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NEW\Desktop\MINI PROJECT\"/>
    </mc:Choice>
  </mc:AlternateContent>
  <xr:revisionPtr revIDLastSave="0" documentId="13_ncr:1_{EE7E3C49-BA45-41F6-99BA-6C34B9C3B2A5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online_course_student_data_1" sheetId="1" r:id="rId1"/>
    <sheet name="CLEANED DATASET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2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2" i="2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R2" i="1"/>
  <c r="R3" i="1"/>
  <c r="R4" i="1"/>
  <c r="Z4" i="1" s="1"/>
  <c r="R5" i="1"/>
  <c r="R6" i="1"/>
  <c r="R7" i="1"/>
  <c r="R8" i="1"/>
  <c r="Z8" i="1" s="1"/>
  <c r="R9" i="1"/>
  <c r="R10" i="1"/>
  <c r="R11" i="1"/>
  <c r="R12" i="1"/>
  <c r="Z12" i="1" s="1"/>
  <c r="R13" i="1"/>
  <c r="R14" i="1"/>
  <c r="R15" i="1"/>
  <c r="R16" i="1"/>
  <c r="Z16" i="1" s="1"/>
  <c r="R17" i="1"/>
  <c r="R18" i="1"/>
  <c r="R19" i="1"/>
  <c r="R20" i="1"/>
  <c r="Z20" i="1" s="1"/>
  <c r="R21" i="1"/>
  <c r="R22" i="1"/>
  <c r="R23" i="1"/>
  <c r="R24" i="1"/>
  <c r="Z24" i="1" s="1"/>
  <c r="R25" i="1"/>
  <c r="R26" i="1"/>
  <c r="R27" i="1"/>
  <c r="R28" i="1"/>
  <c r="Z28" i="1" s="1"/>
  <c r="R29" i="1"/>
  <c r="R30" i="1"/>
  <c r="R31" i="1"/>
  <c r="R32" i="1"/>
  <c r="Z32" i="1" s="1"/>
  <c r="R33" i="1"/>
  <c r="R34" i="1"/>
  <c r="R35" i="1"/>
  <c r="R36" i="1"/>
  <c r="Z36" i="1" s="1"/>
  <c r="R37" i="1"/>
  <c r="R38" i="1"/>
  <c r="R39" i="1"/>
  <c r="R40" i="1"/>
  <c r="Z40" i="1" s="1"/>
  <c r="R41" i="1"/>
  <c r="R42" i="1"/>
  <c r="R43" i="1"/>
  <c r="R44" i="1"/>
  <c r="Z44" i="1" s="1"/>
  <c r="R45" i="1"/>
  <c r="R46" i="1"/>
  <c r="R47" i="1"/>
  <c r="R48" i="1"/>
  <c r="Z48" i="1" s="1"/>
  <c r="R49" i="1"/>
  <c r="R50" i="1"/>
  <c r="R51" i="1"/>
  <c r="R52" i="1"/>
  <c r="Z52" i="1" s="1"/>
  <c r="R53" i="1"/>
  <c r="R54" i="1"/>
  <c r="R55" i="1"/>
  <c r="R56" i="1"/>
  <c r="Z56" i="1" s="1"/>
  <c r="R57" i="1"/>
  <c r="R58" i="1"/>
  <c r="R59" i="1"/>
  <c r="R60" i="1"/>
  <c r="Z60" i="1" s="1"/>
  <c r="R61" i="1"/>
  <c r="R62" i="1"/>
  <c r="R63" i="1"/>
  <c r="R64" i="1"/>
  <c r="Z64" i="1" s="1"/>
  <c r="R65" i="1"/>
  <c r="R66" i="1"/>
  <c r="R67" i="1"/>
  <c r="R68" i="1"/>
  <c r="Z68" i="1" s="1"/>
  <c r="R69" i="1"/>
  <c r="R70" i="1"/>
  <c r="R71" i="1"/>
  <c r="R72" i="1"/>
  <c r="Z72" i="1" s="1"/>
  <c r="R73" i="1"/>
  <c r="R74" i="1"/>
  <c r="R75" i="1"/>
  <c r="R76" i="1"/>
  <c r="Z76" i="1" s="1"/>
  <c r="R77" i="1"/>
  <c r="R78" i="1"/>
  <c r="R79" i="1"/>
  <c r="R80" i="1"/>
  <c r="Z80" i="1" s="1"/>
  <c r="R81" i="1"/>
  <c r="R82" i="1"/>
  <c r="R83" i="1"/>
  <c r="R84" i="1"/>
  <c r="Z84" i="1" s="1"/>
  <c r="R85" i="1"/>
  <c r="R86" i="1"/>
  <c r="R87" i="1"/>
  <c r="R88" i="1"/>
  <c r="Z88" i="1" s="1"/>
  <c r="R89" i="1"/>
  <c r="R90" i="1"/>
  <c r="R91" i="1"/>
  <c r="R92" i="1"/>
  <c r="Z92" i="1" s="1"/>
  <c r="R93" i="1"/>
  <c r="R94" i="1"/>
  <c r="R95" i="1"/>
  <c r="R96" i="1"/>
  <c r="Z96" i="1" s="1"/>
  <c r="R97" i="1"/>
  <c r="R98" i="1"/>
  <c r="R99" i="1"/>
  <c r="R100" i="1"/>
  <c r="Z100" i="1" s="1"/>
  <c r="R101" i="1"/>
  <c r="R102" i="1"/>
  <c r="R103" i="1"/>
  <c r="R104" i="1"/>
  <c r="Z104" i="1" s="1"/>
  <c r="R105" i="1"/>
  <c r="R106" i="1"/>
  <c r="R107" i="1"/>
  <c r="R108" i="1"/>
  <c r="Z108" i="1" s="1"/>
  <c r="R109" i="1"/>
  <c r="R110" i="1"/>
  <c r="R111" i="1"/>
  <c r="R112" i="1"/>
  <c r="Z112" i="1" s="1"/>
  <c r="R113" i="1"/>
  <c r="R114" i="1"/>
  <c r="R115" i="1"/>
  <c r="R116" i="1"/>
  <c r="Z116" i="1" s="1"/>
  <c r="R117" i="1"/>
  <c r="R118" i="1"/>
  <c r="R119" i="1"/>
  <c r="R120" i="1"/>
  <c r="Z120" i="1" s="1"/>
  <c r="R121" i="1"/>
  <c r="R122" i="1"/>
  <c r="R123" i="1"/>
  <c r="R124" i="1"/>
  <c r="Z124" i="1" s="1"/>
  <c r="R125" i="1"/>
  <c r="R126" i="1"/>
  <c r="R127" i="1"/>
  <c r="R128" i="1"/>
  <c r="Z128" i="1" s="1"/>
  <c r="R129" i="1"/>
  <c r="R130" i="1"/>
  <c r="R131" i="1"/>
  <c r="R132" i="1"/>
  <c r="Z132" i="1" s="1"/>
  <c r="R133" i="1"/>
  <c r="R134" i="1"/>
  <c r="R135" i="1"/>
  <c r="R136" i="1"/>
  <c r="Z136" i="1" s="1"/>
  <c r="R137" i="1"/>
  <c r="R138" i="1"/>
  <c r="R139" i="1"/>
  <c r="R140" i="1"/>
  <c r="Z140" i="1" s="1"/>
  <c r="R141" i="1"/>
  <c r="R142" i="1"/>
  <c r="R143" i="1"/>
  <c r="R144" i="1"/>
  <c r="Z144" i="1" s="1"/>
  <c r="R145" i="1"/>
  <c r="R146" i="1"/>
  <c r="R147" i="1"/>
  <c r="R148" i="1"/>
  <c r="Z148" i="1" s="1"/>
  <c r="R149" i="1"/>
  <c r="R150" i="1"/>
  <c r="R151" i="1"/>
  <c r="R152" i="1"/>
  <c r="Z152" i="1" s="1"/>
  <c r="R153" i="1"/>
  <c r="R154" i="1"/>
  <c r="R155" i="1"/>
  <c r="R156" i="1"/>
  <c r="Z156" i="1" s="1"/>
  <c r="R157" i="1"/>
  <c r="R158" i="1"/>
  <c r="R159" i="1"/>
  <c r="R160" i="1"/>
  <c r="Z160" i="1" s="1"/>
  <c r="R161" i="1"/>
  <c r="R162" i="1"/>
  <c r="R163" i="1"/>
  <c r="R164" i="1"/>
  <c r="Z164" i="1" s="1"/>
  <c r="R165" i="1"/>
  <c r="R166" i="1"/>
  <c r="R167" i="1"/>
  <c r="R168" i="1"/>
  <c r="Z168" i="1" s="1"/>
  <c r="R169" i="1"/>
  <c r="R170" i="1"/>
  <c r="R171" i="1"/>
  <c r="R172" i="1"/>
  <c r="Z172" i="1" s="1"/>
  <c r="R173" i="1"/>
  <c r="R174" i="1"/>
  <c r="R175" i="1"/>
  <c r="R176" i="1"/>
  <c r="Z176" i="1" s="1"/>
  <c r="R177" i="1"/>
  <c r="R178" i="1"/>
  <c r="R179" i="1"/>
  <c r="R180" i="1"/>
  <c r="Z180" i="1" s="1"/>
  <c r="R181" i="1"/>
  <c r="R182" i="1"/>
  <c r="R183" i="1"/>
  <c r="R184" i="1"/>
  <c r="Z184" i="1" s="1"/>
  <c r="R185" i="1"/>
  <c r="R186" i="1"/>
  <c r="R187" i="1"/>
  <c r="R188" i="1"/>
  <c r="Z188" i="1" s="1"/>
  <c r="R189" i="1"/>
  <c r="R190" i="1"/>
  <c r="R191" i="1"/>
  <c r="R192" i="1"/>
  <c r="Z192" i="1" s="1"/>
  <c r="R193" i="1"/>
  <c r="R194" i="1"/>
  <c r="R195" i="1"/>
  <c r="R196" i="1"/>
  <c r="Z196" i="1" s="1"/>
  <c r="R197" i="1"/>
  <c r="R198" i="1"/>
  <c r="R199" i="1"/>
  <c r="R200" i="1"/>
  <c r="Z200" i="1" s="1"/>
  <c r="R201" i="1"/>
  <c r="R202" i="1"/>
  <c r="R203" i="1"/>
  <c r="R204" i="1"/>
  <c r="Z204" i="1" s="1"/>
  <c r="R205" i="1"/>
  <c r="R206" i="1"/>
  <c r="R207" i="1"/>
  <c r="R208" i="1"/>
  <c r="Z208" i="1" s="1"/>
  <c r="R209" i="1"/>
  <c r="R210" i="1"/>
  <c r="R211" i="1"/>
  <c r="R212" i="1"/>
  <c r="Z212" i="1" s="1"/>
  <c r="R213" i="1"/>
  <c r="R214" i="1"/>
  <c r="R215" i="1"/>
  <c r="R216" i="1"/>
  <c r="Z216" i="1" s="1"/>
  <c r="R217" i="1"/>
  <c r="R218" i="1"/>
  <c r="R219" i="1"/>
  <c r="R220" i="1"/>
  <c r="Z220" i="1" s="1"/>
  <c r="R221" i="1"/>
  <c r="R222" i="1"/>
  <c r="R223" i="1"/>
  <c r="R224" i="1"/>
  <c r="Z224" i="1" s="1"/>
  <c r="R225" i="1"/>
  <c r="R226" i="1"/>
  <c r="R227" i="1"/>
  <c r="R228" i="1"/>
  <c r="Z228" i="1" s="1"/>
  <c r="R229" i="1"/>
  <c r="R230" i="1"/>
  <c r="R231" i="1"/>
  <c r="R232" i="1"/>
  <c r="Z232" i="1" s="1"/>
  <c r="R233" i="1"/>
  <c r="R234" i="1"/>
  <c r="R235" i="1"/>
  <c r="R236" i="1"/>
  <c r="Z236" i="1" s="1"/>
  <c r="R237" i="1"/>
  <c r="R238" i="1"/>
  <c r="R239" i="1"/>
  <c r="R240" i="1"/>
  <c r="Z240" i="1" s="1"/>
  <c r="R241" i="1"/>
  <c r="R242" i="1"/>
  <c r="R243" i="1"/>
  <c r="R244" i="1"/>
  <c r="Z244" i="1" s="1"/>
  <c r="R245" i="1"/>
  <c r="R246" i="1"/>
  <c r="R247" i="1"/>
  <c r="R248" i="1"/>
  <c r="Z248" i="1" s="1"/>
  <c r="R249" i="1"/>
  <c r="R250" i="1"/>
  <c r="R251" i="1"/>
  <c r="R252" i="1"/>
  <c r="Z252" i="1" s="1"/>
  <c r="R253" i="1"/>
  <c r="R254" i="1"/>
  <c r="R255" i="1"/>
  <c r="R256" i="1"/>
  <c r="Z256" i="1" s="1"/>
  <c r="R257" i="1"/>
  <c r="R258" i="1"/>
  <c r="R259" i="1"/>
  <c r="R260" i="1"/>
  <c r="Z260" i="1" s="1"/>
  <c r="R261" i="1"/>
  <c r="R262" i="1"/>
  <c r="R263" i="1"/>
  <c r="R264" i="1"/>
  <c r="Z264" i="1" s="1"/>
  <c r="R265" i="1"/>
  <c r="R266" i="1"/>
  <c r="R267" i="1"/>
  <c r="R268" i="1"/>
  <c r="Z268" i="1" s="1"/>
  <c r="R269" i="1"/>
  <c r="R270" i="1"/>
  <c r="R271" i="1"/>
  <c r="R272" i="1"/>
  <c r="Z272" i="1" s="1"/>
  <c r="R273" i="1"/>
  <c r="R274" i="1"/>
  <c r="R275" i="1"/>
  <c r="R276" i="1"/>
  <c r="Z276" i="1" s="1"/>
  <c r="R277" i="1"/>
  <c r="R278" i="1"/>
  <c r="R279" i="1"/>
  <c r="R280" i="1"/>
  <c r="Z280" i="1" s="1"/>
  <c r="R281" i="1"/>
  <c r="R282" i="1"/>
  <c r="R283" i="1"/>
  <c r="R284" i="1"/>
  <c r="Z284" i="1" s="1"/>
  <c r="R285" i="1"/>
  <c r="R286" i="1"/>
  <c r="R287" i="1"/>
  <c r="R288" i="1"/>
  <c r="Z288" i="1" s="1"/>
  <c r="R289" i="1"/>
  <c r="R290" i="1"/>
  <c r="R291" i="1"/>
  <c r="R292" i="1"/>
  <c r="Z292" i="1" s="1"/>
  <c r="R293" i="1"/>
  <c r="R294" i="1"/>
  <c r="R295" i="1"/>
  <c r="R296" i="1"/>
  <c r="Z296" i="1" s="1"/>
  <c r="R297" i="1"/>
  <c r="R298" i="1"/>
  <c r="R299" i="1"/>
  <c r="R300" i="1"/>
  <c r="Z300" i="1" s="1"/>
  <c r="R301" i="1"/>
  <c r="R302" i="1"/>
  <c r="R303" i="1"/>
  <c r="R304" i="1"/>
  <c r="Z304" i="1" s="1"/>
  <c r="R305" i="1"/>
  <c r="R306" i="1"/>
  <c r="R307" i="1"/>
  <c r="R308" i="1"/>
  <c r="Z308" i="1" s="1"/>
  <c r="R309" i="1"/>
  <c r="R310" i="1"/>
  <c r="R311" i="1"/>
  <c r="R312" i="1"/>
  <c r="Z312" i="1" s="1"/>
  <c r="R313" i="1"/>
  <c r="R314" i="1"/>
  <c r="R315" i="1"/>
  <c r="R316" i="1"/>
  <c r="Z316" i="1" s="1"/>
  <c r="R317" i="1"/>
  <c r="R318" i="1"/>
  <c r="R319" i="1"/>
  <c r="R320" i="1"/>
  <c r="Z320" i="1" s="1"/>
  <c r="R321" i="1"/>
  <c r="R322" i="1"/>
  <c r="R323" i="1"/>
  <c r="R324" i="1"/>
  <c r="Z324" i="1" s="1"/>
  <c r="R325" i="1"/>
  <c r="R326" i="1"/>
  <c r="R327" i="1"/>
  <c r="R328" i="1"/>
  <c r="Z328" i="1" s="1"/>
  <c r="R329" i="1"/>
  <c r="R330" i="1"/>
  <c r="R331" i="1"/>
  <c r="R332" i="1"/>
  <c r="Z332" i="1" s="1"/>
  <c r="R333" i="1"/>
  <c r="R334" i="1"/>
  <c r="R335" i="1"/>
  <c r="R336" i="1"/>
  <c r="Z336" i="1" s="1"/>
  <c r="R337" i="1"/>
  <c r="R338" i="1"/>
  <c r="R339" i="1"/>
  <c r="R340" i="1"/>
  <c r="Z340" i="1" s="1"/>
  <c r="R341" i="1"/>
  <c r="R342" i="1"/>
  <c r="R343" i="1"/>
  <c r="R344" i="1"/>
  <c r="Z344" i="1" s="1"/>
  <c r="R345" i="1"/>
  <c r="R346" i="1"/>
  <c r="R347" i="1"/>
  <c r="R348" i="1"/>
  <c r="Z348" i="1" s="1"/>
  <c r="R349" i="1"/>
  <c r="R350" i="1"/>
  <c r="R351" i="1"/>
  <c r="R352" i="1"/>
  <c r="Z352" i="1" s="1"/>
  <c r="R353" i="1"/>
  <c r="R354" i="1"/>
  <c r="R355" i="1"/>
  <c r="R356" i="1"/>
  <c r="Z356" i="1" s="1"/>
  <c r="R357" i="1"/>
  <c r="R358" i="1"/>
  <c r="R359" i="1"/>
  <c r="R360" i="1"/>
  <c r="Z360" i="1" s="1"/>
  <c r="R361" i="1"/>
  <c r="R362" i="1"/>
  <c r="R363" i="1"/>
  <c r="R364" i="1"/>
  <c r="Z364" i="1" s="1"/>
  <c r="R365" i="1"/>
  <c r="R366" i="1"/>
  <c r="R367" i="1"/>
  <c r="R368" i="1"/>
  <c r="Z368" i="1" s="1"/>
  <c r="R369" i="1"/>
  <c r="R370" i="1"/>
  <c r="R371" i="1"/>
  <c r="R372" i="1"/>
  <c r="Z372" i="1" s="1"/>
  <c r="R373" i="1"/>
  <c r="R374" i="1"/>
  <c r="R375" i="1"/>
  <c r="R376" i="1"/>
  <c r="Z376" i="1" s="1"/>
  <c r="R377" i="1"/>
  <c r="R378" i="1"/>
  <c r="R379" i="1"/>
  <c r="R380" i="1"/>
  <c r="Z380" i="1" s="1"/>
  <c r="R381" i="1"/>
  <c r="R382" i="1"/>
  <c r="R383" i="1"/>
  <c r="R384" i="1"/>
  <c r="Z384" i="1" s="1"/>
  <c r="R385" i="1"/>
  <c r="R386" i="1"/>
  <c r="R387" i="1"/>
  <c r="R388" i="1"/>
  <c r="Z388" i="1" s="1"/>
  <c r="R389" i="1"/>
  <c r="R390" i="1"/>
  <c r="R391" i="1"/>
  <c r="R392" i="1"/>
  <c r="Z392" i="1" s="1"/>
  <c r="R393" i="1"/>
  <c r="R394" i="1"/>
  <c r="R395" i="1"/>
  <c r="R396" i="1"/>
  <c r="Z396" i="1" s="1"/>
  <c r="R397" i="1"/>
  <c r="R398" i="1"/>
  <c r="R399" i="1"/>
  <c r="R400" i="1"/>
  <c r="Z400" i="1" s="1"/>
  <c r="R401" i="1"/>
  <c r="R402" i="1"/>
  <c r="R403" i="1"/>
  <c r="R404" i="1"/>
  <c r="Z404" i="1" s="1"/>
  <c r="R405" i="1"/>
  <c r="R406" i="1"/>
  <c r="R407" i="1"/>
  <c r="R408" i="1"/>
  <c r="Z408" i="1" s="1"/>
  <c r="R409" i="1"/>
  <c r="R410" i="1"/>
  <c r="R411" i="1"/>
  <c r="R412" i="1"/>
  <c r="Z412" i="1" s="1"/>
  <c r="R413" i="1"/>
  <c r="R414" i="1"/>
  <c r="R415" i="1"/>
  <c r="R416" i="1"/>
  <c r="Z416" i="1" s="1"/>
  <c r="R417" i="1"/>
  <c r="R418" i="1"/>
  <c r="R419" i="1"/>
  <c r="R420" i="1"/>
  <c r="Z420" i="1" s="1"/>
  <c r="R421" i="1"/>
  <c r="R422" i="1"/>
  <c r="R423" i="1"/>
  <c r="R424" i="1"/>
  <c r="Z424" i="1" s="1"/>
  <c r="R425" i="1"/>
  <c r="R426" i="1"/>
  <c r="R427" i="1"/>
  <c r="R428" i="1"/>
  <c r="Z428" i="1" s="1"/>
  <c r="R429" i="1"/>
  <c r="R430" i="1"/>
  <c r="R431" i="1"/>
  <c r="R432" i="1"/>
  <c r="Z432" i="1" s="1"/>
  <c r="R433" i="1"/>
  <c r="R434" i="1"/>
  <c r="R435" i="1"/>
  <c r="R436" i="1"/>
  <c r="Z436" i="1" s="1"/>
  <c r="R437" i="1"/>
  <c r="Z437" i="1" s="1"/>
  <c r="R438" i="1"/>
  <c r="R439" i="1"/>
  <c r="R440" i="1"/>
  <c r="Z440" i="1" s="1"/>
  <c r="R441" i="1"/>
  <c r="Z441" i="1" s="1"/>
  <c r="R442" i="1"/>
  <c r="R443" i="1"/>
  <c r="R444" i="1"/>
  <c r="Z444" i="1" s="1"/>
  <c r="R445" i="1"/>
  <c r="Z445" i="1" s="1"/>
  <c r="R446" i="1"/>
  <c r="R447" i="1"/>
  <c r="R448" i="1"/>
  <c r="Z448" i="1" s="1"/>
  <c r="R449" i="1"/>
  <c r="Z449" i="1" s="1"/>
  <c r="R450" i="1"/>
  <c r="R451" i="1"/>
  <c r="R452" i="1"/>
  <c r="Z452" i="1" s="1"/>
  <c r="R453" i="1"/>
  <c r="Z453" i="1" s="1"/>
  <c r="R454" i="1"/>
  <c r="R455" i="1"/>
  <c r="R456" i="1"/>
  <c r="Z456" i="1" s="1"/>
  <c r="R457" i="1"/>
  <c r="Z457" i="1" s="1"/>
  <c r="R458" i="1"/>
  <c r="R459" i="1"/>
  <c r="R460" i="1"/>
  <c r="Z460" i="1" s="1"/>
  <c r="R461" i="1"/>
  <c r="Z461" i="1" s="1"/>
  <c r="R462" i="1"/>
  <c r="R463" i="1"/>
  <c r="R464" i="1"/>
  <c r="Z464" i="1" s="1"/>
  <c r="R465" i="1"/>
  <c r="Z465" i="1" s="1"/>
  <c r="R466" i="1"/>
  <c r="R467" i="1"/>
  <c r="R468" i="1"/>
  <c r="Z468" i="1" s="1"/>
  <c r="R469" i="1"/>
  <c r="Z469" i="1" s="1"/>
  <c r="R470" i="1"/>
  <c r="R471" i="1"/>
  <c r="R472" i="1"/>
  <c r="Z472" i="1" s="1"/>
  <c r="R473" i="1"/>
  <c r="Z473" i="1" s="1"/>
  <c r="R474" i="1"/>
  <c r="R475" i="1"/>
  <c r="R476" i="1"/>
  <c r="Z476" i="1" s="1"/>
  <c r="R477" i="1"/>
  <c r="Z477" i="1" s="1"/>
  <c r="R478" i="1"/>
  <c r="R479" i="1"/>
  <c r="R480" i="1"/>
  <c r="Z480" i="1" s="1"/>
  <c r="R481" i="1"/>
  <c r="Z481" i="1" s="1"/>
  <c r="R482" i="1"/>
  <c r="R483" i="1"/>
  <c r="R484" i="1"/>
  <c r="Z484" i="1" s="1"/>
  <c r="R485" i="1"/>
  <c r="Z485" i="1" s="1"/>
  <c r="R486" i="1"/>
  <c r="R487" i="1"/>
  <c r="R488" i="1"/>
  <c r="Z488" i="1" s="1"/>
  <c r="R489" i="1"/>
  <c r="Z489" i="1" s="1"/>
  <c r="R490" i="1"/>
  <c r="R491" i="1"/>
  <c r="R492" i="1"/>
  <c r="Z492" i="1" s="1"/>
  <c r="R493" i="1"/>
  <c r="Z493" i="1" s="1"/>
  <c r="R494" i="1"/>
  <c r="R495" i="1"/>
  <c r="R496" i="1"/>
  <c r="Z496" i="1" s="1"/>
  <c r="R497" i="1"/>
  <c r="Z497" i="1" s="1"/>
  <c r="R498" i="1"/>
  <c r="R499" i="1"/>
  <c r="R500" i="1"/>
  <c r="Z500" i="1" s="1"/>
  <c r="R501" i="1"/>
  <c r="Z501" i="1" s="1"/>
  <c r="R502" i="1"/>
  <c r="R503" i="1"/>
  <c r="R504" i="1"/>
  <c r="Z504" i="1" s="1"/>
  <c r="R505" i="1"/>
  <c r="Z505" i="1" s="1"/>
  <c r="R506" i="1"/>
  <c r="R507" i="1"/>
  <c r="R508" i="1"/>
  <c r="Z508" i="1" s="1"/>
  <c r="R509" i="1"/>
  <c r="Z509" i="1" s="1"/>
  <c r="R510" i="1"/>
  <c r="R511" i="1"/>
  <c r="R512" i="1"/>
  <c r="Z512" i="1" s="1"/>
  <c r="R513" i="1"/>
  <c r="Z513" i="1" s="1"/>
  <c r="R514" i="1"/>
  <c r="R515" i="1"/>
  <c r="R516" i="1"/>
  <c r="Z516" i="1" s="1"/>
  <c r="R517" i="1"/>
  <c r="Z517" i="1" s="1"/>
  <c r="R518" i="1"/>
  <c r="R519" i="1"/>
  <c r="R520" i="1"/>
  <c r="Z520" i="1" s="1"/>
  <c r="R521" i="1"/>
  <c r="Z521" i="1" s="1"/>
  <c r="R522" i="1"/>
  <c r="R523" i="1"/>
  <c r="R524" i="1"/>
  <c r="Z524" i="1" s="1"/>
  <c r="R525" i="1"/>
  <c r="Z525" i="1" s="1"/>
  <c r="R526" i="1"/>
  <c r="R527" i="1"/>
  <c r="R528" i="1"/>
  <c r="Z528" i="1" s="1"/>
  <c r="R529" i="1"/>
  <c r="Z529" i="1" s="1"/>
  <c r="R530" i="1"/>
  <c r="R531" i="1"/>
  <c r="R532" i="1"/>
  <c r="Z532" i="1" s="1"/>
  <c r="R533" i="1"/>
  <c r="Z533" i="1" s="1"/>
  <c r="R534" i="1"/>
  <c r="R535" i="1"/>
  <c r="R536" i="1"/>
  <c r="Z536" i="1" s="1"/>
  <c r="R537" i="1"/>
  <c r="Z537" i="1" s="1"/>
  <c r="R538" i="1"/>
  <c r="R539" i="1"/>
  <c r="R540" i="1"/>
  <c r="Z540" i="1" s="1"/>
  <c r="R541" i="1"/>
  <c r="Z541" i="1" s="1"/>
  <c r="R542" i="1"/>
  <c r="R543" i="1"/>
  <c r="R544" i="1"/>
  <c r="Z544" i="1" s="1"/>
  <c r="R545" i="1"/>
  <c r="Z545" i="1" s="1"/>
  <c r="R546" i="1"/>
  <c r="R547" i="1"/>
  <c r="R548" i="1"/>
  <c r="Z548" i="1" s="1"/>
  <c r="R549" i="1"/>
  <c r="Z549" i="1" s="1"/>
  <c r="R550" i="1"/>
  <c r="R551" i="1"/>
  <c r="R552" i="1"/>
  <c r="Z552" i="1" s="1"/>
  <c r="R553" i="1"/>
  <c r="Z553" i="1" s="1"/>
  <c r="R554" i="1"/>
  <c r="R555" i="1"/>
  <c r="R556" i="1"/>
  <c r="Z556" i="1" s="1"/>
  <c r="R557" i="1"/>
  <c r="Z557" i="1" s="1"/>
  <c r="R558" i="1"/>
  <c r="R559" i="1"/>
  <c r="R560" i="1"/>
  <c r="Z560" i="1" s="1"/>
  <c r="R561" i="1"/>
  <c r="Z561" i="1" s="1"/>
  <c r="R562" i="1"/>
  <c r="R563" i="1"/>
  <c r="R564" i="1"/>
  <c r="Z564" i="1" s="1"/>
  <c r="R565" i="1"/>
  <c r="Z565" i="1" s="1"/>
  <c r="R566" i="1"/>
  <c r="R567" i="1"/>
  <c r="R568" i="1"/>
  <c r="Z568" i="1" s="1"/>
  <c r="R569" i="1"/>
  <c r="Z569" i="1" s="1"/>
  <c r="R570" i="1"/>
  <c r="R571" i="1"/>
  <c r="R572" i="1"/>
  <c r="Z572" i="1" s="1"/>
  <c r="R573" i="1"/>
  <c r="Z573" i="1" s="1"/>
  <c r="R574" i="1"/>
  <c r="R575" i="1"/>
  <c r="R576" i="1"/>
  <c r="Z576" i="1" s="1"/>
  <c r="R577" i="1"/>
  <c r="Z577" i="1" s="1"/>
  <c r="R578" i="1"/>
  <c r="R579" i="1"/>
  <c r="R580" i="1"/>
  <c r="Z580" i="1" s="1"/>
  <c r="R581" i="1"/>
  <c r="Z581" i="1" s="1"/>
  <c r="R582" i="1"/>
  <c r="R583" i="1"/>
  <c r="R584" i="1"/>
  <c r="Z584" i="1" s="1"/>
  <c r="R585" i="1"/>
  <c r="Z585" i="1" s="1"/>
  <c r="R586" i="1"/>
  <c r="R587" i="1"/>
  <c r="R588" i="1"/>
  <c r="Z588" i="1" s="1"/>
  <c r="R589" i="1"/>
  <c r="Z589" i="1" s="1"/>
  <c r="R590" i="1"/>
  <c r="R591" i="1"/>
  <c r="R592" i="1"/>
  <c r="Z592" i="1" s="1"/>
  <c r="R593" i="1"/>
  <c r="Z593" i="1" s="1"/>
  <c r="R594" i="1"/>
  <c r="R595" i="1"/>
  <c r="R596" i="1"/>
  <c r="Z596" i="1" s="1"/>
  <c r="R597" i="1"/>
  <c r="Z597" i="1" s="1"/>
  <c r="R598" i="1"/>
  <c r="R599" i="1"/>
  <c r="R600" i="1"/>
  <c r="Z600" i="1" s="1"/>
  <c r="R601" i="1"/>
  <c r="Z601" i="1" s="1"/>
  <c r="R602" i="1"/>
  <c r="R603" i="1"/>
  <c r="R604" i="1"/>
  <c r="Z604" i="1" s="1"/>
  <c r="R605" i="1"/>
  <c r="Z605" i="1" s="1"/>
  <c r="R606" i="1"/>
  <c r="R607" i="1"/>
  <c r="R608" i="1"/>
  <c r="Z608" i="1" s="1"/>
  <c r="R609" i="1"/>
  <c r="Z609" i="1" s="1"/>
  <c r="R610" i="1"/>
  <c r="R611" i="1"/>
  <c r="R612" i="1"/>
  <c r="Z612" i="1" s="1"/>
  <c r="R613" i="1"/>
  <c r="Z613" i="1" s="1"/>
  <c r="R614" i="1"/>
  <c r="R615" i="1"/>
  <c r="R616" i="1"/>
  <c r="Z616" i="1" s="1"/>
  <c r="R617" i="1"/>
  <c r="Z617" i="1" s="1"/>
  <c r="R618" i="1"/>
  <c r="R619" i="1"/>
  <c r="R620" i="1"/>
  <c r="Z620" i="1" s="1"/>
  <c r="R621" i="1"/>
  <c r="Z621" i="1" s="1"/>
  <c r="R622" i="1"/>
  <c r="R623" i="1"/>
  <c r="R624" i="1"/>
  <c r="Z624" i="1" s="1"/>
  <c r="R625" i="1"/>
  <c r="Z625" i="1" s="1"/>
  <c r="R626" i="1"/>
  <c r="R627" i="1"/>
  <c r="R628" i="1"/>
  <c r="Z628" i="1" s="1"/>
  <c r="R629" i="1"/>
  <c r="Z629" i="1" s="1"/>
  <c r="R630" i="1"/>
  <c r="R631" i="1"/>
  <c r="R632" i="1"/>
  <c r="Z632" i="1" s="1"/>
  <c r="R633" i="1"/>
  <c r="Z633" i="1" s="1"/>
  <c r="R634" i="1"/>
  <c r="R635" i="1"/>
  <c r="R636" i="1"/>
  <c r="Z636" i="1" s="1"/>
  <c r="R637" i="1"/>
  <c r="Z637" i="1" s="1"/>
  <c r="R638" i="1"/>
  <c r="R639" i="1"/>
  <c r="R640" i="1"/>
  <c r="Z640" i="1" s="1"/>
  <c r="R641" i="1"/>
  <c r="Z641" i="1" s="1"/>
  <c r="R642" i="1"/>
  <c r="R643" i="1"/>
  <c r="R644" i="1"/>
  <c r="Z644" i="1" s="1"/>
  <c r="R645" i="1"/>
  <c r="Z645" i="1" s="1"/>
  <c r="R646" i="1"/>
  <c r="R647" i="1"/>
  <c r="R648" i="1"/>
  <c r="Z648" i="1" s="1"/>
  <c r="R649" i="1"/>
  <c r="Z649" i="1" s="1"/>
  <c r="R650" i="1"/>
  <c r="R651" i="1"/>
  <c r="R652" i="1"/>
  <c r="Z652" i="1" s="1"/>
  <c r="R653" i="1"/>
  <c r="Z653" i="1" s="1"/>
  <c r="R654" i="1"/>
  <c r="R655" i="1"/>
  <c r="R656" i="1"/>
  <c r="Z656" i="1" s="1"/>
  <c r="R657" i="1"/>
  <c r="Z657" i="1" s="1"/>
  <c r="R658" i="1"/>
  <c r="R659" i="1"/>
  <c r="R660" i="1"/>
  <c r="Z660" i="1" s="1"/>
  <c r="R661" i="1"/>
  <c r="Z661" i="1" s="1"/>
  <c r="R662" i="1"/>
  <c r="R663" i="1"/>
  <c r="R664" i="1"/>
  <c r="Z664" i="1" s="1"/>
  <c r="R665" i="1"/>
  <c r="Z665" i="1" s="1"/>
  <c r="R666" i="1"/>
  <c r="R667" i="1"/>
  <c r="R668" i="1"/>
  <c r="Z668" i="1" s="1"/>
  <c r="R669" i="1"/>
  <c r="Z669" i="1" s="1"/>
  <c r="R670" i="1"/>
  <c r="R671" i="1"/>
  <c r="R672" i="1"/>
  <c r="Z672" i="1" s="1"/>
  <c r="R673" i="1"/>
  <c r="Z673" i="1" s="1"/>
  <c r="R674" i="1"/>
  <c r="R675" i="1"/>
  <c r="R676" i="1"/>
  <c r="Z676" i="1" s="1"/>
  <c r="R677" i="1"/>
  <c r="Z677" i="1" s="1"/>
  <c r="R678" i="1"/>
  <c r="R679" i="1"/>
  <c r="R680" i="1"/>
  <c r="Z680" i="1" s="1"/>
  <c r="R681" i="1"/>
  <c r="Z681" i="1" s="1"/>
  <c r="R682" i="1"/>
  <c r="R683" i="1"/>
  <c r="R684" i="1"/>
  <c r="Z684" i="1" s="1"/>
  <c r="R685" i="1"/>
  <c r="Z685" i="1" s="1"/>
  <c r="R686" i="1"/>
  <c r="R687" i="1"/>
  <c r="R688" i="1"/>
  <c r="Z688" i="1" s="1"/>
  <c r="R689" i="1"/>
  <c r="Z689" i="1" s="1"/>
  <c r="R690" i="1"/>
  <c r="R691" i="1"/>
  <c r="R692" i="1"/>
  <c r="Z692" i="1" s="1"/>
  <c r="R693" i="1"/>
  <c r="Z693" i="1" s="1"/>
  <c r="R694" i="1"/>
  <c r="R695" i="1"/>
  <c r="R696" i="1"/>
  <c r="Z696" i="1" s="1"/>
  <c r="R697" i="1"/>
  <c r="Z697" i="1" s="1"/>
  <c r="R698" i="1"/>
  <c r="R699" i="1"/>
  <c r="R700" i="1"/>
  <c r="Z700" i="1" s="1"/>
  <c r="R701" i="1"/>
  <c r="Z701" i="1" s="1"/>
  <c r="R702" i="1"/>
  <c r="R703" i="1"/>
  <c r="R704" i="1"/>
  <c r="Z704" i="1" s="1"/>
  <c r="R705" i="1"/>
  <c r="Z705" i="1" s="1"/>
  <c r="R706" i="1"/>
  <c r="R707" i="1"/>
  <c r="R708" i="1"/>
  <c r="Z708" i="1" s="1"/>
  <c r="R709" i="1"/>
  <c r="Z709" i="1" s="1"/>
  <c r="R710" i="1"/>
  <c r="R711" i="1"/>
  <c r="R712" i="1"/>
  <c r="Z712" i="1" s="1"/>
  <c r="R713" i="1"/>
  <c r="Z713" i="1" s="1"/>
  <c r="R714" i="1"/>
  <c r="R715" i="1"/>
  <c r="R716" i="1"/>
  <c r="Z716" i="1" s="1"/>
  <c r="R717" i="1"/>
  <c r="Z717" i="1" s="1"/>
  <c r="R718" i="1"/>
  <c r="R719" i="1"/>
  <c r="R720" i="1"/>
  <c r="Z720" i="1" s="1"/>
  <c r="R721" i="1"/>
  <c r="Z721" i="1" s="1"/>
  <c r="R722" i="1"/>
  <c r="R723" i="1"/>
  <c r="R724" i="1"/>
  <c r="Z724" i="1" s="1"/>
  <c r="R725" i="1"/>
  <c r="Z725" i="1" s="1"/>
  <c r="R726" i="1"/>
  <c r="R727" i="1"/>
  <c r="R728" i="1"/>
  <c r="Z728" i="1" s="1"/>
  <c r="R729" i="1"/>
  <c r="Z729" i="1" s="1"/>
  <c r="R730" i="1"/>
  <c r="R731" i="1"/>
  <c r="R732" i="1"/>
  <c r="Z732" i="1" s="1"/>
  <c r="R733" i="1"/>
  <c r="Z733" i="1" s="1"/>
  <c r="R734" i="1"/>
  <c r="R735" i="1"/>
  <c r="R736" i="1"/>
  <c r="Z736" i="1" s="1"/>
  <c r="R737" i="1"/>
  <c r="Z737" i="1" s="1"/>
  <c r="R738" i="1"/>
  <c r="R739" i="1"/>
  <c r="R740" i="1"/>
  <c r="Z740" i="1" s="1"/>
  <c r="R741" i="1"/>
  <c r="Z741" i="1" s="1"/>
  <c r="R742" i="1"/>
  <c r="R743" i="1"/>
  <c r="R744" i="1"/>
  <c r="Z744" i="1" s="1"/>
  <c r="R745" i="1"/>
  <c r="Z745" i="1" s="1"/>
  <c r="R746" i="1"/>
  <c r="R747" i="1"/>
  <c r="R748" i="1"/>
  <c r="Z748" i="1" s="1"/>
  <c r="R749" i="1"/>
  <c r="Z749" i="1" s="1"/>
  <c r="R750" i="1"/>
  <c r="R751" i="1"/>
  <c r="R752" i="1"/>
  <c r="Z752" i="1" s="1"/>
  <c r="R753" i="1"/>
  <c r="Z753" i="1" s="1"/>
  <c r="R754" i="1"/>
  <c r="R755" i="1"/>
  <c r="R756" i="1"/>
  <c r="Z756" i="1" s="1"/>
  <c r="R757" i="1"/>
  <c r="Z757" i="1" s="1"/>
  <c r="R758" i="1"/>
  <c r="R759" i="1"/>
  <c r="R760" i="1"/>
  <c r="Z760" i="1" s="1"/>
  <c r="R761" i="1"/>
  <c r="Z761" i="1" s="1"/>
  <c r="R762" i="1"/>
  <c r="R763" i="1"/>
  <c r="R764" i="1"/>
  <c r="Z764" i="1" s="1"/>
  <c r="R765" i="1"/>
  <c r="Z765" i="1" s="1"/>
  <c r="R766" i="1"/>
  <c r="R767" i="1"/>
  <c r="R768" i="1"/>
  <c r="Z768" i="1" s="1"/>
  <c r="R769" i="1"/>
  <c r="Z769" i="1" s="1"/>
  <c r="R770" i="1"/>
  <c r="R771" i="1"/>
  <c r="R772" i="1"/>
  <c r="Z772" i="1" s="1"/>
  <c r="R773" i="1"/>
  <c r="Z773" i="1" s="1"/>
  <c r="R774" i="1"/>
  <c r="R775" i="1"/>
  <c r="R776" i="1"/>
  <c r="Z776" i="1" s="1"/>
  <c r="R777" i="1"/>
  <c r="Z777" i="1" s="1"/>
  <c r="R778" i="1"/>
  <c r="R779" i="1"/>
  <c r="R780" i="1"/>
  <c r="Z780" i="1" s="1"/>
  <c r="R781" i="1"/>
  <c r="Z781" i="1" s="1"/>
  <c r="R782" i="1"/>
  <c r="R783" i="1"/>
  <c r="R784" i="1"/>
  <c r="Z784" i="1" s="1"/>
  <c r="R785" i="1"/>
  <c r="Z785" i="1" s="1"/>
  <c r="R786" i="1"/>
  <c r="R787" i="1"/>
  <c r="R788" i="1"/>
  <c r="Z788" i="1" s="1"/>
  <c r="R789" i="1"/>
  <c r="Z789" i="1" s="1"/>
  <c r="R790" i="1"/>
  <c r="R791" i="1"/>
  <c r="R792" i="1"/>
  <c r="Z792" i="1" s="1"/>
  <c r="R793" i="1"/>
  <c r="Z793" i="1" s="1"/>
  <c r="R794" i="1"/>
  <c r="R795" i="1"/>
  <c r="R796" i="1"/>
  <c r="Z796" i="1" s="1"/>
  <c r="R797" i="1"/>
  <c r="Z797" i="1" s="1"/>
  <c r="R798" i="1"/>
  <c r="R799" i="1"/>
  <c r="R800" i="1"/>
  <c r="Z800" i="1" s="1"/>
  <c r="R801" i="1"/>
  <c r="Z801" i="1" s="1"/>
  <c r="R802" i="1"/>
  <c r="R803" i="1"/>
  <c r="R804" i="1"/>
  <c r="Z804" i="1" s="1"/>
  <c r="R805" i="1"/>
  <c r="Z805" i="1" s="1"/>
  <c r="R806" i="1"/>
  <c r="R807" i="1"/>
  <c r="R808" i="1"/>
  <c r="Z808" i="1" s="1"/>
  <c r="R809" i="1"/>
  <c r="Z809" i="1" s="1"/>
  <c r="R810" i="1"/>
  <c r="R811" i="1"/>
  <c r="R812" i="1"/>
  <c r="Z812" i="1" s="1"/>
  <c r="R813" i="1"/>
  <c r="Z813" i="1" s="1"/>
  <c r="R814" i="1"/>
  <c r="R815" i="1"/>
  <c r="R816" i="1"/>
  <c r="Z816" i="1" s="1"/>
  <c r="R817" i="1"/>
  <c r="Z817" i="1" s="1"/>
  <c r="R818" i="1"/>
  <c r="R819" i="1"/>
  <c r="R820" i="1"/>
  <c r="Z820" i="1" s="1"/>
  <c r="R821" i="1"/>
  <c r="Z821" i="1" s="1"/>
  <c r="R822" i="1"/>
  <c r="R823" i="1"/>
  <c r="R824" i="1"/>
  <c r="Z824" i="1" s="1"/>
  <c r="R825" i="1"/>
  <c r="Z825" i="1" s="1"/>
  <c r="R826" i="1"/>
  <c r="R827" i="1"/>
  <c r="R828" i="1"/>
  <c r="Z828" i="1" s="1"/>
  <c r="R829" i="1"/>
  <c r="Z829" i="1" s="1"/>
  <c r="R830" i="1"/>
  <c r="R831" i="1"/>
  <c r="R832" i="1"/>
  <c r="Z832" i="1" s="1"/>
  <c r="R833" i="1"/>
  <c r="Z833" i="1" s="1"/>
  <c r="R834" i="1"/>
  <c r="R835" i="1"/>
  <c r="R836" i="1"/>
  <c r="Z836" i="1" s="1"/>
  <c r="R837" i="1"/>
  <c r="Z837" i="1" s="1"/>
  <c r="R838" i="1"/>
  <c r="R839" i="1"/>
  <c r="R840" i="1"/>
  <c r="Z840" i="1" s="1"/>
  <c r="R841" i="1"/>
  <c r="Z841" i="1" s="1"/>
  <c r="R842" i="1"/>
  <c r="R843" i="1"/>
  <c r="R844" i="1"/>
  <c r="Z844" i="1" s="1"/>
  <c r="R845" i="1"/>
  <c r="Z845" i="1" s="1"/>
  <c r="R846" i="1"/>
  <c r="R847" i="1"/>
  <c r="R848" i="1"/>
  <c r="Z848" i="1" s="1"/>
  <c r="R849" i="1"/>
  <c r="Z849" i="1" s="1"/>
  <c r="R850" i="1"/>
  <c r="R851" i="1"/>
  <c r="R852" i="1"/>
  <c r="Z852" i="1" s="1"/>
  <c r="R853" i="1"/>
  <c r="Z853" i="1" s="1"/>
  <c r="R854" i="1"/>
  <c r="R855" i="1"/>
  <c r="R856" i="1"/>
  <c r="Z856" i="1" s="1"/>
  <c r="R857" i="1"/>
  <c r="Z857" i="1" s="1"/>
  <c r="R858" i="1"/>
  <c r="R859" i="1"/>
  <c r="R860" i="1"/>
  <c r="Z860" i="1" s="1"/>
  <c r="R861" i="1"/>
  <c r="Z861" i="1" s="1"/>
  <c r="R862" i="1"/>
  <c r="R863" i="1"/>
  <c r="R864" i="1"/>
  <c r="Z864" i="1" s="1"/>
  <c r="R865" i="1"/>
  <c r="Z865" i="1" s="1"/>
  <c r="R866" i="1"/>
  <c r="R867" i="1"/>
  <c r="R868" i="1"/>
  <c r="Z868" i="1" s="1"/>
  <c r="R869" i="1"/>
  <c r="Z869" i="1" s="1"/>
  <c r="R870" i="1"/>
  <c r="R871" i="1"/>
  <c r="R872" i="1"/>
  <c r="Z872" i="1" s="1"/>
  <c r="R873" i="1"/>
  <c r="Z873" i="1" s="1"/>
  <c r="R874" i="1"/>
  <c r="R875" i="1"/>
  <c r="R876" i="1"/>
  <c r="Z876" i="1" s="1"/>
  <c r="R877" i="1"/>
  <c r="Z877" i="1" s="1"/>
  <c r="R878" i="1"/>
  <c r="R879" i="1"/>
  <c r="R880" i="1"/>
  <c r="Z880" i="1" s="1"/>
  <c r="R881" i="1"/>
  <c r="Z881" i="1" s="1"/>
  <c r="R882" i="1"/>
  <c r="R883" i="1"/>
  <c r="R884" i="1"/>
  <c r="Z884" i="1" s="1"/>
  <c r="R885" i="1"/>
  <c r="Z885" i="1" s="1"/>
  <c r="R886" i="1"/>
  <c r="R887" i="1"/>
  <c r="R888" i="1"/>
  <c r="Z888" i="1" s="1"/>
  <c r="R889" i="1"/>
  <c r="Z889" i="1" s="1"/>
  <c r="R890" i="1"/>
  <c r="R891" i="1"/>
  <c r="R892" i="1"/>
  <c r="Z892" i="1" s="1"/>
  <c r="R893" i="1"/>
  <c r="Z893" i="1" s="1"/>
  <c r="R894" i="1"/>
  <c r="R895" i="1"/>
  <c r="R896" i="1"/>
  <c r="Z896" i="1" s="1"/>
  <c r="R897" i="1"/>
  <c r="Z897" i="1" s="1"/>
  <c r="R898" i="1"/>
  <c r="R899" i="1"/>
  <c r="R900" i="1"/>
  <c r="Z900" i="1" s="1"/>
  <c r="R901" i="1"/>
  <c r="Z901" i="1" s="1"/>
  <c r="R902" i="1"/>
  <c r="R903" i="1"/>
  <c r="R904" i="1"/>
  <c r="Z904" i="1" s="1"/>
  <c r="R905" i="1"/>
  <c r="Z905" i="1" s="1"/>
  <c r="R906" i="1"/>
  <c r="R907" i="1"/>
  <c r="R908" i="1"/>
  <c r="Z908" i="1" s="1"/>
  <c r="R909" i="1"/>
  <c r="Z909" i="1" s="1"/>
  <c r="R910" i="1"/>
  <c r="R911" i="1"/>
  <c r="R912" i="1"/>
  <c r="Z912" i="1" s="1"/>
  <c r="R913" i="1"/>
  <c r="Z913" i="1" s="1"/>
  <c r="R914" i="1"/>
  <c r="R915" i="1"/>
  <c r="R916" i="1"/>
  <c r="Z916" i="1" s="1"/>
  <c r="R917" i="1"/>
  <c r="Z917" i="1" s="1"/>
  <c r="R918" i="1"/>
  <c r="R919" i="1"/>
  <c r="R920" i="1"/>
  <c r="Z920" i="1" s="1"/>
  <c r="R921" i="1"/>
  <c r="Z921" i="1" s="1"/>
  <c r="R922" i="1"/>
  <c r="R923" i="1"/>
  <c r="R924" i="1"/>
  <c r="Z924" i="1" s="1"/>
  <c r="R925" i="1"/>
  <c r="Z925" i="1" s="1"/>
  <c r="R926" i="1"/>
  <c r="R927" i="1"/>
  <c r="R928" i="1"/>
  <c r="Z928" i="1" s="1"/>
  <c r="R929" i="1"/>
  <c r="Z929" i="1" s="1"/>
  <c r="R930" i="1"/>
  <c r="R931" i="1"/>
  <c r="R932" i="1"/>
  <c r="Z932" i="1" s="1"/>
  <c r="R933" i="1"/>
  <c r="Z933" i="1" s="1"/>
  <c r="R934" i="1"/>
  <c r="R935" i="1"/>
  <c r="R936" i="1"/>
  <c r="Z936" i="1" s="1"/>
  <c r="R937" i="1"/>
  <c r="Z937" i="1" s="1"/>
  <c r="R938" i="1"/>
  <c r="R939" i="1"/>
  <c r="R940" i="1"/>
  <c r="Z940" i="1" s="1"/>
  <c r="R941" i="1"/>
  <c r="Z941" i="1" s="1"/>
  <c r="R942" i="1"/>
  <c r="R943" i="1"/>
  <c r="R944" i="1"/>
  <c r="Z944" i="1" s="1"/>
  <c r="R945" i="1"/>
  <c r="Z945" i="1" s="1"/>
  <c r="R946" i="1"/>
  <c r="Z946" i="1" s="1"/>
  <c r="R947" i="1"/>
  <c r="R948" i="1"/>
  <c r="Z948" i="1" s="1"/>
  <c r="R949" i="1"/>
  <c r="Z949" i="1" s="1"/>
  <c r="R950" i="1"/>
  <c r="Z950" i="1" s="1"/>
  <c r="R951" i="1"/>
  <c r="R952" i="1"/>
  <c r="Z952" i="1" s="1"/>
  <c r="R953" i="1"/>
  <c r="Z953" i="1" s="1"/>
  <c r="R954" i="1"/>
  <c r="Z954" i="1" s="1"/>
  <c r="R955" i="1"/>
  <c r="R956" i="1"/>
  <c r="Z956" i="1" s="1"/>
  <c r="R957" i="1"/>
  <c r="Z957" i="1" s="1"/>
  <c r="R958" i="1"/>
  <c r="Z958" i="1" s="1"/>
  <c r="R959" i="1"/>
  <c r="R960" i="1"/>
  <c r="Z960" i="1" s="1"/>
  <c r="R961" i="1"/>
  <c r="Z961" i="1" s="1"/>
  <c r="R962" i="1"/>
  <c r="Z962" i="1" s="1"/>
  <c r="R963" i="1"/>
  <c r="R964" i="1"/>
  <c r="Z964" i="1" s="1"/>
  <c r="R965" i="1"/>
  <c r="Z965" i="1" s="1"/>
  <c r="R966" i="1"/>
  <c r="Z966" i="1" s="1"/>
  <c r="R967" i="1"/>
  <c r="R968" i="1"/>
  <c r="Z968" i="1" s="1"/>
  <c r="R969" i="1"/>
  <c r="Z969" i="1" s="1"/>
  <c r="R970" i="1"/>
  <c r="Z970" i="1" s="1"/>
  <c r="R971" i="1"/>
  <c r="R972" i="1"/>
  <c r="Z972" i="1" s="1"/>
  <c r="R973" i="1"/>
  <c r="Z973" i="1" s="1"/>
  <c r="R974" i="1"/>
  <c r="Z974" i="1" s="1"/>
  <c r="R975" i="1"/>
  <c r="R976" i="1"/>
  <c r="Z976" i="1" s="1"/>
  <c r="R977" i="1"/>
  <c r="Z977" i="1" s="1"/>
  <c r="R978" i="1"/>
  <c r="Z978" i="1" s="1"/>
  <c r="R979" i="1"/>
  <c r="R980" i="1"/>
  <c r="Z980" i="1" s="1"/>
  <c r="R981" i="1"/>
  <c r="Z981" i="1" s="1"/>
  <c r="R982" i="1"/>
  <c r="Z982" i="1" s="1"/>
  <c r="R983" i="1"/>
  <c r="R984" i="1"/>
  <c r="Z984" i="1" s="1"/>
  <c r="R985" i="1"/>
  <c r="Z985" i="1" s="1"/>
  <c r="R986" i="1"/>
  <c r="Z986" i="1" s="1"/>
  <c r="R987" i="1"/>
  <c r="R988" i="1"/>
  <c r="Z988" i="1" s="1"/>
  <c r="R989" i="1"/>
  <c r="Z989" i="1" s="1"/>
  <c r="R990" i="1"/>
  <c r="Z990" i="1" s="1"/>
  <c r="R991" i="1"/>
  <c r="R992" i="1"/>
  <c r="Z992" i="1" s="1"/>
  <c r="R993" i="1"/>
  <c r="Z993" i="1" s="1"/>
  <c r="R994" i="1"/>
  <c r="Z994" i="1" s="1"/>
  <c r="R995" i="1"/>
  <c r="R996" i="1"/>
  <c r="Z996" i="1" s="1"/>
  <c r="R997" i="1"/>
  <c r="Z997" i="1" s="1"/>
  <c r="R998" i="1"/>
  <c r="Z998" i="1" s="1"/>
  <c r="R999" i="1"/>
  <c r="R1000" i="1"/>
  <c r="Z1000" i="1" s="1"/>
  <c r="R1001" i="1"/>
  <c r="Z1001" i="1" s="1"/>
  <c r="R1002" i="1"/>
  <c r="Z1002" i="1" s="1"/>
  <c r="R1003" i="1"/>
  <c r="R1004" i="1"/>
  <c r="Z1004" i="1" s="1"/>
  <c r="R1005" i="1"/>
  <c r="Z1005" i="1" s="1"/>
  <c r="R1006" i="1"/>
  <c r="Z1006" i="1" s="1"/>
  <c r="R1007" i="1"/>
  <c r="R1008" i="1"/>
  <c r="Z1008" i="1" s="1"/>
  <c r="R1009" i="1"/>
  <c r="Z1009" i="1" s="1"/>
  <c r="R1010" i="1"/>
  <c r="Z1010" i="1" s="1"/>
  <c r="R1011" i="1"/>
  <c r="R1012" i="1"/>
  <c r="Z1012" i="1" s="1"/>
  <c r="R1013" i="1"/>
  <c r="Z1013" i="1" s="1"/>
  <c r="R1014" i="1"/>
  <c r="Z1014" i="1" s="1"/>
  <c r="R1015" i="1"/>
  <c r="R1016" i="1"/>
  <c r="Z1016" i="1" s="1"/>
  <c r="R1017" i="1"/>
  <c r="Z1017" i="1" s="1"/>
  <c r="R1018" i="1"/>
  <c r="Z1018" i="1" s="1"/>
  <c r="R1019" i="1"/>
  <c r="R1020" i="1"/>
  <c r="Z1020" i="1" s="1"/>
  <c r="R1021" i="1"/>
  <c r="Z1021" i="1" s="1"/>
  <c r="R1022" i="1"/>
  <c r="Z1022" i="1" s="1"/>
  <c r="R1023" i="1"/>
  <c r="R1024" i="1"/>
  <c r="Z1024" i="1" s="1"/>
  <c r="R1025" i="1"/>
  <c r="Z1025" i="1" s="1"/>
  <c r="R1026" i="1"/>
  <c r="Z1026" i="1" s="1"/>
  <c r="R1027" i="1"/>
  <c r="R1028" i="1"/>
  <c r="Z1028" i="1" s="1"/>
  <c r="R1029" i="1"/>
  <c r="Z1029" i="1" s="1"/>
  <c r="R1030" i="1"/>
  <c r="Z1030" i="1" s="1"/>
  <c r="R1031" i="1"/>
  <c r="R1032" i="1"/>
  <c r="Z1032" i="1" s="1"/>
  <c r="R1033" i="1"/>
  <c r="Z1033" i="1" s="1"/>
  <c r="R1034" i="1"/>
  <c r="Z1034" i="1" s="1"/>
  <c r="R1035" i="1"/>
  <c r="R1036" i="1"/>
  <c r="Z1036" i="1" s="1"/>
  <c r="R1037" i="1"/>
  <c r="Z1037" i="1" s="1"/>
  <c r="R1038" i="1"/>
  <c r="Z1038" i="1" s="1"/>
  <c r="R1039" i="1"/>
  <c r="R1040" i="1"/>
  <c r="Z1040" i="1" s="1"/>
  <c r="R1041" i="1"/>
  <c r="Z1041" i="1" s="1"/>
  <c r="R1042" i="1"/>
  <c r="Z1042" i="1" s="1"/>
  <c r="R1043" i="1"/>
  <c r="R1044" i="1"/>
  <c r="Z1044" i="1" s="1"/>
  <c r="R1045" i="1"/>
  <c r="Z1045" i="1" s="1"/>
  <c r="R1046" i="1"/>
  <c r="Z1046" i="1" s="1"/>
  <c r="R1047" i="1"/>
  <c r="R1048" i="1"/>
  <c r="Z1048" i="1" s="1"/>
  <c r="R1049" i="1"/>
  <c r="Z1049" i="1" s="1"/>
  <c r="R1050" i="1"/>
  <c r="Z1050" i="1" s="1"/>
  <c r="R1051" i="1"/>
  <c r="R1052" i="1"/>
  <c r="Z1052" i="1" s="1"/>
  <c r="R1053" i="1"/>
  <c r="Z1053" i="1" s="1"/>
  <c r="R1054" i="1"/>
  <c r="Z1054" i="1" s="1"/>
  <c r="R1055" i="1"/>
  <c r="R1056" i="1"/>
  <c r="Z1056" i="1" s="1"/>
  <c r="R1057" i="1"/>
  <c r="Z1057" i="1" s="1"/>
  <c r="R1058" i="1"/>
  <c r="Z1058" i="1" s="1"/>
  <c r="R1059" i="1"/>
  <c r="R1060" i="1"/>
  <c r="Z1060" i="1" s="1"/>
  <c r="R1061" i="1"/>
  <c r="Z1061" i="1" s="1"/>
  <c r="R1062" i="1"/>
  <c r="Z1062" i="1" s="1"/>
  <c r="R1063" i="1"/>
  <c r="R1064" i="1"/>
  <c r="Z1064" i="1" s="1"/>
  <c r="R1065" i="1"/>
  <c r="Z1065" i="1" s="1"/>
  <c r="R1066" i="1"/>
  <c r="Z1066" i="1" s="1"/>
  <c r="R1067" i="1"/>
  <c r="R1068" i="1"/>
  <c r="Z1068" i="1" s="1"/>
  <c r="R1069" i="1"/>
  <c r="Z1069" i="1" s="1"/>
  <c r="R1070" i="1"/>
  <c r="Z1070" i="1" s="1"/>
  <c r="R1071" i="1"/>
  <c r="R1072" i="1"/>
  <c r="Z1072" i="1" s="1"/>
  <c r="R1073" i="1"/>
  <c r="Z1073" i="1" s="1"/>
  <c r="R1074" i="1"/>
  <c r="Z1074" i="1" s="1"/>
  <c r="R1075" i="1"/>
  <c r="R1076" i="1"/>
  <c r="Z1076" i="1" s="1"/>
  <c r="R1077" i="1"/>
  <c r="Z1077" i="1" s="1"/>
  <c r="R1078" i="1"/>
  <c r="Z1078" i="1" s="1"/>
  <c r="R1079" i="1"/>
  <c r="R1080" i="1"/>
  <c r="Z1080" i="1" s="1"/>
  <c r="R1081" i="1"/>
  <c r="Z1081" i="1" s="1"/>
  <c r="R1082" i="1"/>
  <c r="Z1082" i="1" s="1"/>
  <c r="R1083" i="1"/>
  <c r="R1084" i="1"/>
  <c r="Z1084" i="1" s="1"/>
  <c r="R1085" i="1"/>
  <c r="Z1085" i="1" s="1"/>
  <c r="R1086" i="1"/>
  <c r="Z1086" i="1" s="1"/>
  <c r="R1087" i="1"/>
  <c r="R1088" i="1"/>
  <c r="Z1088" i="1" s="1"/>
  <c r="R1089" i="1"/>
  <c r="Z1089" i="1" s="1"/>
  <c r="R1090" i="1"/>
  <c r="Z1090" i="1" s="1"/>
  <c r="R1091" i="1"/>
  <c r="R1092" i="1"/>
  <c r="Z1092" i="1" s="1"/>
  <c r="R1093" i="1"/>
  <c r="Z1093" i="1" s="1"/>
  <c r="R1094" i="1"/>
  <c r="Z1094" i="1" s="1"/>
  <c r="R1095" i="1"/>
  <c r="R1096" i="1"/>
  <c r="Z1096" i="1" s="1"/>
  <c r="R1097" i="1"/>
  <c r="Z1097" i="1" s="1"/>
  <c r="R1098" i="1"/>
  <c r="Z1098" i="1" s="1"/>
  <c r="R1099" i="1"/>
  <c r="R1100" i="1"/>
  <c r="Z1100" i="1" s="1"/>
  <c r="R1101" i="1"/>
  <c r="Z1101" i="1" s="1"/>
  <c r="R1102" i="1"/>
  <c r="Z1102" i="1" s="1"/>
  <c r="R1103" i="1"/>
  <c r="R1104" i="1"/>
  <c r="Z1104" i="1" s="1"/>
  <c r="R1105" i="1"/>
  <c r="Z1105" i="1" s="1"/>
  <c r="R1106" i="1"/>
  <c r="Z1106" i="1" s="1"/>
  <c r="R1107" i="1"/>
  <c r="R1108" i="1"/>
  <c r="Z1108" i="1" s="1"/>
  <c r="R1109" i="1"/>
  <c r="Z1109" i="1" s="1"/>
  <c r="R1110" i="1"/>
  <c r="Z1110" i="1" s="1"/>
  <c r="R1111" i="1"/>
  <c r="R1112" i="1"/>
  <c r="Z1112" i="1" s="1"/>
  <c r="R1113" i="1"/>
  <c r="Z1113" i="1" s="1"/>
  <c r="R1114" i="1"/>
  <c r="Z1114" i="1" s="1"/>
  <c r="R1115" i="1"/>
  <c r="R1116" i="1"/>
  <c r="Z1116" i="1" s="1"/>
  <c r="R1117" i="1"/>
  <c r="Z1117" i="1" s="1"/>
  <c r="R1118" i="1"/>
  <c r="Z1118" i="1" s="1"/>
  <c r="R1119" i="1"/>
  <c r="R1120" i="1"/>
  <c r="Z1120" i="1" s="1"/>
  <c r="R1121" i="1"/>
  <c r="Z1121" i="1" s="1"/>
  <c r="R1122" i="1"/>
  <c r="Z1122" i="1" s="1"/>
  <c r="R1123" i="1"/>
  <c r="R1124" i="1"/>
  <c r="Z1124" i="1" s="1"/>
  <c r="R1125" i="1"/>
  <c r="Z1125" i="1" s="1"/>
  <c r="R1126" i="1"/>
  <c r="Z1126" i="1" s="1"/>
  <c r="R1127" i="1"/>
  <c r="R1128" i="1"/>
  <c r="Z1128" i="1" s="1"/>
  <c r="R1129" i="1"/>
  <c r="Z1129" i="1" s="1"/>
  <c r="R1130" i="1"/>
  <c r="Z1130" i="1" s="1"/>
  <c r="R1131" i="1"/>
  <c r="R1132" i="1"/>
  <c r="Z1132" i="1" s="1"/>
  <c r="R1133" i="1"/>
  <c r="Z1133" i="1" s="1"/>
  <c r="R1134" i="1"/>
  <c r="Z1134" i="1" s="1"/>
  <c r="R1135" i="1"/>
  <c r="R1136" i="1"/>
  <c r="Z1136" i="1" s="1"/>
  <c r="R1137" i="1"/>
  <c r="Z1137" i="1" s="1"/>
  <c r="R1138" i="1"/>
  <c r="Z1138" i="1" s="1"/>
  <c r="R1139" i="1"/>
  <c r="R1140" i="1"/>
  <c r="Z1140" i="1" s="1"/>
  <c r="R1141" i="1"/>
  <c r="Z1141" i="1" s="1"/>
  <c r="R1142" i="1"/>
  <c r="Z1142" i="1" s="1"/>
  <c r="R1143" i="1"/>
  <c r="R1144" i="1"/>
  <c r="Z1144" i="1" s="1"/>
  <c r="R1145" i="1"/>
  <c r="Z1145" i="1" s="1"/>
  <c r="R1146" i="1"/>
  <c r="Z1146" i="1" s="1"/>
  <c r="R1147" i="1"/>
  <c r="R1148" i="1"/>
  <c r="Z1148" i="1" s="1"/>
  <c r="R1149" i="1"/>
  <c r="Z1149" i="1" s="1"/>
  <c r="R1150" i="1"/>
  <c r="Z1150" i="1" s="1"/>
  <c r="R1151" i="1"/>
  <c r="R1152" i="1"/>
  <c r="Z1152" i="1" s="1"/>
  <c r="R1153" i="1"/>
  <c r="Z1153" i="1" s="1"/>
  <c r="R1154" i="1"/>
  <c r="Z1154" i="1" s="1"/>
  <c r="R1155" i="1"/>
  <c r="R1156" i="1"/>
  <c r="Z1156" i="1" s="1"/>
  <c r="R1157" i="1"/>
  <c r="Z1157" i="1" s="1"/>
  <c r="R1158" i="1"/>
  <c r="Z1158" i="1" s="1"/>
  <c r="R1159" i="1"/>
  <c r="R1160" i="1"/>
  <c r="Z1160" i="1" s="1"/>
  <c r="R1161" i="1"/>
  <c r="Z1161" i="1" s="1"/>
  <c r="R1162" i="1"/>
  <c r="Z1162" i="1" s="1"/>
  <c r="R1163" i="1"/>
  <c r="R1164" i="1"/>
  <c r="Z1164" i="1" s="1"/>
  <c r="R1165" i="1"/>
  <c r="Z1165" i="1" s="1"/>
  <c r="R1166" i="1"/>
  <c r="Z1166" i="1" s="1"/>
  <c r="R1167" i="1"/>
  <c r="R1168" i="1"/>
  <c r="Z1168" i="1" s="1"/>
  <c r="R1169" i="1"/>
  <c r="Z1169" i="1" s="1"/>
  <c r="R1170" i="1"/>
  <c r="Z1170" i="1" s="1"/>
  <c r="R1171" i="1"/>
  <c r="R1172" i="1"/>
  <c r="Z1172" i="1" s="1"/>
  <c r="R1173" i="1"/>
  <c r="Z1173" i="1" s="1"/>
  <c r="R1174" i="1"/>
  <c r="Z1174" i="1" s="1"/>
  <c r="R1175" i="1"/>
  <c r="R1176" i="1"/>
  <c r="Z1176" i="1" s="1"/>
  <c r="R1177" i="1"/>
  <c r="Z1177" i="1" s="1"/>
  <c r="R1178" i="1"/>
  <c r="Z1178" i="1" s="1"/>
  <c r="R1179" i="1"/>
  <c r="R1180" i="1"/>
  <c r="Z1180" i="1" s="1"/>
  <c r="R1181" i="1"/>
  <c r="Z1181" i="1" s="1"/>
  <c r="R1182" i="1"/>
  <c r="Z1182" i="1" s="1"/>
  <c r="R1183" i="1"/>
  <c r="R1184" i="1"/>
  <c r="Z1184" i="1" s="1"/>
  <c r="R1185" i="1"/>
  <c r="Z1185" i="1" s="1"/>
  <c r="R1186" i="1"/>
  <c r="Z1186" i="1" s="1"/>
  <c r="R1187" i="1"/>
  <c r="R1188" i="1"/>
  <c r="Z1188" i="1" s="1"/>
  <c r="R1189" i="1"/>
  <c r="Z1189" i="1" s="1"/>
  <c r="R1190" i="1"/>
  <c r="Z1190" i="1" s="1"/>
  <c r="R1191" i="1"/>
  <c r="R1192" i="1"/>
  <c r="Z1192" i="1" s="1"/>
  <c r="R1193" i="1"/>
  <c r="Z1193" i="1" s="1"/>
  <c r="R1194" i="1"/>
  <c r="Z1194" i="1" s="1"/>
  <c r="R1195" i="1"/>
  <c r="R1196" i="1"/>
  <c r="Z1196" i="1" s="1"/>
  <c r="R1197" i="1"/>
  <c r="Z1197" i="1" s="1"/>
  <c r="R1198" i="1"/>
  <c r="Z1198" i="1" s="1"/>
  <c r="R1199" i="1"/>
  <c r="R1200" i="1"/>
  <c r="Z1200" i="1" s="1"/>
  <c r="R1201" i="1"/>
  <c r="Z1201" i="1" s="1"/>
  <c r="R1202" i="1"/>
  <c r="Z1202" i="1" s="1"/>
  <c r="Z942" i="1" l="1"/>
  <c r="Z938" i="1"/>
  <c r="Z934" i="1"/>
  <c r="Z930" i="1"/>
  <c r="Z926" i="1"/>
  <c r="Z922" i="1"/>
  <c r="Z918" i="1"/>
  <c r="Z914" i="1"/>
  <c r="Z910" i="1"/>
  <c r="Z906" i="1"/>
  <c r="Z902" i="1"/>
  <c r="Z898" i="1"/>
  <c r="Z894" i="1"/>
  <c r="Z890" i="1"/>
  <c r="Z886" i="1"/>
  <c r="Z882" i="1"/>
  <c r="Z878" i="1"/>
  <c r="Z874" i="1"/>
  <c r="Z870" i="1"/>
  <c r="Z866" i="1"/>
  <c r="Z862" i="1"/>
  <c r="Z858" i="1"/>
  <c r="Z854" i="1"/>
  <c r="Z850" i="1"/>
  <c r="Z846" i="1"/>
  <c r="Z842" i="1"/>
  <c r="Z838" i="1"/>
  <c r="Z834" i="1"/>
  <c r="Z830" i="1"/>
  <c r="Z826" i="1"/>
  <c r="Z822" i="1"/>
  <c r="Z818" i="1"/>
  <c r="Z814" i="1"/>
  <c r="Z810" i="1"/>
  <c r="Z806" i="1"/>
  <c r="Z802" i="1"/>
  <c r="Z798" i="1"/>
  <c r="Z794" i="1"/>
  <c r="Z790" i="1"/>
  <c r="Z786" i="1"/>
  <c r="Z782" i="1"/>
  <c r="Z778" i="1"/>
  <c r="Z774" i="1"/>
  <c r="Z770" i="1"/>
  <c r="Z766" i="1"/>
  <c r="Z762" i="1"/>
  <c r="Z758" i="1"/>
  <c r="Z754" i="1"/>
  <c r="Z750" i="1"/>
  <c r="Z746" i="1"/>
  <c r="Z742" i="1"/>
  <c r="Z738" i="1"/>
  <c r="Z734" i="1"/>
  <c r="Z730" i="1"/>
  <c r="Z726" i="1"/>
  <c r="Z722" i="1"/>
  <c r="Z718" i="1"/>
  <c r="Z714" i="1"/>
  <c r="Z710" i="1"/>
  <c r="Z706" i="1"/>
  <c r="Z702" i="1"/>
  <c r="Z698" i="1"/>
  <c r="Z694" i="1"/>
  <c r="Z690" i="1"/>
  <c r="Z686" i="1"/>
  <c r="Z682" i="1"/>
  <c r="Z433" i="1"/>
  <c r="Z429" i="1"/>
  <c r="Z425" i="1"/>
  <c r="Z421" i="1"/>
  <c r="Z417" i="1"/>
  <c r="Z413" i="1"/>
  <c r="Z409" i="1"/>
  <c r="Z405" i="1"/>
  <c r="Z401" i="1"/>
  <c r="Z397" i="1"/>
  <c r="Z393" i="1"/>
  <c r="Z389" i="1"/>
  <c r="Z385" i="1"/>
  <c r="Z381" i="1"/>
  <c r="Z377" i="1"/>
  <c r="Z373" i="1"/>
  <c r="Z369" i="1"/>
  <c r="Z365" i="1"/>
  <c r="Z361" i="1"/>
  <c r="Z357" i="1"/>
  <c r="Z353" i="1"/>
  <c r="Z349" i="1"/>
  <c r="Z345" i="1"/>
  <c r="Z341" i="1"/>
  <c r="Z337" i="1"/>
  <c r="Z333" i="1"/>
  <c r="Z329" i="1"/>
  <c r="Z325" i="1"/>
  <c r="Z321" i="1"/>
  <c r="Z317" i="1"/>
  <c r="Z313" i="1"/>
  <c r="Z309" i="1"/>
  <c r="Z305" i="1"/>
  <c r="Z301" i="1"/>
  <c r="Z297" i="1"/>
  <c r="Z293" i="1"/>
  <c r="Z289" i="1"/>
  <c r="Z285" i="1"/>
  <c r="Z281" i="1"/>
  <c r="Z277" i="1"/>
  <c r="Z273" i="1"/>
  <c r="Z269" i="1"/>
  <c r="Z265" i="1"/>
  <c r="Z261" i="1"/>
  <c r="Z257" i="1"/>
  <c r="Z253" i="1"/>
  <c r="Z249" i="1"/>
  <c r="Z245" i="1"/>
  <c r="Z241" i="1"/>
  <c r="Z237" i="1"/>
  <c r="Z233" i="1"/>
  <c r="Z229" i="1"/>
  <c r="Z225" i="1"/>
  <c r="Z221" i="1"/>
  <c r="Z217" i="1"/>
  <c r="Z213" i="1"/>
  <c r="Z209" i="1"/>
  <c r="Z205" i="1"/>
  <c r="Z201" i="1"/>
  <c r="Z197" i="1"/>
  <c r="Z193" i="1"/>
  <c r="Z189" i="1"/>
  <c r="Z185" i="1"/>
  <c r="Z181" i="1"/>
  <c r="Z177" i="1"/>
  <c r="Z173" i="1"/>
  <c r="Z169" i="1"/>
  <c r="Z165" i="1"/>
  <c r="Z161" i="1"/>
  <c r="Z157" i="1"/>
  <c r="Z153" i="1"/>
  <c r="Z149" i="1"/>
  <c r="Z145" i="1"/>
  <c r="Z141" i="1"/>
  <c r="Z137" i="1"/>
  <c r="Z133" i="1"/>
  <c r="Z129" i="1"/>
  <c r="Z125" i="1"/>
  <c r="Z121" i="1"/>
  <c r="Z117" i="1"/>
  <c r="Z113" i="1"/>
  <c r="Z109" i="1"/>
  <c r="Z105" i="1"/>
  <c r="Z101" i="1"/>
  <c r="Z97" i="1"/>
  <c r="Z93" i="1"/>
  <c r="Z89" i="1"/>
  <c r="Z85" i="1"/>
  <c r="Z81" i="1"/>
  <c r="Z77" i="1"/>
  <c r="Z73" i="1"/>
  <c r="Z69" i="1"/>
  <c r="Z65" i="1"/>
  <c r="Z61" i="1"/>
  <c r="Z57" i="1"/>
  <c r="Z53" i="1"/>
  <c r="Z49" i="1"/>
  <c r="Z45" i="1"/>
  <c r="Z41" i="1"/>
  <c r="Z37" i="1"/>
  <c r="Z33" i="1"/>
  <c r="Z29" i="1"/>
  <c r="Z25" i="1"/>
  <c r="Z21" i="1"/>
  <c r="Z17" i="1"/>
  <c r="Z13" i="1"/>
  <c r="Z9" i="1"/>
  <c r="Z5" i="1"/>
  <c r="Z678" i="1"/>
  <c r="Z674" i="1"/>
  <c r="Z670" i="1"/>
  <c r="Z666" i="1"/>
  <c r="Z662" i="1"/>
  <c r="Z658" i="1"/>
  <c r="Z654" i="1"/>
  <c r="Z650" i="1"/>
  <c r="Z646" i="1"/>
  <c r="Z642" i="1"/>
  <c r="Z638" i="1"/>
  <c r="Z634" i="1"/>
  <c r="Z630" i="1"/>
  <c r="Z626" i="1"/>
  <c r="Z622" i="1"/>
  <c r="Z618" i="1"/>
  <c r="Z614" i="1"/>
  <c r="Z610" i="1"/>
  <c r="Z606" i="1"/>
  <c r="Z602" i="1"/>
  <c r="Z598" i="1"/>
  <c r="Z594" i="1"/>
  <c r="Z590" i="1"/>
  <c r="Z586" i="1"/>
  <c r="Z582" i="1"/>
  <c r="Z578" i="1"/>
  <c r="Z574" i="1"/>
  <c r="Z570" i="1"/>
  <c r="Z566" i="1"/>
  <c r="Z562" i="1"/>
  <c r="Z558" i="1"/>
  <c r="Z554" i="1"/>
  <c r="Z550" i="1"/>
  <c r="Z546" i="1"/>
  <c r="Z542" i="1"/>
  <c r="Z538" i="1"/>
  <c r="Z534" i="1"/>
  <c r="Z530" i="1"/>
  <c r="Z526" i="1"/>
  <c r="Z522" i="1"/>
  <c r="Z518" i="1"/>
  <c r="Z514" i="1"/>
  <c r="Z510" i="1"/>
  <c r="Z506" i="1"/>
  <c r="Z502" i="1"/>
  <c r="Z498" i="1"/>
  <c r="Z494" i="1"/>
  <c r="Z490" i="1"/>
  <c r="Z486" i="1"/>
  <c r="Z482" i="1"/>
  <c r="Z478" i="1"/>
  <c r="Z474" i="1"/>
  <c r="Z470" i="1"/>
  <c r="Z466" i="1"/>
  <c r="Z462" i="1"/>
  <c r="Z458" i="1"/>
  <c r="Z454" i="1"/>
  <c r="Z450" i="1"/>
  <c r="Z446" i="1"/>
  <c r="Z442" i="1"/>
  <c r="Z438" i="1"/>
  <c r="Z434" i="1"/>
  <c r="Z430" i="1"/>
  <c r="Z426" i="1"/>
  <c r="Z422" i="1"/>
  <c r="Z418" i="1"/>
  <c r="Z414" i="1"/>
  <c r="Z410" i="1"/>
  <c r="Z406" i="1"/>
  <c r="Z402" i="1"/>
  <c r="Z398" i="1"/>
  <c r="Z394" i="1"/>
  <c r="Z390" i="1"/>
  <c r="Z386" i="1"/>
  <c r="Z382" i="1"/>
  <c r="Z378" i="1"/>
  <c r="Z374" i="1"/>
  <c r="Z370" i="1"/>
  <c r="Z366" i="1"/>
  <c r="Z362" i="1"/>
  <c r="Z358" i="1"/>
  <c r="Z354" i="1"/>
  <c r="Z350" i="1"/>
  <c r="Z346" i="1"/>
  <c r="Z342" i="1"/>
  <c r="Z338" i="1"/>
  <c r="Z334" i="1"/>
  <c r="Z330" i="1"/>
  <c r="Z326" i="1"/>
  <c r="Z322" i="1"/>
  <c r="Z318" i="1"/>
  <c r="Z314" i="1"/>
  <c r="Z310" i="1"/>
  <c r="Z306" i="1"/>
  <c r="Z302" i="1"/>
  <c r="Z298" i="1"/>
  <c r="Z294" i="1"/>
  <c r="Z290" i="1"/>
  <c r="Z286" i="1"/>
  <c r="Z282" i="1"/>
  <c r="Z278" i="1"/>
  <c r="Z274" i="1"/>
  <c r="Z270" i="1"/>
  <c r="Z266" i="1"/>
  <c r="Z262" i="1"/>
  <c r="Z258" i="1"/>
  <c r="Z254" i="1"/>
  <c r="Z250" i="1"/>
  <c r="Z246" i="1"/>
  <c r="Z242" i="1"/>
  <c r="Z238" i="1"/>
  <c r="Z234" i="1"/>
  <c r="Z230" i="1"/>
  <c r="Z226" i="1"/>
  <c r="Z222" i="1"/>
  <c r="Z218" i="1"/>
  <c r="Z214" i="1"/>
  <c r="Z210" i="1"/>
  <c r="Z206" i="1"/>
  <c r="Z202" i="1"/>
  <c r="Z198" i="1"/>
  <c r="Z194" i="1"/>
  <c r="Z190" i="1"/>
  <c r="Z186" i="1"/>
  <c r="Z182" i="1"/>
  <c r="Z178" i="1"/>
  <c r="Z174" i="1"/>
  <c r="Z170" i="1"/>
  <c r="Z166" i="1"/>
  <c r="Z162" i="1"/>
  <c r="Z158" i="1"/>
  <c r="Z154" i="1"/>
  <c r="Z150" i="1"/>
  <c r="Z146" i="1"/>
  <c r="Z142" i="1"/>
  <c r="Z138" i="1"/>
  <c r="Z134" i="1"/>
  <c r="Z130" i="1"/>
  <c r="Z126" i="1"/>
  <c r="Z122" i="1"/>
  <c r="Z118" i="1"/>
  <c r="Z114" i="1"/>
  <c r="Z110" i="1"/>
  <c r="Z106" i="1"/>
  <c r="Z102" i="1"/>
  <c r="Z98" i="1"/>
  <c r="Z94" i="1"/>
  <c r="Z90" i="1"/>
  <c r="Z86" i="1"/>
  <c r="Z82" i="1"/>
  <c r="Z78" i="1"/>
  <c r="Z74" i="1"/>
  <c r="Z70" i="1"/>
  <c r="Z66" i="1"/>
  <c r="Z62" i="1"/>
  <c r="Z58" i="1"/>
  <c r="Z54" i="1"/>
  <c r="Z50" i="1"/>
  <c r="Z46" i="1"/>
  <c r="Z42" i="1"/>
  <c r="Z38" i="1"/>
  <c r="Z34" i="1"/>
  <c r="Z30" i="1"/>
  <c r="Z26" i="1"/>
  <c r="Z22" i="1"/>
  <c r="Z18" i="1"/>
  <c r="Z14" i="1"/>
  <c r="Z10" i="1"/>
  <c r="Z6" i="1"/>
  <c r="Z2" i="1"/>
  <c r="Z1199" i="1"/>
  <c r="Z1195" i="1"/>
  <c r="Z1191" i="1"/>
  <c r="Z1187" i="1"/>
  <c r="Z1183" i="1"/>
  <c r="Z1179" i="1"/>
  <c r="Z1175" i="1"/>
  <c r="Z1171" i="1"/>
  <c r="Z1167" i="1"/>
  <c r="Z1163" i="1"/>
  <c r="Z1159" i="1"/>
  <c r="Z1155" i="1"/>
  <c r="Z1151" i="1"/>
  <c r="Z1147" i="1"/>
  <c r="Z1143" i="1"/>
  <c r="Z1139" i="1"/>
  <c r="Z1135" i="1"/>
  <c r="Z1131" i="1"/>
  <c r="Z1127" i="1"/>
  <c r="Z1123" i="1"/>
  <c r="Z1119" i="1"/>
  <c r="Z1115" i="1"/>
  <c r="Z1111" i="1"/>
  <c r="Z1107" i="1"/>
  <c r="Z1103" i="1"/>
  <c r="Z1099" i="1"/>
  <c r="Z1095" i="1"/>
  <c r="Z1091" i="1"/>
  <c r="Z1087" i="1"/>
  <c r="Z1083" i="1"/>
  <c r="Z1079" i="1"/>
  <c r="Z1075" i="1"/>
  <c r="Z1071" i="1"/>
  <c r="Z1067" i="1"/>
  <c r="Z1063" i="1"/>
  <c r="Z1059" i="1"/>
  <c r="Z1055" i="1"/>
  <c r="Z1051" i="1"/>
  <c r="Z1047" i="1"/>
  <c r="Z1043" i="1"/>
  <c r="Z1039" i="1"/>
  <c r="Z1035" i="1"/>
  <c r="Z1031" i="1"/>
  <c r="Z1027" i="1"/>
  <c r="Z1023" i="1"/>
  <c r="Z1019" i="1"/>
  <c r="Z1015" i="1"/>
  <c r="Z1011" i="1"/>
  <c r="Z1007" i="1"/>
  <c r="Z1003" i="1"/>
  <c r="Z999" i="1"/>
  <c r="Z995" i="1"/>
  <c r="Z991" i="1"/>
  <c r="Z987" i="1"/>
  <c r="Z983" i="1"/>
  <c r="Z979" i="1"/>
  <c r="Z975" i="1"/>
  <c r="Z971" i="1"/>
  <c r="Z967" i="1"/>
  <c r="Z963" i="1"/>
  <c r="Z959" i="1"/>
  <c r="Z955" i="1"/>
  <c r="Z951" i="1"/>
  <c r="Z947" i="1"/>
  <c r="Z943" i="1"/>
  <c r="Z939" i="1"/>
  <c r="Z935" i="1"/>
  <c r="Z931" i="1"/>
  <c r="Z927" i="1"/>
  <c r="Z923" i="1"/>
  <c r="Z919" i="1"/>
  <c r="Z915" i="1"/>
  <c r="Z911" i="1"/>
  <c r="Z907" i="1"/>
  <c r="Z903" i="1"/>
  <c r="Z899" i="1"/>
  <c r="Z895" i="1"/>
  <c r="Z891" i="1"/>
  <c r="Z887" i="1"/>
  <c r="Z883" i="1"/>
  <c r="Z879" i="1"/>
  <c r="Z875" i="1"/>
  <c r="Z871" i="1"/>
  <c r="Z867" i="1"/>
  <c r="Z863" i="1"/>
  <c r="Z859" i="1"/>
  <c r="Z855" i="1"/>
  <c r="Z851" i="1"/>
  <c r="Z847" i="1"/>
  <c r="Z843" i="1"/>
  <c r="Z839" i="1"/>
  <c r="Z835" i="1"/>
  <c r="Z831" i="1"/>
  <c r="Z827" i="1"/>
  <c r="Z823" i="1"/>
  <c r="Z819" i="1"/>
  <c r="Z815" i="1"/>
  <c r="Z811" i="1"/>
  <c r="Z807" i="1"/>
  <c r="Z803" i="1"/>
  <c r="Z799" i="1"/>
  <c r="Z795" i="1"/>
  <c r="Z791" i="1"/>
  <c r="Z787" i="1"/>
  <c r="Z783" i="1"/>
  <c r="Z779" i="1"/>
  <c r="Z775" i="1"/>
  <c r="Z771" i="1"/>
  <c r="Z767" i="1"/>
  <c r="Z763" i="1"/>
  <c r="Z759" i="1"/>
  <c r="Z755" i="1"/>
  <c r="Z751" i="1"/>
  <c r="Z747" i="1"/>
  <c r="Z743" i="1"/>
  <c r="Z739" i="1"/>
  <c r="Z735" i="1"/>
  <c r="Z731" i="1"/>
  <c r="Z727" i="1"/>
  <c r="Z723" i="1"/>
  <c r="Z719" i="1"/>
  <c r="Z715" i="1"/>
  <c r="Z711" i="1"/>
  <c r="Z707" i="1"/>
  <c r="Z703" i="1"/>
  <c r="Z699" i="1"/>
  <c r="Z695" i="1"/>
  <c r="Z691" i="1"/>
  <c r="Z687" i="1"/>
  <c r="Z683" i="1"/>
  <c r="Z679" i="1"/>
  <c r="Z675" i="1"/>
  <c r="Z671" i="1"/>
  <c r="Z667" i="1"/>
  <c r="Z663" i="1"/>
  <c r="Z659" i="1"/>
  <c r="Z655" i="1"/>
  <c r="Z651" i="1"/>
  <c r="Z647" i="1"/>
  <c r="Z643" i="1"/>
  <c r="Z639" i="1"/>
  <c r="Z635" i="1"/>
  <c r="Z631" i="1"/>
  <c r="Z627" i="1"/>
  <c r="Z623" i="1"/>
  <c r="Z619" i="1"/>
  <c r="Z615" i="1"/>
  <c r="Z611" i="1"/>
  <c r="Z607" i="1"/>
  <c r="Z603" i="1"/>
  <c r="Z599" i="1"/>
  <c r="Z595" i="1"/>
  <c r="Z591" i="1"/>
  <c r="Z587" i="1"/>
  <c r="Z583" i="1"/>
  <c r="Z579" i="1"/>
  <c r="Z575" i="1"/>
  <c r="Z571" i="1"/>
  <c r="Z567" i="1"/>
  <c r="Z563" i="1"/>
  <c r="Z559" i="1"/>
  <c r="Z555" i="1"/>
  <c r="Z551" i="1"/>
  <c r="Z547" i="1"/>
  <c r="Z543" i="1"/>
  <c r="Z539" i="1"/>
  <c r="Z535" i="1"/>
  <c r="Z531" i="1"/>
  <c r="Z527" i="1"/>
  <c r="Z523" i="1"/>
  <c r="Z519" i="1"/>
  <c r="Z515" i="1"/>
  <c r="Z511" i="1"/>
  <c r="Z507" i="1"/>
  <c r="Z503" i="1"/>
  <c r="Z499" i="1"/>
  <c r="Z495" i="1"/>
  <c r="Z491" i="1"/>
  <c r="Z487" i="1"/>
  <c r="Z483" i="1"/>
  <c r="Z479" i="1"/>
  <c r="Z475" i="1"/>
  <c r="Z471" i="1"/>
  <c r="Z467" i="1"/>
  <c r="Z463" i="1"/>
  <c r="Z459" i="1"/>
  <c r="Z455" i="1"/>
  <c r="Z451" i="1"/>
  <c r="Z447" i="1"/>
  <c r="Z443" i="1"/>
  <c r="Z439" i="1"/>
  <c r="Z435" i="1"/>
  <c r="Z431" i="1"/>
  <c r="Z427" i="1"/>
  <c r="Z423" i="1"/>
  <c r="Z419" i="1"/>
  <c r="Z415" i="1"/>
  <c r="Z411" i="1"/>
  <c r="Z407" i="1"/>
  <c r="Z403" i="1"/>
  <c r="Z399" i="1"/>
  <c r="Z395" i="1"/>
  <c r="Z391" i="1"/>
  <c r="Z387" i="1"/>
  <c r="Z383" i="1"/>
  <c r="Z379" i="1"/>
  <c r="Z375" i="1"/>
  <c r="Z371" i="1"/>
  <c r="Z367" i="1"/>
  <c r="Z363" i="1"/>
  <c r="Z359" i="1"/>
  <c r="Z355" i="1"/>
  <c r="Z351" i="1"/>
  <c r="Z347" i="1"/>
  <c r="Z343" i="1"/>
  <c r="Z339" i="1"/>
  <c r="Z335" i="1"/>
  <c r="Z331" i="1"/>
  <c r="Z327" i="1"/>
  <c r="Z323" i="1"/>
  <c r="Z319" i="1"/>
  <c r="Z315" i="1"/>
  <c r="Z311" i="1"/>
  <c r="Z307" i="1"/>
  <c r="Z303" i="1"/>
  <c r="Z299" i="1"/>
  <c r="Z295" i="1"/>
  <c r="Z291" i="1"/>
  <c r="Z287" i="1"/>
  <c r="Z283" i="1"/>
  <c r="Z279" i="1"/>
  <c r="Z275" i="1"/>
  <c r="Z271" i="1"/>
  <c r="Z267" i="1"/>
  <c r="Z263" i="1"/>
  <c r="Z259" i="1"/>
  <c r="Z255" i="1"/>
  <c r="Z251" i="1"/>
  <c r="Z247" i="1"/>
  <c r="Z243" i="1"/>
  <c r="Z239" i="1"/>
  <c r="Z235" i="1"/>
  <c r="Z231" i="1"/>
  <c r="Z227" i="1"/>
  <c r="Z223" i="1"/>
  <c r="Z219" i="1"/>
  <c r="Z215" i="1"/>
  <c r="Z211" i="1"/>
  <c r="Z207" i="1"/>
  <c r="Z203" i="1"/>
  <c r="Z199" i="1"/>
  <c r="Z195" i="1"/>
  <c r="Z191" i="1"/>
  <c r="Z187" i="1"/>
  <c r="Z183" i="1"/>
  <c r="Z179" i="1"/>
  <c r="Z175" i="1"/>
  <c r="Z171" i="1"/>
  <c r="Z167" i="1"/>
  <c r="Z163" i="1"/>
  <c r="Z159" i="1"/>
  <c r="Z155" i="1"/>
  <c r="Z151" i="1"/>
  <c r="Z147" i="1"/>
  <c r="Z143" i="1"/>
  <c r="Z139" i="1"/>
  <c r="Z135" i="1"/>
  <c r="Z131" i="1"/>
  <c r="Z127" i="1"/>
  <c r="Z123" i="1"/>
  <c r="Z119" i="1"/>
  <c r="Z115" i="1"/>
  <c r="Z111" i="1"/>
  <c r="Z107" i="1"/>
  <c r="Z103" i="1"/>
  <c r="Z99" i="1"/>
  <c r="Z95" i="1"/>
  <c r="Z91" i="1"/>
  <c r="Z87" i="1"/>
  <c r="Z83" i="1"/>
  <c r="Z79" i="1"/>
  <c r="Z75" i="1"/>
  <c r="Z71" i="1"/>
  <c r="Z67" i="1"/>
  <c r="Z63" i="1"/>
  <c r="Z59" i="1"/>
  <c r="Z55" i="1"/>
  <c r="Z51" i="1"/>
  <c r="Z47" i="1"/>
  <c r="Z43" i="1"/>
  <c r="Z39" i="1"/>
  <c r="Z35" i="1"/>
  <c r="Z31" i="1"/>
  <c r="Z27" i="1"/>
  <c r="Z23" i="1"/>
  <c r="Z19" i="1"/>
  <c r="Z15" i="1"/>
  <c r="Z11" i="1"/>
  <c r="Z7" i="1"/>
  <c r="Z3" i="1"/>
  <c r="M4" i="1"/>
  <c r="M2" i="1"/>
  <c r="M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B3" i="1" l="1"/>
  <c r="D3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D120" i="1"/>
  <c r="B121" i="1"/>
  <c r="D121" i="1"/>
  <c r="B122" i="1"/>
  <c r="D122" i="1"/>
  <c r="B123" i="1"/>
  <c r="D123" i="1"/>
  <c r="B124" i="1"/>
  <c r="D124" i="1"/>
  <c r="B125" i="1"/>
  <c r="D125" i="1"/>
  <c r="B126" i="1"/>
  <c r="D126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36" i="1"/>
  <c r="D136" i="1"/>
  <c r="B137" i="1"/>
  <c r="D137" i="1"/>
  <c r="B138" i="1"/>
  <c r="D138" i="1"/>
  <c r="B139" i="1"/>
  <c r="D139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B153" i="1"/>
  <c r="D153" i="1"/>
  <c r="B154" i="1"/>
  <c r="D154" i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D209" i="1"/>
  <c r="B210" i="1"/>
  <c r="D210" i="1"/>
  <c r="B211" i="1"/>
  <c r="D211" i="1"/>
  <c r="B212" i="1"/>
  <c r="D212" i="1"/>
  <c r="B213" i="1"/>
  <c r="D213" i="1"/>
  <c r="B214" i="1"/>
  <c r="D214" i="1"/>
  <c r="B215" i="1"/>
  <c r="D215" i="1"/>
  <c r="B216" i="1"/>
  <c r="D216" i="1"/>
  <c r="B217" i="1"/>
  <c r="D217" i="1"/>
  <c r="B218" i="1"/>
  <c r="D218" i="1"/>
  <c r="B219" i="1"/>
  <c r="D219" i="1"/>
  <c r="B220" i="1"/>
  <c r="D220" i="1"/>
  <c r="B221" i="1"/>
  <c r="D221" i="1"/>
  <c r="B222" i="1"/>
  <c r="D222" i="1"/>
  <c r="B223" i="1"/>
  <c r="D223" i="1"/>
  <c r="B224" i="1"/>
  <c r="D224" i="1"/>
  <c r="B225" i="1"/>
  <c r="D225" i="1"/>
  <c r="B226" i="1"/>
  <c r="D226" i="1"/>
  <c r="B227" i="1"/>
  <c r="D227" i="1"/>
  <c r="B228" i="1"/>
  <c r="D228" i="1"/>
  <c r="B229" i="1"/>
  <c r="D229" i="1"/>
  <c r="B230" i="1"/>
  <c r="D230" i="1"/>
  <c r="B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B238" i="1"/>
  <c r="D238" i="1"/>
  <c r="B239" i="1"/>
  <c r="D239" i="1"/>
  <c r="B240" i="1"/>
  <c r="D240" i="1"/>
  <c r="B241" i="1"/>
  <c r="D241" i="1"/>
  <c r="B242" i="1"/>
  <c r="D242" i="1"/>
  <c r="B243" i="1"/>
  <c r="D243" i="1"/>
  <c r="B244" i="1"/>
  <c r="D244" i="1"/>
  <c r="B245" i="1"/>
  <c r="D245" i="1"/>
  <c r="B246" i="1"/>
  <c r="D246" i="1"/>
  <c r="B247" i="1"/>
  <c r="D247" i="1"/>
  <c r="B248" i="1"/>
  <c r="D248" i="1"/>
  <c r="B249" i="1"/>
  <c r="D249" i="1"/>
  <c r="B250" i="1"/>
  <c r="D250" i="1"/>
  <c r="B251" i="1"/>
  <c r="D251" i="1"/>
  <c r="B252" i="1"/>
  <c r="D252" i="1"/>
  <c r="B253" i="1"/>
  <c r="D253" i="1"/>
  <c r="B254" i="1"/>
  <c r="D254" i="1"/>
  <c r="B255" i="1"/>
  <c r="D255" i="1"/>
  <c r="B256" i="1"/>
  <c r="D256" i="1"/>
  <c r="B257" i="1"/>
  <c r="D257" i="1"/>
  <c r="B258" i="1"/>
  <c r="D258" i="1"/>
  <c r="B259" i="1"/>
  <c r="D259" i="1"/>
  <c r="B260" i="1"/>
  <c r="D260" i="1"/>
  <c r="B261" i="1"/>
  <c r="D261" i="1"/>
  <c r="B262" i="1"/>
  <c r="D262" i="1"/>
  <c r="B263" i="1"/>
  <c r="D263" i="1"/>
  <c r="B264" i="1"/>
  <c r="D264" i="1"/>
  <c r="B265" i="1"/>
  <c r="D265" i="1"/>
  <c r="B266" i="1"/>
  <c r="D266" i="1"/>
  <c r="B267" i="1"/>
  <c r="D267" i="1"/>
  <c r="B268" i="1"/>
  <c r="D268" i="1"/>
  <c r="B269" i="1"/>
  <c r="D269" i="1"/>
  <c r="B270" i="1"/>
  <c r="D270" i="1"/>
  <c r="B271" i="1"/>
  <c r="D271" i="1"/>
  <c r="B272" i="1"/>
  <c r="D272" i="1"/>
  <c r="B273" i="1"/>
  <c r="D273" i="1"/>
  <c r="B274" i="1"/>
  <c r="D274" i="1"/>
  <c r="B275" i="1"/>
  <c r="D275" i="1"/>
  <c r="B276" i="1"/>
  <c r="D276" i="1"/>
  <c r="B277" i="1"/>
  <c r="D277" i="1"/>
  <c r="B278" i="1"/>
  <c r="D278" i="1"/>
  <c r="B279" i="1"/>
  <c r="D279" i="1"/>
  <c r="B280" i="1"/>
  <c r="D280" i="1"/>
  <c r="B281" i="1"/>
  <c r="D281" i="1"/>
  <c r="B282" i="1"/>
  <c r="D282" i="1"/>
  <c r="B283" i="1"/>
  <c r="D283" i="1"/>
  <c r="B284" i="1"/>
  <c r="D284" i="1"/>
  <c r="B285" i="1"/>
  <c r="D285" i="1"/>
  <c r="B286" i="1"/>
  <c r="D286" i="1"/>
  <c r="B287" i="1"/>
  <c r="D287" i="1"/>
  <c r="B288" i="1"/>
  <c r="D288" i="1"/>
  <c r="B289" i="1"/>
  <c r="D289" i="1"/>
  <c r="B290" i="1"/>
  <c r="D290" i="1"/>
  <c r="B291" i="1"/>
  <c r="D291" i="1"/>
  <c r="B292" i="1"/>
  <c r="D292" i="1"/>
  <c r="B293" i="1"/>
  <c r="D293" i="1"/>
  <c r="B294" i="1"/>
  <c r="D294" i="1"/>
  <c r="B295" i="1"/>
  <c r="D295" i="1"/>
  <c r="B296" i="1"/>
  <c r="D296" i="1"/>
  <c r="B297" i="1"/>
  <c r="D297" i="1"/>
  <c r="B298" i="1"/>
  <c r="D298" i="1"/>
  <c r="B299" i="1"/>
  <c r="D299" i="1"/>
  <c r="B300" i="1"/>
  <c r="D300" i="1"/>
  <c r="B301" i="1"/>
  <c r="D301" i="1"/>
  <c r="B302" i="1"/>
  <c r="D302" i="1"/>
  <c r="B303" i="1"/>
  <c r="D303" i="1"/>
  <c r="B304" i="1"/>
  <c r="D304" i="1"/>
  <c r="B305" i="1"/>
  <c r="D305" i="1"/>
  <c r="B306" i="1"/>
  <c r="D306" i="1"/>
  <c r="B307" i="1"/>
  <c r="D307" i="1"/>
  <c r="B308" i="1"/>
  <c r="D308" i="1"/>
  <c r="B309" i="1"/>
  <c r="D309" i="1"/>
  <c r="B310" i="1"/>
  <c r="D310" i="1"/>
  <c r="B311" i="1"/>
  <c r="D311" i="1"/>
  <c r="B312" i="1"/>
  <c r="D312" i="1"/>
  <c r="B313" i="1"/>
  <c r="D313" i="1"/>
  <c r="B314" i="1"/>
  <c r="D314" i="1"/>
  <c r="B315" i="1"/>
  <c r="D315" i="1"/>
  <c r="B316" i="1"/>
  <c r="D316" i="1"/>
  <c r="B317" i="1"/>
  <c r="D317" i="1"/>
  <c r="B318" i="1"/>
  <c r="D318" i="1"/>
  <c r="B319" i="1"/>
  <c r="D319" i="1"/>
  <c r="B320" i="1"/>
  <c r="D320" i="1"/>
  <c r="B321" i="1"/>
  <c r="D321" i="1"/>
  <c r="B322" i="1"/>
  <c r="D322" i="1"/>
  <c r="B323" i="1"/>
  <c r="D323" i="1"/>
  <c r="B324" i="1"/>
  <c r="D324" i="1"/>
  <c r="B325" i="1"/>
  <c r="D325" i="1"/>
  <c r="B326" i="1"/>
  <c r="D326" i="1"/>
  <c r="B327" i="1"/>
  <c r="D327" i="1"/>
  <c r="B328" i="1"/>
  <c r="D328" i="1"/>
  <c r="B329" i="1"/>
  <c r="D329" i="1"/>
  <c r="B330" i="1"/>
  <c r="D330" i="1"/>
  <c r="B331" i="1"/>
  <c r="D331" i="1"/>
  <c r="B332" i="1"/>
  <c r="D332" i="1"/>
  <c r="B333" i="1"/>
  <c r="D333" i="1"/>
  <c r="B334" i="1"/>
  <c r="D334" i="1"/>
  <c r="B335" i="1"/>
  <c r="D335" i="1"/>
  <c r="B336" i="1"/>
  <c r="D336" i="1"/>
  <c r="B337" i="1"/>
  <c r="D337" i="1"/>
  <c r="B338" i="1"/>
  <c r="D338" i="1"/>
  <c r="B339" i="1"/>
  <c r="D339" i="1"/>
  <c r="B340" i="1"/>
  <c r="D340" i="1"/>
  <c r="B341" i="1"/>
  <c r="D341" i="1"/>
  <c r="B342" i="1"/>
  <c r="D342" i="1"/>
  <c r="B343" i="1"/>
  <c r="D343" i="1"/>
  <c r="B344" i="1"/>
  <c r="D344" i="1"/>
  <c r="B345" i="1"/>
  <c r="D345" i="1"/>
  <c r="B346" i="1"/>
  <c r="D346" i="1"/>
  <c r="B347" i="1"/>
  <c r="D347" i="1"/>
  <c r="B348" i="1"/>
  <c r="D348" i="1"/>
  <c r="B349" i="1"/>
  <c r="D349" i="1"/>
  <c r="B350" i="1"/>
  <c r="D350" i="1"/>
  <c r="B351" i="1"/>
  <c r="D351" i="1"/>
  <c r="B352" i="1"/>
  <c r="D352" i="1"/>
  <c r="B353" i="1"/>
  <c r="D353" i="1"/>
  <c r="B354" i="1"/>
  <c r="D354" i="1"/>
  <c r="B355" i="1"/>
  <c r="D355" i="1"/>
  <c r="B356" i="1"/>
  <c r="D356" i="1"/>
  <c r="B357" i="1"/>
  <c r="D357" i="1"/>
  <c r="B358" i="1"/>
  <c r="D358" i="1"/>
  <c r="B359" i="1"/>
  <c r="D359" i="1"/>
  <c r="B360" i="1"/>
  <c r="D360" i="1"/>
  <c r="B361" i="1"/>
  <c r="D361" i="1"/>
  <c r="B362" i="1"/>
  <c r="D362" i="1"/>
  <c r="B363" i="1"/>
  <c r="D363" i="1"/>
  <c r="B364" i="1"/>
  <c r="D364" i="1"/>
  <c r="B365" i="1"/>
  <c r="D365" i="1"/>
  <c r="B366" i="1"/>
  <c r="D366" i="1"/>
  <c r="B367" i="1"/>
  <c r="D367" i="1"/>
  <c r="B368" i="1"/>
  <c r="D368" i="1"/>
  <c r="B369" i="1"/>
  <c r="D369" i="1"/>
  <c r="B370" i="1"/>
  <c r="D370" i="1"/>
  <c r="B371" i="1"/>
  <c r="D371" i="1"/>
  <c r="B372" i="1"/>
  <c r="D372" i="1"/>
  <c r="B373" i="1"/>
  <c r="D373" i="1"/>
  <c r="B374" i="1"/>
  <c r="D374" i="1"/>
  <c r="B375" i="1"/>
  <c r="D375" i="1"/>
  <c r="B376" i="1"/>
  <c r="D376" i="1"/>
  <c r="B377" i="1"/>
  <c r="D377" i="1"/>
  <c r="B378" i="1"/>
  <c r="D378" i="1"/>
  <c r="B379" i="1"/>
  <c r="D379" i="1"/>
  <c r="B380" i="1"/>
  <c r="D380" i="1"/>
  <c r="B381" i="1"/>
  <c r="D381" i="1"/>
  <c r="B382" i="1"/>
  <c r="D382" i="1"/>
  <c r="B383" i="1"/>
  <c r="D383" i="1"/>
  <c r="B384" i="1"/>
  <c r="D384" i="1"/>
  <c r="B385" i="1"/>
  <c r="D385" i="1"/>
  <c r="B386" i="1"/>
  <c r="D386" i="1"/>
  <c r="B387" i="1"/>
  <c r="D387" i="1"/>
  <c r="B388" i="1"/>
  <c r="D388" i="1"/>
  <c r="B389" i="1"/>
  <c r="D389" i="1"/>
  <c r="B390" i="1"/>
  <c r="D390" i="1"/>
  <c r="B391" i="1"/>
  <c r="D391" i="1"/>
  <c r="B392" i="1"/>
  <c r="D392" i="1"/>
  <c r="B393" i="1"/>
  <c r="D393" i="1"/>
  <c r="B394" i="1"/>
  <c r="D394" i="1"/>
  <c r="B395" i="1"/>
  <c r="D395" i="1"/>
  <c r="B396" i="1"/>
  <c r="D396" i="1"/>
  <c r="B397" i="1"/>
  <c r="D397" i="1"/>
  <c r="B398" i="1"/>
  <c r="D398" i="1"/>
  <c r="B399" i="1"/>
  <c r="D399" i="1"/>
  <c r="B400" i="1"/>
  <c r="D400" i="1"/>
  <c r="B401" i="1"/>
  <c r="D401" i="1"/>
  <c r="B402" i="1"/>
  <c r="D402" i="1"/>
  <c r="B403" i="1"/>
  <c r="D403" i="1"/>
  <c r="B404" i="1"/>
  <c r="D404" i="1"/>
  <c r="B405" i="1"/>
  <c r="D405" i="1"/>
  <c r="B406" i="1"/>
  <c r="D406" i="1"/>
  <c r="B407" i="1"/>
  <c r="D407" i="1"/>
  <c r="B408" i="1"/>
  <c r="D408" i="1"/>
  <c r="B409" i="1"/>
  <c r="D409" i="1"/>
  <c r="B410" i="1"/>
  <c r="D410" i="1"/>
  <c r="B411" i="1"/>
  <c r="D411" i="1"/>
  <c r="B412" i="1"/>
  <c r="D412" i="1"/>
  <c r="B413" i="1"/>
  <c r="D413" i="1"/>
  <c r="B414" i="1"/>
  <c r="D414" i="1"/>
  <c r="B415" i="1"/>
  <c r="D415" i="1"/>
  <c r="B416" i="1"/>
  <c r="D416" i="1"/>
  <c r="B417" i="1"/>
  <c r="D417" i="1"/>
  <c r="B418" i="1"/>
  <c r="D418" i="1"/>
  <c r="B419" i="1"/>
  <c r="D419" i="1"/>
  <c r="B420" i="1"/>
  <c r="D420" i="1"/>
  <c r="B421" i="1"/>
  <c r="D421" i="1"/>
  <c r="B422" i="1"/>
  <c r="D422" i="1"/>
  <c r="B423" i="1"/>
  <c r="D423" i="1"/>
  <c r="B424" i="1"/>
  <c r="D424" i="1"/>
  <c r="B425" i="1"/>
  <c r="D425" i="1"/>
  <c r="B426" i="1"/>
  <c r="D426" i="1"/>
  <c r="B427" i="1"/>
  <c r="D427" i="1"/>
  <c r="B428" i="1"/>
  <c r="D428" i="1"/>
  <c r="B429" i="1"/>
  <c r="D429" i="1"/>
  <c r="B430" i="1"/>
  <c r="D430" i="1"/>
  <c r="B431" i="1"/>
  <c r="D431" i="1"/>
  <c r="B432" i="1"/>
  <c r="D432" i="1"/>
  <c r="B433" i="1"/>
  <c r="D433" i="1"/>
  <c r="B434" i="1"/>
  <c r="D434" i="1"/>
  <c r="B435" i="1"/>
  <c r="D435" i="1"/>
  <c r="B436" i="1"/>
  <c r="D436" i="1"/>
  <c r="B437" i="1"/>
  <c r="D437" i="1"/>
  <c r="B438" i="1"/>
  <c r="D438" i="1"/>
  <c r="B439" i="1"/>
  <c r="D439" i="1"/>
  <c r="B440" i="1"/>
  <c r="D440" i="1"/>
  <c r="B441" i="1"/>
  <c r="D441" i="1"/>
  <c r="B442" i="1"/>
  <c r="D442" i="1"/>
  <c r="B443" i="1"/>
  <c r="D443" i="1"/>
  <c r="B444" i="1"/>
  <c r="D444" i="1"/>
  <c r="B445" i="1"/>
  <c r="D445" i="1"/>
  <c r="B446" i="1"/>
  <c r="D446" i="1"/>
  <c r="B447" i="1"/>
  <c r="D447" i="1"/>
  <c r="B448" i="1"/>
  <c r="D448" i="1"/>
  <c r="B449" i="1"/>
  <c r="D449" i="1"/>
  <c r="B450" i="1"/>
  <c r="D450" i="1"/>
  <c r="B451" i="1"/>
  <c r="D451" i="1"/>
  <c r="B452" i="1"/>
  <c r="D452" i="1"/>
  <c r="B453" i="1"/>
  <c r="D453" i="1"/>
  <c r="B454" i="1"/>
  <c r="D454" i="1"/>
  <c r="B455" i="1"/>
  <c r="D455" i="1"/>
  <c r="B456" i="1"/>
  <c r="D456" i="1"/>
  <c r="B457" i="1"/>
  <c r="D457" i="1"/>
  <c r="B458" i="1"/>
  <c r="D458" i="1"/>
  <c r="B459" i="1"/>
  <c r="D459" i="1"/>
  <c r="B460" i="1"/>
  <c r="D460" i="1"/>
  <c r="B461" i="1"/>
  <c r="D461" i="1"/>
  <c r="B462" i="1"/>
  <c r="D462" i="1"/>
  <c r="B463" i="1"/>
  <c r="D463" i="1"/>
  <c r="B464" i="1"/>
  <c r="D464" i="1"/>
  <c r="B465" i="1"/>
  <c r="D465" i="1"/>
  <c r="B466" i="1"/>
  <c r="D466" i="1"/>
  <c r="B467" i="1"/>
  <c r="D467" i="1"/>
  <c r="B468" i="1"/>
  <c r="D468" i="1"/>
  <c r="B469" i="1"/>
  <c r="D469" i="1"/>
  <c r="B470" i="1"/>
  <c r="D470" i="1"/>
  <c r="B471" i="1"/>
  <c r="D471" i="1"/>
  <c r="B472" i="1"/>
  <c r="D472" i="1"/>
  <c r="B473" i="1"/>
  <c r="D473" i="1"/>
  <c r="B474" i="1"/>
  <c r="D474" i="1"/>
  <c r="B475" i="1"/>
  <c r="D475" i="1"/>
  <c r="B476" i="1"/>
  <c r="D476" i="1"/>
  <c r="B477" i="1"/>
  <c r="D477" i="1"/>
  <c r="B478" i="1"/>
  <c r="D478" i="1"/>
  <c r="B479" i="1"/>
  <c r="D479" i="1"/>
  <c r="B480" i="1"/>
  <c r="D480" i="1"/>
  <c r="B481" i="1"/>
  <c r="D481" i="1"/>
  <c r="B482" i="1"/>
  <c r="D482" i="1"/>
  <c r="B483" i="1"/>
  <c r="D483" i="1"/>
  <c r="B484" i="1"/>
  <c r="D484" i="1"/>
  <c r="B485" i="1"/>
  <c r="D485" i="1"/>
  <c r="B486" i="1"/>
  <c r="D486" i="1"/>
  <c r="B487" i="1"/>
  <c r="D487" i="1"/>
  <c r="B488" i="1"/>
  <c r="D488" i="1"/>
  <c r="B489" i="1"/>
  <c r="D489" i="1"/>
  <c r="B490" i="1"/>
  <c r="D490" i="1"/>
  <c r="B491" i="1"/>
  <c r="D491" i="1"/>
  <c r="B492" i="1"/>
  <c r="D492" i="1"/>
  <c r="B493" i="1"/>
  <c r="D493" i="1"/>
  <c r="B494" i="1"/>
  <c r="D494" i="1"/>
  <c r="B495" i="1"/>
  <c r="D495" i="1"/>
  <c r="B496" i="1"/>
  <c r="D496" i="1"/>
  <c r="B497" i="1"/>
  <c r="D497" i="1"/>
  <c r="B498" i="1"/>
  <c r="D498" i="1"/>
  <c r="B499" i="1"/>
  <c r="D499" i="1"/>
  <c r="B500" i="1"/>
  <c r="D500" i="1"/>
  <c r="B501" i="1"/>
  <c r="D501" i="1"/>
  <c r="B502" i="1"/>
  <c r="D502" i="1"/>
  <c r="B503" i="1"/>
  <c r="D503" i="1"/>
  <c r="B504" i="1"/>
  <c r="D504" i="1"/>
  <c r="B505" i="1"/>
  <c r="D505" i="1"/>
  <c r="B506" i="1"/>
  <c r="D506" i="1"/>
  <c r="B507" i="1"/>
  <c r="D507" i="1"/>
  <c r="B508" i="1"/>
  <c r="D508" i="1"/>
  <c r="B509" i="1"/>
  <c r="D509" i="1"/>
  <c r="B510" i="1"/>
  <c r="D510" i="1"/>
  <c r="B511" i="1"/>
  <c r="D511" i="1"/>
  <c r="B512" i="1"/>
  <c r="D512" i="1"/>
  <c r="B513" i="1"/>
  <c r="D513" i="1"/>
  <c r="B514" i="1"/>
  <c r="D514" i="1"/>
  <c r="B515" i="1"/>
  <c r="D515" i="1"/>
  <c r="B516" i="1"/>
  <c r="D516" i="1"/>
  <c r="B517" i="1"/>
  <c r="D517" i="1"/>
  <c r="B518" i="1"/>
  <c r="D518" i="1"/>
  <c r="B519" i="1"/>
  <c r="D519" i="1"/>
  <c r="B520" i="1"/>
  <c r="D520" i="1"/>
  <c r="B521" i="1"/>
  <c r="D521" i="1"/>
  <c r="B522" i="1"/>
  <c r="D522" i="1"/>
  <c r="B523" i="1"/>
  <c r="D523" i="1"/>
  <c r="B524" i="1"/>
  <c r="D524" i="1"/>
  <c r="B525" i="1"/>
  <c r="D525" i="1"/>
  <c r="B526" i="1"/>
  <c r="D526" i="1"/>
  <c r="B527" i="1"/>
  <c r="D527" i="1"/>
  <c r="B528" i="1"/>
  <c r="D528" i="1"/>
  <c r="B529" i="1"/>
  <c r="D529" i="1"/>
  <c r="B530" i="1"/>
  <c r="D530" i="1"/>
  <c r="B531" i="1"/>
  <c r="D531" i="1"/>
  <c r="B532" i="1"/>
  <c r="D532" i="1"/>
  <c r="B533" i="1"/>
  <c r="D533" i="1"/>
  <c r="B534" i="1"/>
  <c r="D534" i="1"/>
  <c r="B535" i="1"/>
  <c r="D535" i="1"/>
  <c r="B536" i="1"/>
  <c r="D536" i="1"/>
  <c r="B537" i="1"/>
  <c r="D537" i="1"/>
  <c r="B538" i="1"/>
  <c r="D538" i="1"/>
  <c r="B539" i="1"/>
  <c r="D539" i="1"/>
  <c r="B540" i="1"/>
  <c r="D540" i="1"/>
  <c r="B541" i="1"/>
  <c r="D541" i="1"/>
  <c r="B542" i="1"/>
  <c r="D542" i="1"/>
  <c r="B543" i="1"/>
  <c r="D543" i="1"/>
  <c r="B544" i="1"/>
  <c r="D544" i="1"/>
  <c r="B545" i="1"/>
  <c r="D545" i="1"/>
  <c r="B546" i="1"/>
  <c r="D546" i="1"/>
  <c r="B547" i="1"/>
  <c r="D547" i="1"/>
  <c r="B548" i="1"/>
  <c r="D548" i="1"/>
  <c r="B549" i="1"/>
  <c r="D549" i="1"/>
  <c r="B550" i="1"/>
  <c r="D550" i="1"/>
  <c r="B551" i="1"/>
  <c r="D551" i="1"/>
  <c r="B552" i="1"/>
  <c r="D552" i="1"/>
  <c r="B553" i="1"/>
  <c r="D553" i="1"/>
  <c r="B554" i="1"/>
  <c r="D554" i="1"/>
  <c r="B555" i="1"/>
  <c r="D555" i="1"/>
  <c r="B556" i="1"/>
  <c r="D556" i="1"/>
  <c r="B557" i="1"/>
  <c r="D557" i="1"/>
  <c r="B558" i="1"/>
  <c r="D558" i="1"/>
  <c r="B559" i="1"/>
  <c r="D559" i="1"/>
  <c r="B560" i="1"/>
  <c r="D560" i="1"/>
  <c r="B561" i="1"/>
  <c r="D561" i="1"/>
  <c r="B562" i="1"/>
  <c r="D562" i="1"/>
  <c r="B563" i="1"/>
  <c r="D563" i="1"/>
  <c r="B564" i="1"/>
  <c r="D564" i="1"/>
  <c r="B565" i="1"/>
  <c r="D565" i="1"/>
  <c r="B566" i="1"/>
  <c r="D566" i="1"/>
  <c r="B567" i="1"/>
  <c r="D567" i="1"/>
  <c r="B568" i="1"/>
  <c r="D568" i="1"/>
  <c r="B569" i="1"/>
  <c r="D569" i="1"/>
  <c r="B570" i="1"/>
  <c r="D570" i="1"/>
  <c r="B571" i="1"/>
  <c r="D571" i="1"/>
  <c r="B572" i="1"/>
  <c r="D572" i="1"/>
  <c r="B573" i="1"/>
  <c r="D573" i="1"/>
  <c r="B574" i="1"/>
  <c r="D574" i="1"/>
  <c r="B575" i="1"/>
  <c r="D575" i="1"/>
  <c r="B576" i="1"/>
  <c r="D576" i="1"/>
  <c r="B577" i="1"/>
  <c r="D577" i="1"/>
  <c r="B578" i="1"/>
  <c r="D578" i="1"/>
  <c r="B579" i="1"/>
  <c r="D579" i="1"/>
  <c r="B580" i="1"/>
  <c r="D580" i="1"/>
  <c r="B581" i="1"/>
  <c r="D581" i="1"/>
  <c r="B582" i="1"/>
  <c r="D582" i="1"/>
  <c r="B583" i="1"/>
  <c r="D583" i="1"/>
  <c r="B584" i="1"/>
  <c r="D584" i="1"/>
  <c r="B585" i="1"/>
  <c r="D585" i="1"/>
  <c r="B586" i="1"/>
  <c r="D586" i="1"/>
  <c r="B587" i="1"/>
  <c r="D587" i="1"/>
  <c r="B588" i="1"/>
  <c r="D588" i="1"/>
  <c r="B589" i="1"/>
  <c r="D589" i="1"/>
  <c r="B590" i="1"/>
  <c r="D590" i="1"/>
  <c r="B591" i="1"/>
  <c r="D591" i="1"/>
  <c r="B592" i="1"/>
  <c r="D592" i="1"/>
  <c r="B593" i="1"/>
  <c r="D593" i="1"/>
  <c r="B594" i="1"/>
  <c r="D594" i="1"/>
  <c r="B595" i="1"/>
  <c r="D595" i="1"/>
  <c r="B596" i="1"/>
  <c r="D596" i="1"/>
  <c r="B597" i="1"/>
  <c r="D597" i="1"/>
  <c r="B598" i="1"/>
  <c r="D598" i="1"/>
  <c r="B599" i="1"/>
  <c r="D599" i="1"/>
  <c r="B600" i="1"/>
  <c r="D600" i="1"/>
  <c r="B601" i="1"/>
  <c r="D601" i="1"/>
  <c r="B602" i="1"/>
  <c r="D602" i="1"/>
  <c r="B603" i="1"/>
  <c r="D603" i="1"/>
  <c r="B604" i="1"/>
  <c r="D604" i="1"/>
  <c r="B605" i="1"/>
  <c r="D605" i="1"/>
  <c r="B606" i="1"/>
  <c r="D606" i="1"/>
  <c r="B607" i="1"/>
  <c r="D607" i="1"/>
  <c r="B608" i="1"/>
  <c r="D608" i="1"/>
  <c r="B609" i="1"/>
  <c r="D609" i="1"/>
  <c r="B610" i="1"/>
  <c r="D610" i="1"/>
  <c r="B611" i="1"/>
  <c r="D611" i="1"/>
  <c r="B612" i="1"/>
  <c r="D612" i="1"/>
  <c r="B613" i="1"/>
  <c r="D613" i="1"/>
  <c r="B614" i="1"/>
  <c r="D614" i="1"/>
  <c r="B615" i="1"/>
  <c r="D615" i="1"/>
  <c r="B616" i="1"/>
  <c r="D616" i="1"/>
  <c r="B617" i="1"/>
  <c r="D617" i="1"/>
  <c r="B618" i="1"/>
  <c r="D618" i="1"/>
  <c r="B619" i="1"/>
  <c r="D619" i="1"/>
  <c r="B620" i="1"/>
  <c r="D620" i="1"/>
  <c r="B621" i="1"/>
  <c r="D621" i="1"/>
  <c r="B622" i="1"/>
  <c r="D622" i="1"/>
  <c r="B623" i="1"/>
  <c r="D623" i="1"/>
  <c r="B624" i="1"/>
  <c r="D624" i="1"/>
  <c r="B625" i="1"/>
  <c r="D625" i="1"/>
  <c r="B626" i="1"/>
  <c r="D626" i="1"/>
  <c r="B627" i="1"/>
  <c r="D627" i="1"/>
  <c r="B628" i="1"/>
  <c r="D628" i="1"/>
  <c r="B629" i="1"/>
  <c r="D629" i="1"/>
  <c r="B630" i="1"/>
  <c r="D630" i="1"/>
  <c r="B631" i="1"/>
  <c r="D631" i="1"/>
  <c r="B632" i="1"/>
  <c r="D632" i="1"/>
  <c r="B633" i="1"/>
  <c r="D633" i="1"/>
  <c r="B634" i="1"/>
  <c r="D634" i="1"/>
  <c r="B635" i="1"/>
  <c r="D635" i="1"/>
  <c r="B636" i="1"/>
  <c r="D636" i="1"/>
  <c r="B637" i="1"/>
  <c r="D637" i="1"/>
  <c r="B638" i="1"/>
  <c r="D638" i="1"/>
  <c r="B639" i="1"/>
  <c r="D639" i="1"/>
  <c r="B640" i="1"/>
  <c r="D640" i="1"/>
  <c r="B641" i="1"/>
  <c r="D641" i="1"/>
  <c r="B642" i="1"/>
  <c r="D642" i="1"/>
  <c r="B643" i="1"/>
  <c r="D643" i="1"/>
  <c r="B644" i="1"/>
  <c r="D644" i="1"/>
  <c r="B645" i="1"/>
  <c r="D645" i="1"/>
  <c r="B646" i="1"/>
  <c r="D646" i="1"/>
  <c r="B647" i="1"/>
  <c r="D647" i="1"/>
  <c r="B648" i="1"/>
  <c r="D648" i="1"/>
  <c r="B649" i="1"/>
  <c r="D649" i="1"/>
  <c r="B650" i="1"/>
  <c r="D650" i="1"/>
  <c r="B651" i="1"/>
  <c r="D651" i="1"/>
  <c r="B652" i="1"/>
  <c r="D652" i="1"/>
  <c r="B653" i="1"/>
  <c r="D653" i="1"/>
  <c r="B654" i="1"/>
  <c r="D654" i="1"/>
  <c r="B655" i="1"/>
  <c r="D655" i="1"/>
  <c r="B656" i="1"/>
  <c r="D656" i="1"/>
  <c r="B657" i="1"/>
  <c r="D657" i="1"/>
  <c r="B658" i="1"/>
  <c r="D658" i="1"/>
  <c r="B659" i="1"/>
  <c r="D659" i="1"/>
  <c r="B660" i="1"/>
  <c r="D660" i="1"/>
  <c r="B661" i="1"/>
  <c r="D661" i="1"/>
  <c r="B662" i="1"/>
  <c r="D662" i="1"/>
  <c r="B663" i="1"/>
  <c r="D663" i="1"/>
  <c r="B664" i="1"/>
  <c r="D664" i="1"/>
  <c r="B665" i="1"/>
  <c r="D665" i="1"/>
  <c r="B666" i="1"/>
  <c r="D666" i="1"/>
  <c r="B667" i="1"/>
  <c r="D667" i="1"/>
  <c r="B668" i="1"/>
  <c r="D668" i="1"/>
  <c r="B669" i="1"/>
  <c r="D669" i="1"/>
  <c r="B670" i="1"/>
  <c r="D670" i="1"/>
  <c r="B671" i="1"/>
  <c r="D671" i="1"/>
  <c r="B672" i="1"/>
  <c r="D672" i="1"/>
  <c r="B673" i="1"/>
  <c r="D673" i="1"/>
  <c r="B674" i="1"/>
  <c r="D674" i="1"/>
  <c r="B675" i="1"/>
  <c r="D675" i="1"/>
  <c r="B676" i="1"/>
  <c r="D676" i="1"/>
  <c r="B677" i="1"/>
  <c r="D677" i="1"/>
  <c r="B678" i="1"/>
  <c r="D678" i="1"/>
  <c r="B679" i="1"/>
  <c r="D679" i="1"/>
  <c r="B680" i="1"/>
  <c r="D680" i="1"/>
  <c r="B681" i="1"/>
  <c r="D681" i="1"/>
  <c r="B682" i="1"/>
  <c r="D682" i="1"/>
  <c r="B683" i="1"/>
  <c r="D683" i="1"/>
  <c r="B684" i="1"/>
  <c r="D684" i="1"/>
  <c r="B685" i="1"/>
  <c r="D685" i="1"/>
  <c r="B686" i="1"/>
  <c r="D686" i="1"/>
  <c r="B687" i="1"/>
  <c r="D687" i="1"/>
  <c r="B688" i="1"/>
  <c r="D688" i="1"/>
  <c r="B689" i="1"/>
  <c r="D689" i="1"/>
  <c r="B690" i="1"/>
  <c r="D690" i="1"/>
  <c r="B691" i="1"/>
  <c r="D691" i="1"/>
  <c r="B692" i="1"/>
  <c r="D692" i="1"/>
  <c r="B693" i="1"/>
  <c r="D693" i="1"/>
  <c r="B694" i="1"/>
  <c r="D694" i="1"/>
  <c r="B695" i="1"/>
  <c r="D695" i="1"/>
  <c r="B696" i="1"/>
  <c r="D696" i="1"/>
  <c r="B697" i="1"/>
  <c r="D697" i="1"/>
  <c r="B698" i="1"/>
  <c r="D698" i="1"/>
  <c r="B699" i="1"/>
  <c r="D699" i="1"/>
  <c r="B700" i="1"/>
  <c r="D700" i="1"/>
  <c r="B701" i="1"/>
  <c r="D701" i="1"/>
  <c r="B702" i="1"/>
  <c r="D702" i="1"/>
  <c r="B703" i="1"/>
  <c r="D703" i="1"/>
  <c r="B704" i="1"/>
  <c r="D704" i="1"/>
  <c r="B705" i="1"/>
  <c r="D705" i="1"/>
  <c r="B706" i="1"/>
  <c r="D706" i="1"/>
  <c r="B707" i="1"/>
  <c r="D707" i="1"/>
  <c r="B708" i="1"/>
  <c r="D708" i="1"/>
  <c r="B709" i="1"/>
  <c r="D709" i="1"/>
  <c r="B710" i="1"/>
  <c r="D710" i="1"/>
  <c r="B711" i="1"/>
  <c r="D711" i="1"/>
  <c r="B712" i="1"/>
  <c r="D712" i="1"/>
  <c r="B713" i="1"/>
  <c r="D713" i="1"/>
  <c r="B714" i="1"/>
  <c r="D714" i="1"/>
  <c r="B715" i="1"/>
  <c r="D715" i="1"/>
  <c r="B716" i="1"/>
  <c r="D716" i="1"/>
  <c r="B717" i="1"/>
  <c r="D717" i="1"/>
  <c r="B718" i="1"/>
  <c r="D718" i="1"/>
  <c r="B719" i="1"/>
  <c r="D719" i="1"/>
  <c r="B720" i="1"/>
  <c r="D720" i="1"/>
  <c r="B721" i="1"/>
  <c r="D721" i="1"/>
  <c r="B722" i="1"/>
  <c r="D722" i="1"/>
  <c r="B723" i="1"/>
  <c r="D723" i="1"/>
  <c r="B724" i="1"/>
  <c r="D724" i="1"/>
  <c r="B725" i="1"/>
  <c r="D725" i="1"/>
  <c r="B726" i="1"/>
  <c r="D726" i="1"/>
  <c r="B727" i="1"/>
  <c r="D727" i="1"/>
  <c r="B728" i="1"/>
  <c r="D728" i="1"/>
  <c r="B729" i="1"/>
  <c r="D729" i="1"/>
  <c r="B730" i="1"/>
  <c r="D730" i="1"/>
  <c r="B731" i="1"/>
  <c r="D731" i="1"/>
  <c r="B732" i="1"/>
  <c r="D732" i="1"/>
  <c r="B733" i="1"/>
  <c r="D733" i="1"/>
  <c r="B734" i="1"/>
  <c r="D734" i="1"/>
  <c r="B735" i="1"/>
  <c r="D735" i="1"/>
  <c r="B736" i="1"/>
  <c r="D736" i="1"/>
  <c r="B737" i="1"/>
  <c r="D737" i="1"/>
  <c r="B738" i="1"/>
  <c r="D738" i="1"/>
  <c r="B739" i="1"/>
  <c r="D739" i="1"/>
  <c r="B740" i="1"/>
  <c r="D740" i="1"/>
  <c r="B741" i="1"/>
  <c r="D741" i="1"/>
  <c r="B742" i="1"/>
  <c r="D742" i="1"/>
  <c r="B743" i="1"/>
  <c r="D743" i="1"/>
  <c r="B744" i="1"/>
  <c r="D744" i="1"/>
  <c r="B745" i="1"/>
  <c r="D745" i="1"/>
  <c r="B746" i="1"/>
  <c r="D746" i="1"/>
  <c r="B747" i="1"/>
  <c r="D747" i="1"/>
  <c r="B748" i="1"/>
  <c r="D748" i="1"/>
  <c r="B749" i="1"/>
  <c r="D749" i="1"/>
  <c r="B750" i="1"/>
  <c r="D750" i="1"/>
  <c r="B751" i="1"/>
  <c r="D751" i="1"/>
  <c r="B752" i="1"/>
  <c r="D752" i="1"/>
  <c r="B753" i="1"/>
  <c r="D753" i="1"/>
  <c r="B754" i="1"/>
  <c r="D754" i="1"/>
  <c r="B755" i="1"/>
  <c r="D755" i="1"/>
  <c r="B756" i="1"/>
  <c r="D756" i="1"/>
  <c r="B757" i="1"/>
  <c r="D757" i="1"/>
  <c r="B758" i="1"/>
  <c r="D758" i="1"/>
  <c r="B759" i="1"/>
  <c r="D759" i="1"/>
  <c r="B760" i="1"/>
  <c r="D760" i="1"/>
  <c r="B761" i="1"/>
  <c r="D761" i="1"/>
  <c r="B762" i="1"/>
  <c r="D762" i="1"/>
  <c r="B763" i="1"/>
  <c r="D763" i="1"/>
  <c r="B764" i="1"/>
  <c r="D764" i="1"/>
  <c r="B765" i="1"/>
  <c r="D765" i="1"/>
  <c r="B766" i="1"/>
  <c r="D766" i="1"/>
  <c r="B767" i="1"/>
  <c r="D767" i="1"/>
  <c r="B768" i="1"/>
  <c r="D768" i="1"/>
  <c r="B769" i="1"/>
  <c r="D769" i="1"/>
  <c r="B770" i="1"/>
  <c r="D770" i="1"/>
  <c r="B771" i="1"/>
  <c r="D771" i="1"/>
  <c r="B772" i="1"/>
  <c r="D772" i="1"/>
  <c r="B773" i="1"/>
  <c r="D773" i="1"/>
  <c r="B774" i="1"/>
  <c r="D774" i="1"/>
  <c r="B775" i="1"/>
  <c r="D775" i="1"/>
  <c r="B776" i="1"/>
  <c r="D776" i="1"/>
  <c r="B777" i="1"/>
  <c r="D777" i="1"/>
  <c r="B778" i="1"/>
  <c r="D778" i="1"/>
  <c r="B779" i="1"/>
  <c r="D779" i="1"/>
  <c r="B780" i="1"/>
  <c r="D780" i="1"/>
  <c r="B781" i="1"/>
  <c r="D781" i="1"/>
  <c r="B782" i="1"/>
  <c r="D782" i="1"/>
  <c r="B783" i="1"/>
  <c r="D783" i="1"/>
  <c r="B784" i="1"/>
  <c r="D784" i="1"/>
  <c r="B785" i="1"/>
  <c r="D785" i="1"/>
  <c r="B786" i="1"/>
  <c r="D786" i="1"/>
  <c r="B787" i="1"/>
  <c r="D787" i="1"/>
  <c r="B788" i="1"/>
  <c r="D788" i="1"/>
  <c r="B789" i="1"/>
  <c r="D789" i="1"/>
  <c r="B790" i="1"/>
  <c r="D790" i="1"/>
  <c r="B791" i="1"/>
  <c r="D791" i="1"/>
  <c r="B792" i="1"/>
  <c r="D792" i="1"/>
  <c r="B793" i="1"/>
  <c r="D793" i="1"/>
  <c r="B794" i="1"/>
  <c r="D794" i="1"/>
  <c r="B795" i="1"/>
  <c r="D795" i="1"/>
  <c r="B796" i="1"/>
  <c r="D796" i="1"/>
  <c r="B797" i="1"/>
  <c r="D797" i="1"/>
  <c r="B798" i="1"/>
  <c r="D798" i="1"/>
  <c r="B799" i="1"/>
  <c r="D799" i="1"/>
  <c r="B800" i="1"/>
  <c r="D800" i="1"/>
  <c r="B801" i="1"/>
  <c r="D801" i="1"/>
  <c r="B802" i="1"/>
  <c r="D802" i="1"/>
  <c r="B803" i="1"/>
  <c r="D803" i="1"/>
  <c r="B804" i="1"/>
  <c r="D804" i="1"/>
  <c r="B805" i="1"/>
  <c r="D805" i="1"/>
  <c r="B806" i="1"/>
  <c r="D806" i="1"/>
  <c r="B807" i="1"/>
  <c r="D807" i="1"/>
  <c r="B808" i="1"/>
  <c r="D808" i="1"/>
  <c r="B809" i="1"/>
  <c r="D809" i="1"/>
  <c r="B810" i="1"/>
  <c r="D810" i="1"/>
  <c r="B811" i="1"/>
  <c r="D811" i="1"/>
  <c r="B812" i="1"/>
  <c r="D812" i="1"/>
  <c r="B813" i="1"/>
  <c r="D813" i="1"/>
  <c r="B814" i="1"/>
  <c r="D814" i="1"/>
  <c r="B815" i="1"/>
  <c r="D815" i="1"/>
  <c r="B816" i="1"/>
  <c r="D816" i="1"/>
  <c r="B817" i="1"/>
  <c r="D817" i="1"/>
  <c r="B818" i="1"/>
  <c r="D818" i="1"/>
  <c r="B819" i="1"/>
  <c r="D819" i="1"/>
  <c r="B820" i="1"/>
  <c r="D820" i="1"/>
  <c r="B821" i="1"/>
  <c r="D821" i="1"/>
  <c r="B822" i="1"/>
  <c r="D822" i="1"/>
  <c r="B823" i="1"/>
  <c r="D823" i="1"/>
  <c r="B824" i="1"/>
  <c r="D824" i="1"/>
  <c r="B825" i="1"/>
  <c r="D825" i="1"/>
  <c r="B826" i="1"/>
  <c r="D826" i="1"/>
  <c r="B827" i="1"/>
  <c r="D827" i="1"/>
  <c r="B828" i="1"/>
  <c r="D828" i="1"/>
  <c r="B829" i="1"/>
  <c r="D829" i="1"/>
  <c r="B830" i="1"/>
  <c r="D830" i="1"/>
  <c r="B831" i="1"/>
  <c r="D831" i="1"/>
  <c r="B832" i="1"/>
  <c r="D832" i="1"/>
  <c r="B833" i="1"/>
  <c r="D833" i="1"/>
  <c r="B834" i="1"/>
  <c r="D834" i="1"/>
  <c r="B835" i="1"/>
  <c r="D835" i="1"/>
  <c r="B836" i="1"/>
  <c r="D836" i="1"/>
  <c r="B837" i="1"/>
  <c r="D837" i="1"/>
  <c r="B838" i="1"/>
  <c r="D838" i="1"/>
  <c r="B839" i="1"/>
  <c r="D839" i="1"/>
  <c r="B840" i="1"/>
  <c r="D840" i="1"/>
  <c r="B841" i="1"/>
  <c r="D841" i="1"/>
  <c r="B842" i="1"/>
  <c r="D842" i="1"/>
  <c r="B843" i="1"/>
  <c r="D843" i="1"/>
  <c r="B844" i="1"/>
  <c r="D844" i="1"/>
  <c r="B845" i="1"/>
  <c r="D845" i="1"/>
  <c r="B846" i="1"/>
  <c r="D846" i="1"/>
  <c r="B847" i="1"/>
  <c r="D847" i="1"/>
  <c r="B848" i="1"/>
  <c r="D848" i="1"/>
  <c r="B849" i="1"/>
  <c r="D849" i="1"/>
  <c r="B850" i="1"/>
  <c r="D850" i="1"/>
  <c r="B851" i="1"/>
  <c r="D851" i="1"/>
  <c r="B852" i="1"/>
  <c r="D852" i="1"/>
  <c r="B853" i="1"/>
  <c r="D853" i="1"/>
  <c r="B854" i="1"/>
  <c r="D854" i="1"/>
  <c r="B855" i="1"/>
  <c r="D855" i="1"/>
  <c r="B856" i="1"/>
  <c r="D856" i="1"/>
  <c r="B857" i="1"/>
  <c r="D857" i="1"/>
  <c r="B858" i="1"/>
  <c r="D858" i="1"/>
  <c r="B859" i="1"/>
  <c r="D859" i="1"/>
  <c r="B860" i="1"/>
  <c r="D860" i="1"/>
  <c r="B861" i="1"/>
  <c r="D861" i="1"/>
  <c r="B862" i="1"/>
  <c r="D862" i="1"/>
  <c r="B863" i="1"/>
  <c r="D863" i="1"/>
  <c r="B864" i="1"/>
  <c r="D864" i="1"/>
  <c r="B865" i="1"/>
  <c r="D865" i="1"/>
  <c r="B866" i="1"/>
  <c r="D866" i="1"/>
  <c r="B867" i="1"/>
  <c r="D867" i="1"/>
  <c r="B868" i="1"/>
  <c r="D868" i="1"/>
  <c r="B869" i="1"/>
  <c r="D869" i="1"/>
  <c r="B870" i="1"/>
  <c r="D870" i="1"/>
  <c r="B871" i="1"/>
  <c r="D871" i="1"/>
  <c r="B872" i="1"/>
  <c r="D872" i="1"/>
  <c r="B873" i="1"/>
  <c r="D873" i="1"/>
  <c r="B874" i="1"/>
  <c r="D874" i="1"/>
  <c r="B875" i="1"/>
  <c r="D875" i="1"/>
  <c r="B876" i="1"/>
  <c r="D876" i="1"/>
  <c r="B877" i="1"/>
  <c r="D877" i="1"/>
  <c r="B878" i="1"/>
  <c r="D878" i="1"/>
  <c r="B879" i="1"/>
  <c r="D879" i="1"/>
  <c r="B880" i="1"/>
  <c r="D880" i="1"/>
  <c r="B881" i="1"/>
  <c r="D881" i="1"/>
  <c r="B882" i="1"/>
  <c r="D882" i="1"/>
  <c r="B883" i="1"/>
  <c r="D883" i="1"/>
  <c r="B884" i="1"/>
  <c r="D884" i="1"/>
  <c r="B885" i="1"/>
  <c r="D885" i="1"/>
  <c r="B886" i="1"/>
  <c r="D886" i="1"/>
  <c r="B887" i="1"/>
  <c r="D887" i="1"/>
  <c r="B888" i="1"/>
  <c r="D888" i="1"/>
  <c r="B889" i="1"/>
  <c r="D889" i="1"/>
  <c r="B890" i="1"/>
  <c r="D890" i="1"/>
  <c r="B891" i="1"/>
  <c r="D891" i="1"/>
  <c r="B892" i="1"/>
  <c r="D892" i="1"/>
  <c r="B893" i="1"/>
  <c r="D893" i="1"/>
  <c r="B894" i="1"/>
  <c r="D894" i="1"/>
  <c r="B895" i="1"/>
  <c r="D895" i="1"/>
  <c r="B896" i="1"/>
  <c r="D896" i="1"/>
  <c r="B897" i="1"/>
  <c r="D897" i="1"/>
  <c r="B898" i="1"/>
  <c r="D898" i="1"/>
  <c r="B899" i="1"/>
  <c r="D899" i="1"/>
  <c r="B900" i="1"/>
  <c r="D900" i="1"/>
  <c r="B901" i="1"/>
  <c r="D901" i="1"/>
  <c r="B902" i="1"/>
  <c r="D902" i="1"/>
  <c r="B903" i="1"/>
  <c r="D903" i="1"/>
  <c r="B904" i="1"/>
  <c r="D904" i="1"/>
  <c r="B905" i="1"/>
  <c r="D905" i="1"/>
  <c r="B906" i="1"/>
  <c r="D906" i="1"/>
  <c r="B907" i="1"/>
  <c r="D907" i="1"/>
  <c r="B908" i="1"/>
  <c r="D908" i="1"/>
  <c r="B909" i="1"/>
  <c r="D909" i="1"/>
  <c r="B910" i="1"/>
  <c r="D910" i="1"/>
  <c r="B911" i="1"/>
  <c r="D911" i="1"/>
  <c r="B912" i="1"/>
  <c r="D912" i="1"/>
  <c r="B913" i="1"/>
  <c r="D913" i="1"/>
  <c r="B914" i="1"/>
  <c r="D914" i="1"/>
  <c r="B915" i="1"/>
  <c r="D915" i="1"/>
  <c r="B916" i="1"/>
  <c r="D916" i="1"/>
  <c r="B917" i="1"/>
  <c r="D917" i="1"/>
  <c r="B918" i="1"/>
  <c r="D918" i="1"/>
  <c r="B919" i="1"/>
  <c r="D919" i="1"/>
  <c r="B920" i="1"/>
  <c r="D920" i="1"/>
  <c r="B921" i="1"/>
  <c r="D921" i="1"/>
  <c r="B922" i="1"/>
  <c r="D922" i="1"/>
  <c r="B923" i="1"/>
  <c r="D923" i="1"/>
  <c r="B924" i="1"/>
  <c r="D924" i="1"/>
  <c r="B925" i="1"/>
  <c r="D925" i="1"/>
  <c r="B926" i="1"/>
  <c r="D926" i="1"/>
  <c r="B927" i="1"/>
  <c r="D927" i="1"/>
  <c r="B928" i="1"/>
  <c r="D928" i="1"/>
  <c r="B929" i="1"/>
  <c r="D929" i="1"/>
  <c r="B930" i="1"/>
  <c r="D930" i="1"/>
  <c r="B931" i="1"/>
  <c r="D931" i="1"/>
  <c r="B932" i="1"/>
  <c r="D932" i="1"/>
  <c r="B933" i="1"/>
  <c r="D933" i="1"/>
  <c r="B934" i="1"/>
  <c r="D934" i="1"/>
  <c r="B935" i="1"/>
  <c r="D935" i="1"/>
  <c r="B936" i="1"/>
  <c r="D936" i="1"/>
  <c r="B937" i="1"/>
  <c r="D937" i="1"/>
  <c r="B938" i="1"/>
  <c r="D938" i="1"/>
  <c r="B939" i="1"/>
  <c r="D939" i="1"/>
  <c r="B940" i="1"/>
  <c r="D940" i="1"/>
  <c r="B941" i="1"/>
  <c r="D941" i="1"/>
  <c r="B942" i="1"/>
  <c r="D942" i="1"/>
  <c r="B943" i="1"/>
  <c r="D943" i="1"/>
  <c r="B944" i="1"/>
  <c r="D944" i="1"/>
  <c r="B945" i="1"/>
  <c r="D945" i="1"/>
  <c r="B946" i="1"/>
  <c r="D946" i="1"/>
  <c r="B947" i="1"/>
  <c r="D947" i="1"/>
  <c r="B948" i="1"/>
  <c r="D948" i="1"/>
  <c r="B949" i="1"/>
  <c r="D949" i="1"/>
  <c r="B950" i="1"/>
  <c r="D950" i="1"/>
  <c r="B951" i="1"/>
  <c r="D951" i="1"/>
  <c r="B952" i="1"/>
  <c r="D952" i="1"/>
  <c r="B953" i="1"/>
  <c r="D953" i="1"/>
  <c r="B954" i="1"/>
  <c r="D954" i="1"/>
  <c r="B955" i="1"/>
  <c r="D955" i="1"/>
  <c r="B956" i="1"/>
  <c r="D956" i="1"/>
  <c r="B957" i="1"/>
  <c r="D957" i="1"/>
  <c r="B958" i="1"/>
  <c r="D958" i="1"/>
  <c r="B959" i="1"/>
  <c r="D959" i="1"/>
  <c r="B960" i="1"/>
  <c r="D960" i="1"/>
  <c r="B961" i="1"/>
  <c r="D961" i="1"/>
  <c r="B962" i="1"/>
  <c r="D962" i="1"/>
  <c r="B963" i="1"/>
  <c r="D963" i="1"/>
  <c r="B964" i="1"/>
  <c r="D964" i="1"/>
  <c r="B965" i="1"/>
  <c r="D965" i="1"/>
  <c r="B966" i="1"/>
  <c r="D966" i="1"/>
  <c r="B967" i="1"/>
  <c r="D967" i="1"/>
  <c r="B968" i="1"/>
  <c r="D968" i="1"/>
  <c r="B969" i="1"/>
  <c r="D969" i="1"/>
  <c r="B970" i="1"/>
  <c r="D970" i="1"/>
  <c r="B971" i="1"/>
  <c r="D971" i="1"/>
  <c r="B972" i="1"/>
  <c r="D972" i="1"/>
  <c r="B973" i="1"/>
  <c r="D973" i="1"/>
  <c r="B974" i="1"/>
  <c r="D974" i="1"/>
  <c r="B975" i="1"/>
  <c r="D975" i="1"/>
  <c r="B976" i="1"/>
  <c r="D976" i="1"/>
  <c r="B977" i="1"/>
  <c r="D977" i="1"/>
  <c r="B978" i="1"/>
  <c r="D978" i="1"/>
  <c r="B979" i="1"/>
  <c r="D979" i="1"/>
  <c r="B980" i="1"/>
  <c r="D980" i="1"/>
  <c r="B981" i="1"/>
  <c r="D981" i="1"/>
  <c r="B982" i="1"/>
  <c r="D982" i="1"/>
  <c r="B983" i="1"/>
  <c r="D983" i="1"/>
  <c r="B984" i="1"/>
  <c r="D984" i="1"/>
  <c r="B985" i="1"/>
  <c r="D985" i="1"/>
  <c r="B986" i="1"/>
  <c r="D986" i="1"/>
  <c r="B987" i="1"/>
  <c r="D987" i="1"/>
  <c r="B988" i="1"/>
  <c r="D988" i="1"/>
  <c r="B989" i="1"/>
  <c r="D989" i="1"/>
  <c r="B990" i="1"/>
  <c r="D990" i="1"/>
  <c r="B991" i="1"/>
  <c r="D991" i="1"/>
  <c r="B992" i="1"/>
  <c r="D992" i="1"/>
  <c r="B993" i="1"/>
  <c r="D993" i="1"/>
  <c r="B994" i="1"/>
  <c r="D994" i="1"/>
  <c r="B995" i="1"/>
  <c r="D995" i="1"/>
  <c r="B996" i="1"/>
  <c r="D996" i="1"/>
  <c r="B997" i="1"/>
  <c r="D997" i="1"/>
  <c r="B998" i="1"/>
  <c r="D998" i="1"/>
  <c r="B999" i="1"/>
  <c r="D999" i="1"/>
  <c r="B1000" i="1"/>
  <c r="D1000" i="1"/>
  <c r="B1001" i="1"/>
  <c r="D1001" i="1"/>
  <c r="B1002" i="1"/>
  <c r="D1002" i="1"/>
  <c r="B1003" i="1"/>
  <c r="D1003" i="1"/>
  <c r="B1004" i="1"/>
  <c r="D1004" i="1"/>
  <c r="B1005" i="1"/>
  <c r="D1005" i="1"/>
  <c r="B1006" i="1"/>
  <c r="D1006" i="1"/>
  <c r="B1007" i="1"/>
  <c r="D1007" i="1"/>
  <c r="B1008" i="1"/>
  <c r="D1008" i="1"/>
  <c r="B1009" i="1"/>
  <c r="D1009" i="1"/>
  <c r="B1010" i="1"/>
  <c r="D1010" i="1"/>
  <c r="B1011" i="1"/>
  <c r="D1011" i="1"/>
  <c r="B1012" i="1"/>
  <c r="D1012" i="1"/>
  <c r="B1013" i="1"/>
  <c r="D1013" i="1"/>
  <c r="B1014" i="1"/>
  <c r="D1014" i="1"/>
  <c r="B1015" i="1"/>
  <c r="D1015" i="1"/>
  <c r="B1016" i="1"/>
  <c r="D1016" i="1"/>
  <c r="B1017" i="1"/>
  <c r="D1017" i="1"/>
  <c r="B1018" i="1"/>
  <c r="D1018" i="1"/>
  <c r="B1019" i="1"/>
  <c r="D1019" i="1"/>
  <c r="B1020" i="1"/>
  <c r="D1020" i="1"/>
  <c r="B1021" i="1"/>
  <c r="D1021" i="1"/>
  <c r="B1022" i="1"/>
  <c r="D1022" i="1"/>
  <c r="B1023" i="1"/>
  <c r="D1023" i="1"/>
  <c r="B1024" i="1"/>
  <c r="D1024" i="1"/>
  <c r="B1025" i="1"/>
  <c r="D1025" i="1"/>
  <c r="B1026" i="1"/>
  <c r="D1026" i="1"/>
  <c r="B1027" i="1"/>
  <c r="D1027" i="1"/>
  <c r="B1028" i="1"/>
  <c r="D1028" i="1"/>
  <c r="B1029" i="1"/>
  <c r="D1029" i="1"/>
  <c r="B1030" i="1"/>
  <c r="D1030" i="1"/>
  <c r="B1031" i="1"/>
  <c r="D1031" i="1"/>
  <c r="B1032" i="1"/>
  <c r="D1032" i="1"/>
  <c r="B1033" i="1"/>
  <c r="D1033" i="1"/>
  <c r="B1034" i="1"/>
  <c r="D1034" i="1"/>
  <c r="B1035" i="1"/>
  <c r="D1035" i="1"/>
  <c r="B1036" i="1"/>
  <c r="D1036" i="1"/>
  <c r="B1037" i="1"/>
  <c r="D1037" i="1"/>
  <c r="B1038" i="1"/>
  <c r="D1038" i="1"/>
  <c r="B1039" i="1"/>
  <c r="D1039" i="1"/>
  <c r="B1040" i="1"/>
  <c r="D1040" i="1"/>
  <c r="B1041" i="1"/>
  <c r="D1041" i="1"/>
  <c r="B1042" i="1"/>
  <c r="D1042" i="1"/>
  <c r="B1043" i="1"/>
  <c r="D1043" i="1"/>
  <c r="B1044" i="1"/>
  <c r="D1044" i="1"/>
  <c r="B1045" i="1"/>
  <c r="D1045" i="1"/>
  <c r="B1046" i="1"/>
  <c r="D1046" i="1"/>
  <c r="B1047" i="1"/>
  <c r="D1047" i="1"/>
  <c r="B1048" i="1"/>
  <c r="D1048" i="1"/>
  <c r="B1049" i="1"/>
  <c r="D1049" i="1"/>
  <c r="B1050" i="1"/>
  <c r="D1050" i="1"/>
  <c r="B1051" i="1"/>
  <c r="D1051" i="1"/>
  <c r="B1052" i="1"/>
  <c r="D1052" i="1"/>
  <c r="B1053" i="1"/>
  <c r="D1053" i="1"/>
  <c r="B1054" i="1"/>
  <c r="D1054" i="1"/>
  <c r="B1055" i="1"/>
  <c r="D1055" i="1"/>
  <c r="B1056" i="1"/>
  <c r="D1056" i="1"/>
  <c r="B1057" i="1"/>
  <c r="D1057" i="1"/>
  <c r="B1058" i="1"/>
  <c r="D1058" i="1"/>
  <c r="B1059" i="1"/>
  <c r="D1059" i="1"/>
  <c r="B1060" i="1"/>
  <c r="D1060" i="1"/>
  <c r="B1061" i="1"/>
  <c r="D1061" i="1"/>
  <c r="B1062" i="1"/>
  <c r="D1062" i="1"/>
  <c r="B1063" i="1"/>
  <c r="D1063" i="1"/>
  <c r="B1064" i="1"/>
  <c r="D1064" i="1"/>
  <c r="B1065" i="1"/>
  <c r="D1065" i="1"/>
  <c r="B1066" i="1"/>
  <c r="D1066" i="1"/>
  <c r="B1067" i="1"/>
  <c r="D1067" i="1"/>
  <c r="B1068" i="1"/>
  <c r="D1068" i="1"/>
  <c r="B1069" i="1"/>
  <c r="D1069" i="1"/>
  <c r="B1070" i="1"/>
  <c r="D1070" i="1"/>
  <c r="B1071" i="1"/>
  <c r="D1071" i="1"/>
  <c r="B1072" i="1"/>
  <c r="D1072" i="1"/>
  <c r="B1073" i="1"/>
  <c r="D1073" i="1"/>
  <c r="B1074" i="1"/>
  <c r="D1074" i="1"/>
  <c r="B1075" i="1"/>
  <c r="D1075" i="1"/>
  <c r="B1076" i="1"/>
  <c r="D1076" i="1"/>
  <c r="B1077" i="1"/>
  <c r="D1077" i="1"/>
  <c r="B1078" i="1"/>
  <c r="D1078" i="1"/>
  <c r="B1079" i="1"/>
  <c r="D1079" i="1"/>
  <c r="B1080" i="1"/>
  <c r="D1080" i="1"/>
  <c r="B1081" i="1"/>
  <c r="D1081" i="1"/>
  <c r="B1082" i="1"/>
  <c r="D1082" i="1"/>
  <c r="B1083" i="1"/>
  <c r="D1083" i="1"/>
  <c r="B1084" i="1"/>
  <c r="D1084" i="1"/>
  <c r="B1085" i="1"/>
  <c r="D1085" i="1"/>
  <c r="B1086" i="1"/>
  <c r="D1086" i="1"/>
  <c r="B1087" i="1"/>
  <c r="D1087" i="1"/>
  <c r="B1088" i="1"/>
  <c r="D1088" i="1"/>
  <c r="B1089" i="1"/>
  <c r="D1089" i="1"/>
  <c r="B1090" i="1"/>
  <c r="D1090" i="1"/>
  <c r="B1091" i="1"/>
  <c r="D1091" i="1"/>
  <c r="B1092" i="1"/>
  <c r="D1092" i="1"/>
  <c r="B1093" i="1"/>
  <c r="D1093" i="1"/>
  <c r="B1094" i="1"/>
  <c r="D1094" i="1"/>
  <c r="B1095" i="1"/>
  <c r="D1095" i="1"/>
  <c r="B1096" i="1"/>
  <c r="D1096" i="1"/>
  <c r="B1097" i="1"/>
  <c r="D1097" i="1"/>
  <c r="B1098" i="1"/>
  <c r="D1098" i="1"/>
  <c r="B1099" i="1"/>
  <c r="D1099" i="1"/>
  <c r="B1100" i="1"/>
  <c r="D1100" i="1"/>
  <c r="B1101" i="1"/>
  <c r="D1101" i="1"/>
  <c r="B1102" i="1"/>
  <c r="D1102" i="1"/>
  <c r="B1103" i="1"/>
  <c r="D1103" i="1"/>
  <c r="B1104" i="1"/>
  <c r="D1104" i="1"/>
  <c r="B1105" i="1"/>
  <c r="D1105" i="1"/>
  <c r="B1106" i="1"/>
  <c r="D1106" i="1"/>
  <c r="B1107" i="1"/>
  <c r="D1107" i="1"/>
  <c r="B1108" i="1"/>
  <c r="D1108" i="1"/>
  <c r="B1109" i="1"/>
  <c r="D1109" i="1"/>
  <c r="B1110" i="1"/>
  <c r="D1110" i="1"/>
  <c r="B1111" i="1"/>
  <c r="D1111" i="1"/>
  <c r="B1112" i="1"/>
  <c r="D1112" i="1"/>
  <c r="B1113" i="1"/>
  <c r="D1113" i="1"/>
  <c r="B1114" i="1"/>
  <c r="D1114" i="1"/>
  <c r="B1115" i="1"/>
  <c r="D1115" i="1"/>
  <c r="B1116" i="1"/>
  <c r="D1116" i="1"/>
  <c r="B1117" i="1"/>
  <c r="D1117" i="1"/>
  <c r="B1118" i="1"/>
  <c r="D1118" i="1"/>
  <c r="B1119" i="1"/>
  <c r="D1119" i="1"/>
  <c r="B1120" i="1"/>
  <c r="D1120" i="1"/>
  <c r="B1121" i="1"/>
  <c r="D1121" i="1"/>
  <c r="B1122" i="1"/>
  <c r="D1122" i="1"/>
  <c r="B1123" i="1"/>
  <c r="D1123" i="1"/>
  <c r="B1124" i="1"/>
  <c r="D1124" i="1"/>
  <c r="B1125" i="1"/>
  <c r="D1125" i="1"/>
  <c r="B1126" i="1"/>
  <c r="D1126" i="1"/>
  <c r="B1127" i="1"/>
  <c r="D1127" i="1"/>
  <c r="B1128" i="1"/>
  <c r="D1128" i="1"/>
  <c r="B1129" i="1"/>
  <c r="D1129" i="1"/>
  <c r="B1130" i="1"/>
  <c r="D1130" i="1"/>
  <c r="B1131" i="1"/>
  <c r="D1131" i="1"/>
  <c r="B1132" i="1"/>
  <c r="D1132" i="1"/>
  <c r="B1133" i="1"/>
  <c r="D1133" i="1"/>
  <c r="B1134" i="1"/>
  <c r="D1134" i="1"/>
  <c r="B1135" i="1"/>
  <c r="D1135" i="1"/>
  <c r="B1136" i="1"/>
  <c r="D1136" i="1"/>
  <c r="B1137" i="1"/>
  <c r="D1137" i="1"/>
  <c r="B1138" i="1"/>
  <c r="D1138" i="1"/>
  <c r="B1139" i="1"/>
  <c r="D1139" i="1"/>
  <c r="B1140" i="1"/>
  <c r="D1140" i="1"/>
  <c r="B1141" i="1"/>
  <c r="D1141" i="1"/>
  <c r="B1142" i="1"/>
  <c r="D1142" i="1"/>
  <c r="B1143" i="1"/>
  <c r="D1143" i="1"/>
  <c r="B1144" i="1"/>
  <c r="D1144" i="1"/>
  <c r="B1145" i="1"/>
  <c r="D1145" i="1"/>
  <c r="B1146" i="1"/>
  <c r="D1146" i="1"/>
  <c r="B1147" i="1"/>
  <c r="D1147" i="1"/>
  <c r="B1148" i="1"/>
  <c r="D1148" i="1"/>
  <c r="B1149" i="1"/>
  <c r="D1149" i="1"/>
  <c r="B1150" i="1"/>
  <c r="D1150" i="1"/>
  <c r="B1151" i="1"/>
  <c r="D1151" i="1"/>
  <c r="B1152" i="1"/>
  <c r="D1152" i="1"/>
  <c r="B1153" i="1"/>
  <c r="D1153" i="1"/>
  <c r="B1154" i="1"/>
  <c r="D1154" i="1"/>
  <c r="B1155" i="1"/>
  <c r="D1155" i="1"/>
  <c r="B1156" i="1"/>
  <c r="D1156" i="1"/>
  <c r="B1157" i="1"/>
  <c r="D1157" i="1"/>
  <c r="B1158" i="1"/>
  <c r="D1158" i="1"/>
  <c r="B1159" i="1"/>
  <c r="D1159" i="1"/>
  <c r="B1160" i="1"/>
  <c r="D1160" i="1"/>
  <c r="B1161" i="1"/>
  <c r="D1161" i="1"/>
  <c r="B1162" i="1"/>
  <c r="D1162" i="1"/>
  <c r="B1163" i="1"/>
  <c r="D1163" i="1"/>
  <c r="B1164" i="1"/>
  <c r="D1164" i="1"/>
  <c r="B1165" i="1"/>
  <c r="D1165" i="1"/>
  <c r="B1166" i="1"/>
  <c r="D1166" i="1"/>
  <c r="B1167" i="1"/>
  <c r="D1167" i="1"/>
  <c r="B1168" i="1"/>
  <c r="D1168" i="1"/>
  <c r="B1169" i="1"/>
  <c r="D1169" i="1"/>
  <c r="B1170" i="1"/>
  <c r="D1170" i="1"/>
  <c r="B1171" i="1"/>
  <c r="D1171" i="1"/>
  <c r="B1172" i="1"/>
  <c r="D1172" i="1"/>
  <c r="B1173" i="1"/>
  <c r="D1173" i="1"/>
  <c r="B1174" i="1"/>
  <c r="D1174" i="1"/>
  <c r="B1175" i="1"/>
  <c r="D1175" i="1"/>
  <c r="B1176" i="1"/>
  <c r="D1176" i="1"/>
  <c r="B1177" i="1"/>
  <c r="D1177" i="1"/>
  <c r="B1178" i="1"/>
  <c r="D1178" i="1"/>
  <c r="B1179" i="1"/>
  <c r="D1179" i="1"/>
  <c r="B1180" i="1"/>
  <c r="D1180" i="1"/>
  <c r="B1181" i="1"/>
  <c r="D1181" i="1"/>
  <c r="B1182" i="1"/>
  <c r="D1182" i="1"/>
  <c r="B1183" i="1"/>
  <c r="D1183" i="1"/>
  <c r="B1184" i="1"/>
  <c r="D1184" i="1"/>
  <c r="B1185" i="1"/>
  <c r="D1185" i="1"/>
  <c r="B1186" i="1"/>
  <c r="D1186" i="1"/>
  <c r="B1187" i="1"/>
  <c r="D1187" i="1"/>
  <c r="B1188" i="1"/>
  <c r="D1188" i="1"/>
  <c r="B1189" i="1"/>
  <c r="D1189" i="1"/>
  <c r="B1190" i="1"/>
  <c r="D1190" i="1"/>
  <c r="B1191" i="1"/>
  <c r="D1191" i="1"/>
  <c r="B1192" i="1"/>
  <c r="D1192" i="1"/>
  <c r="B1193" i="1"/>
  <c r="D1193" i="1"/>
  <c r="B1194" i="1"/>
  <c r="D1194" i="1"/>
  <c r="B1195" i="1"/>
  <c r="D1195" i="1"/>
  <c r="B1196" i="1"/>
  <c r="D1196" i="1"/>
  <c r="B1197" i="1"/>
  <c r="D1197" i="1"/>
  <c r="B1198" i="1"/>
  <c r="D1198" i="1"/>
  <c r="B1199" i="1"/>
  <c r="D1199" i="1"/>
  <c r="B1200" i="1"/>
  <c r="D1200" i="1"/>
  <c r="B1201" i="1"/>
  <c r="D1201" i="1"/>
  <c r="B1202" i="1"/>
  <c r="D120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92AFFE-7F94-4CD3-BAB4-A9A4E6D58D89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2" xr16:uid="{3A118AC5-8046-42BF-888F-55DD1891CA05}" keepAlive="1" name="Query - Table1 (2)" description="Connection to the 'Table1 (2)' query in the workbook." type="5" refreshedVersion="0" background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<sst xmlns="http://schemas.openxmlformats.org/spreadsheetml/2006/main" count="22138" uniqueCount="8146">
  <si>
    <t>Student_ID</t>
  </si>
  <si>
    <t>Name</t>
  </si>
  <si>
    <t>Email</t>
  </si>
  <si>
    <t>Gender</t>
  </si>
  <si>
    <t>Country</t>
  </si>
  <si>
    <t>Age</t>
  </si>
  <si>
    <t>Enrollment_Date</t>
  </si>
  <si>
    <t>Course_Name</t>
  </si>
  <si>
    <t>Course_Category</t>
  </si>
  <si>
    <t>Progress (%)</t>
  </si>
  <si>
    <t>Time_Spent (hrs)</t>
  </si>
  <si>
    <t>Completed</t>
  </si>
  <si>
    <t>Feedback_Rating</t>
  </si>
  <si>
    <t>Session_Attendance</t>
  </si>
  <si>
    <t>46685257-bdd6-40fb-8667-1ad11c80317f</t>
  </si>
  <si>
    <t>charles garcia</t>
  </si>
  <si>
    <t>fjohnson@hall.com</t>
  </si>
  <si>
    <t>Female</t>
  </si>
  <si>
    <t>Python for Data Science</t>
  </si>
  <si>
    <t>Data Science</t>
  </si>
  <si>
    <t>90 mins</t>
  </si>
  <si>
    <t>2024-12-25, 2025-01-01, 2025-01-08, 2025-01-15, 2025-01-22</t>
  </si>
  <si>
    <t>b38a088c-a65e-4389-b74d-0fb132e70629</t>
  </si>
  <si>
    <t>connie lawrence</t>
  </si>
  <si>
    <t>helenpeterson@lewis.com</t>
  </si>
  <si>
    <t>India</t>
  </si>
  <si>
    <t>Social Media Strategy</t>
  </si>
  <si>
    <t>Marketing</t>
  </si>
  <si>
    <t>Yes</t>
  </si>
  <si>
    <t>d8f56413-5be6-428e-98c2-67976142ea7d</t>
  </si>
  <si>
    <t>dennis williams</t>
  </si>
  <si>
    <t>dudleynicholas@hotmail.com</t>
  </si>
  <si>
    <t>Startup Strategy</t>
  </si>
  <si>
    <t>Business</t>
  </si>
  <si>
    <t>No</t>
  </si>
  <si>
    <t>2022-08-29, 2022-09-05, 2022-09-12, 2022-09-19</t>
  </si>
  <si>
    <t>e2acf72f-9e57-4f7a-a0ee-89aed453dd32</t>
  </si>
  <si>
    <t>LAURA BUSH</t>
  </si>
  <si>
    <t>kendragalloway@delacruz.com</t>
  </si>
  <si>
    <t>Canada</t>
  </si>
  <si>
    <t>Data Visualization with R</t>
  </si>
  <si>
    <t>1 hour</t>
  </si>
  <si>
    <t>2023-07-06, 2023-07-13, 2023-07-20, 2023-07-27, 2023-08-03</t>
  </si>
  <si>
    <t>29a3b2e9-5d65-4441-9588-42dea2bc372f</t>
  </si>
  <si>
    <t>DANIEL ADAMS</t>
  </si>
  <si>
    <t>amandasanchez@gray-mayo.net</t>
  </si>
  <si>
    <t>UK</t>
  </si>
  <si>
    <t>Project Management Essentials</t>
  </si>
  <si>
    <t>2024-03-11, 2024-03-18, 2024-03-25, 2024-04-01, 2024-04-08, 2024-04-15</t>
  </si>
  <si>
    <t>c4b032cc-d7c5-44a5-9304-317faf42e12f</t>
  </si>
  <si>
    <t>CRYSTAL JOHNSON</t>
  </si>
  <si>
    <t>nadams@hotmail.com</t>
  </si>
  <si>
    <t>UI/UX Fundamentals</t>
  </si>
  <si>
    <t>Design</t>
  </si>
  <si>
    <t>2023-03-14, 2023-03-21, 2023-03-28, 2023-04-04</t>
  </si>
  <si>
    <t>654821d0-7fcd-4eb1-a7ca-d415366eb16f</t>
  </si>
  <si>
    <t>MARIA THOMAS</t>
  </si>
  <si>
    <t>julieryan@richards.com</t>
  </si>
  <si>
    <t>120 minutes</t>
  </si>
  <si>
    <t>2023-08-08, 2023-08-15, 2023-08-22, 2023-08-29, 2023-09-05, 2023-09-12, 2023-09-19, 2023-09-26</t>
  </si>
  <si>
    <t>c17af08a-1745-46d8-be57-0ddf827050a8</t>
  </si>
  <si>
    <t>BRIAN BURTON</t>
  </si>
  <si>
    <t>cruzcaitlin@yahoo.com</t>
  </si>
  <si>
    <t>SEO Fundamentals</t>
  </si>
  <si>
    <t>2022-11-07, 2022-11-14</t>
  </si>
  <si>
    <t>dc5c0eed-8da0-465b-b898-97b9405cacec</t>
  </si>
  <si>
    <t>melanie wilson</t>
  </si>
  <si>
    <t>daniel62@yahoo.com</t>
  </si>
  <si>
    <t>USA</t>
  </si>
  <si>
    <t>Finance 101</t>
  </si>
  <si>
    <t>Y</t>
  </si>
  <si>
    <t>b83cfe0b-e037-45ed-b8db-0672f42d47cc</t>
  </si>
  <si>
    <t>jonathan white</t>
  </si>
  <si>
    <t>meagan89@hernandez.net</t>
  </si>
  <si>
    <t>2022-04-12, 2022-04-19, 2022-04-26</t>
  </si>
  <si>
    <t>52fbe43b-9954-4eb4-8025-7ad1eb2263dd</t>
  </si>
  <si>
    <t>brian cox dvm</t>
  </si>
  <si>
    <t>brianhumphrey@gmail.com</t>
  </si>
  <si>
    <t>2024-07-08, 2024-07-15, 2024-07-22, 2024-07-29, 2024-08-05, 2024-08-12</t>
  </si>
  <si>
    <t>11b7e948-d0e6-4660-bc69-dee1bb5e4bcf</t>
  </si>
  <si>
    <t>KIM MARTINEZ</t>
  </si>
  <si>
    <t>josephbrennan@yahoo.com</t>
  </si>
  <si>
    <t>Germany</t>
  </si>
  <si>
    <t>Digital Marketing 101</t>
  </si>
  <si>
    <t>2022-08-18, 2022-08-25, 2022-09-01</t>
  </si>
  <si>
    <t>badcc32a-c159-4f53-8a0f-4efbedcd465e</t>
  </si>
  <si>
    <t>MICHELLE ROSS</t>
  </si>
  <si>
    <t>clam@gmail.com</t>
  </si>
  <si>
    <t>Male</t>
  </si>
  <si>
    <t>2023-03-02, 2023-03-09, 2023-03-16, 2023-03-23, 2023-03-30, 2023-04-06</t>
  </si>
  <si>
    <t>05628059-568c-469b-9064-005c3985c3cf</t>
  </si>
  <si>
    <t>CRYSTAL ROBINSON</t>
  </si>
  <si>
    <t>perezrebecca@jones-young.info</t>
  </si>
  <si>
    <t>2023-04-27, 2023-05-04</t>
  </si>
  <si>
    <t>ef7ddc76-b92d-422b-a1df-306f8a0b3c33</t>
  </si>
  <si>
    <t>LAURA SANCHEZ</t>
  </si>
  <si>
    <t>glee@hotmail.com</t>
  </si>
  <si>
    <t>2023-03-05, 2023-03-12, 2023-03-19, 2023-03-26</t>
  </si>
  <si>
    <t>778eedb3-693d-4fbc-ac6f-a6115ab33edf</t>
  </si>
  <si>
    <t>AMY VALDEZ</t>
  </si>
  <si>
    <t>powellmatthew@wright.net</t>
  </si>
  <si>
    <t>2024-02-05, 2024-02-12, 2024-02-19, 2024-02-26, 2024-03-04, 2024-03-11, 2024-03-18</t>
  </si>
  <si>
    <t>474ebc19-2ef9-4276-ac00-6f6123e2fcb4</t>
  </si>
  <si>
    <t>SHANNON JONES</t>
  </si>
  <si>
    <t>pearsonamber@novak.com</t>
  </si>
  <si>
    <t>Adobe Illustrator Mastery</t>
  </si>
  <si>
    <t>2024-03-03, 2024-03-10</t>
  </si>
  <si>
    <t>dd59ba71-36b8-4481-bb3a-4e3e7c52fa17</t>
  </si>
  <si>
    <t>anthony gray</t>
  </si>
  <si>
    <t>sara74@yahoo.com</t>
  </si>
  <si>
    <t>2023-12-29, 2024-01-05, 2024-01-12, 2024-01-19, 2024-01-26, 2024-02-02, 2024-02-09</t>
  </si>
  <si>
    <t>c88a618e-fed4-457d-bb02-6576f512c4c3</t>
  </si>
  <si>
    <t>michelle moore</t>
  </si>
  <si>
    <t>tanyariley@hotmail.com</t>
  </si>
  <si>
    <t>0cd620c2-0ea2-422b-9048-67babf7b539b</t>
  </si>
  <si>
    <t>kathryn farrell</t>
  </si>
  <si>
    <t>2022-07-10, 2022-07-17, 2022-07-24, 2022-07-31</t>
  </si>
  <si>
    <t>14822f53-8201-4c62-b5f5-9b220e8fa8e0</t>
  </si>
  <si>
    <t>andrea jones</t>
  </si>
  <si>
    <t>kwilson@riley.org</t>
  </si>
  <si>
    <t>2022-12-07, 2022-12-14, 2022-12-21, 2022-12-28, 2023-01-04, 2023-01-11</t>
  </si>
  <si>
    <t>90b2b633-956b-4c0c-a849-9b926b5252e3</t>
  </si>
  <si>
    <t>taylor harris</t>
  </si>
  <si>
    <t>josephanderson@hotmail.com</t>
  </si>
  <si>
    <t>2022-08-12, 2022-08-19, 2022-08-26, 2022-09-02</t>
  </si>
  <si>
    <t>c07a30f2-edd4-453b-90f0-fd0a750cab75</t>
  </si>
  <si>
    <t>ALEXANDRA HOWELL</t>
  </si>
  <si>
    <t>medinawilliam@mahoney.com</t>
  </si>
  <si>
    <t>2023-07-17, 2023-07-24, 2023-07-31, 2023-08-07, 2023-08-14</t>
  </si>
  <si>
    <t>d5704f32-702c-4d20-a862-18b848f4ef12</t>
  </si>
  <si>
    <t>elizabeth riggs</t>
  </si>
  <si>
    <t>sarah12@wilson-rodriguez.net</t>
  </si>
  <si>
    <t>React for Beginners</t>
  </si>
  <si>
    <t>Web Development</t>
  </si>
  <si>
    <t>2023-11-02, 2023-11-09, 2023-11-16, 2023-11-23, 2023-11-30</t>
  </si>
  <si>
    <t>35ebd32d-9ad6-40ab-8821-2ddb45b89cd9</t>
  </si>
  <si>
    <t>CHRISTINA WALTERS</t>
  </si>
  <si>
    <t>dking@gmail.com</t>
  </si>
  <si>
    <t>2022-12-04, 2022-12-11, 2022-12-18, 2022-12-25, 2023-01-01, 2023-01-08, 2023-01-15, 2023-01-22</t>
  </si>
  <si>
    <t>0b49452d-46d4-43f3-9450-281c6c6f7633</t>
  </si>
  <si>
    <t>RAY WALSH</t>
  </si>
  <si>
    <t>joycearnold@yahoo.com</t>
  </si>
  <si>
    <t>Graphic Design Basics</t>
  </si>
  <si>
    <t>f1eedba3-1343-4e61-9ca3-c4480279b6a6</t>
  </si>
  <si>
    <t>STEPHANIE GARDNER</t>
  </si>
  <si>
    <t>russellwilliams@yahoo.com</t>
  </si>
  <si>
    <t>2024-08-25, 2024-09-01, 2024-09-08</t>
  </si>
  <si>
    <t>ae9bec36-35c7-436c-9b99-62c6e61fecc0</t>
  </si>
  <si>
    <t>BRIAN DELEON</t>
  </si>
  <si>
    <t>sarayoung@gmail.com</t>
  </si>
  <si>
    <t>2022-06-07, 2022-06-14</t>
  </si>
  <si>
    <t>2dea9493-0658-463a-a98c-206fe1a47e10</t>
  </si>
  <si>
    <t>evelyn galvan</t>
  </si>
  <si>
    <t>erik16@garrison.com</t>
  </si>
  <si>
    <t>JavaScript Bootcamp</t>
  </si>
  <si>
    <t>2023-01-07, 2023-01-14, 2023-01-21, 2023-01-28, 2023-02-04, 2023-02-11</t>
  </si>
  <si>
    <t>cb9bc326-d20e-4c17-8e20-fd1a598336e3</t>
  </si>
  <si>
    <t>courtney keller</t>
  </si>
  <si>
    <t>joshua14@yahoo.com</t>
  </si>
  <si>
    <t>2024-03-22, 2024-03-29, 2024-04-05, 2024-04-12, 2024-04-19, 2024-04-26, 2024-05-03</t>
  </si>
  <si>
    <t>fb2ca025-adf4-462d-a651-529e8268690b</t>
  </si>
  <si>
    <t>erin johnson</t>
  </si>
  <si>
    <t>beverlyterrell@gmail.com</t>
  </si>
  <si>
    <t>2024-12-28, 2025-01-04, 2025-01-11, 2025-01-18</t>
  </si>
  <si>
    <t>ba81edd9-587e-4344-af3f-920c98b8e4cc</t>
  </si>
  <si>
    <t>jessica joyce</t>
  </si>
  <si>
    <t>mlam@williams-graham.net</t>
  </si>
  <si>
    <t>2022-09-22, 2022-09-29, 2022-10-06, 2022-10-13, 2022-10-20</t>
  </si>
  <si>
    <t>bdf070aa-f0b5-456b-b82c-9074afd5dea5</t>
  </si>
  <si>
    <t>christina reynolds</t>
  </si>
  <si>
    <t>elizabeth14@hotmail.com</t>
  </si>
  <si>
    <t>2024-07-21, 2024-07-28, 2024-08-04, 2024-08-11, 2024-08-18, 2024-08-25, 2024-09-01</t>
  </si>
  <si>
    <t>6703b636-5380-4904-a88c-7015aab97e49</t>
  </si>
  <si>
    <t>KRISTEN LEE</t>
  </si>
  <si>
    <t>2023-07-31, 2023-08-07</t>
  </si>
  <si>
    <t>bf85bf0e-ad64-456c-a10f-aa3ff0bbac67</t>
  </si>
  <si>
    <t>lisa turner</t>
  </si>
  <si>
    <t>justin69@pena.com</t>
  </si>
  <si>
    <t>2025-02-02, 2025-02-09, 2025-02-16, 2025-02-23, 2025-03-02, 2025-03-09, 2025-03-16</t>
  </si>
  <si>
    <t>f5b78cc7-e6b3-4944-8b32-3e357922bac2</t>
  </si>
  <si>
    <t>CAROLYN MILLER</t>
  </si>
  <si>
    <t>cardenaskaren@hotmail.com</t>
  </si>
  <si>
    <t>25b8fd4b-32fa-4de8-8e7a-e7f639820cff</t>
  </si>
  <si>
    <t>david alvarez</t>
  </si>
  <si>
    <t>operry@lee.com</t>
  </si>
  <si>
    <t>2023-08-02, 2023-08-09, 2023-08-16</t>
  </si>
  <si>
    <t>e4855aa1-016b-4287-b008-05cca7f36ae9</t>
  </si>
  <si>
    <t>PATRICIA RODRIGUEZ</t>
  </si>
  <si>
    <t>gregoryrubio@hotmail.com</t>
  </si>
  <si>
    <t>2022-11-22, 2022-11-29, 2022-12-06, 2022-12-13, 2022-12-20</t>
  </si>
  <si>
    <t>eadf5085-3fcb-4546-8eb2-25790cdb1ca4</t>
  </si>
  <si>
    <t>joyce solis</t>
  </si>
  <si>
    <t>usalazar@hotmail.com</t>
  </si>
  <si>
    <t>2024-03-28, 2024-04-04, 2024-04-11, 2024-04-18, 2024-04-25, 2024-05-02, 2024-05-09, 2024-05-16</t>
  </si>
  <si>
    <t>722764e6-8c41-461b-a827-a1b9d4a02e53</t>
  </si>
  <si>
    <t>NATASHA WELLS</t>
  </si>
  <si>
    <t>maryramirez@hotmail.com</t>
  </si>
  <si>
    <t>2024-01-29, 2024-02-05, 2024-02-12, 2024-02-19</t>
  </si>
  <si>
    <t>709b7d97-464c-44af-bd3f-3799a07295e9</t>
  </si>
  <si>
    <t>dustin nelson</t>
  </si>
  <si>
    <t>taylorjesse@hotmail.com</t>
  </si>
  <si>
    <t>2024-04-28, 2024-05-05, 2024-05-12, 2024-05-19, 2024-05-26, 2024-06-02, 2024-06-09</t>
  </si>
  <si>
    <t>6a34c854-1071-4d51-b6c5-9dacb4d7e28e</t>
  </si>
  <si>
    <t>joshua perry</t>
  </si>
  <si>
    <t>xprice@shah.org</t>
  </si>
  <si>
    <t>2022-11-30, 2022-12-07, 2022-12-14, 2022-12-21, 2022-12-28, 2023-01-04</t>
  </si>
  <si>
    <t>5a0cdd7c-f157-4470-8182-67c47a1b5806</t>
  </si>
  <si>
    <t>JAMES SNOW</t>
  </si>
  <si>
    <t>tracynelson@yahoo.com</t>
  </si>
  <si>
    <t>2023-11-18, 2023-11-25, 2023-12-02, 2023-12-09</t>
  </si>
  <si>
    <t>addc3e13-ab3b-4d37-960c-95ee638c254c</t>
  </si>
  <si>
    <t>MISTY PITTMAN</t>
  </si>
  <si>
    <t>meadowsbrittany@johnson.info</t>
  </si>
  <si>
    <t>2022-05-22, 2022-05-29</t>
  </si>
  <si>
    <t>53cd6268-610c-4373-8299-9aa40cdf742b</t>
  </si>
  <si>
    <t>gabriel juarez</t>
  </si>
  <si>
    <t>karen64@gmail.com</t>
  </si>
  <si>
    <t>HTML &amp; CSS Basics</t>
  </si>
  <si>
    <t>2023-01-14, 2023-01-21, 2023-01-28, 2023-02-04, 2023-02-11</t>
  </si>
  <si>
    <t>0d557b61-8a17-4dfe-bfc0-0dc804f64d86</t>
  </si>
  <si>
    <t>mrs. marie harrington dds</t>
  </si>
  <si>
    <t>jamessmith@allen.com</t>
  </si>
  <si>
    <t>2024-04-06, 2024-04-13, 2024-04-20, 2024-04-27, 2024-05-04, 2024-05-11, 2024-05-18</t>
  </si>
  <si>
    <t>b31022f0-770c-4798-b7cc-863bf2a03459</t>
  </si>
  <si>
    <t>JACOB OBRIEN</t>
  </si>
  <si>
    <t>tamirodriguez@hickman.biz</t>
  </si>
  <si>
    <t>2024-08-30, 2024-09-06, 2024-09-13, 2024-09-20, 2024-09-27, 2024-10-04, 2024-10-11, 2024-10-18</t>
  </si>
  <si>
    <t>13748146-32c5-4d89-b70b-3420f1043785</t>
  </si>
  <si>
    <t>sandra sanchez</t>
  </si>
  <si>
    <t>hoganashlee@gmail.com</t>
  </si>
  <si>
    <t>2023-12-14, 2023-12-21, 2023-12-28, 2024-01-04, 2024-01-11, 2024-01-18, 2024-01-25</t>
  </si>
  <si>
    <t>5eddbbbf-a959-4663-adaa-2e688861fe18</t>
  </si>
  <si>
    <t>matthew smith</t>
  </si>
  <si>
    <t>xgarcia@hotmail.com</t>
  </si>
  <si>
    <t>2023-09-28, 2023-10-05, 2023-10-12, 2023-10-19</t>
  </si>
  <si>
    <t>2d174fc9-6f7c-45ea-a72a-6d8eb5122df8</t>
  </si>
  <si>
    <t>tracie nelson</t>
  </si>
  <si>
    <t>ugraham@hotmail.com</t>
  </si>
  <si>
    <t>2024-03-21, 2024-03-28, 2024-04-04, 2024-04-11</t>
  </si>
  <si>
    <t>d4aac9a3-3ed8-456c-9a09-dfa052828d80</t>
  </si>
  <si>
    <t>diana hayes</t>
  </si>
  <si>
    <t>frogers@yahoo.com</t>
  </si>
  <si>
    <t>2023-05-28, 2023-06-04, 2023-06-11, 2023-06-18</t>
  </si>
  <si>
    <t>cc3ebdde-5ad5-4f06-b64d-7c877cd0129d</t>
  </si>
  <si>
    <t>douglas carlson</t>
  </si>
  <si>
    <t>blackjames@gmail.com</t>
  </si>
  <si>
    <t>2023-01-14, 2023-01-21</t>
  </si>
  <si>
    <t>3d85de89-c217-4429-8e20-07247d137018</t>
  </si>
  <si>
    <t>maria henry</t>
  </si>
  <si>
    <t>phillipsrichard@torres.com</t>
  </si>
  <si>
    <t>2023-12-29, 2024-01-05, 2024-01-12, 2024-01-19, 2024-01-26, 2024-02-02, 2024-02-09, 2024-02-16</t>
  </si>
  <si>
    <t>6cedd15d-5800-4c02-87ea-7ff58db06746</t>
  </si>
  <si>
    <t>KRISTA BELL MD</t>
  </si>
  <si>
    <t>jerry35@gmail.com</t>
  </si>
  <si>
    <t>2024-04-11, 2024-04-18</t>
  </si>
  <si>
    <t>2f65fafa-b0ae-4f08-831e-dbbcf36cb62b</t>
  </si>
  <si>
    <t>parker hill</t>
  </si>
  <si>
    <t>wallkenneth@yahoo.com</t>
  </si>
  <si>
    <t>2024-07-17, 2024-07-24, 2024-07-31, 2024-08-07</t>
  </si>
  <si>
    <t>88bd13d1-b540-430e-839f-3a254d6168bd</t>
  </si>
  <si>
    <t>ANGEL BROWN</t>
  </si>
  <si>
    <t>danamullins@gmail.com</t>
  </si>
  <si>
    <t>2023-01-10, 2023-01-17</t>
  </si>
  <si>
    <t>7a8d03aa-782a-45e0-88ca-765192f5df7b</t>
  </si>
  <si>
    <t>cody williams</t>
  </si>
  <si>
    <t>shortrichard@gmail.com</t>
  </si>
  <si>
    <t>2022-04-26, 2022-05-03, 2022-05-10, 2022-05-17</t>
  </si>
  <si>
    <t>26d794d3-0db9-4301-afbb-411aa1235a8c</t>
  </si>
  <si>
    <t>justin torres</t>
  </si>
  <si>
    <t>grantrobert@gibbs.info</t>
  </si>
  <si>
    <t>fd72b050-96a9-454f-9c33-e1f94c1f55ab</t>
  </si>
  <si>
    <t>keith brown</t>
  </si>
  <si>
    <t>colleenbaker@moore.net</t>
  </si>
  <si>
    <t>2024-02-23, 2024-03-01, 2024-03-08, 2024-03-15, 2024-03-22, 2024-03-29, 2024-04-05, 2024-04-12</t>
  </si>
  <si>
    <t>735435ea-6894-4b8d-80af-5b3a2812859a</t>
  </si>
  <si>
    <t>julie johnson</t>
  </si>
  <si>
    <t>jacqueline71@hotmail.com</t>
  </si>
  <si>
    <t>2022-08-01, 2022-08-08, 2022-08-15, 2022-08-22, 2022-08-29</t>
  </si>
  <si>
    <t>ca8f3653-c9af-48f8-83b9-da13ec856f37</t>
  </si>
  <si>
    <t>mary peck</t>
  </si>
  <si>
    <t>stephensdeborah@yahoo.com</t>
  </si>
  <si>
    <t>Machine Learning A-Z</t>
  </si>
  <si>
    <t>2023-04-04, 2023-04-11, 2023-04-18, 2023-04-25, 2023-05-02, 2023-05-09</t>
  </si>
  <si>
    <t>cae9b4a7-2a79-4a68-8f44-704f1247ea4e</t>
  </si>
  <si>
    <t>paul carroll</t>
  </si>
  <si>
    <t>smartinez@yahoo.com</t>
  </si>
  <si>
    <t>2022-11-13, 2022-11-20</t>
  </si>
  <si>
    <t>801ef1da-45b1-4d25-b153-3ae8670acc5c</t>
  </si>
  <si>
    <t>JESSICA GEORGE</t>
  </si>
  <si>
    <t>cassandra01@gmail.com</t>
  </si>
  <si>
    <t>2025-03-28, 2025-04-04, 2025-04-11, 2025-04-18, 2025-04-25, 2025-05-02, 2025-05-09, 2025-05-16</t>
  </si>
  <si>
    <t>964db03f-9340-4fad-9c4a-d56bd6016237</t>
  </si>
  <si>
    <t>YVONNE CHAMBERS</t>
  </si>
  <si>
    <t>hinesgregory@hotmail.com</t>
  </si>
  <si>
    <t>2025-02-17, 2025-02-24, 2025-03-03</t>
  </si>
  <si>
    <t>2e76128b-4735-44f9-aa83-bf007135f221</t>
  </si>
  <si>
    <t>jessica olsen dvm</t>
  </si>
  <si>
    <t>ricky51@gmail.com</t>
  </si>
  <si>
    <t>2025-01-13, 2025-01-20, 2025-01-27, 2025-02-03, 2025-02-10</t>
  </si>
  <si>
    <t>49c8a43f-7ed7-4ed7-b194-990b6961929e</t>
  </si>
  <si>
    <t>jennifer hodges</t>
  </si>
  <si>
    <t>qmiller@wilson-barton.net</t>
  </si>
  <si>
    <t>2023-09-01, 2023-09-08, 2023-09-15, 2023-09-22, 2023-09-29</t>
  </si>
  <si>
    <t>764414fd-8ae7-49ed-9e8e-de0ba85c6e4a</t>
  </si>
  <si>
    <t>CODY COX</t>
  </si>
  <si>
    <t>nwolf@yahoo.com</t>
  </si>
  <si>
    <t>2022-04-08, 2022-04-15, 2022-04-22, 2022-04-29, 2022-05-06, 2022-05-13, 2022-05-20</t>
  </si>
  <si>
    <t>70286046-49bc-473f-ad7b-f656218a1536</t>
  </si>
  <si>
    <t>kari johnson</t>
  </si>
  <si>
    <t>lancesmith@davis-gay.com</t>
  </si>
  <si>
    <t>2024-08-07, 2024-08-14, 2024-08-21</t>
  </si>
  <si>
    <t>d50755d9-a5d0-4d53-9e12-42e3f27292b6</t>
  </si>
  <si>
    <t>timothy carter</t>
  </si>
  <si>
    <t>edavenport@gmail.com</t>
  </si>
  <si>
    <t>2024-03-23, 2024-03-30, 2024-04-06</t>
  </si>
  <si>
    <t>30cbd755-6232-417a-a507-41818d1fb540</t>
  </si>
  <si>
    <t>katie suarez</t>
  </si>
  <si>
    <t>kendra65@adams.org</t>
  </si>
  <si>
    <t>2024-03-16, 2024-03-23, 2024-03-30, 2024-04-06, 2024-04-13, 2024-04-20, 2024-04-27, 2024-05-04</t>
  </si>
  <si>
    <t>dd81b7f5-7d59-41c6-a8f1-e091ffb8102d</t>
  </si>
  <si>
    <t>joshua reed</t>
  </si>
  <si>
    <t>mcantu@hotmail.com</t>
  </si>
  <si>
    <t>2024-09-23, 2024-09-30, 2024-10-07</t>
  </si>
  <si>
    <t>db23aa8c-3bca-4f85-a20a-60ac9261549d</t>
  </si>
  <si>
    <t>amanda garner</t>
  </si>
  <si>
    <t>ymcneil@hotmail.com</t>
  </si>
  <si>
    <t>2023-04-12, 2023-04-19, 2023-04-26</t>
  </si>
  <si>
    <t>2051acef-097a-4e10-b6fe-bc0e7ecddbaf</t>
  </si>
  <si>
    <t>LESLIE KANE</t>
  </si>
  <si>
    <t>foxstephen@hotmail.com</t>
  </si>
  <si>
    <t>f84f16b3-a79f-4faf-9ef5-768968f45bce</t>
  </si>
  <si>
    <t>john costa</t>
  </si>
  <si>
    <t>vsantos@hotmail.com</t>
  </si>
  <si>
    <t>2022-11-16, 2022-11-23, 2022-11-30, 2022-12-07, 2022-12-14, 2022-12-21, 2022-12-28</t>
  </si>
  <si>
    <t>a075e927-5110-4492-b442-7e0b61484bb3</t>
  </si>
  <si>
    <t>olivia brennan</t>
  </si>
  <si>
    <t>younggabrielle@bright-francis.biz</t>
  </si>
  <si>
    <t>df615a5c-b432-4070-a23d-4c2fc2a79689</t>
  </si>
  <si>
    <t>christopher evans</t>
  </si>
  <si>
    <t>nguyenbrian@brooks-thomas.net</t>
  </si>
  <si>
    <t>2022-09-06, 2022-09-13</t>
  </si>
  <si>
    <t>2e183554-cae2-4e66-ae8a-781390e0a95b</t>
  </si>
  <si>
    <t>BOB PITTS</t>
  </si>
  <si>
    <t>jdurham@murray.info</t>
  </si>
  <si>
    <t>2024-01-07, 2024-01-14, 2024-01-21, 2024-01-28, 2024-02-04, 2024-02-11</t>
  </si>
  <si>
    <t>cdfc6ee0-e61e-4e90-8267-deb3aab612c9</t>
  </si>
  <si>
    <t>dwayne payne</t>
  </si>
  <si>
    <t>llandry@fowler-coleman.com</t>
  </si>
  <si>
    <t>2023-05-08, 2023-05-15, 2023-05-22, 2023-05-29</t>
  </si>
  <si>
    <t>ffd6f232-32ff-4294-8d57-d880d865d69a</t>
  </si>
  <si>
    <t>JOHN YOUNG</t>
  </si>
  <si>
    <t>2024-03-16, 2024-03-23, 2024-03-30, 2024-04-06, 2024-04-13, 2024-04-20, 2024-04-27</t>
  </si>
  <si>
    <t>fe2110d0-4bbe-4aff-9326-dffd5be4bf51</t>
  </si>
  <si>
    <t>alison greer</t>
  </si>
  <si>
    <t>alan09@hotmail.com</t>
  </si>
  <si>
    <t>2024-09-11, 2024-09-18, 2024-09-25, 2024-10-02, 2024-10-09, 2024-10-16, 2024-10-23</t>
  </si>
  <si>
    <t>4944051b-e726-4e23-a776-b886d534ee1d</t>
  </si>
  <si>
    <t>crystal pham</t>
  </si>
  <si>
    <t>christinebyrd@saunders.com</t>
  </si>
  <si>
    <t>2024-05-17, 2024-05-24, 2024-05-31</t>
  </si>
  <si>
    <t>c9e26074-4f16-49a0-8a17-991ea5769411</t>
  </si>
  <si>
    <t>KEVIN OCONNOR</t>
  </si>
  <si>
    <t>mark62@anderson.com</t>
  </si>
  <si>
    <t>2024-12-06, 2024-12-13, 2024-12-20, 2024-12-27, 2025-01-03, 2025-01-10</t>
  </si>
  <si>
    <t>d499da99-45c4-4a3e-a9da-484a80759f1f</t>
  </si>
  <si>
    <t>thomas raymond</t>
  </si>
  <si>
    <t>linda71@gmail.com</t>
  </si>
  <si>
    <t>aca5e2fd-b966-442a-ad23-8d36dc322c97</t>
  </si>
  <si>
    <t>tracy ballard</t>
  </si>
  <si>
    <t>gibbsalexander@hotmail.com</t>
  </si>
  <si>
    <t>2023-03-23, 2023-03-30, 2023-04-06, 2023-04-13, 2023-04-20</t>
  </si>
  <si>
    <t>bfbf397b-ac3e-4b0d-9e5b-a13d746cdb77</t>
  </si>
  <si>
    <t>lauren carson</t>
  </si>
  <si>
    <t>leonardthomas@hotmail.com</t>
  </si>
  <si>
    <t>38ab854c-9c2e-48de-aa4e-361753f8382b</t>
  </si>
  <si>
    <t>madison marshall</t>
  </si>
  <si>
    <t>cwilson@gmail.com</t>
  </si>
  <si>
    <t>2024-08-26, 2024-09-02, 2024-09-09, 2024-09-16</t>
  </si>
  <si>
    <t>18e19331-1dba-4267-be1c-a5a1fef518a6</t>
  </si>
  <si>
    <t>JOSHUA PRICE</t>
  </si>
  <si>
    <t>umatthews@gmail.com</t>
  </si>
  <si>
    <t>2023-07-23, 2023-07-30, 2023-08-06, 2023-08-13, 2023-08-20, 2023-08-27, 2023-09-03, 2023-09-10</t>
  </si>
  <si>
    <t>7d45d8ef-d56c-48ea-9959-7b5aa7a8f636</t>
  </si>
  <si>
    <t>teresa ramirez</t>
  </si>
  <si>
    <t>scottsampson@yahoo.com</t>
  </si>
  <si>
    <t>2024-01-11, 2024-01-18</t>
  </si>
  <si>
    <t>8b621d41-5e09-49ee-af88-bdecfb1e143b</t>
  </si>
  <si>
    <t>maria brown</t>
  </si>
  <si>
    <t>tammyrush@yahoo.com</t>
  </si>
  <si>
    <t>2022-09-08, 2022-09-15</t>
  </si>
  <si>
    <t>a3b5cece-a446-4e72-b64c-911aa9ab364a</t>
  </si>
  <si>
    <t>alison buchanan</t>
  </si>
  <si>
    <t>kristinharris@clark.com</t>
  </si>
  <si>
    <t>00b9d4a3-9892-40ac-a689-33a9c9e48e8c</t>
  </si>
  <si>
    <t>WILLIAM HUERTA</t>
  </si>
  <si>
    <t>danieldelacruz@gmail.com</t>
  </si>
  <si>
    <t>2022-11-22, 2022-11-29, 2022-12-06, 2022-12-13</t>
  </si>
  <si>
    <t>3ce915e7-c9d6-463b-8a3c-6f5f5bb5c40c</t>
  </si>
  <si>
    <t>ALEXIS BAKER</t>
  </si>
  <si>
    <t>vfox@alvarez.net</t>
  </si>
  <si>
    <t>38b77c07-80fb-4296-b3b6-a09b1beaf6ac</t>
  </si>
  <si>
    <t>AMANDA LOGAN</t>
  </si>
  <si>
    <t>bschneider@gmail.com</t>
  </si>
  <si>
    <t>2024-10-15, 2024-10-22, 2024-10-29, 2024-11-05, 2024-11-12, 2024-11-19, 2024-11-26</t>
  </si>
  <si>
    <t>afa415e5-6d20-4496-a6d0-6371d8e88ebb</t>
  </si>
  <si>
    <t>MICHEAL WALLACE</t>
  </si>
  <si>
    <t>charlene12@weber-richards.com</t>
  </si>
  <si>
    <t>2024-04-20, 2024-04-27</t>
  </si>
  <si>
    <t>4b7e6b3c-87d2-42a6-98ee-ac2bfe9fecaa</t>
  </si>
  <si>
    <t>larry garcia</t>
  </si>
  <si>
    <t>russellbeasley@morgan-chavez.biz</t>
  </si>
  <si>
    <t>2023-11-19, 2023-11-26</t>
  </si>
  <si>
    <t>aa448259-5001-4b7b-ad40-67f450032b35</t>
  </si>
  <si>
    <t>TROY MCDANIEL</t>
  </si>
  <si>
    <t>davischristopher@yahoo.com</t>
  </si>
  <si>
    <t>2022-09-01, 2022-09-08, 2022-09-15, 2022-09-22, 2022-09-29</t>
  </si>
  <si>
    <t>cfd01cbd-5f65-48ce-bd21-bc11be9d61ee</t>
  </si>
  <si>
    <t>anthony frye</t>
  </si>
  <si>
    <t>jenkinsmorgan@yahoo.com</t>
  </si>
  <si>
    <t>2022-09-04, 2022-09-11, 2022-09-18, 2022-09-25, 2022-10-02, 2022-10-09</t>
  </si>
  <si>
    <t>4ffca6b1-99b4-49d4-89a2-14aef7e8f8e5</t>
  </si>
  <si>
    <t>kenneth lewis</t>
  </si>
  <si>
    <t>melaniebell@hotmail.com</t>
  </si>
  <si>
    <t>2022-06-25, 2022-07-02</t>
  </si>
  <si>
    <t>92f837d4-4750-4f1d-833a-1f6c1d691fba</t>
  </si>
  <si>
    <t>JEFFREY HOFFMAN</t>
  </si>
  <si>
    <t>anthony44@bell-white.com</t>
  </si>
  <si>
    <t>2023-10-29, 2023-11-05</t>
  </si>
  <si>
    <t>2451e5a4-11d0-49b2-a699-cd99a847bce7</t>
  </si>
  <si>
    <t>VALERIE DAVIS</t>
  </si>
  <si>
    <t>vbarnes@wood.com</t>
  </si>
  <si>
    <t>2024-09-02, 2024-09-09, 2024-09-16</t>
  </si>
  <si>
    <t>0d77c5a0-e222-46a6-95bf-be9798a21f1c</t>
  </si>
  <si>
    <t>paul williams</t>
  </si>
  <si>
    <t>scott67@ramos.com</t>
  </si>
  <si>
    <t>2024-09-04, 2024-09-11, 2024-09-18, 2024-09-25, 2024-10-02, 2024-10-09</t>
  </si>
  <si>
    <t>ad9fb00d-4882-473c-9c63-45ab6e0ed1e8</t>
  </si>
  <si>
    <t>katelyn estrada</t>
  </si>
  <si>
    <t>randallgreene@harris.com</t>
  </si>
  <si>
    <t>01fa964e-1eb7-4b56-93ff-d3a24a193501</t>
  </si>
  <si>
    <t>jeffrey anderson md</t>
  </si>
  <si>
    <t>charles06@stevens.com</t>
  </si>
  <si>
    <t>b5a1b949-6788-4209-92ca-525a6de59332</t>
  </si>
  <si>
    <t>donna sullivan</t>
  </si>
  <si>
    <t>lauriemontgomery@hotmail.com</t>
  </si>
  <si>
    <t>2024-09-17, 2024-09-24, 2024-10-01</t>
  </si>
  <si>
    <t>1b19d8b8-d830-4081-afcc-57dd168fae12</t>
  </si>
  <si>
    <t>KEVIN WARREN</t>
  </si>
  <si>
    <t>julie35@gmail.com</t>
  </si>
  <si>
    <t>2023-10-21, 2023-10-28, 2023-11-04, 2023-11-11, 2023-11-18</t>
  </si>
  <si>
    <t>87d5b7be-1d30-4990-a21b-030782af085c</t>
  </si>
  <si>
    <t>susan bailey</t>
  </si>
  <si>
    <t>curtisscott@morrison.com</t>
  </si>
  <si>
    <t>2022-08-03, 2022-08-10</t>
  </si>
  <si>
    <t>7e7e7419-a0c1-4035-85d9-5f51f387e1bd</t>
  </si>
  <si>
    <t>JUSTIN RILEY</t>
  </si>
  <si>
    <t>edward17@yahoo.com</t>
  </si>
  <si>
    <t>97674900-4651-4367-8bdc-43184d85a3d2</t>
  </si>
  <si>
    <t>JORDAN COLLINS</t>
  </si>
  <si>
    <t>brownmarie@gmail.com</t>
  </si>
  <si>
    <t>2024-12-12, 2024-12-19, 2024-12-26, 2025-01-02, 2025-01-09, 2025-01-16</t>
  </si>
  <si>
    <t>171dabf9-daf4-41a7-ba34-d2e8dd3f7d7e</t>
  </si>
  <si>
    <t>KATIE FORD</t>
  </si>
  <si>
    <t>kstout@lopez.com</t>
  </si>
  <si>
    <t>2025-01-02, 2025-01-09, 2025-01-16, 2025-01-23, 2025-01-30</t>
  </si>
  <si>
    <t>d65e59dd-e62d-4d06-8f9b-85581a7f195b</t>
  </si>
  <si>
    <t>MIGUEL WAGNER</t>
  </si>
  <si>
    <t>wrightsamuel@warren-bishop.com</t>
  </si>
  <si>
    <t>2024-03-06, 2024-03-13, 2024-03-20, 2024-03-27, 2024-04-03, 2024-04-10, 2024-04-17</t>
  </si>
  <si>
    <t>68a51c68-632d-4b5e-886b-b6bfeafde7d9</t>
  </si>
  <si>
    <t>meghan williams</t>
  </si>
  <si>
    <t>riveraangela@yahoo.com</t>
  </si>
  <si>
    <t>2023-11-07, 2023-11-14</t>
  </si>
  <si>
    <t>a8149562-da00-4f16-b946-9bcf4082cbb9</t>
  </si>
  <si>
    <t>lindsey hernandez</t>
  </si>
  <si>
    <t>2023-06-22, 2023-06-29, 2023-07-06, 2023-07-13, 2023-07-20, 2023-07-27, 2023-08-03</t>
  </si>
  <si>
    <t>eaafe543-2434-4678-a9e2-7ba9952e6abb</t>
  </si>
  <si>
    <t>walter hale</t>
  </si>
  <si>
    <t>2022-08-11, 2022-08-18, 2022-08-25</t>
  </si>
  <si>
    <t>f020e992-b576-455e-9854-9f222102f9c9</t>
  </si>
  <si>
    <t>justin schneider</t>
  </si>
  <si>
    <t>elizabethcalderon@hotmail.com</t>
  </si>
  <si>
    <t>2023-12-06, 2023-12-13, 2023-12-20, 2023-12-27</t>
  </si>
  <si>
    <t>a561e1e9-17ec-489c-86c1-b6cbe99630f7</t>
  </si>
  <si>
    <t>katie smith</t>
  </si>
  <si>
    <t>stephaniepeterson@yahoo.com</t>
  </si>
  <si>
    <t>2025-03-06, 2025-03-13, 2025-03-20, 2025-03-27</t>
  </si>
  <si>
    <t>27aa7cbc-2337-4bbc-bffe-77c839feb99c</t>
  </si>
  <si>
    <t>ryan garcia</t>
  </si>
  <si>
    <t>nancy92@bennett.org</t>
  </si>
  <si>
    <t>692e07b6-0b2f-4d5c-b00b-5d5fb89f72f3</t>
  </si>
  <si>
    <t>nathan montes</t>
  </si>
  <si>
    <t>pyoung@yahoo.com</t>
  </si>
  <si>
    <t>2022-12-20, 2022-12-27, 2023-01-03, 2023-01-10, 2023-01-17, 2023-01-24</t>
  </si>
  <si>
    <t>5e2ad32d-31ab-4b56-95c9-fdc7e76adca9</t>
  </si>
  <si>
    <t>laura alexander</t>
  </si>
  <si>
    <t>ashaw@gmail.com</t>
  </si>
  <si>
    <t>2024-04-04, 2024-04-11, 2024-04-18, 2024-04-25, 2024-05-02</t>
  </si>
  <si>
    <t>df7d0dd7-236e-4608-9acb-394acd1f5318</t>
  </si>
  <si>
    <t>MARTIN SAWYER</t>
  </si>
  <si>
    <t>mitchellkathryn@cole-palmer.biz</t>
  </si>
  <si>
    <t>2023-02-11, 2023-02-18, 2023-02-25, 2023-03-04, 2023-03-11, 2023-03-18</t>
  </si>
  <si>
    <t>d11376e0-38d7-4b9a-a916-da57f24823ab</t>
  </si>
  <si>
    <t>gregory johnson</t>
  </si>
  <si>
    <t>pshaw@vang-brooks.com</t>
  </si>
  <si>
    <t>2022-08-27, 2022-09-03, 2022-09-10, 2022-09-17, 2022-09-24</t>
  </si>
  <si>
    <t>b6f6dbf1-d6d4-41cc-995d-82f8ee4a9b5d</t>
  </si>
  <si>
    <t>RAVEN TAYLOR</t>
  </si>
  <si>
    <t>ihorton@hotmail.com</t>
  </si>
  <si>
    <t>2023-08-15, 2023-08-22, 2023-08-29, 2023-09-05, 2023-09-12, 2023-09-19, 2023-09-26</t>
  </si>
  <si>
    <t>e7e646c7-0158-4463-9d87-76a072d78bdd</t>
  </si>
  <si>
    <t>DAVID CONLEY</t>
  </si>
  <si>
    <t>2024-04-04, 2024-04-11, 2024-04-18, 2024-04-25, 2024-05-02, 2024-05-09, 2024-05-16</t>
  </si>
  <si>
    <t>871c0884-9bdf-40f2-ba2c-0f19f0b2a5d1</t>
  </si>
  <si>
    <t>ricardo young</t>
  </si>
  <si>
    <t>allendanielle@bryant.org</t>
  </si>
  <si>
    <t>2024-08-06, 2024-08-13, 2024-08-20, 2024-08-27, 2024-09-03, 2024-09-10, 2024-09-17</t>
  </si>
  <si>
    <t>93364f7e-83ef-49f3-a1c7-cc8a04351b64</t>
  </si>
  <si>
    <t>CHARLES PATTERSON</t>
  </si>
  <si>
    <t>ashleylopez@hotmail.com</t>
  </si>
  <si>
    <t>2024-07-17, 2024-07-24, 2024-07-31, 2024-08-07, 2024-08-14</t>
  </si>
  <si>
    <t>11536e99-5c50-4720-b982-f4e08603156a</t>
  </si>
  <si>
    <t>KIMBERLY HARTMAN</t>
  </si>
  <si>
    <t>cmarks@hughes.com</t>
  </si>
  <si>
    <t>2022-08-17, 2022-08-24, 2022-08-31, 2022-09-07, 2022-09-14, 2022-09-21, 2022-09-28, 2022-10-05</t>
  </si>
  <si>
    <t>a837fe68-bba2-45ca-bdba-6da85844f9fc</t>
  </si>
  <si>
    <t>PATRICIA MOSS</t>
  </si>
  <si>
    <t>bradleypayne@hotmail.com</t>
  </si>
  <si>
    <t>2022-07-20, 2022-07-27, 2022-08-03, 2022-08-10, 2022-08-17</t>
  </si>
  <si>
    <t>76f186ab-af47-4b49-8775-e395d49405f0</t>
  </si>
  <si>
    <t>mrs. catherine taylor</t>
  </si>
  <si>
    <t>carterbradley@gmail.com</t>
  </si>
  <si>
    <t>2023-01-03, 2023-01-10, 2023-01-17, 2023-01-24, 2023-01-31, 2023-02-07</t>
  </si>
  <si>
    <t>83f02dc7-4f61-4217-aef1-669450cae32d</t>
  </si>
  <si>
    <t>robert kennedy</t>
  </si>
  <si>
    <t>justinatkins@glenn.com</t>
  </si>
  <si>
    <t>2022-06-11, 2022-06-18</t>
  </si>
  <si>
    <t>e3b56360-6fdc-4bad-9e36-8127cca1b45c</t>
  </si>
  <si>
    <t>JEREMIAH HUBER</t>
  </si>
  <si>
    <t>tylerjimenez@hotmail.com</t>
  </si>
  <si>
    <t>6cac028c-ba22-4065-9526-0718cd180a82</t>
  </si>
  <si>
    <t>LANCE SHORT</t>
  </si>
  <si>
    <t>curtis54@yahoo.com</t>
  </si>
  <si>
    <t>2023-05-26, 2023-06-02, 2023-06-09, 2023-06-16, 2023-06-23</t>
  </si>
  <si>
    <t>2aa93b43-6d15-416f-b7b8-c1a59a45693d</t>
  </si>
  <si>
    <t>heather williams</t>
  </si>
  <si>
    <t>yhill@gmail.com</t>
  </si>
  <si>
    <t>5d01f55f-67fd-44c4-a334-058aabd2b512</t>
  </si>
  <si>
    <t>nicole moore</t>
  </si>
  <si>
    <t>melindagregory@johnson-jones.com</t>
  </si>
  <si>
    <t>2022-08-01, 2022-08-08, 2022-08-15, 2022-08-22</t>
  </si>
  <si>
    <t>084a6780-9136-41f8-b310-46dc6202bee6</t>
  </si>
  <si>
    <t>MEGHAN RUSH</t>
  </si>
  <si>
    <t>khines@gmail.com</t>
  </si>
  <si>
    <t>2023-10-21, 2023-10-28, 2023-11-04, 2023-11-11, 2023-11-18, 2023-11-25</t>
  </si>
  <si>
    <t>a6499cdc-507b-4072-a5e5-8f345df06e8c</t>
  </si>
  <si>
    <t>tyler johnson</t>
  </si>
  <si>
    <t>jholmes@green.info</t>
  </si>
  <si>
    <t>2024-07-07, 2024-07-14</t>
  </si>
  <si>
    <t>b1a8b71f-491b-40e9-9ca3-fbb3ff11c8ba</t>
  </si>
  <si>
    <t>KATHERINE MARTINEZ</t>
  </si>
  <si>
    <t>tthompson@osborn-cochran.com</t>
  </si>
  <si>
    <t>2023-03-06, 2023-03-13, 2023-03-20, 2023-03-27, 2023-04-03, 2023-04-10, 2023-04-17, 2023-04-24</t>
  </si>
  <si>
    <t>8ccc9cea-109f-48ee-b5a4-720058f0dd23</t>
  </si>
  <si>
    <t>STEPHANIE YORK</t>
  </si>
  <si>
    <t>william13@young.com</t>
  </si>
  <si>
    <t>2025-02-07, 2025-02-14, 2025-02-21, 2025-02-28, 2025-03-07, 2025-03-14, 2025-03-21, 2025-03-28</t>
  </si>
  <si>
    <t>77a7e8b7-5e70-465f-9280-c5aa8dd4595b</t>
  </si>
  <si>
    <t>kristen salazar</t>
  </si>
  <si>
    <t>parkeryvonne@mendoza.org</t>
  </si>
  <si>
    <t>2023-10-19, 2023-10-26, 2023-11-02, 2023-11-09, 2023-11-16, 2023-11-23</t>
  </si>
  <si>
    <t>a4704d48-5128-49b1-b8ed-e0ca20156a72</t>
  </si>
  <si>
    <t>JOHN HOLMES</t>
  </si>
  <si>
    <t>2022-07-30, 2022-08-06, 2022-08-13</t>
  </si>
  <si>
    <t>8d2238e6-c7bf-4fbc-943c-dd6de0c1ff1e</t>
  </si>
  <si>
    <t>catherine burch</t>
  </si>
  <si>
    <t>guerraapril@yahoo.com</t>
  </si>
  <si>
    <t>2022-10-23, 2022-10-30, 2022-11-06, 2022-11-13, 2022-11-20, 2022-11-27</t>
  </si>
  <si>
    <t>b596ca7c-ef4a-4a88-9299-e5052976aab2</t>
  </si>
  <si>
    <t>travis stone</t>
  </si>
  <si>
    <t>kingcynthia@hotmail.com</t>
  </si>
  <si>
    <t>2022-12-18, 2022-12-25, 2023-01-01, 2023-01-08, 2023-01-15</t>
  </si>
  <si>
    <t>9d4b2bf9-4d85-49c7-a001-7720200b2903</t>
  </si>
  <si>
    <t>KATHRYN JACKSON</t>
  </si>
  <si>
    <t>2023-06-07, 2023-06-14, 2023-06-21</t>
  </si>
  <si>
    <t>9fddde2e-a8a2-47ad-abd3-cdcd27794685</t>
  </si>
  <si>
    <t>lisa kirby</t>
  </si>
  <si>
    <t>millerstacy@baker.org</t>
  </si>
  <si>
    <t>2024-09-25, 2024-10-02, 2024-10-09, 2024-10-16, 2024-10-23, 2024-10-30, 2024-11-06, 2024-11-13</t>
  </si>
  <si>
    <t>a08dd21b-e395-4cb1-bf7f-6c0a07c0d116</t>
  </si>
  <si>
    <t>maria turner</t>
  </si>
  <si>
    <t>eevans@brown.com</t>
  </si>
  <si>
    <t>2024-12-24, 2024-12-31, 2025-01-07, 2025-01-14, 2025-01-21, 2025-01-28</t>
  </si>
  <si>
    <t>dc8a4922-5005-480f-a4c7-78a59b4e164b</t>
  </si>
  <si>
    <t>morgan valencia</t>
  </si>
  <si>
    <t>kathleenrobertson@gmail.com</t>
  </si>
  <si>
    <t>2023-09-17, 2023-09-24, 2023-10-01, 2023-10-08</t>
  </si>
  <si>
    <t>44790612-1f5d-488f-b76a-bf093de28859</t>
  </si>
  <si>
    <t>charles williams</t>
  </si>
  <si>
    <t>kwright@yahoo.com</t>
  </si>
  <si>
    <t>2023-08-15, 2023-08-22, 2023-08-29</t>
  </si>
  <si>
    <t>c35bec2c-3098-47b2-900e-15c0b89bdf7f</t>
  </si>
  <si>
    <t>ZACHARY OWENS</t>
  </si>
  <si>
    <t>zjohnson@hotmail.com</t>
  </si>
  <si>
    <t>2024-09-20, 2024-09-27, 2024-10-04, 2024-10-11, 2024-10-18</t>
  </si>
  <si>
    <t>95560a2d-3713-4466-bda0-6476f778c676</t>
  </si>
  <si>
    <t>anthony simpson</t>
  </si>
  <si>
    <t>amanda16@gmail.com</t>
  </si>
  <si>
    <t>2024-03-17, 2024-03-24, 2024-03-31</t>
  </si>
  <si>
    <t>673ba8bd-c38c-4dec-9da3-9a73ba3df7ff</t>
  </si>
  <si>
    <t>james hudson</t>
  </si>
  <si>
    <t>angela16@cole.org</t>
  </si>
  <si>
    <t>f99f0704-20f0-456a-9e6a-66289c6d52d5</t>
  </si>
  <si>
    <t>JAKE HATFIELD</t>
  </si>
  <si>
    <t>jameshicks@hotmail.com</t>
  </si>
  <si>
    <t>2025-02-26, 2025-03-05, 2025-03-12</t>
  </si>
  <si>
    <t>b6adf48b-2314-40c8-89f6-44050b990034</t>
  </si>
  <si>
    <t>JOHN BRYANT</t>
  </si>
  <si>
    <t>sarah52@ewing-stevenson.com</t>
  </si>
  <si>
    <t>2022-06-08, 2022-06-15, 2022-06-22</t>
  </si>
  <si>
    <t>827c9f8c-d40a-45e9-81df-6517561c9210</t>
  </si>
  <si>
    <t>michelle evans</t>
  </si>
  <si>
    <t>mark16@parker.com</t>
  </si>
  <si>
    <t>2024-10-15, 2024-10-22, 2024-10-29, 2024-11-05</t>
  </si>
  <si>
    <t>a7d4cf50-f791-41e5-83f9-cd6b797ebe87</t>
  </si>
  <si>
    <t>paula lane</t>
  </si>
  <si>
    <t>ojackson@harvey.com</t>
  </si>
  <si>
    <t>2024-10-20, 2024-10-27, 2024-11-03, 2024-11-10</t>
  </si>
  <si>
    <t>1c221cea-b355-46a5-b2bd-92f29293f705</t>
  </si>
  <si>
    <t>jeremy barnes</t>
  </si>
  <si>
    <t>roberthampton@yahoo.com</t>
  </si>
  <si>
    <t>2022-05-26, 2022-06-02</t>
  </si>
  <si>
    <t>35145890-84c8-4c46-a359-5fa4b4adaf89</t>
  </si>
  <si>
    <t>yolanda mendoza</t>
  </si>
  <si>
    <t>sue78@yahoo.com</t>
  </si>
  <si>
    <t>2022-07-12, 2022-07-19, 2022-07-26, 2022-08-02, 2022-08-09, 2022-08-16, 2022-08-23, 2022-08-30</t>
  </si>
  <si>
    <t>de1e994a-c5a1-4f5c-ad05-b9125ab28d4a</t>
  </si>
  <si>
    <t>MARIA STEELE</t>
  </si>
  <si>
    <t>susanramirez@yahoo.com</t>
  </si>
  <si>
    <t>2024-08-02, 2024-08-09, 2024-08-16, 2024-08-23, 2024-08-30, 2024-09-06, 2024-09-13, 2024-09-20</t>
  </si>
  <si>
    <t>4c3077c4-fb75-4923-b910-abb3f1053252</t>
  </si>
  <si>
    <t>michele vaughn</t>
  </si>
  <si>
    <t>timothy84@yahoo.com</t>
  </si>
  <si>
    <t>2023-03-22, 2023-03-29, 2023-04-05, 2023-04-12</t>
  </si>
  <si>
    <t>6133a34d-8b0e-4eb1-ad37-1d9e92cf6021</t>
  </si>
  <si>
    <t>JENNIFER REED</t>
  </si>
  <si>
    <t>bobby15@douglas-burgess.com</t>
  </si>
  <si>
    <t>2022-10-13, 2022-10-20, 2022-10-27, 2022-11-03, 2022-11-10</t>
  </si>
  <si>
    <t>eedaa802-4568-4426-89e0-3e22d3f4a49b</t>
  </si>
  <si>
    <t>DENISE RODRIGUEZ</t>
  </si>
  <si>
    <t>brentstein@little.com</t>
  </si>
  <si>
    <t>2023-02-14, 2023-02-21, 2023-02-28, 2023-03-07, 2023-03-14, 2023-03-21, 2023-03-28, 2023-04-04</t>
  </si>
  <si>
    <t>19bd4f93-78ef-4666-b7a4-c719548e1f6b</t>
  </si>
  <si>
    <t>brenda oconnell</t>
  </si>
  <si>
    <t>edelgado@santos-avila.com</t>
  </si>
  <si>
    <t>2024-01-09, 2024-01-16, 2024-01-23</t>
  </si>
  <si>
    <t>e86e8e63-0f25-477d-a559-90e74910fade</t>
  </si>
  <si>
    <t>marissa hall</t>
  </si>
  <si>
    <t>robertmonroe@osborn.info</t>
  </si>
  <si>
    <t>2023-08-18, 2023-08-25, 2023-09-01, 2023-09-08, 2023-09-15, 2023-09-22, 2023-09-29</t>
  </si>
  <si>
    <t>df4e713e-f64e-4dfc-bfbe-ac7aefc59738</t>
  </si>
  <si>
    <t>sherri smith</t>
  </si>
  <si>
    <t>justin88@small-anderson.net</t>
  </si>
  <si>
    <t>2023-01-21, 2023-01-28</t>
  </si>
  <si>
    <t>1cd66b09-cf0e-4d2b-b15c-167a45d8a6ad</t>
  </si>
  <si>
    <t>nicholas wong</t>
  </si>
  <si>
    <t>doylekrystal@craig.biz</t>
  </si>
  <si>
    <t>2024-04-03, 2024-04-10, 2024-04-17, 2024-04-24, 2024-05-01</t>
  </si>
  <si>
    <t>669d01ff-1634-425b-93f3-007383e96ef4</t>
  </si>
  <si>
    <t>cathy taylor</t>
  </si>
  <si>
    <t>adamreyes@yahoo.com</t>
  </si>
  <si>
    <t>2024-01-31, 2024-02-07, 2024-02-14, 2024-02-21, 2024-02-28</t>
  </si>
  <si>
    <t>951c25d5-4d4c-4280-9462-52e7f43ba052</t>
  </si>
  <si>
    <t>alexandra valdez</t>
  </si>
  <si>
    <t>contrerassteven@sullivan.com</t>
  </si>
  <si>
    <t>2023-05-26, 2023-06-02, 2023-06-09, 2023-06-16, 2023-06-23, 2023-06-30</t>
  </si>
  <si>
    <t>f0cd7f05-ea87-455e-a382-95d31e0ef546</t>
  </si>
  <si>
    <t>lucas robinson</t>
  </si>
  <si>
    <t>vhernandez@brooks.net</t>
  </si>
  <si>
    <t>3f59e4f2-c309-4b6e-b7e9-d2e2d35ac07a</t>
  </si>
  <si>
    <t>linda cobb</t>
  </si>
  <si>
    <t>christian91@gmail.com</t>
  </si>
  <si>
    <t>2025-02-01, 2025-02-08, 2025-02-15, 2025-02-22</t>
  </si>
  <si>
    <t>929c93b3-33c0-4bf1-8167-999fe723ada3</t>
  </si>
  <si>
    <t>carmen bond</t>
  </si>
  <si>
    <t>frazierjennifer@yahoo.com</t>
  </si>
  <si>
    <t>2024-08-04, 2024-08-11, 2024-08-18, 2024-08-25</t>
  </si>
  <si>
    <t>cf0671c7-720b-474b-82a7-f586e61d9cde</t>
  </si>
  <si>
    <t>carlos perry</t>
  </si>
  <si>
    <t>tchambers@johnson.com</t>
  </si>
  <si>
    <t>2022-08-26, 2022-09-02, 2022-09-09, 2022-09-16, 2022-09-23, 2022-09-30</t>
  </si>
  <si>
    <t>58330b30-6c77-4e95-8b98-1ccd12b2102d</t>
  </si>
  <si>
    <t>kimberly brown</t>
  </si>
  <si>
    <t>ajohnson@mack.biz</t>
  </si>
  <si>
    <t>2024-09-21, 2024-09-28, 2024-10-05</t>
  </si>
  <si>
    <t>72d35458-61ea-4f30-a42e-707afe2bd987</t>
  </si>
  <si>
    <t>susan bennett</t>
  </si>
  <si>
    <t>david86@anderson.com</t>
  </si>
  <si>
    <t>2023-11-09, 2023-11-16, 2023-11-23, 2023-11-30, 2023-12-07, 2023-12-14</t>
  </si>
  <si>
    <t>8b60c511-b816-4aeb-ac6a-7c8576876c62</t>
  </si>
  <si>
    <t>james hall</t>
  </si>
  <si>
    <t>eric31@gmail.com</t>
  </si>
  <si>
    <t>efad49e9-c41c-447e-9d6b-9b626b535a19</t>
  </si>
  <si>
    <t>alexis harris</t>
  </si>
  <si>
    <t>griffinemily@sanchez.biz</t>
  </si>
  <si>
    <t>2025-01-26, 2025-02-02, 2025-02-09, 2025-02-16</t>
  </si>
  <si>
    <t>c11f6bf5-379e-4467-8a2d-b2e63bfda8a6</t>
  </si>
  <si>
    <t>amy gordon</t>
  </si>
  <si>
    <t>lisadennis@yahoo.com</t>
  </si>
  <si>
    <t>2024-02-17, 2024-02-24, 2024-03-02, 2024-03-09, 2024-03-16</t>
  </si>
  <si>
    <t>d18183d1-ac2b-4cfc-85c5-1060991121e7</t>
  </si>
  <si>
    <t>eric thomas</t>
  </si>
  <si>
    <t>dturner@fry.biz</t>
  </si>
  <si>
    <t>582b91ee-f8e8-435b-8c00-988a7ee1011a</t>
  </si>
  <si>
    <t>megan floyd</t>
  </si>
  <si>
    <t>trussell@yahoo.com</t>
  </si>
  <si>
    <t>2024-08-17, 2024-08-24, 2024-08-31, 2024-09-07, 2024-09-14, 2024-09-21, 2024-09-28</t>
  </si>
  <si>
    <t>3db0174e-7938-478a-89b5-aab0c12169db</t>
  </si>
  <si>
    <t>elizabeth zimmerman</t>
  </si>
  <si>
    <t>69a53b4f-8ff8-469d-8ec0-713dea2c7a51</t>
  </si>
  <si>
    <t>kristin anderson</t>
  </si>
  <si>
    <t>james17@davis-hardy.com</t>
  </si>
  <si>
    <t>2024-03-26, 2024-04-02, 2024-04-09, 2024-04-16</t>
  </si>
  <si>
    <t>9adf4709-ac75-4344-a08e-149e44b9e602</t>
  </si>
  <si>
    <t>shelly lopez</t>
  </si>
  <si>
    <t>vclark@krueger-smith.com</t>
  </si>
  <si>
    <t>2022-06-26, 2022-07-03, 2022-07-10</t>
  </si>
  <si>
    <t>7a9a8ef5-c11b-41c4-bfe3-f366bf337a15</t>
  </si>
  <si>
    <t>melissa padilla</t>
  </si>
  <si>
    <t>andrearowe@yahoo.com</t>
  </si>
  <si>
    <t>2022-10-06, 2022-10-13, 2022-10-20, 2022-10-27, 2022-11-03, 2022-11-10</t>
  </si>
  <si>
    <t>4ef4c34d-5bf8-4f3c-a612-9a1c889d4b76</t>
  </si>
  <si>
    <t>JOSE CRAWFORD</t>
  </si>
  <si>
    <t>ugill@wood.com</t>
  </si>
  <si>
    <t>2024-03-31, 2024-04-07, 2024-04-14, 2024-04-21, 2024-04-28</t>
  </si>
  <si>
    <t>255b30e2-bdc2-474b-b8a5-6b49dd34aa18</t>
  </si>
  <si>
    <t>juan silva</t>
  </si>
  <si>
    <t>elijah53@yahoo.com</t>
  </si>
  <si>
    <t>2024-08-27, 2024-09-03, 2024-09-10, 2024-09-17, 2024-09-24, 2024-10-01</t>
  </si>
  <si>
    <t>8cf6e8b8-7fd2-48c3-bee8-2983d5574241</t>
  </si>
  <si>
    <t>melinda scott</t>
  </si>
  <si>
    <t>umurray@yahoo.com</t>
  </si>
  <si>
    <t>2024-09-08, 2024-09-15, 2024-09-22, 2024-09-29, 2024-10-06, 2024-10-13</t>
  </si>
  <si>
    <t>7d024c6d-8bea-45c1-b866-77aa23d4526b</t>
  </si>
  <si>
    <t>STEVE MOONEY</t>
  </si>
  <si>
    <t>combscharles@williams.com</t>
  </si>
  <si>
    <t>2022-12-25, 2023-01-01, 2023-01-08, 2023-01-15, 2023-01-22</t>
  </si>
  <si>
    <t>37fe032c-0257-4851-a6a9-e100b509109b</t>
  </si>
  <si>
    <t>jacqueline williamson</t>
  </si>
  <si>
    <t>ismith@hotmail.com</t>
  </si>
  <si>
    <t>2022-07-21, 2022-07-28, 2022-08-04, 2022-08-11</t>
  </si>
  <si>
    <t>b8e19f56-8787-4a21-8448-2a220308aa5e</t>
  </si>
  <si>
    <t>william smith</t>
  </si>
  <si>
    <t>danieldavis@gmail.com</t>
  </si>
  <si>
    <t>2024-01-05, 2024-01-12, 2024-01-19, 2024-01-26, 2024-02-02</t>
  </si>
  <si>
    <t>409e7a80-86c5-41d6-9ea9-f50831227592</t>
  </si>
  <si>
    <t>debra sanders</t>
  </si>
  <si>
    <t>pstevens@hotmail.com</t>
  </si>
  <si>
    <t>2023-04-16, 2023-04-23, 2023-04-30, 2023-05-07, 2023-05-14, 2023-05-21</t>
  </si>
  <si>
    <t>d90dd19b-d3fb-4043-af1d-5a1a4ccb2355</t>
  </si>
  <si>
    <t>william santos</t>
  </si>
  <si>
    <t>sullivannicholas@brown-smith.com</t>
  </si>
  <si>
    <t>2023-03-23, 2023-03-30, 2023-04-06, 2023-04-13</t>
  </si>
  <si>
    <t>a518a418-6f14-43f6-9867-888b7ff6b824</t>
  </si>
  <si>
    <t>kylie hodge</t>
  </si>
  <si>
    <t>hallrachel@clay.com</t>
  </si>
  <si>
    <t>2022-08-13, 2022-08-20, 2022-08-27, 2022-09-03, 2022-09-10, 2022-09-17, 2022-09-24</t>
  </si>
  <si>
    <t>8b040f53-e639-49d4-87c6-8688ecf32053</t>
  </si>
  <si>
    <t>amanda mcfarland</t>
  </si>
  <si>
    <t>alibrenda@hotmail.com</t>
  </si>
  <si>
    <t>2025-03-05, 2025-03-12</t>
  </si>
  <si>
    <t>299656e2-4c9d-4907-93b2-2cecedcabf94</t>
  </si>
  <si>
    <t>lacey atkinson</t>
  </si>
  <si>
    <t>icampos@hotmail.com</t>
  </si>
  <si>
    <t>2023-12-16, 2023-12-23</t>
  </si>
  <si>
    <t>588a3f87-f96d-40f8-bed6-3da08033f5c2</t>
  </si>
  <si>
    <t>JEFFREY ROBERSON</t>
  </si>
  <si>
    <t>unovak@gmail.com</t>
  </si>
  <si>
    <t>2022-08-06, 2022-08-13, 2022-08-20</t>
  </si>
  <si>
    <t>735741e5-fe1a-4ba9-8896-9c5b45f8c28d</t>
  </si>
  <si>
    <t>henry pugh md</t>
  </si>
  <si>
    <t>bartonkenneth@gmail.com</t>
  </si>
  <si>
    <t>2024-12-17, 2024-12-24, 2024-12-31, 2025-01-07</t>
  </si>
  <si>
    <t>6147adeb-277b-4667-8499-d0a615007170</t>
  </si>
  <si>
    <t>madison singh</t>
  </si>
  <si>
    <t>daniel04@yahoo.com</t>
  </si>
  <si>
    <t>2022-07-30, 2022-08-06</t>
  </si>
  <si>
    <t>21ebfaa9-1a2b-469c-850f-69eec2e79a98</t>
  </si>
  <si>
    <t>jeffrey hawkins</t>
  </si>
  <si>
    <t>johnsonmichael@gmail.com</t>
  </si>
  <si>
    <t>2023-10-18, 2023-10-25, 2023-11-01, 2023-11-08, 2023-11-15, 2023-11-22, 2023-11-29</t>
  </si>
  <si>
    <t>dd1ca267-530d-4da6-88d0-f9e5991965ea</t>
  </si>
  <si>
    <t>EDGAR HUGHES</t>
  </si>
  <si>
    <t>ashleyjackson@jackson-adams.com</t>
  </si>
  <si>
    <t>2024-10-20, 2024-10-27, 2024-11-03</t>
  </si>
  <si>
    <t>6f46f1b1-2ace-4aa9-9032-46b3255bfc1c</t>
  </si>
  <si>
    <t>elijah patton</t>
  </si>
  <si>
    <t>sheryl79@hotmail.com</t>
  </si>
  <si>
    <t>2024-05-12, 2024-05-19, 2024-05-26</t>
  </si>
  <si>
    <t>4dfe1117-22af-411f-9b62-8a9d75366b9f</t>
  </si>
  <si>
    <t>james skinner</t>
  </si>
  <si>
    <t>scott69@gmail.com</t>
  </si>
  <si>
    <t>2023-02-04, 2023-02-11, 2023-02-18, 2023-02-25, 2023-03-04, 2023-03-11, 2023-03-18</t>
  </si>
  <si>
    <t>b1fead13-f280-4f1d-9a6c-0db952171c88</t>
  </si>
  <si>
    <t>ERNEST OCONNELL</t>
  </si>
  <si>
    <t>jessica79@gmail.com</t>
  </si>
  <si>
    <t>c92e8c93-d105-48d6-87c1-c01760452909</t>
  </si>
  <si>
    <t>BRIAN ELLIOTT</t>
  </si>
  <si>
    <t>bentonsteven@clark.com</t>
  </si>
  <si>
    <t>2023-08-26, 2023-09-02</t>
  </si>
  <si>
    <t>a2224f96-23a1-4e20-bfd2-55eeac484366</t>
  </si>
  <si>
    <t>david moore</t>
  </si>
  <si>
    <t>mjones@yahoo.com</t>
  </si>
  <si>
    <t>2024-01-02, 2024-01-09</t>
  </si>
  <si>
    <t>ec6a37ad-81b1-4db9-88cc-4d49669b29b8</t>
  </si>
  <si>
    <t>melissa stephens</t>
  </si>
  <si>
    <t>rodriguezjohn@hotmail.com</t>
  </si>
  <si>
    <t>0b570720-9cd8-458b-a5a1-c8252a9528c3</t>
  </si>
  <si>
    <t>maria lucas</t>
  </si>
  <si>
    <t>grodriguez@yahoo.com</t>
  </si>
  <si>
    <t>2023-10-10, 2023-10-17, 2023-10-24, 2023-10-31, 2023-11-07, 2023-11-14, 2023-11-21</t>
  </si>
  <si>
    <t>8ed8a80d-84cf-4e39-bf31-c29f82bbad84</t>
  </si>
  <si>
    <t>LAURA GRIFFIN</t>
  </si>
  <si>
    <t>lbarton@hotmail.com</t>
  </si>
  <si>
    <t>2023-03-17, 2023-03-24, 2023-03-31, 2023-04-07, 2023-04-14</t>
  </si>
  <si>
    <t>0649bcf6-ff69-423d-984f-c85b2697384d</t>
  </si>
  <si>
    <t>mr. thomas miller</t>
  </si>
  <si>
    <t>larry73@webb.info</t>
  </si>
  <si>
    <t>2024-05-23, 2024-05-30, 2024-06-06, 2024-06-13, 2024-06-20, 2024-06-27</t>
  </si>
  <si>
    <t>cf685878-0b70-4933-8cde-1b6b1132567c</t>
  </si>
  <si>
    <t>alison cooper</t>
  </si>
  <si>
    <t>sarahyang@thompson.info</t>
  </si>
  <si>
    <t>2023-08-15, 2023-08-22, 2023-08-29, 2023-09-05, 2023-09-12</t>
  </si>
  <si>
    <t>2f383b43-a137-48e4-a7b1-3040cc39b925</t>
  </si>
  <si>
    <t>MATTHEW FOSTER</t>
  </si>
  <si>
    <t>yvargas@bush.com</t>
  </si>
  <si>
    <t>2023-04-02, 2023-04-09, 2023-04-16, 2023-04-23, 2023-04-30, 2023-05-07, 2023-05-14</t>
  </si>
  <si>
    <t>93cd1291-1004-4d82-8bc7-2f1acf08ea54</t>
  </si>
  <si>
    <t>shane lopez</t>
  </si>
  <si>
    <t>stephenbaker@yahoo.com</t>
  </si>
  <si>
    <t>98d3148b-503b-4078-a39c-9ec6f7464c02</t>
  </si>
  <si>
    <t>james wilson</t>
  </si>
  <si>
    <t>rwilliamson@hotmail.com</t>
  </si>
  <si>
    <t>2024-07-04, 2024-07-11, 2024-07-18</t>
  </si>
  <si>
    <t>15b24e1d-9715-4633-9d4e-db71eb2ec80e</t>
  </si>
  <si>
    <t>EMILY ALLEN</t>
  </si>
  <si>
    <t>nathanielthomas@barnes-taylor.biz</t>
  </si>
  <si>
    <t>2023-07-13, 2023-07-20</t>
  </si>
  <si>
    <t>8991b01a-a2b0-4c4b-bc96-6b552f8d8ded</t>
  </si>
  <si>
    <t>maria cooke</t>
  </si>
  <si>
    <t>lroberts@wilkinson-harvey.com</t>
  </si>
  <si>
    <t>2024-01-24, 2024-01-31, 2024-02-07</t>
  </si>
  <si>
    <t>d0b1fde0-31f3-40c0-a2f3-f0687c0f549d</t>
  </si>
  <si>
    <t>justin delgado</t>
  </si>
  <si>
    <t>cperry@yahoo.com</t>
  </si>
  <si>
    <t>cbbed980-07e6-4cb0-90bd-e9001529e6f5</t>
  </si>
  <si>
    <t>dorothy hill</t>
  </si>
  <si>
    <t>kimberlycunningham@yahoo.com</t>
  </si>
  <si>
    <t>2022-12-22, 2022-12-29, 2023-01-05</t>
  </si>
  <si>
    <t>1d3ca5a4-929d-4377-9cfb-655f82c42e48</t>
  </si>
  <si>
    <t>JOSHUA RITTER</t>
  </si>
  <si>
    <t>bpayne@fitzgerald.com</t>
  </si>
  <si>
    <t>2024-08-07, 2024-08-14, 2024-08-21, 2024-08-28, 2024-09-04</t>
  </si>
  <si>
    <t>7321a8b2-0840-405a-bfd2-f491dff389aa</t>
  </si>
  <si>
    <t>scott miller</t>
  </si>
  <si>
    <t>jasonrojas@bell.com</t>
  </si>
  <si>
    <t>d0437e4c-34e5-4699-88eb-e27a23a4e70e</t>
  </si>
  <si>
    <t>ANTHONY BELL</t>
  </si>
  <si>
    <t>mariopadilla@yahoo.com</t>
  </si>
  <si>
    <t>2024-11-19, 2024-11-26, 2024-12-03</t>
  </si>
  <si>
    <t>83b0b35c-dba6-4df8-b3d0-4ffb44709848</t>
  </si>
  <si>
    <t>miss anna estes</t>
  </si>
  <si>
    <t>riddlemichelle@gmail.com</t>
  </si>
  <si>
    <t>2024-09-12, 2024-09-19, 2024-09-26, 2024-10-03, 2024-10-10, 2024-10-17, 2024-10-24</t>
  </si>
  <si>
    <t>257035db-3fea-490a-a1f8-072dddb7570e</t>
  </si>
  <si>
    <t>sandra juarez</t>
  </si>
  <si>
    <t>othomas@yahoo.com</t>
  </si>
  <si>
    <t>2025-03-31, 2025-04-07, 2025-04-14, 2025-04-21, 2025-04-28, 2025-05-05</t>
  </si>
  <si>
    <t>135508d0-73b5-4ad5-a00b-4b356a0aa7d5</t>
  </si>
  <si>
    <t>sheryl davis</t>
  </si>
  <si>
    <t>shawn75@hotmail.com</t>
  </si>
  <si>
    <t>2024-12-07, 2024-12-14, 2024-12-21, 2024-12-28, 2025-01-04, 2025-01-11, 2025-01-18, 2025-01-25</t>
  </si>
  <si>
    <t>bb93cd40-d8df-4535-862d-baeade70bd30</t>
  </si>
  <si>
    <t>william reid</t>
  </si>
  <si>
    <t>flynnraymond@yahoo.com</t>
  </si>
  <si>
    <t>2022-04-10, 2022-04-17, 2022-04-24, 2022-05-01, 2022-05-08</t>
  </si>
  <si>
    <t>d40e53ce-52a7-4a41-84be-d4867ea5a387</t>
  </si>
  <si>
    <t>joshua anderson</t>
  </si>
  <si>
    <t>patricia00@gmail.com</t>
  </si>
  <si>
    <t>2023-03-02, 2023-03-09</t>
  </si>
  <si>
    <t>042b03ca-75a7-4686-9632-1d31c8acffcf</t>
  </si>
  <si>
    <t>SCOTT ALEXANDER</t>
  </si>
  <si>
    <t>sharris@khan.com</t>
  </si>
  <si>
    <t>40198303-5c45-4e4d-a793-13b817e52113</t>
  </si>
  <si>
    <t>MATTHEW BANKS</t>
  </si>
  <si>
    <t>ugarrett@fischer.com</t>
  </si>
  <si>
    <t>2023-06-06, 2023-06-13, 2023-06-20, 2023-06-27, 2023-07-04, 2023-07-11</t>
  </si>
  <si>
    <t>21f89d06-13f3-4ade-ba10-013f36a2c52b</t>
  </si>
  <si>
    <t>KELLY WALLACE</t>
  </si>
  <si>
    <t>lisa62@jones-reyes.com</t>
  </si>
  <si>
    <t>4c9bff5c-e188-4eaf-9e18-85c35037cd6b</t>
  </si>
  <si>
    <t>raymond mullins</t>
  </si>
  <si>
    <t>caseyelliott@santos.com</t>
  </si>
  <si>
    <t>2022-09-14, 2022-09-21, 2022-09-28, 2022-10-05, 2022-10-12</t>
  </si>
  <si>
    <t>dc268108-7140-41a1-afc2-ccfc9db7284b</t>
  </si>
  <si>
    <t>STEVEN TAYLOR</t>
  </si>
  <si>
    <t>bbell@moody-wright.com</t>
  </si>
  <si>
    <t>2024-01-06, 2024-01-13, 2024-01-20, 2024-01-27, 2024-02-03, 2024-02-10</t>
  </si>
  <si>
    <t>b89f3a92-999a-4d86-99db-13028dab66d3</t>
  </si>
  <si>
    <t>peggy vaughn</t>
  </si>
  <si>
    <t>aprilhicks@hotmail.com</t>
  </si>
  <si>
    <t>2023-04-27, 2023-05-04, 2023-05-11</t>
  </si>
  <si>
    <t>c8a738ab-0df8-4e12-a56b-61e04ba8a4ca</t>
  </si>
  <si>
    <t>tina simpson</t>
  </si>
  <si>
    <t>victorwheeler@oneal.com</t>
  </si>
  <si>
    <t>2023-12-06, 2023-12-13, 2023-12-20, 2023-12-27, 2024-01-03, 2024-01-10, 2024-01-17</t>
  </si>
  <si>
    <t>91816091-d6c6-445c-9c5e-4e786307d4d1</t>
  </si>
  <si>
    <t>joshua thompson</t>
  </si>
  <si>
    <t>smithcarlos@yahoo.com</t>
  </si>
  <si>
    <t>2022-10-29, 2022-11-05, 2022-11-12, 2022-11-19, 2022-11-26, 2022-12-03, 2022-12-10, 2022-12-17</t>
  </si>
  <si>
    <t>f2dcb12b-0f7a-4302-ac2e-28150a3217d2</t>
  </si>
  <si>
    <t>katie fuller</t>
  </si>
  <si>
    <t>fmiles@hotmail.com</t>
  </si>
  <si>
    <t>2023-03-08, 2023-03-15, 2023-03-22, 2023-03-29, 2023-04-05, 2023-04-12</t>
  </si>
  <si>
    <t>4708203b-2716-40c1-9db5-428389a3c811</t>
  </si>
  <si>
    <t>bob mccall</t>
  </si>
  <si>
    <t>peter14@kim.com</t>
  </si>
  <si>
    <t>2024-07-18, 2024-07-25, 2024-08-01, 2024-08-08, 2024-08-15, 2024-08-22, 2024-08-29</t>
  </si>
  <si>
    <t>74102d5d-1db1-4bfc-af3a-5115ecb4678c</t>
  </si>
  <si>
    <t>AMY WADE</t>
  </si>
  <si>
    <t>smithderrick@martin.net</t>
  </si>
  <si>
    <t>425e0259-b884-46d2-928f-cf68c871d7b3</t>
  </si>
  <si>
    <t>cameron norman</t>
  </si>
  <si>
    <t>wiseanthony@yahoo.com</t>
  </si>
  <si>
    <t>2024-06-18, 2024-06-25, 2024-07-02, 2024-07-09</t>
  </si>
  <si>
    <t>b65ad0f1-4350-4b06-9059-ea28861b4f5b</t>
  </si>
  <si>
    <t>LORI CRAWFORD</t>
  </si>
  <si>
    <t>porterashley@yahoo.com</t>
  </si>
  <si>
    <t>2023-06-03, 2023-06-10, 2023-06-17, 2023-06-24, 2023-07-01, 2023-07-08, 2023-07-15</t>
  </si>
  <si>
    <t>e4eec67c-1a57-49e4-85f8-e2f8414f4994</t>
  </si>
  <si>
    <t>miranda perez</t>
  </si>
  <si>
    <t>trevinoalexander@ruiz.com</t>
  </si>
  <si>
    <t>2022-12-07, 2022-12-14, 2022-12-21, 2022-12-28</t>
  </si>
  <si>
    <t>090d9655-db84-4660-b5d8-fb91ee6081ac</t>
  </si>
  <si>
    <t>suzanne yang</t>
  </si>
  <si>
    <t>marcbutler@hotmail.com</t>
  </si>
  <si>
    <t>92502e59-13f0-4822-9374-8a1145712959</t>
  </si>
  <si>
    <t>jonathan winters</t>
  </si>
  <si>
    <t>lindajarvis@jones-marshall.com</t>
  </si>
  <si>
    <t>2023-08-17, 2023-08-24, 2023-08-31, 2023-09-07, 2023-09-14</t>
  </si>
  <si>
    <t>74ed5145-8d97-45c7-961d-5c8753c9fe59</t>
  </si>
  <si>
    <t>curtis elliott</t>
  </si>
  <si>
    <t>stevenvargas@yahoo.com</t>
  </si>
  <si>
    <t>c2aef674-8beb-4e78-a683-73a3bb82b796</t>
  </si>
  <si>
    <t>BRITTANY RANDOLPH</t>
  </si>
  <si>
    <t>amberfields@wiley.biz</t>
  </si>
  <si>
    <t>fbad793f-87a1-4c02-b487-9e411a9c672a</t>
  </si>
  <si>
    <t>johnathan brown</t>
  </si>
  <si>
    <t>christopher38@haynes-watson.com</t>
  </si>
  <si>
    <t>2023-07-28, 2023-08-04, 2023-08-11, 2023-08-18</t>
  </si>
  <si>
    <t>a3209116-222d-46a4-8163-b6ce1877bc06</t>
  </si>
  <si>
    <t>ANGELA BRADLEY</t>
  </si>
  <si>
    <t>joelgreen@yahoo.com</t>
  </si>
  <si>
    <t>2024-09-25, 2024-10-02, 2024-10-09</t>
  </si>
  <si>
    <t>53853918-bc40-45fa-94f7-6322b362c0d2</t>
  </si>
  <si>
    <t>dillon jones</t>
  </si>
  <si>
    <t>kimberlyrichards@garcia.info</t>
  </si>
  <si>
    <t>2023-12-08, 2023-12-15, 2023-12-22, 2023-12-29, 2024-01-05, 2024-01-12</t>
  </si>
  <si>
    <t>5bb8b9c8-8932-49f3-9ee8-9a4c681134e2</t>
  </si>
  <si>
    <t>christine parker</t>
  </si>
  <si>
    <t>davislindsey@yahoo.com</t>
  </si>
  <si>
    <t>2023-08-07, 2023-08-14, 2023-08-21, 2023-08-28</t>
  </si>
  <si>
    <t>370b9a29-0a53-4df9-9a72-083cb266986c</t>
  </si>
  <si>
    <t>erin davis</t>
  </si>
  <si>
    <t>randy04@wilkins-thompson.biz</t>
  </si>
  <si>
    <t>3ff6579e-8cd4-490a-bf82-11bc8e52fc42</t>
  </si>
  <si>
    <t>brian leon</t>
  </si>
  <si>
    <t>brownkimberly@anderson.com</t>
  </si>
  <si>
    <t>2024-03-09, 2024-03-16</t>
  </si>
  <si>
    <t>15839b99-a50a-43dc-b004-e897a15b2e18</t>
  </si>
  <si>
    <t>deanna hess</t>
  </si>
  <si>
    <t>gonzalezdebbie@davis.com</t>
  </si>
  <si>
    <t>2025-03-08, 2025-03-15, 2025-03-22, 2025-03-29, 2025-04-05, 2025-04-12, 2025-04-19</t>
  </si>
  <si>
    <t>2b015723-0cf6-47a5-b603-c36cf1394e3c</t>
  </si>
  <si>
    <t>JESSICA RAMSEY</t>
  </si>
  <si>
    <t>reyesronald@yahoo.com</t>
  </si>
  <si>
    <t>2022-06-12, 2022-06-19, 2022-06-26, 2022-07-03, 2022-07-10, 2022-07-17, 2022-07-24, 2022-07-31</t>
  </si>
  <si>
    <t>47a48c42-4665-4497-afe9-22aae886a011</t>
  </si>
  <si>
    <t>charles mendez</t>
  </si>
  <si>
    <t>victor87@miller.com</t>
  </si>
  <si>
    <t>2023-03-06, 2023-03-13</t>
  </si>
  <si>
    <t>cc152a1b-e278-4642-a484-e035330faaa3</t>
  </si>
  <si>
    <t>LYDIA PHAM</t>
  </si>
  <si>
    <t>wcasey@stephens-washington.org</t>
  </si>
  <si>
    <t>2024-01-18, 2024-01-25, 2024-02-01, 2024-02-08, 2024-02-15</t>
  </si>
  <si>
    <t>2e0869c1-453b-45fe-a36c-f4995254aad3</t>
  </si>
  <si>
    <t>kyle johnson</t>
  </si>
  <si>
    <t>stokesthomas@yahoo.com</t>
  </si>
  <si>
    <t>2024-05-26, 2024-06-02, 2024-06-09, 2024-06-16, 2024-06-23, 2024-06-30, 2024-07-07, 2024-07-14</t>
  </si>
  <si>
    <t>28dd2bfd-f956-4e95-bb96-4c74ffe62994</t>
  </si>
  <si>
    <t>MATTHEW ADAMS</t>
  </si>
  <si>
    <t>2024-09-30, 2024-10-07, 2024-10-14, 2024-10-21, 2024-10-28, 2024-11-04, 2024-11-11</t>
  </si>
  <si>
    <t>382b5b86-f2a3-4efd-bf13-8c80c398c332</t>
  </si>
  <si>
    <t>vickie price</t>
  </si>
  <si>
    <t>joelstewart@wolfe.com</t>
  </si>
  <si>
    <t>2022-07-02, 2022-07-09</t>
  </si>
  <si>
    <t>f2c84743-9027-4770-a460-d0d2904883c1</t>
  </si>
  <si>
    <t>william keith</t>
  </si>
  <si>
    <t>gregory01@gmail.com</t>
  </si>
  <si>
    <t>2024-09-04, 2024-09-11, 2024-09-18, 2024-09-25</t>
  </si>
  <si>
    <t>86c5547c-051a-4039-b803-dcee9a069295</t>
  </si>
  <si>
    <t>GARY MENDEZ</t>
  </si>
  <si>
    <t>jennifer50@hernandez.com</t>
  </si>
  <si>
    <t>2023-04-03, 2023-04-10, 2023-04-17</t>
  </si>
  <si>
    <t>5d696bc8-dc54-459b-86bb-42c7d8b2f8b6</t>
  </si>
  <si>
    <t>jacqueline mcmahon</t>
  </si>
  <si>
    <t>rogersmarcus@gmail.com</t>
  </si>
  <si>
    <t>2022-09-26, 2022-10-03, 2022-10-10, 2022-10-17, 2022-10-24, 2022-10-31, 2022-11-07</t>
  </si>
  <si>
    <t>7cb923f5-f5ed-4382-a3a6-ef83cab63107</t>
  </si>
  <si>
    <t>carrie novak</t>
  </si>
  <si>
    <t>elizabetholsen@yahoo.com</t>
  </si>
  <si>
    <t>2024-02-14, 2024-02-21</t>
  </si>
  <si>
    <t>2099e71f-4b65-4bcc-b041-6f19bbe71835</t>
  </si>
  <si>
    <t>aaron miles</t>
  </si>
  <si>
    <t>whitelucas@hotmail.com</t>
  </si>
  <si>
    <t>2023-07-27, 2023-08-03, 2023-08-10</t>
  </si>
  <si>
    <t>efcac577-1aa6-47cb-90c7-e6aca3bfe403</t>
  </si>
  <si>
    <t>GARY MILLER MD</t>
  </si>
  <si>
    <t>daisymccarty@hotmail.com</t>
  </si>
  <si>
    <t>55f3ad50-e2fb-4984-bab2-7bcea39c3bd5</t>
  </si>
  <si>
    <t>DEREK WRIGHT</t>
  </si>
  <si>
    <t>jonathan10@cruz.biz</t>
  </si>
  <si>
    <t>2025-02-10, 2025-02-17, 2025-02-24, 2025-03-03, 2025-03-10, 2025-03-17, 2025-03-24</t>
  </si>
  <si>
    <t>e1bbb8cd-7e3a-4f07-a9fd-28e6e271fff9</t>
  </si>
  <si>
    <t>joshua garcia</t>
  </si>
  <si>
    <t>franciscojones@gmail.com</t>
  </si>
  <si>
    <t>2022-12-21, 2022-12-28, 2023-01-04, 2023-01-11, 2023-01-18</t>
  </si>
  <si>
    <t>f3a02120-42d9-43ee-9197-6e750523d4fd</t>
  </si>
  <si>
    <t>glenn barron</t>
  </si>
  <si>
    <t>paynerachael@morgan.info</t>
  </si>
  <si>
    <t>a754a29f-f143-4545-ae6b-34b907ef2ba8</t>
  </si>
  <si>
    <t>steve moore</t>
  </si>
  <si>
    <t>jamie36@spencer.com</t>
  </si>
  <si>
    <t>2025-04-05, 2025-04-12, 2025-04-19, 2025-04-26, 2025-05-03, 2025-05-10</t>
  </si>
  <si>
    <t>64953d5f-0cb4-4891-988d-f23b3ccff6eb</t>
  </si>
  <si>
    <t>sara hernandez</t>
  </si>
  <si>
    <t>pattersonkelly@hotmail.com</t>
  </si>
  <si>
    <t>2023-07-12, 2023-07-19, 2023-07-26, 2023-08-02</t>
  </si>
  <si>
    <t>18d42238-331d-435c-baf6-cd4199a7b99b</t>
  </si>
  <si>
    <t>christopher carter</t>
  </si>
  <si>
    <t>tanthony@ruiz-jacobson.com</t>
  </si>
  <si>
    <t>2024-12-03, 2024-12-10, 2024-12-17, 2024-12-24, 2024-12-31</t>
  </si>
  <si>
    <t>2f546033-6334-4a2a-8b4b-d7e7a4515ae0</t>
  </si>
  <si>
    <t>james lopez</t>
  </si>
  <si>
    <t>scott43@elliott-hernandez.com</t>
  </si>
  <si>
    <t>2022-08-26, 2022-09-02, 2022-09-09, 2022-09-16, 2022-09-23, 2022-09-30, 2022-10-07</t>
  </si>
  <si>
    <t>8a9c66f7-cee4-4512-9802-b640ab0b4cc5</t>
  </si>
  <si>
    <t>PETER PEREZ</t>
  </si>
  <si>
    <t>acardenas@mcdaniel.com</t>
  </si>
  <si>
    <t>2022-08-18, 2022-08-25, 2022-09-01, 2022-09-08, 2022-09-15, 2022-09-22</t>
  </si>
  <si>
    <t>e71c681a-6511-461a-9436-65f54c819260</t>
  </si>
  <si>
    <t>amanda duncan</t>
  </si>
  <si>
    <t>averyshane@stanton.com</t>
  </si>
  <si>
    <t>aee14f87-fcff-49e3-940f-f5896c624c2c</t>
  </si>
  <si>
    <t>ZACHARY BURTON</t>
  </si>
  <si>
    <t>renee11@yahoo.com</t>
  </si>
  <si>
    <t>db4bb8eb-537d-4bd1-8d53-6c7565b90e94</t>
  </si>
  <si>
    <t>jimmy marks</t>
  </si>
  <si>
    <t>perryeddie@hotmail.com</t>
  </si>
  <si>
    <t>2024-08-18, 2024-08-25, 2024-09-01, 2024-09-08, 2024-09-15, 2024-09-22</t>
  </si>
  <si>
    <t>19a6f80e-f08c-46c2-b6ff-3521c2250530</t>
  </si>
  <si>
    <t>kristine garcia</t>
  </si>
  <si>
    <t>natalie46@hotmail.com</t>
  </si>
  <si>
    <t>2024-09-28, 2024-10-05</t>
  </si>
  <si>
    <t>099759a3-7919-455c-9be4-f19f92701d60</t>
  </si>
  <si>
    <t>jamie montgomery</t>
  </si>
  <si>
    <t>fosternatasha@hotmail.com</t>
  </si>
  <si>
    <t>2024-04-30, 2024-05-07, 2024-05-14, 2024-05-21, 2024-05-28, 2024-06-04, 2024-06-11, 2024-06-18</t>
  </si>
  <si>
    <t>ebbbd763-79a7-463b-bee9-75da0c9e5550</t>
  </si>
  <si>
    <t>JAIME MORGAN</t>
  </si>
  <si>
    <t>juan71@gmail.com</t>
  </si>
  <si>
    <t>2023-04-11, 2023-04-18, 2023-04-25</t>
  </si>
  <si>
    <t>716fb276-be64-4c2a-b966-71a54cec495b</t>
  </si>
  <si>
    <t>erica daniel</t>
  </si>
  <si>
    <t>2022-11-01, 2022-11-08, 2022-11-15, 2022-11-22, 2022-11-29, 2022-12-06</t>
  </si>
  <si>
    <t>711456de-301c-4db3-96db-80dba543148e</t>
  </si>
  <si>
    <t>rodney figueroa</t>
  </si>
  <si>
    <t>robertsonerik@yahoo.com</t>
  </si>
  <si>
    <t>2024-11-01, 2024-11-08, 2024-11-15, 2024-11-22, 2024-11-29, 2024-12-06, 2024-12-13</t>
  </si>
  <si>
    <t>d9ee7dc9-c7cf-4ca8-a2b9-f24c67443fb8</t>
  </si>
  <si>
    <t>laura thompson</t>
  </si>
  <si>
    <t>wrightstephen@bush-hill.info</t>
  </si>
  <si>
    <t>2024-06-02, 2024-06-09, 2024-06-16</t>
  </si>
  <si>
    <t>1fb621ae-ec4e-4cbb-a2aa-378c659e0258</t>
  </si>
  <si>
    <t>dana burns</t>
  </si>
  <si>
    <t>susanwells@hotmail.com</t>
  </si>
  <si>
    <t>e4fd6c34-d670-4a21-a9dc-073e5820b3f2</t>
  </si>
  <si>
    <t>RONALD DAVIS</t>
  </si>
  <si>
    <t>kwilliams@vincent.com</t>
  </si>
  <si>
    <t>2023-10-02, 2023-10-09</t>
  </si>
  <si>
    <t>68d576b8-a6ce-4d7a-84e2-a94b34ec5264</t>
  </si>
  <si>
    <t>sharon coffey</t>
  </si>
  <si>
    <t>pbuck@burke.com</t>
  </si>
  <si>
    <t>2025-02-22, 2025-03-01, 2025-03-08, 2025-03-15, 2025-03-22, 2025-03-29, 2025-04-05</t>
  </si>
  <si>
    <t>4e329b4b-f168-4605-8e1a-16699bbc6cbc</t>
  </si>
  <si>
    <t>michelle hill</t>
  </si>
  <si>
    <t>stephen37@yahoo.com</t>
  </si>
  <si>
    <t>2023-05-04, 2023-05-11, 2023-05-18, 2023-05-25, 2023-06-01, 2023-06-08, 2023-06-15, 2023-06-22</t>
  </si>
  <si>
    <t>65abc9ff-9fa4-4627-9306-08be8548867b</t>
  </si>
  <si>
    <t>ADRIENNE KEY</t>
  </si>
  <si>
    <t>kenneth17@gmail.com</t>
  </si>
  <si>
    <t>2025-02-21, 2025-02-28, 2025-03-07, 2025-03-14, 2025-03-21, 2025-03-28, 2025-04-04, 2025-04-11</t>
  </si>
  <si>
    <t>533c2ed5-a3fe-4479-86c7-9b36fd053963</t>
  </si>
  <si>
    <t>debbie dawson</t>
  </si>
  <si>
    <t>edwardcannon@gmail.com</t>
  </si>
  <si>
    <t>2023-09-11, 2023-09-18, 2023-09-25, 2023-10-02</t>
  </si>
  <si>
    <t>ae46024d-51d0-4ef3-a918-83fc6772fe9f</t>
  </si>
  <si>
    <t>alexander jimenez</t>
  </si>
  <si>
    <t>rebecca66@hotmail.com</t>
  </si>
  <si>
    <t>2024-10-25, 2024-11-01</t>
  </si>
  <si>
    <t>92715f6e-fea8-4e3a-b544-01cb95410a9d</t>
  </si>
  <si>
    <t>GRACE REEVES</t>
  </si>
  <si>
    <t>william28@gmail.com</t>
  </si>
  <si>
    <t>2022-05-31, 2022-06-07, 2022-06-14, 2022-06-21, 2022-06-28, 2022-07-05</t>
  </si>
  <si>
    <t>bdacdc5e-20c0-4275-b885-187d18fc83b7</t>
  </si>
  <si>
    <t>robert hines</t>
  </si>
  <si>
    <t>destiny35@garner.biz</t>
  </si>
  <si>
    <t>2023-07-07, 2023-07-14</t>
  </si>
  <si>
    <t>4b46ef33-95e7-4614-82b4-02815f269466</t>
  </si>
  <si>
    <t>BRUCE BROWN</t>
  </si>
  <si>
    <t>gpreston@dillon.net</t>
  </si>
  <si>
    <t>2023-09-03, 2023-09-10, 2023-09-17, 2023-09-24, 2023-10-01, 2023-10-08, 2023-10-15, 2023-10-22</t>
  </si>
  <si>
    <t>daaf7529-deef-482a-8dd7-015869c165ae</t>
  </si>
  <si>
    <t>WILLIE COOPER</t>
  </si>
  <si>
    <t>lesliebaldwin@gmail.com</t>
  </si>
  <si>
    <t>2023-07-14, 2023-07-21, 2023-07-28, 2023-08-04, 2023-08-11, 2023-08-18</t>
  </si>
  <si>
    <t>2d445af8-fc94-46b1-a18b-5d1555273407</t>
  </si>
  <si>
    <t>anthony hayes</t>
  </si>
  <si>
    <t>barbaramoore@anderson.biz</t>
  </si>
  <si>
    <t>62210670-7a36-4788-b71f-b9a66dd49c96</t>
  </si>
  <si>
    <t>JOSEPH CROSS</t>
  </si>
  <si>
    <t>katherine83@rhodes.com</t>
  </si>
  <si>
    <t>2023-12-24, 2023-12-31, 2024-01-07, 2024-01-14</t>
  </si>
  <si>
    <t>4fe54745-5827-4e80-a082-1918b18ad67d</t>
  </si>
  <si>
    <t>james chapman</t>
  </si>
  <si>
    <t>colonkenneth@bryant-meyer.net</t>
  </si>
  <si>
    <t>fed747be-afd0-42f7-a352-44446f04af36</t>
  </si>
  <si>
    <t>zachary henry</t>
  </si>
  <si>
    <t>stacyhull@smith-walker.com</t>
  </si>
  <si>
    <t>812faa38-96f6-4c09-859c-1ba0bbec721d</t>
  </si>
  <si>
    <t>jacob santos</t>
  </si>
  <si>
    <t>qmcdowell@dean.com</t>
  </si>
  <si>
    <t>2023-03-01, 2023-03-08, 2023-03-15, 2023-03-22, 2023-03-29, 2023-04-05</t>
  </si>
  <si>
    <t>b0937085-0c59-41f8-850d-cbfed60bf603</t>
  </si>
  <si>
    <t>jeremy martinez</t>
  </si>
  <si>
    <t>nmiles@hotmail.com</t>
  </si>
  <si>
    <t>2025-01-16, 2025-01-23, 2025-01-30, 2025-02-06, 2025-02-13</t>
  </si>
  <si>
    <t>6bbe3b5a-4d15-47d8-8261-c87aa15c159a</t>
  </si>
  <si>
    <t>mary nelson</t>
  </si>
  <si>
    <t>2025-03-07, 2025-03-14, 2025-03-21, 2025-03-28, 2025-04-04, 2025-04-11, 2025-04-18, 2025-04-25</t>
  </si>
  <si>
    <t>d4a5a81e-6b38-4a0a-a31d-260bb362cd55</t>
  </si>
  <si>
    <t>kayla williamson</t>
  </si>
  <si>
    <t>glovertyler@hotmail.com</t>
  </si>
  <si>
    <t>2024-11-02, 2024-11-09, 2024-11-16</t>
  </si>
  <si>
    <t>85ece729-d4dd-4b56-8353-91b2c72850c1</t>
  </si>
  <si>
    <t>HEATHER ORTIZ</t>
  </si>
  <si>
    <t>kelleyrenee@fitzpatrick.com</t>
  </si>
  <si>
    <t>2023-02-11, 2023-02-18, 2023-02-25, 2023-03-04, 2023-03-11, 2023-03-18, 2023-03-25</t>
  </si>
  <si>
    <t>7e7d9a19-ab45-4578-92fb-acf6d5d1c669</t>
  </si>
  <si>
    <t>brandon hunt</t>
  </si>
  <si>
    <t>dawn74@marshall-garcia.com</t>
  </si>
  <si>
    <t>2022-09-25, 2022-10-02, 2022-10-09, 2022-10-16</t>
  </si>
  <si>
    <t>cd3566ef-5c37-4739-8a62-9c5eda2cf852</t>
  </si>
  <si>
    <t>jessica wilson</t>
  </si>
  <si>
    <t>christianelizabeth@murphy.org</t>
  </si>
  <si>
    <t>2022-06-07, 2022-06-14, 2022-06-21, 2022-06-28, 2022-07-05, 2022-07-12, 2022-07-19, 2022-07-26</t>
  </si>
  <si>
    <t>5f642a53-17cb-485d-bbaa-574fe0e3c5ce</t>
  </si>
  <si>
    <t>catherine morales</t>
  </si>
  <si>
    <t>mary76@hotmail.com</t>
  </si>
  <si>
    <t>b9f6143b-b238-4056-a1ec-47541cf14654</t>
  </si>
  <si>
    <t>tommy moore</t>
  </si>
  <si>
    <t>rpham@yahoo.com</t>
  </si>
  <si>
    <t>5bcd236c-c777-4fae-a137-58c39c7faca6</t>
  </si>
  <si>
    <t>shari hobbs</t>
  </si>
  <si>
    <t>hknapp@alexander-brown.com</t>
  </si>
  <si>
    <t>865a7766-ad8c-4fea-9e4b-061eb45e9463</t>
  </si>
  <si>
    <t>laura cunningham</t>
  </si>
  <si>
    <t>reynoldsjessica@yahoo.com</t>
  </si>
  <si>
    <t>2022-04-26, 2022-05-03, 2022-05-10, 2022-05-17, 2022-05-24, 2022-05-31</t>
  </si>
  <si>
    <t>62874624-a433-4510-ad21-b4cca9e8f0d8</t>
  </si>
  <si>
    <t>RONALD MCCLAIN</t>
  </si>
  <si>
    <t>schneidereric@christian-booth.com</t>
  </si>
  <si>
    <t>2023-09-26, 2023-10-03, 2023-10-10, 2023-10-17, 2023-10-24, 2023-10-31, 2023-11-07</t>
  </si>
  <si>
    <t>f85b6d0a-54b5-4635-bdab-161452150ed8</t>
  </si>
  <si>
    <t>jonathon pierce</t>
  </si>
  <si>
    <t>fmontoya@yahoo.com</t>
  </si>
  <si>
    <t>2024-05-09, 2024-05-16, 2024-05-23, 2024-05-30, 2024-06-06, 2024-06-13</t>
  </si>
  <si>
    <t>1688782f-72b6-46ca-92b2-6acdcd1f75a3</t>
  </si>
  <si>
    <t>jillian wilson</t>
  </si>
  <si>
    <t>garciarobert@hotmail.com</t>
  </si>
  <si>
    <t>2024-02-26, 2024-03-04</t>
  </si>
  <si>
    <t>cab24f24-1744-4e3f-936e-c1bd000b1f5e</t>
  </si>
  <si>
    <t>lisa torres</t>
  </si>
  <si>
    <t>xclements@velasquez.com</t>
  </si>
  <si>
    <t>791f49f6-9996-4612-9ea8-7552c47566bf</t>
  </si>
  <si>
    <t>heidi chavez</t>
  </si>
  <si>
    <t>aaronkelly@brandt.com</t>
  </si>
  <si>
    <t>2024-08-24, 2024-08-31, 2024-09-07, 2024-09-14, 2024-09-21</t>
  </si>
  <si>
    <t>23f47a55-7e0f-40b2-aa06-1609e599bd3c</t>
  </si>
  <si>
    <t>NATALIE ORTIZ</t>
  </si>
  <si>
    <t>jacobconrad@yahoo.com</t>
  </si>
  <si>
    <t>2022-06-17, 2022-06-24, 2022-07-01</t>
  </si>
  <si>
    <t>30c9c51f-c80b-4af7-9315-fafa7500f785</t>
  </si>
  <si>
    <t>ashley perry</t>
  </si>
  <si>
    <t>2023-03-07, 2023-03-14</t>
  </si>
  <si>
    <t>1f8b4af1-96bc-432d-ac11-7babd6642fe8</t>
  </si>
  <si>
    <t>joanna barrett</t>
  </si>
  <si>
    <t>vsmith@tran.org</t>
  </si>
  <si>
    <t>2024-12-15, 2024-12-22, 2024-12-29, 2025-01-05, 2025-01-12, 2025-01-19, 2025-01-26</t>
  </si>
  <si>
    <t>ebd14b0c-c7f4-44f9-8222-1ad3eca391d4</t>
  </si>
  <si>
    <t>melissa thompson</t>
  </si>
  <si>
    <t>hughescaroline@gordon-cruz.org</t>
  </si>
  <si>
    <t>2024-04-26, 2024-05-03</t>
  </si>
  <si>
    <t>65daced0-460a-4125-bf8c-93d4c32afc4a</t>
  </si>
  <si>
    <t>tracy chavez</t>
  </si>
  <si>
    <t>robertgraves@hunt.com</t>
  </si>
  <si>
    <t>2025-03-17, 2025-03-24, 2025-03-31</t>
  </si>
  <si>
    <t>35afbb2d-336d-4786-b7a3-c30aa1f0fa7a</t>
  </si>
  <si>
    <t>donna reed</t>
  </si>
  <si>
    <t>williambenson@page-hodges.net</t>
  </si>
  <si>
    <t>2024-08-13, 2024-08-20, 2024-08-27</t>
  </si>
  <si>
    <t>aacad101-f153-4f68-9215-583a9532caba</t>
  </si>
  <si>
    <t>MEGAN ENGLISH</t>
  </si>
  <si>
    <t>hstokes@gmail.com</t>
  </si>
  <si>
    <t>2024-04-22, 2024-04-29, 2024-05-06, 2024-05-13, 2024-05-20, 2024-05-27, 2024-06-03</t>
  </si>
  <si>
    <t>ab95c72f-0d95-4af5-a534-21bc6180b78a</t>
  </si>
  <si>
    <t>DEREK FLOYD</t>
  </si>
  <si>
    <t>dwayne04@gmail.com</t>
  </si>
  <si>
    <t>2022-05-16, 2022-05-23, 2022-05-30, 2022-06-06, 2022-06-13, 2022-06-20, 2022-06-27, 2022-07-04</t>
  </si>
  <si>
    <t>73dd3bc6-d064-45a8-9bd2-9cb108453b2f</t>
  </si>
  <si>
    <t>sean stevenson</t>
  </si>
  <si>
    <t>yyoung@roberts.biz</t>
  </si>
  <si>
    <t>2024-07-25, 2024-08-01</t>
  </si>
  <si>
    <t>af65e8cc-f9cf-4499-89c1-ad45f4ea6b97</t>
  </si>
  <si>
    <t>JUAN SMITH</t>
  </si>
  <si>
    <t>christinenorman@yahoo.com</t>
  </si>
  <si>
    <t>2024-01-14, 2024-01-21, 2024-01-28, 2024-02-04</t>
  </si>
  <si>
    <t>b5a4c55b-b462-4214-a23f-f67de9572bc2</t>
  </si>
  <si>
    <t>NICOLE PAYNE</t>
  </si>
  <si>
    <t>kellythompson@jones.com</t>
  </si>
  <si>
    <t>2023-03-23, 2023-03-30</t>
  </si>
  <si>
    <t>8e7d3f5a-4773-466a-adb2-b0200a670143</t>
  </si>
  <si>
    <t>CHRISTOPHER SINGLETON</t>
  </si>
  <si>
    <t>efffa2f4-b5ae-429d-b761-7d80549fc34c</t>
  </si>
  <si>
    <t>christian morris</t>
  </si>
  <si>
    <t>tracy98@jones-zimmerman.net</t>
  </si>
  <si>
    <t>2022-04-15, 2022-04-22, 2022-04-29, 2022-05-06</t>
  </si>
  <si>
    <t>11740357-8546-4426-af12-0b9ef4fd25b7</t>
  </si>
  <si>
    <t>caitlin daniels</t>
  </si>
  <si>
    <t>baileynicole@hotmail.com</t>
  </si>
  <si>
    <t>2023-03-14, 2023-03-21, 2023-03-28</t>
  </si>
  <si>
    <t>37ec07a6-4b27-4079-9c5d-3f1b54c0c6c2</t>
  </si>
  <si>
    <t>lisa wells</t>
  </si>
  <si>
    <t>caldwellsean@austin.com</t>
  </si>
  <si>
    <t>2023-09-04, 2023-09-11, 2023-09-18, 2023-09-25, 2023-10-02, 2023-10-09</t>
  </si>
  <si>
    <t>1d06149e-f1ea-464a-8bd4-31ccea7a8c21</t>
  </si>
  <si>
    <t>JOSHUA CAMPBELL</t>
  </si>
  <si>
    <t>stucker@hotmail.com</t>
  </si>
  <si>
    <t>2023-11-20, 2023-11-27, 2023-12-04, 2023-12-11, 2023-12-18</t>
  </si>
  <si>
    <t>f2be029f-1514-4755-838e-9a615200044b</t>
  </si>
  <si>
    <t>WESLEY AYALA</t>
  </si>
  <si>
    <t>clarkcrystal@hancock.com</t>
  </si>
  <si>
    <t>2023-01-31, 2023-02-07, 2023-02-14, 2023-02-21, 2023-02-28, 2023-03-07</t>
  </si>
  <si>
    <t>e0ee5e8a-b3e6-44c6-9428-df6c89aa4293</t>
  </si>
  <si>
    <t>PATRICIA LUCAS</t>
  </si>
  <si>
    <t>andrewlove@miller.com</t>
  </si>
  <si>
    <t>2023-02-20, 2023-02-27, 2023-03-06</t>
  </si>
  <si>
    <t>d255a4de-9330-4a83-9208-7e208ede9b46</t>
  </si>
  <si>
    <t>david hughes</t>
  </si>
  <si>
    <t>ystewart@hotmail.com</t>
  </si>
  <si>
    <t>2023-05-03, 2023-05-10, 2023-05-17, 2023-05-24, 2023-05-31, 2023-06-07, 2023-06-14</t>
  </si>
  <si>
    <t>b864a47b-a434-47fb-8182-978288eae7d4</t>
  </si>
  <si>
    <t>NICOLE RICHARDS</t>
  </si>
  <si>
    <t>sarah14@turner.info</t>
  </si>
  <si>
    <t>07e3c39a-a925-4745-9276-9c9665262474</t>
  </si>
  <si>
    <t>joseph taylor</t>
  </si>
  <si>
    <t>susan24@hotmail.com</t>
  </si>
  <si>
    <t>2023-11-20, 2023-11-27, 2023-12-04</t>
  </si>
  <si>
    <t>02dabd76-f310-4525-b517-9e725f857b21</t>
  </si>
  <si>
    <t>kristen martinez</t>
  </si>
  <si>
    <t>fmedina@clark-figueroa.com</t>
  </si>
  <si>
    <t>2025-01-07, 2025-01-14, 2025-01-21, 2025-01-28, 2025-02-04, 2025-02-11, 2025-02-18</t>
  </si>
  <si>
    <t>d9f93502-a55b-444f-a7d7-3d1d69a3b991</t>
  </si>
  <si>
    <t>candace walker</t>
  </si>
  <si>
    <t>dannylambert@hotmail.com</t>
  </si>
  <si>
    <t>2023-03-01, 2023-03-08, 2023-03-15, 2023-03-22, 2023-03-29, 2023-04-05, 2023-04-12</t>
  </si>
  <si>
    <t>fd75a5f3-eeaf-4a83-8044-46bfd9f48bbd</t>
  </si>
  <si>
    <t>julia dunn md</t>
  </si>
  <si>
    <t>corey97@howard-lambert.com</t>
  </si>
  <si>
    <t>2022-06-30, 2022-07-07, 2022-07-14, 2022-07-21, 2022-07-28, 2022-08-04, 2022-08-11</t>
  </si>
  <si>
    <t>e66e2c11-11de-4ebf-9e98-961d48febf6d</t>
  </si>
  <si>
    <t>john murphy</t>
  </si>
  <si>
    <t>arianadiaz@yahoo.com</t>
  </si>
  <si>
    <t>2022-09-09, 2022-09-16</t>
  </si>
  <si>
    <t>3f05557c-502e-4818-813c-a9982b2bf58c</t>
  </si>
  <si>
    <t>michelle davidson</t>
  </si>
  <si>
    <t>dennis57@yahoo.com</t>
  </si>
  <si>
    <t>2024-02-01, 2024-02-08, 2024-02-15, 2024-02-22, 2024-02-29, 2024-03-07, 2024-03-14</t>
  </si>
  <si>
    <t>7caa281b-4e33-4644-8657-20ae5bd67d4d</t>
  </si>
  <si>
    <t>casey obrien</t>
  </si>
  <si>
    <t>patriciagonzalez@hotmail.com</t>
  </si>
  <si>
    <t>2024-02-27, 2024-03-05, 2024-03-12, 2024-03-19, 2024-03-26, 2024-04-02</t>
  </si>
  <si>
    <t>e4610160-134d-495a-ba38-8c8f139309d1</t>
  </si>
  <si>
    <t>jonathon johnson</t>
  </si>
  <si>
    <t>rebeccaarnold@hotmail.com</t>
  </si>
  <si>
    <t>2024-12-05, 2024-12-12, 2024-12-19, 2024-12-26, 2025-01-02, 2025-01-09, 2025-01-16</t>
  </si>
  <si>
    <t>260ccfb4-c673-4380-a766-861778dbcde3</t>
  </si>
  <si>
    <t>daniel barton</t>
  </si>
  <si>
    <t>stevendixon@yahoo.com</t>
  </si>
  <si>
    <t>2024-07-23, 2024-07-30</t>
  </si>
  <si>
    <t>3d274ad5-a9a5-4c24-82b6-22e9808e08d2</t>
  </si>
  <si>
    <t>renee mendez</t>
  </si>
  <si>
    <t>seanwhite@hopkins.info</t>
  </si>
  <si>
    <t>2023-10-24, 2023-10-31, 2023-11-07, 2023-11-14, 2023-11-21, 2023-11-28, 2023-12-05, 2023-12-12</t>
  </si>
  <si>
    <t>7cd61da4-c2ef-4a8b-b804-87860a58f43c</t>
  </si>
  <si>
    <t>dennis young</t>
  </si>
  <si>
    <t>paul70@hooper.com</t>
  </si>
  <si>
    <t>2023-10-16, 2023-10-23</t>
  </si>
  <si>
    <t>d463c183-a231-4211-8578-b1c6f7ebc69a</t>
  </si>
  <si>
    <t>patrick lane</t>
  </si>
  <si>
    <t>xvaldez@valdez.biz</t>
  </si>
  <si>
    <t>2025-04-04, 2025-04-11, 2025-04-18, 2025-04-25, 2025-05-02, 2025-05-09</t>
  </si>
  <si>
    <t>d1366db1-5a57-4607-a7e5-46468430f0fa</t>
  </si>
  <si>
    <t>katelyn olson</t>
  </si>
  <si>
    <t>scotthall@schneider.com</t>
  </si>
  <si>
    <t>2023-03-19, 2023-03-26, 2023-04-02, 2023-04-09, 2023-04-16, 2023-04-23</t>
  </si>
  <si>
    <t>a93e7b5b-1e4a-43a7-9123-f7c1b7a1267e</t>
  </si>
  <si>
    <t>ROBERT CORTEZ</t>
  </si>
  <si>
    <t>lmendoza@gmail.com</t>
  </si>
  <si>
    <t>2024-10-28, 2024-11-04, 2024-11-11, 2024-11-18, 2024-11-25, 2024-12-02, 2024-12-09, 2024-12-16</t>
  </si>
  <si>
    <t>3e612d66-05bf-4618-a930-b0c4d5576899</t>
  </si>
  <si>
    <t>KENNETH MARTIN</t>
  </si>
  <si>
    <t>brianscott@black.org</t>
  </si>
  <si>
    <t>b8344070-e0e5-46e5-84c4-4853a33b3dfd</t>
  </si>
  <si>
    <t>samantha valentine</t>
  </si>
  <si>
    <t>eobrien@jackson-greer.org</t>
  </si>
  <si>
    <t>2024-08-29, 2024-09-05, 2024-09-12, 2024-09-19, 2024-09-26</t>
  </si>
  <si>
    <t>c47a3b7e-d209-483b-9528-4c0acb6bf562</t>
  </si>
  <si>
    <t>matthew baker</t>
  </si>
  <si>
    <t>ecarlson@gmail.com</t>
  </si>
  <si>
    <t>2022-11-14, 2022-11-21, 2022-11-28</t>
  </si>
  <si>
    <t>043d72db-1bcb-404c-a1d8-b96a62ada157</t>
  </si>
  <si>
    <t>SCOTT GORDON</t>
  </si>
  <si>
    <t>catherinethompson@hotmail.com</t>
  </si>
  <si>
    <t>2023-11-15, 2023-11-22, 2023-11-29, 2023-12-06, 2023-12-13</t>
  </si>
  <si>
    <t>880bcb0e-c8ab-46ac-a0b4-659a09fe4cdd</t>
  </si>
  <si>
    <t>autumn olson</t>
  </si>
  <si>
    <t>princekimberly@reynolds.net</t>
  </si>
  <si>
    <t>2024-10-24, 2024-10-31, 2024-11-07, 2024-11-14, 2024-11-21, 2024-11-28</t>
  </si>
  <si>
    <t>7b6c7129-cd63-4ba8-b03c-664b3abf9c65</t>
  </si>
  <si>
    <t>jane chapman</t>
  </si>
  <si>
    <t>eanderson@kent.com</t>
  </si>
  <si>
    <t>2024-02-02, 2024-02-09</t>
  </si>
  <si>
    <t>41ff81d1-689d-4205-8b31-f4d8e073c1d0</t>
  </si>
  <si>
    <t>MICHAEL CLARKE</t>
  </si>
  <si>
    <t>brooksjamie@ortiz-rodriguez.biz</t>
  </si>
  <si>
    <t>2024-10-22, 2024-10-29, 2024-11-05, 2024-11-12, 2024-11-19, 2024-11-26</t>
  </si>
  <si>
    <t>dadfc499-42e4-4f01-80ee-131d95dad216</t>
  </si>
  <si>
    <t>krystal carr</t>
  </si>
  <si>
    <t>2025-01-13, 2025-01-20, 2025-01-27, 2025-02-03</t>
  </si>
  <si>
    <t>69c9520f-3425-449c-8145-d6ba65bf8e04</t>
  </si>
  <si>
    <t>kristin white</t>
  </si>
  <si>
    <t>vanessa95@hotmail.com</t>
  </si>
  <si>
    <t>2025-02-27, 2025-03-06, 2025-03-13, 2025-03-20, 2025-03-27</t>
  </si>
  <si>
    <t>dd23ff41-dae1-4586-a358-755cbc5c3cd8</t>
  </si>
  <si>
    <t>nicole griffin</t>
  </si>
  <si>
    <t>lewisrichard@owen-mendez.com</t>
  </si>
  <si>
    <t>2023-12-16, 2023-12-23, 2023-12-30, 2024-01-06, 2024-01-13, 2024-01-20</t>
  </si>
  <si>
    <t>015aba1d-a2c8-4f62-b6ee-137d639c4c6c</t>
  </si>
  <si>
    <t>samantha ruiz</t>
  </si>
  <si>
    <t>brownjeffrey@gmail.com</t>
  </si>
  <si>
    <t>2022-12-12, 2022-12-19, 2022-12-26</t>
  </si>
  <si>
    <t>ee415f16-6263-407c-b978-7c4b09aa5570</t>
  </si>
  <si>
    <t>miss kelly dawson</t>
  </si>
  <si>
    <t>daniellegonzales@jefferson.com</t>
  </si>
  <si>
    <t>2024-11-08, 2024-11-15, 2024-11-22, 2024-11-29, 2024-12-06, 2024-12-13</t>
  </si>
  <si>
    <t>82b34384-9979-4f26-88b1-90e1089a9f4f</t>
  </si>
  <si>
    <t>crystal jackson</t>
  </si>
  <si>
    <t>john02@shea.com</t>
  </si>
  <si>
    <t>2023-02-03, 2023-02-10, 2023-02-17, 2023-02-24, 2023-03-03, 2023-03-10, 2023-03-17</t>
  </si>
  <si>
    <t>33478a91-9609-498e-a7cb-a27a65281970</t>
  </si>
  <si>
    <t>NANCY JONES</t>
  </si>
  <si>
    <t>jessica89@bailey-ochoa.com</t>
  </si>
  <si>
    <t>2025-02-10, 2025-02-17, 2025-02-24, 2025-03-03, 2025-03-10</t>
  </si>
  <si>
    <t>ee01b9e0-746b-461a-b1cc-6738f68ae9b7</t>
  </si>
  <si>
    <t>aaron thompson</t>
  </si>
  <si>
    <t>gordonmatthew@pratt.net</t>
  </si>
  <si>
    <t>2024-11-03, 2024-11-10</t>
  </si>
  <si>
    <t>f74f6900-7159-4914-b1b6-8ecd400945ce</t>
  </si>
  <si>
    <t>john sanchez</t>
  </si>
  <si>
    <t>lmaldonado@gmail.com</t>
  </si>
  <si>
    <t>2024-09-16, 2024-09-23, 2024-09-30</t>
  </si>
  <si>
    <t>61f6dfbe-114b-4c79-8200-79f51dc3c26e</t>
  </si>
  <si>
    <t>wendy rhodes</t>
  </si>
  <si>
    <t>robert58@smith.com</t>
  </si>
  <si>
    <t>2024-04-24, 2024-05-01, 2024-05-08, 2024-05-15, 2024-05-22, 2024-05-29, 2024-06-05, 2024-06-12</t>
  </si>
  <si>
    <t>578cd875-d231-4372-bfb0-942cac777762</t>
  </si>
  <si>
    <t>TIMOTHY WOODS</t>
  </si>
  <si>
    <t>patriciaadams@hotmail.com</t>
  </si>
  <si>
    <t>2023-12-17, 2023-12-24, 2023-12-31, 2024-01-07, 2024-01-14, 2024-01-21</t>
  </si>
  <si>
    <t>7fbe6bb3-30ae-412d-a8f1-0194ee25356a</t>
  </si>
  <si>
    <t>CYNTHIA ALLEN</t>
  </si>
  <si>
    <t>2025-03-03, 2025-03-10, 2025-03-17, 2025-03-24, 2025-03-31</t>
  </si>
  <si>
    <t>d5bea8dc-33e8-4249-baad-584034ef71df</t>
  </si>
  <si>
    <t>luke moore</t>
  </si>
  <si>
    <t>moraemma@vasquez.com</t>
  </si>
  <si>
    <t>2023-05-24, 2023-05-31, 2023-06-07, 2023-06-14, 2023-06-21, 2023-06-28, 2023-07-05</t>
  </si>
  <si>
    <t>7e0a04c2-50bf-4995-9ee4-105d5f06bc76</t>
  </si>
  <si>
    <t>sierra andrews</t>
  </si>
  <si>
    <t>wwhite@hotmail.com</t>
  </si>
  <si>
    <t>2024-04-25, 2024-05-02</t>
  </si>
  <si>
    <t>93a05478-c00b-49de-b8db-128d65db6e43</t>
  </si>
  <si>
    <t>joseph henderson</t>
  </si>
  <si>
    <t>phillip27@wolfe.com</t>
  </si>
  <si>
    <t>2023-06-16, 2023-06-23</t>
  </si>
  <si>
    <t>35f3de4a-ac92-44b4-8306-a2580227b8d5</t>
  </si>
  <si>
    <t>brian ward</t>
  </si>
  <si>
    <t>amyyoung@yahoo.com</t>
  </si>
  <si>
    <t>2025-03-12, 2025-03-19, 2025-03-26, 2025-04-02, 2025-04-09, 2025-04-16, 2025-04-23, 2025-04-30</t>
  </si>
  <si>
    <t>7faf6458-2f14-4777-9dad-348e57d52b78</t>
  </si>
  <si>
    <t>jason goodwin</t>
  </si>
  <si>
    <t>lramirez@hotmail.com</t>
  </si>
  <si>
    <t>2024-11-14, 2024-11-21, 2024-11-28, 2024-12-05, 2024-12-12</t>
  </si>
  <si>
    <t>3a8359b6-af9e-4a0e-936d-b4a7fab1996a</t>
  </si>
  <si>
    <t>MICHELLE BROCK</t>
  </si>
  <si>
    <t>zgonzalez@hotmail.com</t>
  </si>
  <si>
    <t>2022-10-27, 2022-11-03, 2022-11-10, 2022-11-17</t>
  </si>
  <si>
    <t>2d36226c-027e-489c-8e40-483b7915ad7e</t>
  </si>
  <si>
    <t>CHAD BARRY</t>
  </si>
  <si>
    <t>jevans@hotmail.com</t>
  </si>
  <si>
    <t>2022-11-25, 2022-12-02, 2022-12-09, 2022-12-16</t>
  </si>
  <si>
    <t>29d0c613-b0c7-4002-9956-699065fdaadb</t>
  </si>
  <si>
    <t>ROBERT WOODS</t>
  </si>
  <si>
    <t>qgarner@ward-grant.com</t>
  </si>
  <si>
    <t>2022-06-20, 2022-06-27, 2022-07-04, 2022-07-11, 2022-07-18, 2022-07-25, 2022-08-01, 2022-08-08</t>
  </si>
  <si>
    <t>59e110eb-1f09-4b9d-a969-29b20513eda8</t>
  </si>
  <si>
    <t>tracey gonzalez</t>
  </si>
  <si>
    <t>michael87@griffin.info</t>
  </si>
  <si>
    <t>2023-09-23, 2023-09-30</t>
  </si>
  <si>
    <t>2ae63af6-de46-422e-a514-c7cef4e35f7b</t>
  </si>
  <si>
    <t>tanya fisher</t>
  </si>
  <si>
    <t>millermatthew@yahoo.com</t>
  </si>
  <si>
    <t>44791214-b5de-4807-8a96-5478a72bdddd</t>
  </si>
  <si>
    <t>jennifer barron</t>
  </si>
  <si>
    <t>lgutierrez@gmail.com</t>
  </si>
  <si>
    <t>2023-08-12, 2023-08-19, 2023-08-26</t>
  </si>
  <si>
    <t>406bf02d-a97a-4f4e-bc10-871bba4f4b03</t>
  </si>
  <si>
    <t>mercedes miller</t>
  </si>
  <si>
    <t>egarcia@kelley-johnson.biz</t>
  </si>
  <si>
    <t>2022-10-18, 2022-10-25, 2022-11-01, 2022-11-08, 2022-11-15, 2022-11-22</t>
  </si>
  <si>
    <t>1a9b0d42-154f-437d-befa-c198c3d6cd54</t>
  </si>
  <si>
    <t>CHRISTOPHER PENA</t>
  </si>
  <si>
    <t>jerome47@hotmail.com</t>
  </si>
  <si>
    <t>2024-06-28, 2024-07-05, 2024-07-12, 2024-07-19, 2024-07-26</t>
  </si>
  <si>
    <t>2bacf712-d6a9-49e8-86d8-95e5219b606d</t>
  </si>
  <si>
    <t>matthew dalton</t>
  </si>
  <si>
    <t>imcdonald@yahoo.com</t>
  </si>
  <si>
    <t>f2cffcae-f833-4bfb-a296-e3f171e15b9f</t>
  </si>
  <si>
    <t>cassandra harper</t>
  </si>
  <si>
    <t>regina78@gmail.com</t>
  </si>
  <si>
    <t>2024-08-06, 2024-08-13, 2024-08-20, 2024-08-27, 2024-09-03, 2024-09-10, 2024-09-17, 2024-09-24</t>
  </si>
  <si>
    <t>6986305a-5da3-49cf-8ed0-730d711dc1dd</t>
  </si>
  <si>
    <t>eric smith</t>
  </si>
  <si>
    <t>justin80@weeks.com</t>
  </si>
  <si>
    <t>3b30ee97-98d5-4cf5-8afc-f9e8cc476b72</t>
  </si>
  <si>
    <t>kimberly lopez</t>
  </si>
  <si>
    <t>twright@hotmail.com</t>
  </si>
  <si>
    <t>2024-02-04, 2024-02-11, 2024-02-18, 2024-02-25</t>
  </si>
  <si>
    <t>3878becf-60dc-42eb-9413-c85063c4e76d</t>
  </si>
  <si>
    <t>JAY ALLEN</t>
  </si>
  <si>
    <t>deborah84@yahoo.com</t>
  </si>
  <si>
    <t>2025-01-04, 2025-01-11, 2025-01-18</t>
  </si>
  <si>
    <t>22f9cafe-2eb2-4ca3-9186-da93da7dcc53</t>
  </si>
  <si>
    <t>mark williamson</t>
  </si>
  <si>
    <t>blopez@gmail.com</t>
  </si>
  <si>
    <t>2023-01-24, 2023-01-31, 2023-02-07, 2023-02-14, 2023-02-21, 2023-02-28, 2023-03-07</t>
  </si>
  <si>
    <t>2f999b2a-05aa-4eab-88f3-d7eaf83f5274</t>
  </si>
  <si>
    <t>diane martinez</t>
  </si>
  <si>
    <t>halledward@yahoo.com</t>
  </si>
  <si>
    <t>c9254bb5-4fc3-4d4e-ab95-0c1d578799d9</t>
  </si>
  <si>
    <t>YOLANDA FORD</t>
  </si>
  <si>
    <t>christopher20@rowe-jones.info</t>
  </si>
  <si>
    <t>2023-03-10, 2023-03-17, 2023-03-24</t>
  </si>
  <si>
    <t>4005353d-d76f-4e65-a54c-87393133839e</t>
  </si>
  <si>
    <t>sandra martinez</t>
  </si>
  <si>
    <t>cwise@rojas.com</t>
  </si>
  <si>
    <t>85695f97-180d-4855-855f-fde8bc3e1d19</t>
  </si>
  <si>
    <t>christine price</t>
  </si>
  <si>
    <t>eric08@hotmail.com</t>
  </si>
  <si>
    <t>2024-03-22, 2024-03-29, 2024-04-05, 2024-04-12, 2024-04-19, 2024-04-26</t>
  </si>
  <si>
    <t>4c7f03bb-a376-4c2d-bb31-dcdc40d91a8e</t>
  </si>
  <si>
    <t>stephen boyer</t>
  </si>
  <si>
    <t>youngryan@jackson.org</t>
  </si>
  <si>
    <t>2022-10-13, 2022-10-20, 2022-10-27, 2022-11-03, 2022-11-10, 2022-11-17</t>
  </si>
  <si>
    <t>02493a09-3e3b-4a40-8a05-53a26553b15f</t>
  </si>
  <si>
    <t>lauren vazquez</t>
  </si>
  <si>
    <t>kelli32@davis-montgomery.com</t>
  </si>
  <si>
    <t>2022-10-09, 2022-10-16, 2022-10-23, 2022-10-30, 2022-11-06</t>
  </si>
  <si>
    <t>b38a3db1-2767-42d3-a502-dc4b5b0334d8</t>
  </si>
  <si>
    <t>ashley freeman</t>
  </si>
  <si>
    <t>linda73@gmail.com</t>
  </si>
  <si>
    <t>2022-07-08, 2022-07-15, 2022-07-22, 2022-07-29, 2022-08-05, 2022-08-12, 2022-08-19, 2022-08-26</t>
  </si>
  <si>
    <t>227dcecc-b972-493a-9bb0-dd7660b57717</t>
  </si>
  <si>
    <t>ANDREW MANN</t>
  </si>
  <si>
    <t>llopez@hotmail.com</t>
  </si>
  <si>
    <t>2025-03-12, 2025-03-19</t>
  </si>
  <si>
    <t>467ba9e5-77e8-4762-bb7e-b97952dcbffd</t>
  </si>
  <si>
    <t>linda valencia</t>
  </si>
  <si>
    <t>schmidtshannon@weaver-gibson.net</t>
  </si>
  <si>
    <t>2023-09-29, 2023-10-06, 2023-10-13, 2023-10-20, 2023-10-27, 2023-11-03, 2023-11-10, 2023-11-17</t>
  </si>
  <si>
    <t>04cad30a-e207-4b20-af7f-2cd7bbd0fe6c</t>
  </si>
  <si>
    <t>helen oliver</t>
  </si>
  <si>
    <t>f7980131-a885-47b4-9037-2a5cb893b08a</t>
  </si>
  <si>
    <t>jasmine warren</t>
  </si>
  <si>
    <t>chloemorris@hotmail.com</t>
  </si>
  <si>
    <t>2023-08-18, 2023-08-25, 2023-09-01</t>
  </si>
  <si>
    <t>a8ad1539-85f0-486a-98a4-40bd1c4760a5</t>
  </si>
  <si>
    <t>russell anderson</t>
  </si>
  <si>
    <t>daniellee@duncan.info</t>
  </si>
  <si>
    <t>4185300d-971d-45fd-b389-50ce9fbc879e</t>
  </si>
  <si>
    <t>daniel robbins</t>
  </si>
  <si>
    <t>dianahebert@mcdonald.com</t>
  </si>
  <si>
    <t>2024-07-01, 2024-07-08, 2024-07-15, 2024-07-22, 2024-07-29, 2024-08-05, 2024-08-12</t>
  </si>
  <si>
    <t>e3f342a8-f030-4fd4-be54-898e8eda6433</t>
  </si>
  <si>
    <t>jacob erickson</t>
  </si>
  <si>
    <t>2023-10-19, 2023-10-26, 2023-11-02, 2023-11-09</t>
  </si>
  <si>
    <t>bbfb1b71-0a68-4eb8-876d-e8c5440c7e5b</t>
  </si>
  <si>
    <t>eric blackburn</t>
  </si>
  <si>
    <t>hardyamanda@lee.com</t>
  </si>
  <si>
    <t>2024-11-20, 2024-11-27, 2024-12-04, 2024-12-11, 2024-12-18</t>
  </si>
  <si>
    <t>8ef4d74b-2dcc-4095-b28f-9444a0154d65</t>
  </si>
  <si>
    <t>jennifer garcia</t>
  </si>
  <si>
    <t>bpark@gmail.com</t>
  </si>
  <si>
    <t>2024-09-08, 2024-09-15, 2024-09-22, 2024-09-29</t>
  </si>
  <si>
    <t>66cc7376-8cca-4963-ae2e-77a4cadec379</t>
  </si>
  <si>
    <t>mary ferguson</t>
  </si>
  <si>
    <t>rachel85@yahoo.com</t>
  </si>
  <si>
    <t>2022-12-22, 2022-12-29, 2023-01-05, 2023-01-12</t>
  </si>
  <si>
    <t>d37ee471-6e3b-4507-a21c-1209c3a1962d</t>
  </si>
  <si>
    <t>lisa hart</t>
  </si>
  <si>
    <t>vcannon@ward-chavez.biz</t>
  </si>
  <si>
    <t>48d3d2ce-fba3-491f-88df-aaf8b9efaad6</t>
  </si>
  <si>
    <t>kelly holder</t>
  </si>
  <si>
    <t>evansjeffrey@yahoo.com</t>
  </si>
  <si>
    <t>2022-04-07, 2022-04-14, 2022-04-21, 2022-04-28</t>
  </si>
  <si>
    <t>b0916fb7-f17f-4f92-926a-a790c5828939</t>
  </si>
  <si>
    <t>tamara dixon</t>
  </si>
  <si>
    <t>johnsonmichael@baker.com</t>
  </si>
  <si>
    <t>2022-05-10, 2022-05-17, 2022-05-24, 2022-05-31, 2022-06-07, 2022-06-14, 2022-06-21, 2022-06-28</t>
  </si>
  <si>
    <t>17871810-4ce0-4ecb-8fa2-8fb84199322e</t>
  </si>
  <si>
    <t>LAURA ROBINSON</t>
  </si>
  <si>
    <t>laura27@warner.com</t>
  </si>
  <si>
    <t>2023-04-03, 2023-04-10, 2023-04-17, 2023-04-24</t>
  </si>
  <si>
    <t>61ad018a-9387-4413-8eef-7261bb1502ea</t>
  </si>
  <si>
    <t>anthony wise</t>
  </si>
  <si>
    <t>hbutler@gmail.com</t>
  </si>
  <si>
    <t>02ed5d15-edbc-46d8-9a30-7096d97766be</t>
  </si>
  <si>
    <t>lynn brown</t>
  </si>
  <si>
    <t>amber25@wolfe.biz</t>
  </si>
  <si>
    <t>2025-01-15, 2025-01-22, 2025-01-29, 2025-02-05, 2025-02-12, 2025-02-19, 2025-02-26</t>
  </si>
  <si>
    <t>8135f15a-9343-46ea-985a-9548c0ba22a4</t>
  </si>
  <si>
    <t>jeffrey hartman</t>
  </si>
  <si>
    <t>matthewalvarez@williams.net</t>
  </si>
  <si>
    <t>2024-02-28, 2024-03-06, 2024-03-13, 2024-03-20, 2024-03-27, 2024-04-03, 2024-04-10</t>
  </si>
  <si>
    <t>c31496ea-2160-446e-b2a7-a475c6196773</t>
  </si>
  <si>
    <t>justin freeman</t>
  </si>
  <si>
    <t>johnadams@morris-glass.com</t>
  </si>
  <si>
    <t>2024-02-10, 2024-02-17, 2024-02-24, 2024-03-02, 2024-03-09, 2024-03-16, 2024-03-23</t>
  </si>
  <si>
    <t>5d822e3a-6c6d-482b-a9e0-8370abf7a5d0</t>
  </si>
  <si>
    <t>frank wheeler</t>
  </si>
  <si>
    <t>gary59@hanson-alexander.com</t>
  </si>
  <si>
    <t>2022-09-28, 2022-10-05</t>
  </si>
  <si>
    <t>c1fad753-27ef-4a4b-9fb2-b838af73b3cf</t>
  </si>
  <si>
    <t>angelica singh</t>
  </si>
  <si>
    <t>mistywilkins@cooper.com</t>
  </si>
  <si>
    <t>3581a632-54f5-4f70-85d2-d205789fed96</t>
  </si>
  <si>
    <t>christy payne</t>
  </si>
  <si>
    <t>jdean@hotmail.com</t>
  </si>
  <si>
    <t>2024-03-06, 2024-03-13, 2024-03-20</t>
  </si>
  <si>
    <t>953fcfd4-6069-4b6d-84b5-1c12ab132032</t>
  </si>
  <si>
    <t>kelsey scott</t>
  </si>
  <si>
    <t>james94@marshall.com</t>
  </si>
  <si>
    <t>2025-03-27, 2025-04-03, 2025-04-10, 2025-04-17</t>
  </si>
  <si>
    <t>da221b85-a9b9-4a1d-8574-98caa90e319d</t>
  </si>
  <si>
    <t>HEATHER RODRIGUEZ</t>
  </si>
  <si>
    <t>2023-12-01, 2023-12-08, 2023-12-15</t>
  </si>
  <si>
    <t>62f32fae-a63f-4f12-a226-a768de0e9c53</t>
  </si>
  <si>
    <t>james bray</t>
  </si>
  <si>
    <t>todd98@lopez.info</t>
  </si>
  <si>
    <t>2023-07-05, 2023-07-12, 2023-07-19, 2023-07-26, 2023-08-02</t>
  </si>
  <si>
    <t>0a2d36a6-0580-4493-b664-6199ed25459e</t>
  </si>
  <si>
    <t>joseph cook</t>
  </si>
  <si>
    <t>andrewsutton@yahoo.com</t>
  </si>
  <si>
    <t>2024-08-24, 2024-08-31</t>
  </si>
  <si>
    <t>fa6e3743-fef9-4d57-bc77-ea4a4d654036</t>
  </si>
  <si>
    <t>desiree brown</t>
  </si>
  <si>
    <t>bzamora@hotmail.com</t>
  </si>
  <si>
    <t>e5ad481d-577f-4c16-a6d6-58fb39bfc9b6</t>
  </si>
  <si>
    <t>chad blair</t>
  </si>
  <si>
    <t>jallen@waller-browning.com</t>
  </si>
  <si>
    <t>2023-06-16, 2023-06-23, 2023-06-30</t>
  </si>
  <si>
    <t>a7087280-34ee-4b67-a1bb-d1838acfd4d6</t>
  </si>
  <si>
    <t>JOSHUA MCBRIDE</t>
  </si>
  <si>
    <t>haley82@forbes-daugherty.com</t>
  </si>
  <si>
    <t>2024-03-04, 2024-03-11, 2024-03-18, 2024-03-25, 2024-04-01, 2024-04-08, 2024-04-15, 2024-04-22</t>
  </si>
  <si>
    <t>2875d40a-eac7-4c2e-9099-a283eedb0ce5</t>
  </si>
  <si>
    <t>justin fry</t>
  </si>
  <si>
    <t>lonniehobbs@johnson.biz</t>
  </si>
  <si>
    <t>2025-01-20, 2025-01-27, 2025-02-03, 2025-02-10</t>
  </si>
  <si>
    <t>d25ad576-ef0b-443e-bee0-47627168bdec</t>
  </si>
  <si>
    <t>taylor hill</t>
  </si>
  <si>
    <t>andersonanthony@jensen.org</t>
  </si>
  <si>
    <t>5bf88d1d-06ad-4920-aff7-ff5d3b1d12cf</t>
  </si>
  <si>
    <t>richard anderson</t>
  </si>
  <si>
    <t>jack67@yahoo.com</t>
  </si>
  <si>
    <t>08403234-39ed-4800-b179-79f929ede760</t>
  </si>
  <si>
    <t>wayne schaefer</t>
  </si>
  <si>
    <t>juliamcneil@gmail.com</t>
  </si>
  <si>
    <t>2022-11-06, 2022-11-13, 2022-11-20, 2022-11-27, 2022-12-04</t>
  </si>
  <si>
    <t>fc5217cc-f467-4866-ad56-a2a02d54ff2b</t>
  </si>
  <si>
    <t>luis watts</t>
  </si>
  <si>
    <t>ronaldparsons@hotmail.com</t>
  </si>
  <si>
    <t>9c8b9550-64e7-4f9a-901a-0ccfb85f164b</t>
  </si>
  <si>
    <t>LAURA HERRERA</t>
  </si>
  <si>
    <t>hayesmargaret@rich.net</t>
  </si>
  <si>
    <t>2023-11-18, 2023-11-25</t>
  </si>
  <si>
    <t>0a0c64e5-bc34-4b4f-bbdc-532e6546c66d</t>
  </si>
  <si>
    <t>kelli mccoy</t>
  </si>
  <si>
    <t>kellysanders@ayala-mitchell.com</t>
  </si>
  <si>
    <t>2024-07-20, 2024-07-27, 2024-08-03</t>
  </si>
  <si>
    <t>0df6c527-eb45-4c38-9cf6-5e334b5f174b</t>
  </si>
  <si>
    <t>stephanie ford</t>
  </si>
  <si>
    <t>sharpdaniel@hotmail.com</t>
  </si>
  <si>
    <t>69df05c7-64a0-453f-a2a3-75568be15610</t>
  </si>
  <si>
    <t>ALEXANDER CHAVEZ</t>
  </si>
  <si>
    <t>2025-03-23, 2025-03-30, 2025-04-06, 2025-04-13, 2025-04-20, 2025-04-27, 2025-05-04, 2025-05-11</t>
  </si>
  <si>
    <t>400564b8-1716-43b1-b466-1e6fe1eeb1f1</t>
  </si>
  <si>
    <t>matthew dawson</t>
  </si>
  <si>
    <t>davisjasmin@cox.net</t>
  </si>
  <si>
    <t>2023-02-14, 2023-02-21, 2023-02-28, 2023-03-07, 2023-03-14</t>
  </si>
  <si>
    <t>8ce377d7-60f1-4528-a8ef-2f46f323123e</t>
  </si>
  <si>
    <t>randy barr</t>
  </si>
  <si>
    <t>mistywhite@williams.info</t>
  </si>
  <si>
    <t>2024-11-12, 2024-11-19, 2024-11-26, 2024-12-03, 2024-12-10, 2024-12-17, 2024-12-24</t>
  </si>
  <si>
    <t>e606d7c2-1e18-446d-ae42-1840a05f36c8</t>
  </si>
  <si>
    <t>DALE DEAN</t>
  </si>
  <si>
    <t>ellismelissa@hotmail.com</t>
  </si>
  <si>
    <t>2023-06-29, 2023-07-06, 2023-07-13, 2023-07-20, 2023-07-27, 2023-08-03, 2023-08-10, 2023-08-17</t>
  </si>
  <si>
    <t>3ce5988c-7e53-4702-a1f8-d1929ba4d5a6</t>
  </si>
  <si>
    <t>matthew chavez</t>
  </si>
  <si>
    <t>burkeadam@hotmail.com</t>
  </si>
  <si>
    <t>2022-04-15, 2022-04-22, 2022-04-29, 2022-05-06, 2022-05-13, 2022-05-20, 2022-05-27</t>
  </si>
  <si>
    <t>d1f379b1-8ebb-4208-a0ee-404f9ea8fcb1</t>
  </si>
  <si>
    <t>AMBER HERNANDEZ</t>
  </si>
  <si>
    <t>thomasantonio@hotmail.com</t>
  </si>
  <si>
    <t>2023-06-13, 2023-06-20, 2023-06-27</t>
  </si>
  <si>
    <t>1673aefb-eb9e-44e0-94c3-b22e4c66aa4d</t>
  </si>
  <si>
    <t>jason thompson</t>
  </si>
  <si>
    <t>tammycurry@yahoo.com</t>
  </si>
  <si>
    <t>2024-10-30, 2024-11-06, 2024-11-13, 2024-11-20, 2024-11-27, 2024-12-04, 2024-12-11</t>
  </si>
  <si>
    <t>52a473f9-4c9e-403a-84bd-338e17d71fc0</t>
  </si>
  <si>
    <t>james jones</t>
  </si>
  <si>
    <t>carterdennis@hotmail.com</t>
  </si>
  <si>
    <t>2022-06-01, 2022-06-08, 2022-06-15, 2022-06-22, 2022-06-29, 2022-07-06</t>
  </si>
  <si>
    <t>864f36dd-69ec-49d5-86ec-ed9954470290</t>
  </si>
  <si>
    <t>DANIEL BROWN</t>
  </si>
  <si>
    <t>mramsey@mitchell.net</t>
  </si>
  <si>
    <t>ed56c714-5a96-41f5-9f8c-eda5feb9ea24</t>
  </si>
  <si>
    <t>JUSTIN STONE</t>
  </si>
  <si>
    <t>nmorton@gmail.com</t>
  </si>
  <si>
    <t>1e42d2b8-0067-4b62-b18c-d979fab0a15d</t>
  </si>
  <si>
    <t>mario wilson</t>
  </si>
  <si>
    <t>vgutierrez@castro-walsh.com</t>
  </si>
  <si>
    <t>2023-07-02, 2023-07-09, 2023-07-16, 2023-07-23, 2023-07-30</t>
  </si>
  <si>
    <t>412181a3-4818-4004-b0a4-f5573381001f</t>
  </si>
  <si>
    <t>elizabeth hunter</t>
  </si>
  <si>
    <t>wilsonmathew@yahoo.com</t>
  </si>
  <si>
    <t>2024-12-27, 2025-01-03, 2025-01-10, 2025-01-17, 2025-01-24, 2025-01-31</t>
  </si>
  <si>
    <t>d500c147-0774-4c94-b5c9-f4599db1bd5e</t>
  </si>
  <si>
    <t>gary morgan</t>
  </si>
  <si>
    <t>probles@gmail.com</t>
  </si>
  <si>
    <t>2024-09-06, 2024-09-13, 2024-09-20</t>
  </si>
  <si>
    <t>e45def26-75eb-4e8f-a090-360d27c7655a</t>
  </si>
  <si>
    <t>conleykevin@hotmail.com</t>
  </si>
  <si>
    <t>2024-04-23, 2024-04-30, 2024-05-07, 2024-05-14, 2024-05-21, 2024-05-28, 2024-06-04</t>
  </si>
  <si>
    <t>04cabb38-892f-4a69-8e20-17e150c4cb4b</t>
  </si>
  <si>
    <t>michael marsh</t>
  </si>
  <si>
    <t>montesjuan@gmail.com</t>
  </si>
  <si>
    <t>2025-02-23, 2025-03-02, 2025-03-09, 2025-03-16</t>
  </si>
  <si>
    <t>88c62063-a063-43ca-a00f-c79cfbce7087</t>
  </si>
  <si>
    <t>LAURA PRICE</t>
  </si>
  <si>
    <t>janet50@gutierrez-crawford.com</t>
  </si>
  <si>
    <t>2023-09-15, 2023-09-22, 2023-09-29, 2023-10-06, 2023-10-13, 2023-10-20</t>
  </si>
  <si>
    <t>4d79132c-f362-4408-9457-530573b0220d</t>
  </si>
  <si>
    <t>eric rodriguez</t>
  </si>
  <si>
    <t>robinwallace@lloyd.com</t>
  </si>
  <si>
    <t>2023-11-05, 2023-11-12, 2023-11-19, 2023-11-26, 2023-12-03, 2023-12-10, 2023-12-17, 2023-12-24</t>
  </si>
  <si>
    <t>bb8141f0-7bc4-4138-ac73-75985711d5fd</t>
  </si>
  <si>
    <t>emily murphy</t>
  </si>
  <si>
    <t>jamiejohnson@reeves-boyd.com</t>
  </si>
  <si>
    <t>2023-01-27, 2023-02-03, 2023-02-10, 2023-02-17, 2023-02-24, 2023-03-03, 2023-03-10, 2023-03-17</t>
  </si>
  <si>
    <t>d91ea7e6-afe2-4940-8b45-8c23eeada90c</t>
  </si>
  <si>
    <t>anita owens</t>
  </si>
  <si>
    <t>meyerdonna@johnson-blake.com</t>
  </si>
  <si>
    <t>2023-08-03, 2023-08-10, 2023-08-17, 2023-08-24, 2023-08-31</t>
  </si>
  <si>
    <t>46d28109-495c-4ac8-b14a-abdd33579b27</t>
  </si>
  <si>
    <t>PATRICIA LAMBERT</t>
  </si>
  <si>
    <t>ericwilson@hotmail.com</t>
  </si>
  <si>
    <t>2023-08-18, 2023-08-25, 2023-09-01, 2023-09-08, 2023-09-15</t>
  </si>
  <si>
    <t>8ae3297e-34e2-4142-9a35-447583997ac5</t>
  </si>
  <si>
    <t>FERNANDO THOMAS</t>
  </si>
  <si>
    <t>georgecollins@yahoo.com</t>
  </si>
  <si>
    <t>2024-08-23, 2024-08-30, 2024-09-06, 2024-09-13</t>
  </si>
  <si>
    <t>076c108d-214c-47b1-8cfc-64207192e443</t>
  </si>
  <si>
    <t>michael rodriguez</t>
  </si>
  <si>
    <t>simmonsharold@vance.info</t>
  </si>
  <si>
    <t>2024-07-24, 2024-07-31, 2024-08-07, 2024-08-14, 2024-08-21, 2024-08-28, 2024-09-04, 2024-09-11</t>
  </si>
  <si>
    <t>d143e0a2-5513-474f-8ffc-1c545b0a31ea</t>
  </si>
  <si>
    <t>PETER LAMB</t>
  </si>
  <si>
    <t>fbradley@mcdonald.info</t>
  </si>
  <si>
    <t>2024-11-19, 2024-11-26, 2024-12-03, 2024-12-10</t>
  </si>
  <si>
    <t>24caf1b8-394a-47fd-b28b-f8463b504fda</t>
  </si>
  <si>
    <t>lisa durham</t>
  </si>
  <si>
    <t>hollyortega@yahoo.com</t>
  </si>
  <si>
    <t>79af8348-10bb-460d-87bf-63ee7ccd3dc0</t>
  </si>
  <si>
    <t>john singleton</t>
  </si>
  <si>
    <t>cassandra28@gmail.com</t>
  </si>
  <si>
    <t>2024-03-11, 2024-03-18, 2024-03-25, 2024-04-01, 2024-04-08, 2024-04-15, 2024-04-22, 2024-04-29</t>
  </si>
  <si>
    <t>1b63205f-cbf8-4149-b6da-99cdd14b256c</t>
  </si>
  <si>
    <t>matthew sparks</t>
  </si>
  <si>
    <t>pgarza@hotmail.com</t>
  </si>
  <si>
    <t>2023-12-28, 2024-01-04, 2024-01-11, 2024-01-18, 2024-01-25, 2024-02-01, 2024-02-08</t>
  </si>
  <si>
    <t>7b7ce7cc-f950-47fa-a8b5-8db58c466308</t>
  </si>
  <si>
    <t>GLEN CERVANTES</t>
  </si>
  <si>
    <t>vbradley@hotmail.com</t>
  </si>
  <si>
    <t>2023-04-20, 2023-04-27, 2023-05-04, 2023-05-11</t>
  </si>
  <si>
    <t>ab6b3f08-a9a0-44ef-ac4f-54163c749c16</t>
  </si>
  <si>
    <t>timothy andrews</t>
  </si>
  <si>
    <t>vargassteven@hotmail.com</t>
  </si>
  <si>
    <t>2025-03-20, 2025-03-27</t>
  </si>
  <si>
    <t>4edb6dc8-2d19-4d52-b1f9-b0e2d2701a52</t>
  </si>
  <si>
    <t>andrea rodriguez</t>
  </si>
  <si>
    <t>troy01@gmail.com</t>
  </si>
  <si>
    <t>2022-09-05, 2022-09-12, 2022-09-19, 2022-09-26, 2022-10-03, 2022-10-10</t>
  </si>
  <si>
    <t>c146ed52-e73b-4913-94ad-345ae3239264</t>
  </si>
  <si>
    <t>APRIL THOMAS</t>
  </si>
  <si>
    <t>2022-11-08, 2022-11-15, 2022-11-22, 2022-11-29</t>
  </si>
  <si>
    <t>63d5e750-4a9f-450e-8800-61b673f621a8</t>
  </si>
  <si>
    <t>jillian harris</t>
  </si>
  <si>
    <t>ashley46@hotmail.com</t>
  </si>
  <si>
    <t>02141a68-952d-486c-96db-8a18fd8398c3</t>
  </si>
  <si>
    <t>kayla abbott</t>
  </si>
  <si>
    <t>woodana@gmail.com</t>
  </si>
  <si>
    <t>2023-09-23, 2023-09-30, 2023-10-07, 2023-10-14</t>
  </si>
  <si>
    <t>fa8bd601-d21c-4315-8f5e-248eb40f040e</t>
  </si>
  <si>
    <t>SCOTT GLENN</t>
  </si>
  <si>
    <t>zpark@flores.net</t>
  </si>
  <si>
    <t>2022-04-08, 2022-04-15, 2022-04-22, 2022-04-29, 2022-05-06, 2022-05-13</t>
  </si>
  <si>
    <t>239a046d-7991-4c51-ac64-9adfa998c8e1</t>
  </si>
  <si>
    <t>james middleton</t>
  </si>
  <si>
    <t>keithsalas@gmail.com</t>
  </si>
  <si>
    <t>04056d2b-a5fc-4671-925d-f20602f865f8</t>
  </si>
  <si>
    <t>STEPHEN BARRETT</t>
  </si>
  <si>
    <t>taylorlinda@english-dominguez.biz</t>
  </si>
  <si>
    <t>2022-11-01, 2022-11-08, 2022-11-15, 2022-11-22, 2022-11-29</t>
  </si>
  <si>
    <t>6c936f69-8269-441a-b453-30442e07336d</t>
  </si>
  <si>
    <t>joanna kelly</t>
  </si>
  <si>
    <t>kjacobs@bradford-young.net</t>
  </si>
  <si>
    <t>2024-11-30, 2024-12-07, 2024-12-14</t>
  </si>
  <si>
    <t>938bd3f8-8bd1-4d4b-ad33-53fc692caaae</t>
  </si>
  <si>
    <t>william carroll</t>
  </si>
  <si>
    <t>carpentersuzanne@gmail.com</t>
  </si>
  <si>
    <t>2023-05-30, 2023-06-06, 2023-06-13</t>
  </si>
  <si>
    <t>fbcbd6ec-86c2-4d8f-bb36-07b0baed6f49</t>
  </si>
  <si>
    <t>nicole ramirez</t>
  </si>
  <si>
    <t>sanchezcrystal@horne.org</t>
  </si>
  <si>
    <t>57f2a45f-e751-4d4b-8d82-9d529cf021b8</t>
  </si>
  <si>
    <t>ALEXANDRA GIBSON</t>
  </si>
  <si>
    <t>robert44@gmail.com</t>
  </si>
  <si>
    <t>2023-08-05, 2023-08-12</t>
  </si>
  <si>
    <t>bfda55c9-98fe-44f3-ac40-d95ab1eedf64</t>
  </si>
  <si>
    <t>RICHARD GREEN</t>
  </si>
  <si>
    <t>ashleydouglas@yahoo.com</t>
  </si>
  <si>
    <t>2022-05-31, 2022-06-07, 2022-06-14</t>
  </si>
  <si>
    <t>151f62f9-7c19-4e6f-896c-c03a06fd01e6</t>
  </si>
  <si>
    <t>billy bowers</t>
  </si>
  <si>
    <t>2024-12-01, 2024-12-08, 2024-12-15, 2024-12-22, 2024-12-29</t>
  </si>
  <si>
    <t>4674a0eb-47ed-46dd-9da4-ec0f21ee0f6c</t>
  </si>
  <si>
    <t>alexis rodriguez</t>
  </si>
  <si>
    <t>donnawood@green.com</t>
  </si>
  <si>
    <t>dcacfa54-8702-44ad-8ca3-a4c42e4982cf</t>
  </si>
  <si>
    <t>WILLIAM COFFEY</t>
  </si>
  <si>
    <t>amullins@young-alexander.com</t>
  </si>
  <si>
    <t>2024-04-29, 2024-05-06</t>
  </si>
  <si>
    <t>5856e1fc-d782-4ea3-bbff-16e993e7e893</t>
  </si>
  <si>
    <t>DENNIS WEISS</t>
  </si>
  <si>
    <t>stevenalvarez@reese-goodwin.net</t>
  </si>
  <si>
    <t>2023-02-28, 2023-03-07, 2023-03-14, 2023-03-21, 2023-03-28, 2023-04-04, 2023-04-11, 2023-04-18</t>
  </si>
  <si>
    <t>63dba8c8-b4a2-4699-aefa-823b613a9ff9</t>
  </si>
  <si>
    <t>CHARLES BERG</t>
  </si>
  <si>
    <t>sara76@stewart.com</t>
  </si>
  <si>
    <t>d82010d1-f4c8-43a7-9a94-7a40a32e3ab5</t>
  </si>
  <si>
    <t>THOMAS GARRISON</t>
  </si>
  <si>
    <t>joseph14@hotmail.com</t>
  </si>
  <si>
    <t>2024-07-10, 2024-07-17</t>
  </si>
  <si>
    <t>acdfe0ff-c5ed-4982-b60b-36736422a73e</t>
  </si>
  <si>
    <t>morgan chapman</t>
  </si>
  <si>
    <t>erica25@smith.biz</t>
  </si>
  <si>
    <t>2024-09-30, 2024-10-07, 2024-10-14, 2024-10-21, 2024-10-28, 2024-11-04</t>
  </si>
  <si>
    <t>722944a9-af7c-4609-9a99-aae08677b81d</t>
  </si>
  <si>
    <t>nicholas king</t>
  </si>
  <si>
    <t>harveybrian@douglas.com</t>
  </si>
  <si>
    <t>2022-09-05, 2022-09-12, 2022-09-19, 2022-09-26, 2022-10-03</t>
  </si>
  <si>
    <t>21419a14-9acc-400d-9b3f-b4a2161d6acf</t>
  </si>
  <si>
    <t>phillip wong</t>
  </si>
  <si>
    <t>dominguezjon@guerrero-jones.info</t>
  </si>
  <si>
    <t>2022-10-10, 2022-10-17, 2022-10-24, 2022-10-31, 2022-11-07, 2022-11-14, 2022-11-21, 2022-11-28</t>
  </si>
  <si>
    <t>e744aa30-b135-4d67-ad4e-c8a4c4f4b844</t>
  </si>
  <si>
    <t>patricia scott</t>
  </si>
  <si>
    <t>kimberly66@ferrell-scott.com</t>
  </si>
  <si>
    <t>fabb6609-7de1-4a85-91c4-194a70c98336</t>
  </si>
  <si>
    <t>LISA WHITE</t>
  </si>
  <si>
    <t>thomaskayla@gmail.com</t>
  </si>
  <si>
    <t>2023-01-08, 2023-01-15, 2023-01-22</t>
  </si>
  <si>
    <t>710b7fa9-e9a0-420d-9b33-2e43a4b1cf6a</t>
  </si>
  <si>
    <t>ashley jones</t>
  </si>
  <si>
    <t>fsmith@gmail.com</t>
  </si>
  <si>
    <t>2024-11-15, 2024-11-22, 2024-11-29</t>
  </si>
  <si>
    <t>09af9883-eed2-4f94-8038-dc84a3ed033a</t>
  </si>
  <si>
    <t>deborah graves</t>
  </si>
  <si>
    <t>robertsonshelby@yahoo.com</t>
  </si>
  <si>
    <t>2025-01-15, 2025-01-22, 2025-01-29, 2025-02-05</t>
  </si>
  <si>
    <t>ba4ef72f-d813-4af7-a766-d37b6fa179a5</t>
  </si>
  <si>
    <t>rachel fernandez</t>
  </si>
  <si>
    <t>xfinley@martinez-nichols.com</t>
  </si>
  <si>
    <t>2024-04-18, 2024-04-25, 2024-05-02, 2024-05-09, 2024-05-16, 2024-05-23</t>
  </si>
  <si>
    <t>0e213ce5-668e-410e-8d86-2412ae8cc97b</t>
  </si>
  <si>
    <t>tina davis</t>
  </si>
  <si>
    <t>randallkathleen@yahoo.com</t>
  </si>
  <si>
    <t>2023-09-06, 2023-09-13, 2023-09-20, 2023-09-27</t>
  </si>
  <si>
    <t>0a119bac-8df2-4ad5-ad36-db7e33ffb402</t>
  </si>
  <si>
    <t>mary evans</t>
  </si>
  <si>
    <t>mccoymichael@gmail.com</t>
  </si>
  <si>
    <t>2025-01-07, 2025-01-14</t>
  </si>
  <si>
    <t>23d34d22-3080-4ed6-bc3e-34af701fb3ea</t>
  </si>
  <si>
    <t>ALEXANDER DAVIES</t>
  </si>
  <si>
    <t>yprice@schneider.info</t>
  </si>
  <si>
    <t>2024-12-15, 2024-12-22</t>
  </si>
  <si>
    <t>5674b9e2-0e59-45aa-96db-638a097ba119</t>
  </si>
  <si>
    <t>AMANDA WILSON</t>
  </si>
  <si>
    <t>joycehall@gmail.com</t>
  </si>
  <si>
    <t>2022-05-02, 2022-05-09, 2022-05-16, 2022-05-23, 2022-05-30, 2022-06-06, 2022-06-13, 2022-06-20</t>
  </si>
  <si>
    <t>a76180c7-7d28-4421-a43f-45febc4716ad</t>
  </si>
  <si>
    <t>terry montgomery</t>
  </si>
  <si>
    <t>alexischen@hoover-davis.org</t>
  </si>
  <si>
    <t>2022-06-03, 2022-06-10, 2022-06-17, 2022-06-24, 2022-07-01, 2022-07-08</t>
  </si>
  <si>
    <t>d15b5a37-105f-46aa-974e-8f83d5d9a385</t>
  </si>
  <si>
    <t>ashley larson</t>
  </si>
  <si>
    <t>brockronald@gregory.org</t>
  </si>
  <si>
    <t>2022-12-28, 2023-01-04, 2023-01-11, 2023-01-18, 2023-01-25, 2023-02-01</t>
  </si>
  <si>
    <t>f6f61488-d620-45f0-9253-b6f72328051e</t>
  </si>
  <si>
    <t>PAMELA WATKINS</t>
  </si>
  <si>
    <t>martinezdonald@yahoo.com</t>
  </si>
  <si>
    <t>2024-08-02, 2024-08-09, 2024-08-16, 2024-08-23</t>
  </si>
  <si>
    <t>2a3dd769-8dac-410d-9eb3-8ef5b24070ca</t>
  </si>
  <si>
    <t>timothy williams</t>
  </si>
  <si>
    <t>bstrickland@miller-smith.com</t>
  </si>
  <si>
    <t>2022-12-24, 2022-12-31, 2023-01-07, 2023-01-14, 2023-01-21, 2023-01-28</t>
  </si>
  <si>
    <t>6a8d8a70-48a2-4172-a30c-dee297feb937</t>
  </si>
  <si>
    <t>rebecca alvarez</t>
  </si>
  <si>
    <t>douglasnelson@jenkins-hurley.org</t>
  </si>
  <si>
    <t>2025-01-13, 2025-01-20, 2025-01-27, 2025-02-03, 2025-02-10, 2025-02-17</t>
  </si>
  <si>
    <t>b79a566b-2e14-42be-98a5-47b209a18b34</t>
  </si>
  <si>
    <t>DR. MARK PATTON MD</t>
  </si>
  <si>
    <t>jamesdowns@montgomery.net</t>
  </si>
  <si>
    <t>2025-03-16, 2025-03-23</t>
  </si>
  <si>
    <t>a8c9aa31-a05f-45e6-8534-6e4176d6dc39</t>
  </si>
  <si>
    <t>anthony rodriguez</t>
  </si>
  <si>
    <t>kjimenez@livingston.com</t>
  </si>
  <si>
    <t>2023-03-13, 2023-03-20, 2023-03-27, 2023-04-03</t>
  </si>
  <si>
    <t>ce1e8d1f-9de7-4f7b-9594-552b405a8e7e</t>
  </si>
  <si>
    <t>jody garcia</t>
  </si>
  <si>
    <t>2024-02-11, 2024-02-18, 2024-02-25, 2024-03-03, 2024-03-10, 2024-03-17</t>
  </si>
  <si>
    <t>2875ad5d-2d06-4862-8990-779cecc3b699</t>
  </si>
  <si>
    <t>KARINA WILSON</t>
  </si>
  <si>
    <t>uwatkins@gonzalez-rhodes.com</t>
  </si>
  <si>
    <t>2022-06-27, 2022-07-04, 2022-07-11, 2022-07-18, 2022-07-25, 2022-08-01, 2022-08-08, 2022-08-15</t>
  </si>
  <si>
    <t>3a4fece7-537d-46c6-9c31-aaf3c76aec88</t>
  </si>
  <si>
    <t>oscar kane</t>
  </si>
  <si>
    <t>charlesrichards@gmail.com</t>
  </si>
  <si>
    <t>2023-03-30, 2023-04-06, 2023-04-13, 2023-04-20, 2023-04-27, 2023-05-04, 2023-05-11, 2023-05-18</t>
  </si>
  <si>
    <t>9c03d65c-ed8a-428c-b756-999b251adf0e</t>
  </si>
  <si>
    <t>james taylor</t>
  </si>
  <si>
    <t>theresa35@johnson.com</t>
  </si>
  <si>
    <t>2024-02-13, 2024-02-20, 2024-02-27, 2024-03-05</t>
  </si>
  <si>
    <t>772d416d-da05-42fc-9c71-a82122f1c32b</t>
  </si>
  <si>
    <t>christopher cooper</t>
  </si>
  <si>
    <t>kristinelittle@hotmail.com</t>
  </si>
  <si>
    <t>dae18b28-8d81-44b0-b85a-d28793ffc45f</t>
  </si>
  <si>
    <t>jason boyd</t>
  </si>
  <si>
    <t>rhood@blair.com</t>
  </si>
  <si>
    <t>2022-12-26, 2023-01-02</t>
  </si>
  <si>
    <t>38efa3bc-9457-4388-af2a-ec8a53c9aacb</t>
  </si>
  <si>
    <t>leslie hernandez</t>
  </si>
  <si>
    <t>cbaird@quinn-gordon.biz</t>
  </si>
  <si>
    <t>cc4ae02c-cf49-44e0-bab1-653364f22a7c</t>
  </si>
  <si>
    <t>ANNETTE SIMPSON</t>
  </si>
  <si>
    <t>steelerichard@anderson.com</t>
  </si>
  <si>
    <t>2024-07-10, 2024-07-17, 2024-07-24, 2024-07-31, 2024-08-07</t>
  </si>
  <si>
    <t>7ad30e2a-0413-4fc7-973a-0c96ffbb4bcc</t>
  </si>
  <si>
    <t>CANDICE STEVENS</t>
  </si>
  <si>
    <t>iford@sullivan.info</t>
  </si>
  <si>
    <t>2025-01-07, 2025-01-14, 2025-01-21, 2025-01-28, 2025-02-04, 2025-02-11</t>
  </si>
  <si>
    <t>a0970ff4-dc42-4980-8059-5e29a226a75b</t>
  </si>
  <si>
    <t>steven cook</t>
  </si>
  <si>
    <t>ronald49@johnston.org</t>
  </si>
  <si>
    <t>2025-04-04, 2025-04-11, 2025-04-18</t>
  </si>
  <si>
    <t>83c5c510-0e08-4343-aea7-7ea8bc5ad195</t>
  </si>
  <si>
    <t>megan barron</t>
  </si>
  <si>
    <t>ndiaz@diaz.net</t>
  </si>
  <si>
    <t>2023-09-10, 2023-09-17, 2023-09-24, 2023-10-01, 2023-10-08, 2023-10-15</t>
  </si>
  <si>
    <t>c6090b78-b597-4e43-8f8d-d99511274cb2</t>
  </si>
  <si>
    <t>WILLIAM ALLEN</t>
  </si>
  <si>
    <t>wmclaughlin@pitts.com</t>
  </si>
  <si>
    <t>2025-04-05, 2025-04-12, 2025-04-19</t>
  </si>
  <si>
    <t>80e9b300-4471-4067-a5de-f08e5a4b4fdb</t>
  </si>
  <si>
    <t>DESTINY BROWN</t>
  </si>
  <si>
    <t>htucker@gmail.com</t>
  </si>
  <si>
    <t>d34c0a09-ada5-4cb2-882a-e449b5b71c24</t>
  </si>
  <si>
    <t>EBONY OLIVER</t>
  </si>
  <si>
    <t>patriciaellis@myers.com</t>
  </si>
  <si>
    <t>2024-04-06, 2024-04-13, 2024-04-20, 2024-04-27</t>
  </si>
  <si>
    <t>1cada48a-46a4-4ee1-aa2e-1e6a1bff56f4</t>
  </si>
  <si>
    <t>kathleen golden</t>
  </si>
  <si>
    <t>robert82@reed-wallace.com</t>
  </si>
  <si>
    <t>2022-08-04, 2022-08-11</t>
  </si>
  <si>
    <t>df2ddf20-05a4-4113-901d-759e3066478c</t>
  </si>
  <si>
    <t>sandy stone</t>
  </si>
  <si>
    <t>plane@hotmail.com</t>
  </si>
  <si>
    <t>2023-07-03, 2023-07-10, 2023-07-17, 2023-07-24, 2023-07-31, 2023-08-07, 2023-08-14, 2023-08-21</t>
  </si>
  <si>
    <t>b265a6c2-aa75-4eeb-97e6-42d67c743895</t>
  </si>
  <si>
    <t>kimberly ellis</t>
  </si>
  <si>
    <t>george43@watson-roberts.com</t>
  </si>
  <si>
    <t>f4ca6e70-74b7-49ec-88cd-42c05a66219e</t>
  </si>
  <si>
    <t>thomas joseph</t>
  </si>
  <si>
    <t>teresafranco@hotmail.com</t>
  </si>
  <si>
    <t>2022-11-23, 2022-11-30, 2022-12-07, 2022-12-14, 2022-12-21</t>
  </si>
  <si>
    <t>3ce75d1e-2947-4d26-a74a-c7a7cb618d75</t>
  </si>
  <si>
    <t>xavier andrews</t>
  </si>
  <si>
    <t>mike38@hotmail.com</t>
  </si>
  <si>
    <t>58065bae-fa5f-4fdb-9123-39faaa61b32f</t>
  </si>
  <si>
    <t>JERRY CANTRELL</t>
  </si>
  <si>
    <t>knapprichard@yahoo.com</t>
  </si>
  <si>
    <t>2022-05-30, 2022-06-06, 2022-06-13</t>
  </si>
  <si>
    <t>51f9cd77-ed85-4a6d-b542-2851f2a24da4</t>
  </si>
  <si>
    <t>wayne payne</t>
  </si>
  <si>
    <t>thomas49@hotmail.com</t>
  </si>
  <si>
    <t>2022-11-18, 2022-11-25, 2022-12-02, 2022-12-09, 2022-12-16</t>
  </si>
  <si>
    <t>e82956cf-ba81-4860-90b3-032dccb1063d</t>
  </si>
  <si>
    <t>GINA RODRIGUEZ</t>
  </si>
  <si>
    <t>taylorandrea@yahoo.com</t>
  </si>
  <si>
    <t>2022-11-21, 2022-11-28, 2022-12-05, 2022-12-12, 2022-12-19, 2022-12-26, 2023-01-02, 2023-01-09</t>
  </si>
  <si>
    <t>3869d3c9-d743-45a8-9e15-ebcc66d137f6</t>
  </si>
  <si>
    <t>brandon brown</t>
  </si>
  <si>
    <t>kimberlywang@johnson.info</t>
  </si>
  <si>
    <t>2022-05-15, 2022-05-22, 2022-05-29, 2022-06-05, 2022-06-12, 2022-06-19</t>
  </si>
  <si>
    <t>f9d09e26-165e-45b5-b526-d3b0abeb35d1</t>
  </si>
  <si>
    <t>cheyenne stewart</t>
  </si>
  <si>
    <t>raymond65@watson-mitchell.com</t>
  </si>
  <si>
    <t>2025-02-21, 2025-02-28, 2025-03-07, 2025-03-14, 2025-03-21, 2025-03-28</t>
  </si>
  <si>
    <t>8f9fdc15-dfd2-4d15-b211-4575fa3efd03</t>
  </si>
  <si>
    <t>nicholas wallace</t>
  </si>
  <si>
    <t>zroberts@hotmail.com</t>
  </si>
  <si>
    <t>23bab528-6a08-4aa0-a57c-5c02ba85e403</t>
  </si>
  <si>
    <t>linda thomas</t>
  </si>
  <si>
    <t>hmcneil@yahoo.com</t>
  </si>
  <si>
    <t>2024-01-25, 2024-02-01, 2024-02-08, 2024-02-15, 2024-02-22, 2024-02-29, 2024-03-07, 2024-03-14</t>
  </si>
  <si>
    <t>c190b0cf-9736-4b4f-b5c8-ce3ceee31d47</t>
  </si>
  <si>
    <t>AARON FOWLER</t>
  </si>
  <si>
    <t>dthompson@hotmail.com</t>
  </si>
  <si>
    <t>2022-07-18, 2022-07-25, 2022-08-01, 2022-08-08, 2022-08-15, 2022-08-22</t>
  </si>
  <si>
    <t>33028b32-230d-4680-aa35-0f17c157a761</t>
  </si>
  <si>
    <t>JAMES SPENCER</t>
  </si>
  <si>
    <t>mary47@singh.com</t>
  </si>
  <si>
    <t>2024-09-05, 2024-09-12, 2024-09-19, 2024-09-26, 2024-10-03, 2024-10-10</t>
  </si>
  <si>
    <t>d590f435-a3fb-4d0b-b4be-28b44cd7e6f7</t>
  </si>
  <si>
    <t>becky wade</t>
  </si>
  <si>
    <t>swhite@hotmail.com</t>
  </si>
  <si>
    <t>2023-05-20, 2023-05-27, 2023-06-03, 2023-06-10, 2023-06-17, 2023-06-24</t>
  </si>
  <si>
    <t>46f7b20a-c3c4-4506-9e8e-06ed07480379</t>
  </si>
  <si>
    <t>wesley george md</t>
  </si>
  <si>
    <t>ooneill@hotmail.com</t>
  </si>
  <si>
    <t>2023-04-22, 2023-04-29, 2023-05-06, 2023-05-13, 2023-05-20, 2023-05-27</t>
  </si>
  <si>
    <t>1e9d095b-d17a-49bd-b1ba-0beaf9690579</t>
  </si>
  <si>
    <t>nicholas smith</t>
  </si>
  <si>
    <t>bonniethomas@yahoo.com</t>
  </si>
  <si>
    <t>2024-04-15, 2024-04-22, 2024-04-29, 2024-05-06, 2024-05-13, 2024-05-20, 2024-05-27</t>
  </si>
  <si>
    <t>0d8a16f3-29ce-4bfa-9b7d-9d2d22aff503</t>
  </si>
  <si>
    <t>jason barr</t>
  </si>
  <si>
    <t>robertsalyssa@gmail.com</t>
  </si>
  <si>
    <t>2025-03-18, 2025-03-25</t>
  </si>
  <si>
    <t>2ee94ed9-a0c6-4223-8435-9252319dd940</t>
  </si>
  <si>
    <t>linda jackson</t>
  </si>
  <si>
    <t>margaret44@hotmail.com</t>
  </si>
  <si>
    <t>2024-06-13, 2024-06-20, 2024-06-27, 2024-07-04, 2024-07-11</t>
  </si>
  <si>
    <t>88cfc53d-1888-49ce-9cce-495db0377c52</t>
  </si>
  <si>
    <t>SAMANTHA SMITH</t>
  </si>
  <si>
    <t>kimberly65@gmail.com</t>
  </si>
  <si>
    <t>2025-03-26, 2025-04-02, 2025-04-09, 2025-04-16, 2025-04-23, 2025-04-30, 2025-05-07, 2025-05-14</t>
  </si>
  <si>
    <t>389ae4fd-80dd-4386-a790-e92f37c6bc5d</t>
  </si>
  <si>
    <t>REBECCA HANSEN</t>
  </si>
  <si>
    <t>estevens@fuentes.info</t>
  </si>
  <si>
    <t>2022-09-13, 2022-09-20, 2022-09-27, 2022-10-04, 2022-10-11</t>
  </si>
  <si>
    <t>23966b83-5cd1-4b22-b0e8-b2fa4fc34759</t>
  </si>
  <si>
    <t>stacy harper</t>
  </si>
  <si>
    <t>jenniferjohnson@gmail.com</t>
  </si>
  <si>
    <t>2023-09-29, 2023-10-06, 2023-10-13</t>
  </si>
  <si>
    <t>2471a957-b1b9-4d9d-9b58-3dd920f36e92</t>
  </si>
  <si>
    <t>elizabeth clark</t>
  </si>
  <si>
    <t>yvazquez@jones.biz</t>
  </si>
  <si>
    <t>2023-03-18, 2023-03-25, 2023-04-01</t>
  </si>
  <si>
    <t>cb05aa14-0865-4a6e-9b99-eb8332440f07</t>
  </si>
  <si>
    <t>LESLIE HARRISON</t>
  </si>
  <si>
    <t>joneselizabeth@gmail.com</t>
  </si>
  <si>
    <t>2022-06-12, 2022-06-19</t>
  </si>
  <si>
    <t>966d2735-3495-4c00-9a0f-09e9eb8b8c11</t>
  </si>
  <si>
    <t>cathy bell</t>
  </si>
  <si>
    <t>meghanmcmahon@bailey.org</t>
  </si>
  <si>
    <t>2022-10-16, 2022-10-23</t>
  </si>
  <si>
    <t>195efd72-117e-494e-91fa-f1c78141bb37</t>
  </si>
  <si>
    <t>pamela rice</t>
  </si>
  <si>
    <t>george80@garcia.info</t>
  </si>
  <si>
    <t>2023-04-17, 2023-04-24, 2023-05-01, 2023-05-08, 2023-05-15, 2023-05-22, 2023-05-29, 2023-06-05</t>
  </si>
  <si>
    <t>708df094-2f64-472f-96e1-a522b2b8d698</t>
  </si>
  <si>
    <t>ashley davenport</t>
  </si>
  <si>
    <t>olewis@yahoo.com</t>
  </si>
  <si>
    <t>2023-10-28, 2023-11-04, 2023-11-11, 2023-11-18, 2023-11-25, 2023-12-02</t>
  </si>
  <si>
    <t>1fa54251-5074-4c13-bc0f-94cdc2ebbaa2</t>
  </si>
  <si>
    <t>joseph simpson</t>
  </si>
  <si>
    <t>2022-09-29, 2022-10-06, 2022-10-13, 2022-10-20, 2022-10-27, 2022-11-03</t>
  </si>
  <si>
    <t>b8ddf15d-8ea0-45f0-89cc-253fb4693ec4</t>
  </si>
  <si>
    <t>garrett wilson</t>
  </si>
  <si>
    <t>2023-10-20, 2023-10-27, 2023-11-03</t>
  </si>
  <si>
    <t>4fdfaf5d-bc75-4d53-99b3-207074fa65ce</t>
  </si>
  <si>
    <t>sarah perez</t>
  </si>
  <si>
    <t>traci63@gmail.com</t>
  </si>
  <si>
    <t>2023-06-21, 2023-06-28, 2023-07-05</t>
  </si>
  <si>
    <t>2de66d5b-5e10-43a0-addb-8943f067ad82</t>
  </si>
  <si>
    <t>michael powers</t>
  </si>
  <si>
    <t>rmills@gmail.com</t>
  </si>
  <si>
    <t>2024-04-14, 2024-04-21, 2024-04-28, 2024-05-05, 2024-05-12, 2024-05-19, 2024-05-26, 2024-06-02</t>
  </si>
  <si>
    <t>b1edf3d3-668f-4032-a512-5d2e24b3bc8e</t>
  </si>
  <si>
    <t>ASHLEY SCHAEFER</t>
  </si>
  <si>
    <t>coxjames@larson.com</t>
  </si>
  <si>
    <t>2022-10-09, 2022-10-16, 2022-10-23, 2022-10-30, 2022-11-06, 2022-11-13, 2022-11-20</t>
  </si>
  <si>
    <t>7fc5ae23-b9a6-4d75-acb9-6a2cd68e51f0</t>
  </si>
  <si>
    <t>micheal perkins</t>
  </si>
  <si>
    <t>qkelly@hotmail.com</t>
  </si>
  <si>
    <t>47656069-82ec-4fc3-bc0a-5867fcce5213</t>
  </si>
  <si>
    <t>JESSE MARTINEZ</t>
  </si>
  <si>
    <t>ihall@gmail.com</t>
  </si>
  <si>
    <t>2023-12-26, 2024-01-02, 2024-01-09, 2024-01-16, 2024-01-23, 2024-01-30, 2024-02-06</t>
  </si>
  <si>
    <t>11776f21-d48f-4ba3-8d87-bc72bce05a63</t>
  </si>
  <si>
    <t>MR. CHRISTOPHER JACOBS MD</t>
  </si>
  <si>
    <t>wolfdonna@hotmail.com</t>
  </si>
  <si>
    <t>2022-09-08, 2022-09-15, 2022-09-22, 2022-09-29</t>
  </si>
  <si>
    <t>4b26f0a3-33b1-4ca4-b74d-34f5caf07226</t>
  </si>
  <si>
    <t>katherine green</t>
  </si>
  <si>
    <t>cisnerosanthony@yahoo.com</t>
  </si>
  <si>
    <t>2024-05-10, 2024-05-17, 2024-05-24</t>
  </si>
  <si>
    <t>da55f825-5086-4384-b33a-c54f62359144</t>
  </si>
  <si>
    <t>joe johnson</t>
  </si>
  <si>
    <t>travistaylor@hotmail.com</t>
  </si>
  <si>
    <t>2022-10-09, 2022-10-16, 2022-10-23, 2022-10-30, 2022-11-06, 2022-11-13, 2022-11-20, 2022-11-27</t>
  </si>
  <si>
    <t>91a07ef2-1c00-4554-8396-3bf97cc9d887</t>
  </si>
  <si>
    <t>mary jennings</t>
  </si>
  <si>
    <t>khart@hotmail.com</t>
  </si>
  <si>
    <t>2023-12-02, 2023-12-09, 2023-12-16, 2023-12-23, 2023-12-30, 2024-01-06, 2024-01-13, 2024-01-20</t>
  </si>
  <si>
    <t>974ebb87-7ea4-43e5-836d-977b6431cbbe</t>
  </si>
  <si>
    <t>lisa gomez</t>
  </si>
  <si>
    <t>bryan90@gmail.com</t>
  </si>
  <si>
    <t>2022-07-02, 2022-07-09, 2022-07-16, 2022-07-23, 2022-07-30, 2022-08-06</t>
  </si>
  <si>
    <t>957edc3c-bdf7-44c8-8f3e-e4aa594ffd27</t>
  </si>
  <si>
    <t>steven peterson</t>
  </si>
  <si>
    <t>wreed@bell-stanley.com</t>
  </si>
  <si>
    <t>2023-10-28, 2023-11-04, 2023-11-11</t>
  </si>
  <si>
    <t>15bebdd0-97b0-47ce-8fe5-c13ba5e8c198</t>
  </si>
  <si>
    <t>ana torres</t>
  </si>
  <si>
    <t>andrewnguyen@yahoo.com</t>
  </si>
  <si>
    <t>2023-04-06, 2023-04-13, 2023-04-20, 2023-04-27, 2023-05-04, 2023-05-11</t>
  </si>
  <si>
    <t>83c74cbe-916b-4f87-ac27-316bdd05b827</t>
  </si>
  <si>
    <t>DEBORAH DOMINGUEZ</t>
  </si>
  <si>
    <t>nicholas65@davis.com</t>
  </si>
  <si>
    <t>2025-01-22, 2025-01-29, 2025-02-05</t>
  </si>
  <si>
    <t>c3d0bde3-cfbb-484a-80b5-70137f29c9e7</t>
  </si>
  <si>
    <t>CAROL EVANS</t>
  </si>
  <si>
    <t>tylerboone@gmail.com</t>
  </si>
  <si>
    <t>2023-09-10, 2023-09-17, 2023-09-24, 2023-10-01, 2023-10-08, 2023-10-15, 2023-10-22, 2023-10-29</t>
  </si>
  <si>
    <t>0c2b03e4-43e1-446d-8990-225836cdf42f</t>
  </si>
  <si>
    <t>kenneth ballard</t>
  </si>
  <si>
    <t>vargasjoshua@solis.com</t>
  </si>
  <si>
    <t>cddb3f9e-8130-4e68-8d45-d885d2e08e57</t>
  </si>
  <si>
    <t>matthew edwards</t>
  </si>
  <si>
    <t>2025-01-13, 2025-01-20</t>
  </si>
  <si>
    <t>83ef3ce9-9ffd-41e7-8052-e3a566fd3215</t>
  </si>
  <si>
    <t>phillip white</t>
  </si>
  <si>
    <t>barbaralewis@hurley.org</t>
  </si>
  <si>
    <t>a0733e57-ba03-41f9-90ed-01d3ef444cf5</t>
  </si>
  <si>
    <t>curtis ford</t>
  </si>
  <si>
    <t>juliecannon@jenkins-dalton.com</t>
  </si>
  <si>
    <t>2024-02-09, 2024-02-16</t>
  </si>
  <si>
    <t>4455d60e-6995-4fd1-9891-4adf341c612a</t>
  </si>
  <si>
    <t>maria scott</t>
  </si>
  <si>
    <t>jallen@johnson.info</t>
  </si>
  <si>
    <t>2024-12-16, 2024-12-23, 2024-12-30</t>
  </si>
  <si>
    <t>6c097204-6fa6-481c-bdc5-62858f50b11f</t>
  </si>
  <si>
    <t>amanda moore</t>
  </si>
  <si>
    <t>greenlinda@pierce.info</t>
  </si>
  <si>
    <t>157c6813-e581-420f-9c0d-b2660e29ed9a</t>
  </si>
  <si>
    <t>EDWARD BROWN</t>
  </si>
  <si>
    <t>emily16@hotmail.com</t>
  </si>
  <si>
    <t>2022-05-07, 2022-05-14, 2022-05-21, 2022-05-28, 2022-06-04, 2022-06-11, 2022-06-18, 2022-06-25</t>
  </si>
  <si>
    <t>bc06e86b-922b-4fb2-9ca7-99723c6d3173</t>
  </si>
  <si>
    <t>barbara beck</t>
  </si>
  <si>
    <t>pwilkerson@hotmail.com</t>
  </si>
  <si>
    <t>2022-11-11, 2022-11-18, 2022-11-25</t>
  </si>
  <si>
    <t>544c14d1-503b-48c3-8e83-0e27c5efd670</t>
  </si>
  <si>
    <t>nancy shaffer</t>
  </si>
  <si>
    <t>grobinson@lewis.info</t>
  </si>
  <si>
    <t>0e512083-96e8-4922-9ce7-0289411a315b</t>
  </si>
  <si>
    <t>james fry md</t>
  </si>
  <si>
    <t>rvega@gmail.com</t>
  </si>
  <si>
    <t>2024-01-01, 2024-01-08, 2024-01-15, 2024-01-22, 2024-01-29</t>
  </si>
  <si>
    <t>d2450039-5e24-496e-b736-3ad979a8226b</t>
  </si>
  <si>
    <t>MATTHEW STEIN</t>
  </si>
  <si>
    <t>vazquezkristina@king.com</t>
  </si>
  <si>
    <t>2023-10-22, 2023-10-29</t>
  </si>
  <si>
    <t>e7354db2-5ce4-424b-b35b-9f78f55f2e80</t>
  </si>
  <si>
    <t>barbara camacho</t>
  </si>
  <si>
    <t>zsmith@yahoo.com</t>
  </si>
  <si>
    <t>2024-12-24, 2024-12-31, 2025-01-07, 2025-01-14, 2025-01-21, 2025-01-28, 2025-02-04, 2025-02-11</t>
  </si>
  <si>
    <t>c1b4fd44-d29c-492a-afb2-d33c171aa532</t>
  </si>
  <si>
    <t>daniel zamora</t>
  </si>
  <si>
    <t>natasha60@yahoo.com</t>
  </si>
  <si>
    <t>2023-07-18, 2023-07-25, 2023-08-01, 2023-08-08</t>
  </si>
  <si>
    <t>7ddf8484-f0c4-4ecb-878a-7900d2bd16ec</t>
  </si>
  <si>
    <t>jason randall</t>
  </si>
  <si>
    <t>hollowayholly@hotmail.com</t>
  </si>
  <si>
    <t>2022-08-09, 2022-08-16, 2022-08-23</t>
  </si>
  <si>
    <t>baaeebf8-9a24-4525-abbe-2bd65a1341e7</t>
  </si>
  <si>
    <t>nancy chavez</t>
  </si>
  <si>
    <t>davidsonisaiah@gibbs-taylor.biz</t>
  </si>
  <si>
    <t>93683dd6-5050-427e-8e38-5d03a0d80651</t>
  </si>
  <si>
    <t>christopher black</t>
  </si>
  <si>
    <t>usparks@mendoza-moss.com</t>
  </si>
  <si>
    <t>2023-02-11, 2023-02-18, 2023-02-25, 2023-03-04, 2023-03-11, 2023-03-18, 2023-03-25, 2023-04-01</t>
  </si>
  <si>
    <t>53dc4fae-d3a7-4b83-97d0-2f8faffdd43b</t>
  </si>
  <si>
    <t>CHRISTINA PERRY</t>
  </si>
  <si>
    <t>kwalter@smith.net</t>
  </si>
  <si>
    <t>2023-01-01, 2023-01-08, 2023-01-15, 2023-01-22, 2023-01-29, 2023-02-05</t>
  </si>
  <si>
    <t>e826fac7-3a8c-4ed5-a06a-a68a9cac3d21</t>
  </si>
  <si>
    <t>joel green</t>
  </si>
  <si>
    <t>moralesroy@hernandez-rubio.com</t>
  </si>
  <si>
    <t>2025-01-06, 2025-01-13, 2025-01-20, 2025-01-27, 2025-02-03, 2025-02-10, 2025-02-17, 2025-02-24</t>
  </si>
  <si>
    <t>869d4cb7-b7f5-455a-839d-08d01e0aaf12</t>
  </si>
  <si>
    <t>thomas chavez</t>
  </si>
  <si>
    <t>walkerjames@yahoo.com</t>
  </si>
  <si>
    <t>2024-09-04, 2024-09-11, 2024-09-18, 2024-09-25, 2024-10-02, 2024-10-09, 2024-10-16, 2024-10-23</t>
  </si>
  <si>
    <t>2154be4a-61cf-41fb-be81-cdfabf16e3e9</t>
  </si>
  <si>
    <t>daniel lewis</t>
  </si>
  <si>
    <t>robertortiz@gmail.com</t>
  </si>
  <si>
    <t>2023-06-28, 2023-07-05, 2023-07-12, 2023-07-19, 2023-07-26, 2023-08-02</t>
  </si>
  <si>
    <t>3c48c936-4305-4a31-b9e3-89054a4a15ea</t>
  </si>
  <si>
    <t>susan wood</t>
  </si>
  <si>
    <t>smithdean@yahoo.com</t>
  </si>
  <si>
    <t>b69d2f48-3653-4588-afd5-8fe765c62548</t>
  </si>
  <si>
    <t>jay harper</t>
  </si>
  <si>
    <t>hawkinsbrett@ruiz.org</t>
  </si>
  <si>
    <t>b5a61d61-9925-4c9b-8d60-2879f79b1079</t>
  </si>
  <si>
    <t>AMBER KING</t>
  </si>
  <si>
    <t>tiffany52@hotmail.com</t>
  </si>
  <si>
    <t>2025-02-12, 2025-02-19</t>
  </si>
  <si>
    <t>2b7c5ee3-42a2-4950-adeb-5687949aca46</t>
  </si>
  <si>
    <t>tara humphrey</t>
  </si>
  <si>
    <t>stewartalyssa@green.com</t>
  </si>
  <si>
    <t>2022-06-09, 2022-06-16, 2022-06-23</t>
  </si>
  <si>
    <t>d5b5b7b0-f92e-4fa1-9f26-64247fcc4456</t>
  </si>
  <si>
    <t>isaac jordan</t>
  </si>
  <si>
    <t>zachary62@yahoo.com</t>
  </si>
  <si>
    <t>2022-10-22, 2022-10-29, 2022-11-05, 2022-11-12, 2022-11-19, 2022-11-26, 2022-12-03</t>
  </si>
  <si>
    <t>8e40b294-26b9-4955-b336-85dac3803b4a</t>
  </si>
  <si>
    <t>mary yates</t>
  </si>
  <si>
    <t>edgarhall@harrison.info</t>
  </si>
  <si>
    <t>ed5d6510-e52a-43e6-bec5-8a891db3c075</t>
  </si>
  <si>
    <t>jeremy zhang md</t>
  </si>
  <si>
    <t>urodriguez@gmail.com</t>
  </si>
  <si>
    <t>2024-02-13, 2024-02-20, 2024-02-27, 2024-03-05, 2024-03-12, 2024-03-19, 2024-03-26</t>
  </si>
  <si>
    <t>de4097c3-3427-4466-97f4-b85d597faaf0</t>
  </si>
  <si>
    <t>ruben brady</t>
  </si>
  <si>
    <t>brandybonilla@hotmail.com</t>
  </si>
  <si>
    <t>2022-10-16, 2022-10-23, 2022-10-30, 2022-11-06, 2022-11-13, 2022-11-20, 2022-11-27</t>
  </si>
  <si>
    <t>13ab7d2c-eba0-430c-aa9a-6f4b2e39c29a</t>
  </si>
  <si>
    <t>jonathan davis</t>
  </si>
  <si>
    <t>mitchelltina@gmail.com</t>
  </si>
  <si>
    <t>2024-09-09, 2024-09-16, 2024-09-23, 2024-09-30, 2024-10-07, 2024-10-14</t>
  </si>
  <si>
    <t>f38324f7-eddc-4c0a-9720-6c665fa18468</t>
  </si>
  <si>
    <t>frank johnson</t>
  </si>
  <si>
    <t>rgibson@hotmail.com</t>
  </si>
  <si>
    <t>0b398e89-f842-4163-9455-5290017c75c5</t>
  </si>
  <si>
    <t>tiffany nguyen</t>
  </si>
  <si>
    <t>0c767092-dcff-47b6-b61c-2373211b20eb</t>
  </si>
  <si>
    <t>diane yates</t>
  </si>
  <si>
    <t>qdavis@allen.com</t>
  </si>
  <si>
    <t>2024-09-07, 2024-09-14, 2024-09-21, 2024-09-28</t>
  </si>
  <si>
    <t>6374ed14-29b6-4b14-b54e-15ecda33562c</t>
  </si>
  <si>
    <t>dominique goodwin</t>
  </si>
  <si>
    <t>evanslaurie@drake.com</t>
  </si>
  <si>
    <t>2022-05-08, 2022-05-15, 2022-05-22, 2022-05-29</t>
  </si>
  <si>
    <t>5e11a680-d501-4ada-989a-c35daa5f89ca</t>
  </si>
  <si>
    <t>katherine mcclure</t>
  </si>
  <si>
    <t>anna61@yahoo.com</t>
  </si>
  <si>
    <t>2023-10-16, 2023-10-23, 2023-10-30, 2023-11-06, 2023-11-13, 2023-11-20, 2023-11-27</t>
  </si>
  <si>
    <t>a174a785-6f21-40cb-afb5-04019d267076</t>
  </si>
  <si>
    <t>andrew peterson</t>
  </si>
  <si>
    <t>deborahreeves@yahoo.com</t>
  </si>
  <si>
    <t>2023-10-31, 2023-11-07, 2023-11-14</t>
  </si>
  <si>
    <t>157f108b-8651-4886-a5b0-9024a12ad119</t>
  </si>
  <si>
    <t>JEFFREY SOLOMON</t>
  </si>
  <si>
    <t>edgar24@gmail.com</t>
  </si>
  <si>
    <t>2024-07-04, 2024-07-11, 2024-07-18, 2024-07-25, 2024-08-01, 2024-08-08, 2024-08-15</t>
  </si>
  <si>
    <t>0c37eb80-918b-4e18-8ba4-af256d7fd4e2</t>
  </si>
  <si>
    <t>SYLVIA PALMER</t>
  </si>
  <si>
    <t>qdavis@hotmail.com</t>
  </si>
  <si>
    <t>2024-06-27, 2024-07-04, 2024-07-11, 2024-07-18, 2024-07-25, 2024-08-01, 2024-08-08</t>
  </si>
  <si>
    <t>413e84bd-5aff-4594-80dd-8895d0154898</t>
  </si>
  <si>
    <t>patricia smith</t>
  </si>
  <si>
    <t>kristicameron@gmail.com</t>
  </si>
  <si>
    <t>2024-09-06, 2024-09-13, 2024-09-20, 2024-09-27, 2024-10-04</t>
  </si>
  <si>
    <t>4c32a0a2-b452-4738-a073-09de6a8f7654</t>
  </si>
  <si>
    <t>nathaniel todd</t>
  </si>
  <si>
    <t>matthew23@gmail.com</t>
  </si>
  <si>
    <t>2022-08-14, 2022-08-21, 2022-08-28, 2022-09-04, 2022-09-11, 2022-09-18</t>
  </si>
  <si>
    <t>4262a48c-9aa3-4580-bb70-8dd7bf3d5023</t>
  </si>
  <si>
    <t>ashley ferguson</t>
  </si>
  <si>
    <t>kwilson@woods.org</t>
  </si>
  <si>
    <t>2022-08-06, 2022-08-13</t>
  </si>
  <si>
    <t>f952f1e8-d029-433c-9e55-f98d4d844cb6</t>
  </si>
  <si>
    <t>melissa mccarty</t>
  </si>
  <si>
    <t>christopher20@gmail.com</t>
  </si>
  <si>
    <t>2024-05-02, 2024-05-09, 2024-05-16, 2024-05-23</t>
  </si>
  <si>
    <t>f87405ca-b22f-4e91-8411-0e35d0e34b2b</t>
  </si>
  <si>
    <t>ALEXANDER CASTILLO</t>
  </si>
  <si>
    <t>ryangarrett@lee.info</t>
  </si>
  <si>
    <t>2022-09-27, 2022-10-04</t>
  </si>
  <si>
    <t>e704b115-2a85-43b1-9dd0-3ecd0595c9a3</t>
  </si>
  <si>
    <t>MICHAEL MAYNARD</t>
  </si>
  <si>
    <t>heathbrenda@gmail.com</t>
  </si>
  <si>
    <t>2024-01-22, 2024-01-29, 2024-02-05, 2024-02-12, 2024-02-19</t>
  </si>
  <si>
    <t>6448a3d5-d576-4137-9456-e29d91c631cf</t>
  </si>
  <si>
    <t>adam mccoy</t>
  </si>
  <si>
    <t>vallison@hotmail.com</t>
  </si>
  <si>
    <t>2023-07-09, 2023-07-16, 2023-07-23, 2023-07-30, 2023-08-06, 2023-08-13</t>
  </si>
  <si>
    <t>4a703330-ffc0-4136-8de6-e6b3bb27f6bc</t>
  </si>
  <si>
    <t>james palmer</t>
  </si>
  <si>
    <t>jenniferrice@yahoo.com</t>
  </si>
  <si>
    <t>2024-10-18, 2024-10-25, 2024-11-01, 2024-11-08</t>
  </si>
  <si>
    <t>4491be40-1042-4a8e-8da2-2a3950db8e34</t>
  </si>
  <si>
    <t>jennifer kennedy</t>
  </si>
  <si>
    <t>shane60@gmail.com</t>
  </si>
  <si>
    <t>580661f1-7820-4426-b134-1ab8b9e8d781</t>
  </si>
  <si>
    <t>JORDAN MATTHEWS</t>
  </si>
  <si>
    <t>sanderson@hotmail.com</t>
  </si>
  <si>
    <t>2023-06-28, 2023-07-05, 2023-07-12, 2023-07-19, 2023-07-26, 2023-08-02, 2023-08-09</t>
  </si>
  <si>
    <t>f0f24933-d544-479b-aab7-6840f5b5ac71</t>
  </si>
  <si>
    <t>morgan flynn</t>
  </si>
  <si>
    <t>justincurry@webb.info</t>
  </si>
  <si>
    <t>fe678797-f16c-484e-aa7d-f379cb21aa80</t>
  </si>
  <si>
    <t>DAVID HAWKINS DVM</t>
  </si>
  <si>
    <t>michael22@hotmail.com</t>
  </si>
  <si>
    <t>2022-09-10, 2022-09-17, 2022-09-24, 2022-10-01</t>
  </si>
  <si>
    <t>6e3d2494-5675-48f3-904c-6350ce8b76a2</t>
  </si>
  <si>
    <t>darrell hoffman</t>
  </si>
  <si>
    <t>victoria50@hotmail.com</t>
  </si>
  <si>
    <t>2022-05-26, 2022-06-02, 2022-06-09, 2022-06-16, 2022-06-23, 2022-06-30, 2022-07-07</t>
  </si>
  <si>
    <t>b0acb9ba-da78-44c5-a6b3-a03ae57513a5</t>
  </si>
  <si>
    <t>lindsey garcia</t>
  </si>
  <si>
    <t>wlloyd@villegas.org</t>
  </si>
  <si>
    <t>2023-05-27, 2023-06-03, 2023-06-10, 2023-06-17, 2023-06-24, 2023-07-01</t>
  </si>
  <si>
    <t>81dec9db-0abe-4257-8ffe-38c9d2d81eb3</t>
  </si>
  <si>
    <t>mark pitts</t>
  </si>
  <si>
    <t>jessicaerickson@hotmail.com</t>
  </si>
  <si>
    <t>2022-09-12, 2022-09-19</t>
  </si>
  <si>
    <t>277fecc6-196b-48f1-9ed8-9c47bb88854e</t>
  </si>
  <si>
    <t>FELICIA TAYLOR</t>
  </si>
  <si>
    <t>xmontes@sanchez.com</t>
  </si>
  <si>
    <t>441999b6-15d1-42f8-abd7-d03881492b7a</t>
  </si>
  <si>
    <t>PAUL WARD</t>
  </si>
  <si>
    <t>karenmoreno@taylor.biz</t>
  </si>
  <si>
    <t>2023-06-26, 2023-07-03, 2023-07-10, 2023-07-17</t>
  </si>
  <si>
    <t>da36433a-f3ab-4246-b570-d730e5e79add</t>
  </si>
  <si>
    <t>melanie acevedo</t>
  </si>
  <si>
    <t>kaylarobbins@hotmail.com</t>
  </si>
  <si>
    <t>2024-01-02, 2024-01-09, 2024-01-16, 2024-01-23, 2024-01-30, 2024-02-06, 2024-02-13, 2024-02-20</t>
  </si>
  <si>
    <t>66d29752-5097-4843-969b-111f15b4066e</t>
  </si>
  <si>
    <t>mrs. amy malone</t>
  </si>
  <si>
    <t>2022-07-24, 2022-07-31, 2022-08-07, 2022-08-14</t>
  </si>
  <si>
    <t>e70af828-26a4-4bef-a437-199cec2a322b</t>
  </si>
  <si>
    <t>vanessa whitney</t>
  </si>
  <si>
    <t>rmorales@hotmail.com</t>
  </si>
  <si>
    <t>2025-01-26, 2025-02-02, 2025-02-09, 2025-02-16, 2025-02-23, 2025-03-02, 2025-03-09</t>
  </si>
  <si>
    <t>be216c79-b8b7-41b0-8de8-1d1edfa0bc17</t>
  </si>
  <si>
    <t>gregory wilcox</t>
  </si>
  <si>
    <t>ngriffin@weber.com</t>
  </si>
  <si>
    <t>e1878e93-3281-4976-8680-a2e5678daf97</t>
  </si>
  <si>
    <t>andrew cook</t>
  </si>
  <si>
    <t>jason88@boyd-sherman.com</t>
  </si>
  <si>
    <t>2025-01-08, 2025-01-15</t>
  </si>
  <si>
    <t>8a39068b-cbed-4473-a3eb-f7c10723e11e</t>
  </si>
  <si>
    <t>daisy schroeder</t>
  </si>
  <si>
    <t>dennismckenzie@yahoo.com</t>
  </si>
  <si>
    <t>2022-05-13, 2022-05-20, 2022-05-27, 2022-06-03</t>
  </si>
  <si>
    <t>0c3838a5-1fb2-45c4-9abe-c3fa81eb7abb</t>
  </si>
  <si>
    <t>teresa west</t>
  </si>
  <si>
    <t>pmorgan@zhang.net</t>
  </si>
  <si>
    <t>48d75165-4c98-4a1b-99af-b1d13bdccce0</t>
  </si>
  <si>
    <t>robin armstrong</t>
  </si>
  <si>
    <t>pstone@murphy.com</t>
  </si>
  <si>
    <t>2024-10-18, 2024-10-25, 2024-11-01, 2024-11-08, 2024-11-15, 2024-11-22, 2024-11-29</t>
  </si>
  <si>
    <t>b62e110a-2584-4385-9915-bb1c744da236</t>
  </si>
  <si>
    <t>jason davis</t>
  </si>
  <si>
    <t>thomasgriffin@yahoo.com</t>
  </si>
  <si>
    <t>2023-10-20, 2023-10-27, 2023-11-03, 2023-11-10, 2023-11-17, 2023-11-24</t>
  </si>
  <si>
    <t>8f188e72-9696-4c6c-a71a-dde586b8afef</t>
  </si>
  <si>
    <t>JENNIFER BAKER</t>
  </si>
  <si>
    <t>sbarajas@yahoo.com</t>
  </si>
  <si>
    <t>817b2f21-24f3-4f14-a9b0-1062d2e55512</t>
  </si>
  <si>
    <t>michael anderson</t>
  </si>
  <si>
    <t>stanleyjohnson@raymond.com</t>
  </si>
  <si>
    <t>2024-01-14, 2024-01-21, 2024-01-28, 2024-02-04, 2024-02-11, 2024-02-18</t>
  </si>
  <si>
    <t>1ef11a27-1c3e-4da4-a89b-4fb2da317fd7</t>
  </si>
  <si>
    <t>dylan mills</t>
  </si>
  <si>
    <t>kevin54@tucker-moody.com</t>
  </si>
  <si>
    <t>2024-10-27, 2024-11-03, 2024-11-10, 2024-11-17</t>
  </si>
  <si>
    <t>e4edc295-efd3-4a6d-8c74-65186bf843df</t>
  </si>
  <si>
    <t>drew white</t>
  </si>
  <si>
    <t>martinezmichael@gmail.com</t>
  </si>
  <si>
    <t>2024-10-08, 2024-10-15, 2024-10-22, 2024-10-29, 2024-11-05, 2024-11-12, 2024-11-19</t>
  </si>
  <si>
    <t>90d5e87e-4f48-4f45-92b4-002c7b2e60e1</t>
  </si>
  <si>
    <t>george bennett</t>
  </si>
  <si>
    <t>2024-01-15, 2024-01-22, 2024-01-29, 2024-02-05, 2024-02-12, 2024-02-19</t>
  </si>
  <si>
    <t>81383447-2376-424f-830f-3c6921ffcf72</t>
  </si>
  <si>
    <t>PAMELA CONTRERAS</t>
  </si>
  <si>
    <t>2024-11-02, 2024-11-09, 2024-11-16, 2024-11-23</t>
  </si>
  <si>
    <t>16dd58af-5341-4fe2-ba55-4e35ddc8d27b</t>
  </si>
  <si>
    <t>MARY ORTIZ</t>
  </si>
  <si>
    <t>cmorgan@wu.com</t>
  </si>
  <si>
    <t>2022-11-24, 2022-12-01, 2022-12-08, 2022-12-15</t>
  </si>
  <si>
    <t>c5874243-cbd1-4fdc-a14e-d649926e402e</t>
  </si>
  <si>
    <t>kristina martinez</t>
  </si>
  <si>
    <t>stephanieweaver@bernard.com</t>
  </si>
  <si>
    <t>2022-05-15, 2022-05-22, 2022-05-29, 2022-06-05</t>
  </si>
  <si>
    <t>1ecae0c0-04c7-4b2a-a598-e5c280acefb5</t>
  </si>
  <si>
    <t>kim rivers</t>
  </si>
  <si>
    <t>johnthornton@hotmail.com</t>
  </si>
  <si>
    <t>9b5ad674-8896-44b2-8e92-605915ab7cd2</t>
  </si>
  <si>
    <t>kevin henry</t>
  </si>
  <si>
    <t>samuel60@stewart.com</t>
  </si>
  <si>
    <t>2ec36411-24df-4dcc-890c-cf972b0c456b</t>
  </si>
  <si>
    <t>brandon parker</t>
  </si>
  <si>
    <t>brianwoodward@gmail.com</t>
  </si>
  <si>
    <t>2024-07-26, 2024-08-02, 2024-08-09</t>
  </si>
  <si>
    <t>63d316c1-4c4b-42aa-8ef9-f903b69adeac</t>
  </si>
  <si>
    <t>charles orozco</t>
  </si>
  <si>
    <t>hdavid@gmail.com</t>
  </si>
  <si>
    <t>2022-05-19, 2022-05-26, 2022-06-02, 2022-06-09, 2022-06-16, 2022-06-23, 2022-06-30, 2022-07-07</t>
  </si>
  <si>
    <t>9606006a-98d5-4b7e-808b-d6313d57ee27</t>
  </si>
  <si>
    <t>jordan gordon</t>
  </si>
  <si>
    <t>bruce78@jones-johnson.com</t>
  </si>
  <si>
    <t>2023-02-15, 2023-02-22, 2023-03-01, 2023-03-08, 2023-03-15</t>
  </si>
  <si>
    <t>960f69fc-f6a6-46ee-8dd7-e05244e7a702</t>
  </si>
  <si>
    <t>danielle peters</t>
  </si>
  <si>
    <t>ashley71@mason.net</t>
  </si>
  <si>
    <t>f3de6bc2-899b-4f4b-bec2-e72ac832b3f0</t>
  </si>
  <si>
    <t>thomas hayes</t>
  </si>
  <si>
    <t>nwoodward@delgado-jackson.com</t>
  </si>
  <si>
    <t>2022-12-24, 2022-12-31, 2023-01-07, 2023-01-14, 2023-01-21</t>
  </si>
  <si>
    <t>d6e8aad3-403a-423a-990d-dc7345f72e6c</t>
  </si>
  <si>
    <t>yvonne kirby</t>
  </si>
  <si>
    <t>brandon89@turner.com</t>
  </si>
  <si>
    <t>2024-04-25, 2024-05-02, 2024-05-09, 2024-05-16</t>
  </si>
  <si>
    <t>478a943a-ffb2-4fe1-8e75-69bcb99e6f7b</t>
  </si>
  <si>
    <t>christine wagner</t>
  </si>
  <si>
    <t>cynthia74@gmail.com</t>
  </si>
  <si>
    <t>35eb728f-5775-4d0f-9256-e276fba75385</t>
  </si>
  <si>
    <t>kyle smith</t>
  </si>
  <si>
    <t>lynchadam@chambers.net</t>
  </si>
  <si>
    <t>2025-01-29, 2025-02-05, 2025-02-12, 2025-02-19</t>
  </si>
  <si>
    <t>648df4c0-c330-4c14-bd2d-93e8b40b7288</t>
  </si>
  <si>
    <t>rachel banks</t>
  </si>
  <si>
    <t>staffordlisa@chambers-gomez.biz</t>
  </si>
  <si>
    <t>2025-03-23, 2025-03-30, 2025-04-06, 2025-04-13, 2025-04-20, 2025-04-27, 2025-05-04</t>
  </si>
  <si>
    <t>d6d24227-2d5c-4a61-a302-1daa5ba3a49c</t>
  </si>
  <si>
    <t>melissa smith</t>
  </si>
  <si>
    <t>sharon70@gmail.com</t>
  </si>
  <si>
    <t>ebe0c8c1-ae38-4f46-87f8-6de4c227e0f2</t>
  </si>
  <si>
    <t>cheryl velasquez</t>
  </si>
  <si>
    <t>jimsnyder@yahoo.com</t>
  </si>
  <si>
    <t>2022-05-07, 2022-05-14, 2022-05-21, 2022-05-28, 2022-06-04, 2022-06-11</t>
  </si>
  <si>
    <t>b43c7851-e78d-4f32-be2a-9f7347dfa607</t>
  </si>
  <si>
    <t>CHRISTINE GONZALEZ</t>
  </si>
  <si>
    <t>kaneashley@yahoo.com</t>
  </si>
  <si>
    <t>bd22f7fc-a8eb-4ba6-b19a-ed6a8d41cb4c</t>
  </si>
  <si>
    <t>melanie cunningham</t>
  </si>
  <si>
    <t>julieanderson@foley.com</t>
  </si>
  <si>
    <t>2022-12-27, 2023-01-03</t>
  </si>
  <si>
    <t>fdf0861e-05eb-474d-ad90-0360d900b745</t>
  </si>
  <si>
    <t>MEGAN MENDEZ</t>
  </si>
  <si>
    <t>pacedanielle@hotmail.com</t>
  </si>
  <si>
    <t>2023-01-30, 2023-02-06</t>
  </si>
  <si>
    <t>6ebb7a17-52b0-447b-b052-8803da968e7d</t>
  </si>
  <si>
    <t>jennifer martinez</t>
  </si>
  <si>
    <t>wward@gmail.com</t>
  </si>
  <si>
    <t>2022-06-26, 2022-07-03, 2022-07-10, 2022-07-17, 2022-07-24</t>
  </si>
  <si>
    <t>6b893000-eb1b-447f-8726-9e7f0c05e009</t>
  </si>
  <si>
    <t>EMILY MYERS</t>
  </si>
  <si>
    <t>beardlindsey@hotmail.com</t>
  </si>
  <si>
    <t>2023-03-21, 2023-03-28, 2023-04-04, 2023-04-11, 2023-04-18, 2023-04-25, 2023-05-02, 2023-05-09</t>
  </si>
  <si>
    <t>f530c98d-6c7f-4bef-b086-47e1fa647958</t>
  </si>
  <si>
    <t>david martin</t>
  </si>
  <si>
    <t>garrettcolin@yahoo.com</t>
  </si>
  <si>
    <t>2023-03-23, 2023-03-30, 2023-04-06, 2023-04-13, 2023-04-20, 2023-04-27, 2023-05-04</t>
  </si>
  <si>
    <t>cc16ab4e-97b0-48b0-8626-67fccedcf5bf</t>
  </si>
  <si>
    <t>felicia wright</t>
  </si>
  <si>
    <t>vallen@underwood.com</t>
  </si>
  <si>
    <t>2024-02-07, 2024-02-14, 2024-02-21, 2024-02-28, 2024-03-06</t>
  </si>
  <si>
    <t>704377c3-9e9b-49e2-9997-496bc6978476</t>
  </si>
  <si>
    <t>lori riley</t>
  </si>
  <si>
    <t>rangelnicholas@brown.info</t>
  </si>
  <si>
    <t>2022-07-29, 2022-08-05, 2022-08-12, 2022-08-19, 2022-08-26, 2022-09-02</t>
  </si>
  <si>
    <t>6e8d0018-a04d-4c84-9c59-5e034d2d3557</t>
  </si>
  <si>
    <t>michael hansen</t>
  </si>
  <si>
    <t>nmorales@yahoo.com</t>
  </si>
  <si>
    <t>a8e3ac9b-c997-42fa-997d-cd9add554b7d</t>
  </si>
  <si>
    <t>JODY MARSHALL</t>
  </si>
  <si>
    <t>morgansharon@gmail.com</t>
  </si>
  <si>
    <t>2023-04-04, 2023-04-11, 2023-04-18, 2023-04-25, 2023-05-02, 2023-05-09, 2023-05-16, 2023-05-23</t>
  </si>
  <si>
    <t>314674a6-967a-4fbb-9404-801d84681060</t>
  </si>
  <si>
    <t>adam reeves</t>
  </si>
  <si>
    <t>danascott@olson-oliver.com</t>
  </si>
  <si>
    <t>2024-03-12, 2024-03-19, 2024-03-26, 2024-04-02, 2024-04-09</t>
  </si>
  <si>
    <t>0f7c59ad-0b48-4935-8c09-de64233e84ac</t>
  </si>
  <si>
    <t>kevin palmer</t>
  </si>
  <si>
    <t>brandy82@gmail.com</t>
  </si>
  <si>
    <t>2023-04-19, 2023-04-26, 2023-05-03, 2023-05-10, 2023-05-17</t>
  </si>
  <si>
    <t>4a832ab5-57c8-40b0-9a73-cd2f4f05495e</t>
  </si>
  <si>
    <t>adam willis</t>
  </si>
  <si>
    <t>younglori@trevino.com</t>
  </si>
  <si>
    <t>2024-04-05, 2024-04-12, 2024-04-19, 2024-04-26, 2024-05-03, 2024-05-10</t>
  </si>
  <si>
    <t>1182e8e7-c907-4c97-b385-db3be893786d</t>
  </si>
  <si>
    <t>michael neal</t>
  </si>
  <si>
    <t>melissa95@hotmail.com</t>
  </si>
  <si>
    <t>2024-12-27, 2025-01-03, 2025-01-10, 2025-01-17</t>
  </si>
  <si>
    <t>1ad74fd4-298b-4e78-9420-60ce6b2f9d47</t>
  </si>
  <si>
    <t>richard williams</t>
  </si>
  <si>
    <t>fowlerheather@hanson-allen.com</t>
  </si>
  <si>
    <t>2023-07-16, 2023-07-23, 2023-07-30, 2023-08-06, 2023-08-13, 2023-08-20, 2023-08-27</t>
  </si>
  <si>
    <t>d37a430a-2f2a-45e8-a67a-e277348f9ce0</t>
  </si>
  <si>
    <t>heidi jones md</t>
  </si>
  <si>
    <t>kellylee@durham.com</t>
  </si>
  <si>
    <t>2023-11-11, 2023-11-18, 2023-11-25</t>
  </si>
  <si>
    <t>e2a868e7-380c-4838-ac94-df5a48bad5fb</t>
  </si>
  <si>
    <t>christopher abbott</t>
  </si>
  <si>
    <t>jamesthompson@lozano-smith.com</t>
  </si>
  <si>
    <t>2023-02-08, 2023-02-15, 2023-02-22, 2023-03-01, 2023-03-08, 2023-03-15, 2023-03-22, 2023-03-29</t>
  </si>
  <si>
    <t>1c687714-e290-4d96-8993-f819a7a581e8</t>
  </si>
  <si>
    <t>DANIEL BRYANT</t>
  </si>
  <si>
    <t>donna89@yahoo.com</t>
  </si>
  <si>
    <t>2023-11-16, 2023-11-23</t>
  </si>
  <si>
    <t>ec9573e9-e1fa-4466-a4f9-82ec1e559419</t>
  </si>
  <si>
    <t>colton patel</t>
  </si>
  <si>
    <t>carol30@hotmail.com</t>
  </si>
  <si>
    <t>4b4f8f74-8914-441c-9abc-47ce3068ffdd</t>
  </si>
  <si>
    <t>erin brown</t>
  </si>
  <si>
    <t>melissaschmitt@yahoo.com</t>
  </si>
  <si>
    <t>2024-10-05, 2024-10-12, 2024-10-19, 2024-10-26</t>
  </si>
  <si>
    <t>787da6d7-c8df-41f1-94d7-2283ba303cce</t>
  </si>
  <si>
    <t>LISA JACKSON</t>
  </si>
  <si>
    <t>victor72@yahoo.com</t>
  </si>
  <si>
    <t>b734d467-7bb9-4b07-b1cb-62d0868592d2</t>
  </si>
  <si>
    <t>kara perkins</t>
  </si>
  <si>
    <t>jeffreyharris@foster.biz</t>
  </si>
  <si>
    <t>2023-11-08, 2023-11-15</t>
  </si>
  <si>
    <t>d7a998ea-ef7c-4b39-a83e-deec92455468</t>
  </si>
  <si>
    <t>joshua taylor</t>
  </si>
  <si>
    <t>sean53@williams.info</t>
  </si>
  <si>
    <t>2023-11-13, 2023-11-20, 2023-11-27, 2023-12-04, 2023-12-11, 2023-12-18, 2023-12-25, 2024-01-01</t>
  </si>
  <si>
    <t>cdf40137-5e15-433b-a8b1-211a6eb8b0e2</t>
  </si>
  <si>
    <t>mr. alexander alexander iii</t>
  </si>
  <si>
    <t>rachel48@payne.com</t>
  </si>
  <si>
    <t>2024-04-02, 2024-04-09, 2024-04-16, 2024-04-23, 2024-04-30, 2024-05-07, 2024-05-14</t>
  </si>
  <si>
    <t>09cccf1a-5c38-4c2a-9243-e8381e5bc68b</t>
  </si>
  <si>
    <t>FELICIA LEONARD</t>
  </si>
  <si>
    <t>julie43@hotmail.com</t>
  </si>
  <si>
    <t>2022-09-06, 2022-09-13, 2022-09-20, 2022-09-27, 2022-10-04, 2022-10-11, 2022-10-18, 2022-10-25</t>
  </si>
  <si>
    <t>dae13a7f-ff97-49f7-a34b-20fdff7ca58f</t>
  </si>
  <si>
    <t>nancy gaines</t>
  </si>
  <si>
    <t>juan56@underwood-todd.com</t>
  </si>
  <si>
    <t>2024-10-31, 2024-11-07, 2024-11-14, 2024-11-21, 2024-11-28, 2024-12-05, 2024-12-12</t>
  </si>
  <si>
    <t>c2db6aab-fd41-4a05-833c-d4f2a7728290</t>
  </si>
  <si>
    <t>sharon perez</t>
  </si>
  <si>
    <t>lhall@todd.com</t>
  </si>
  <si>
    <t>2024-04-09, 2024-04-16, 2024-04-23, 2024-04-30, 2024-05-07, 2024-05-14, 2024-05-21</t>
  </si>
  <si>
    <t>c5274f35-6dc5-4044-b016-b62bd8867545</t>
  </si>
  <si>
    <t>jennifer gonzales</t>
  </si>
  <si>
    <t>2023-08-06, 2023-08-13, 2023-08-20, 2023-08-27, 2023-09-03, 2023-09-10, 2023-09-17, 2023-09-24</t>
  </si>
  <si>
    <t>93d797e7-2392-4df4-9fec-59ac07b4e684</t>
  </si>
  <si>
    <t>elizabeth rojas</t>
  </si>
  <si>
    <t>matthew66@hotmail.com</t>
  </si>
  <si>
    <t>2024-08-21, 2024-08-28, 2024-09-04</t>
  </si>
  <si>
    <t>89a06a99-b0c5-43d5-8755-2c99c34995ff</t>
  </si>
  <si>
    <t>kevin bradley</t>
  </si>
  <si>
    <t>ericcisneros@carroll-lloyd.org</t>
  </si>
  <si>
    <t>2023-12-24, 2023-12-31, 2024-01-07, 2024-01-14, 2024-01-21</t>
  </si>
  <si>
    <t>619e17ff-faec-4f42-a411-18ecddf01771</t>
  </si>
  <si>
    <t>james ferguson</t>
  </si>
  <si>
    <t>krodriguez@fowler-torres.com</t>
  </si>
  <si>
    <t>2024-09-14, 2024-09-21, 2024-09-28, 2024-10-05</t>
  </si>
  <si>
    <t>0835075f-2d79-4f3e-8d8b-4c60acc54c62</t>
  </si>
  <si>
    <t>LINDSEY JOHNSON</t>
  </si>
  <si>
    <t>pruittpaul@hall.net</t>
  </si>
  <si>
    <t>2022-09-16, 2022-09-23, 2022-09-30, 2022-10-07, 2022-10-14, 2022-10-21, 2022-10-28</t>
  </si>
  <si>
    <t>84be7e1c-5e5f-4eaa-8eb5-40787464d6f2</t>
  </si>
  <si>
    <t>gabriel browning</t>
  </si>
  <si>
    <t>veronicaanderson@yahoo.com</t>
  </si>
  <si>
    <t>2022-07-24, 2022-07-31, 2022-08-07, 2022-08-14, 2022-08-21</t>
  </si>
  <si>
    <t>f48138b5-6395-49c4-919a-7396be3e9a90</t>
  </si>
  <si>
    <t>CHRISTINE HARRELL</t>
  </si>
  <si>
    <t>qmeyers@yahoo.com</t>
  </si>
  <si>
    <t>2024-04-18, 2024-04-25, 2024-05-02, 2024-05-09</t>
  </si>
  <si>
    <t>4f70b88b-f06c-49d9-9339-304b9a8cb3d7</t>
  </si>
  <si>
    <t>kathryn cohen</t>
  </si>
  <si>
    <t>adrianthomas@gmail.com</t>
  </si>
  <si>
    <t>2022-12-09, 2022-12-16, 2022-12-23, 2022-12-30, 2023-01-06</t>
  </si>
  <si>
    <t>869e8836-3f30-4a12-8ebc-a2649ad75b94</t>
  </si>
  <si>
    <t>keith henry</t>
  </si>
  <si>
    <t>mclaughlinkeith@yahoo.com</t>
  </si>
  <si>
    <t>cad73d36-b62e-4f02-97b7-3862b347f1d4</t>
  </si>
  <si>
    <t>louis patrick</t>
  </si>
  <si>
    <t>nwright@reynolds.org</t>
  </si>
  <si>
    <t>2023-09-27, 2023-10-04, 2023-10-11, 2023-10-18, 2023-10-25, 2023-11-01, 2023-11-08, 2023-11-15</t>
  </si>
  <si>
    <t>0b2d983a-f218-4128-b2da-61f764bfc76d</t>
  </si>
  <si>
    <t>seth hill</t>
  </si>
  <si>
    <t>wolfejennifer@gmail.com</t>
  </si>
  <si>
    <t>2022-09-02, 2022-09-09, 2022-09-16, 2022-09-23, 2022-09-30, 2022-10-07, 2022-10-14, 2022-10-21</t>
  </si>
  <si>
    <t>8d85ddf1-c309-4f28-be0d-40b469498671</t>
  </si>
  <si>
    <t>jacob campos</t>
  </si>
  <si>
    <t>qhayes@gmail.com</t>
  </si>
  <si>
    <t>2024-05-12, 2024-05-19, 2024-05-26, 2024-06-02</t>
  </si>
  <si>
    <t>12bcf090-06d6-4ba7-b650-9bcd0b6d35d7</t>
  </si>
  <si>
    <t>megan murray</t>
  </si>
  <si>
    <t>zfoley@gmail.com</t>
  </si>
  <si>
    <t>2024-06-01, 2024-06-08, 2024-06-15</t>
  </si>
  <si>
    <t>eac97d37-b587-4d33-9d5b-d8b04027b283</t>
  </si>
  <si>
    <t>michael marshall</t>
  </si>
  <si>
    <t>millerdiane@hotmail.com</t>
  </si>
  <si>
    <t>2022-04-23, 2022-04-30, 2022-05-07, 2022-05-14, 2022-05-21, 2022-05-28, 2022-06-04</t>
  </si>
  <si>
    <t>4775d7ab-d207-4bc4-b885-8b6d23e7cd20</t>
  </si>
  <si>
    <t>carolyn smith</t>
  </si>
  <si>
    <t>kellynichols@jackson-powers.com</t>
  </si>
  <si>
    <t>2024-02-15, 2024-02-22</t>
  </si>
  <si>
    <t>5bab96cc-70ce-4646-a74b-8b9845f3dc5a</t>
  </si>
  <si>
    <t>miguel stafford</t>
  </si>
  <si>
    <t>ohorton@davidson.biz</t>
  </si>
  <si>
    <t>2025-02-22, 2025-03-01, 2025-03-08, 2025-03-15, 2025-03-22, 2025-03-29</t>
  </si>
  <si>
    <t>9923fc7a-0d6b-460f-b1a9-1c814eee5680</t>
  </si>
  <si>
    <t>raymond wang</t>
  </si>
  <si>
    <t>regina31@fisher.com</t>
  </si>
  <si>
    <t>2025-03-14, 2025-03-21, 2025-03-28, 2025-04-04</t>
  </si>
  <si>
    <t>38772265-102c-41a3-ab40-4598ae11d3c2</t>
  </si>
  <si>
    <t>ANNE CONLEY</t>
  </si>
  <si>
    <t>bradleyhunt@morris-sims.org</t>
  </si>
  <si>
    <t>2023-01-30, 2023-02-06, 2023-02-13, 2023-02-20, 2023-02-27, 2023-03-06, 2023-03-13, 2023-03-20</t>
  </si>
  <si>
    <t>f05d45c7-6522-48b9-8aad-0665ef30141d</t>
  </si>
  <si>
    <t>DAVID RODRIGUEZ</t>
  </si>
  <si>
    <t>alexisvaldez@gmail.com</t>
  </si>
  <si>
    <t>2023-02-22, 2023-03-01, 2023-03-08, 2023-03-15, 2023-03-22, 2023-03-29</t>
  </si>
  <si>
    <t>10e67176-3858-4966-b572-56f63677f5b4</t>
  </si>
  <si>
    <t>DIANA HANSON</t>
  </si>
  <si>
    <t>mcclurerobert@porter.org</t>
  </si>
  <si>
    <t>2023-12-02, 2023-12-09, 2023-12-16</t>
  </si>
  <si>
    <t>9990e4a9-1841-4e07-b583-4c69407f2654</t>
  </si>
  <si>
    <t>mark price</t>
  </si>
  <si>
    <t>gregory57@rogers.org</t>
  </si>
  <si>
    <t>2022-12-29, 2023-01-05, 2023-01-12, 2023-01-19, 2023-01-26, 2023-02-02, 2023-02-09</t>
  </si>
  <si>
    <t>bde78473-a3fd-459c-82d2-9bf861e3178b</t>
  </si>
  <si>
    <t>kevin mcneil</t>
  </si>
  <si>
    <t>jensenpenny@young-patterson.com</t>
  </si>
  <si>
    <t>2024-03-04, 2024-03-11, 2024-03-18</t>
  </si>
  <si>
    <t>5fe0c7c3-2336-460b-8f57-1d6b1452e130</t>
  </si>
  <si>
    <t>mr. james may ii</t>
  </si>
  <si>
    <t>2024-11-24, 2024-12-01, 2024-12-08</t>
  </si>
  <si>
    <t>bd3fdb62-7198-4a55-b224-f64cfd11b3ff</t>
  </si>
  <si>
    <t>brandy stewart</t>
  </si>
  <si>
    <t>swong@perez.com</t>
  </si>
  <si>
    <t>0dd7cac2-8a10-45c5-b4b0-738e3e040782</t>
  </si>
  <si>
    <t>mary wright</t>
  </si>
  <si>
    <t>lboyd@soto-brown.info</t>
  </si>
  <si>
    <t>2023-09-21, 2023-09-28, 2023-10-05, 2023-10-12, 2023-10-19, 2023-10-26, 2023-11-02</t>
  </si>
  <si>
    <t>a265df65-0d56-4000-b145-6a6cf42323d9</t>
  </si>
  <si>
    <t>teresa martinez md</t>
  </si>
  <si>
    <t>williamsimmons@collins-griffith.com</t>
  </si>
  <si>
    <t>4d980202-3fbc-45e0-9b19-11122d2ae08e</t>
  </si>
  <si>
    <t>jerome reid</t>
  </si>
  <si>
    <t>xmiller@yahoo.com</t>
  </si>
  <si>
    <t>2024-01-25, 2024-02-01</t>
  </si>
  <si>
    <t>6c35e33c-70fe-45a1-b880-adc62af2b718</t>
  </si>
  <si>
    <t>nancy wolf</t>
  </si>
  <si>
    <t>gillronald@gmail.com</t>
  </si>
  <si>
    <t>8d87b7be-271d-40f1-8985-c98d985defc4</t>
  </si>
  <si>
    <t>DAWN FORD</t>
  </si>
  <si>
    <t>nicholas97@gmail.com</t>
  </si>
  <si>
    <t>2023-07-17, 2023-07-24, 2023-07-31, 2023-08-07, 2023-08-14, 2023-08-21, 2023-08-28, 2023-09-04</t>
  </si>
  <si>
    <t>321a6d71-7821-42e0-b701-492522fbe906</t>
  </si>
  <si>
    <t>colton smith</t>
  </si>
  <si>
    <t>asullivan@yahoo.com</t>
  </si>
  <si>
    <t>2023-09-06, 2023-09-13, 2023-09-20, 2023-09-27, 2023-10-04, 2023-10-11, 2023-10-18</t>
  </si>
  <si>
    <t>a41bc4c2-4ecc-40ab-bd53-38ca625046c0</t>
  </si>
  <si>
    <t>MRS. STACEY RIDDLE</t>
  </si>
  <si>
    <t>kfrederick@hines.com</t>
  </si>
  <si>
    <t>2023-11-07, 2023-11-14, 2023-11-21, 2023-11-28, 2023-12-05, 2023-12-12</t>
  </si>
  <si>
    <t>b040d75a-a28e-4841-bd16-5228b589717e</t>
  </si>
  <si>
    <t>anthony cruz</t>
  </si>
  <si>
    <t>johnjohnson@yahoo.com</t>
  </si>
  <si>
    <t>2024-06-06, 2024-06-13, 2024-06-20, 2024-06-27</t>
  </si>
  <si>
    <t>b28d7cb8-073b-4a43-ad2a-3a7cb4e10c33</t>
  </si>
  <si>
    <t>brittany jacobs</t>
  </si>
  <si>
    <t>john92@wilson.biz</t>
  </si>
  <si>
    <t>2024-12-12, 2024-12-19, 2024-12-26, 2025-01-02, 2025-01-09</t>
  </si>
  <si>
    <t>e6a7a6b0-f961-4ae2-960e-9c1ab4c0fd18</t>
  </si>
  <si>
    <t>theodore liu</t>
  </si>
  <si>
    <t>2023-12-15, 2023-12-22, 2023-12-29</t>
  </si>
  <si>
    <t>b11c377f-40bc-4b56-ad47-72f8d46a77af</t>
  </si>
  <si>
    <t>walter barrett</t>
  </si>
  <si>
    <t>jessica11@hotmail.com</t>
  </si>
  <si>
    <t>2022-12-20, 2022-12-27</t>
  </si>
  <si>
    <t>d0713f73-582a-4099-8c2b-2f49c6d53a90</t>
  </si>
  <si>
    <t>paul conrad</t>
  </si>
  <si>
    <t>adam27@gmail.com</t>
  </si>
  <si>
    <t>2024-09-12, 2024-09-19</t>
  </si>
  <si>
    <t>6af7895b-b241-4fd3-8614-101711e121c7</t>
  </si>
  <si>
    <t>mary quinn</t>
  </si>
  <si>
    <t>nicholaspadilla@tucker.com</t>
  </si>
  <si>
    <t>2022-09-04, 2022-09-11, 2022-09-18, 2022-09-25, 2022-10-02, 2022-10-09, 2022-10-16</t>
  </si>
  <si>
    <t>2f85f99d-366b-4575-907a-9518912cf322</t>
  </si>
  <si>
    <t>paul lamb</t>
  </si>
  <si>
    <t>tonya67@durham.com</t>
  </si>
  <si>
    <t>2024-03-07, 2024-03-14, 2024-03-21</t>
  </si>
  <si>
    <t>46d9e34d-1feb-41c7-a0b2-d14b15f0e5ea</t>
  </si>
  <si>
    <t>allen young</t>
  </si>
  <si>
    <t>smithjoseph@gmail.com</t>
  </si>
  <si>
    <t>2023-07-06, 2023-07-13, 2023-07-20, 2023-07-27, 2023-08-03, 2023-08-10</t>
  </si>
  <si>
    <t>0ab74b5d-fcd4-4681-8a09-7b17951b2503</t>
  </si>
  <si>
    <t>joseph smith</t>
  </si>
  <si>
    <t>vkennedy@hotmail.com</t>
  </si>
  <si>
    <t>2025-02-03, 2025-02-10</t>
  </si>
  <si>
    <t>e3e103bb-ae8e-4075-9eeb-c61856282768</t>
  </si>
  <si>
    <t>ethan allen</t>
  </si>
  <si>
    <t>dgray@yahoo.com</t>
  </si>
  <si>
    <t>2024-02-03, 2024-02-10, 2024-02-17</t>
  </si>
  <si>
    <t>74f8a913-00ca-480f-99a5-3942ce67b962</t>
  </si>
  <si>
    <t>jennifer houston</t>
  </si>
  <si>
    <t>guzmanmisty@tapia-walton.com</t>
  </si>
  <si>
    <t>2023-09-02, 2023-09-09, 2023-09-16, 2023-09-23, 2023-09-30, 2023-10-07, 2023-10-14</t>
  </si>
  <si>
    <t>a8ac1ab1-afa9-402c-9e4c-4be773b0e73d</t>
  </si>
  <si>
    <t>kayla keller</t>
  </si>
  <si>
    <t>allen50@nguyen.biz</t>
  </si>
  <si>
    <t>2023-10-31, 2023-11-07</t>
  </si>
  <si>
    <t>6d8bebc3-592c-4a0e-94d4-9d3acb40fcdd</t>
  </si>
  <si>
    <t>TERESA ALVAREZ</t>
  </si>
  <si>
    <t>mcarter@thomas.net</t>
  </si>
  <si>
    <t>2024-11-13, 2024-11-20</t>
  </si>
  <si>
    <t>164b85f0-cbfc-421c-bf78-042820bb859a</t>
  </si>
  <si>
    <t>michael dunn</t>
  </si>
  <si>
    <t>peggyfriedman@yahoo.com</t>
  </si>
  <si>
    <t>2022-05-26, 2022-06-02, 2022-06-09, 2022-06-16, 2022-06-23, 2022-06-30, 2022-07-07, 2022-07-14</t>
  </si>
  <si>
    <t>362e17d4-3e4c-443a-bdab-ba618a693650</t>
  </si>
  <si>
    <t>tony graves</t>
  </si>
  <si>
    <t>bholder@hickman.biz</t>
  </si>
  <si>
    <t>2025-01-30, 2025-02-06, 2025-02-13, 2025-02-20, 2025-02-27, 2025-03-06, 2025-03-13, 2025-03-20</t>
  </si>
  <si>
    <t>aa7a907d-41f3-41b9-b81b-da1d386a9050</t>
  </si>
  <si>
    <t>steven martinez</t>
  </si>
  <si>
    <t>sdavis@wiggins-huynh.org</t>
  </si>
  <si>
    <t>2023-06-16, 2023-06-23, 2023-06-30, 2023-07-07, 2023-07-14</t>
  </si>
  <si>
    <t>e900b66f-6083-4f88-97dd-a51ea4dc4d4e</t>
  </si>
  <si>
    <t>nancy james</t>
  </si>
  <si>
    <t>jeffreywilson@gmail.com</t>
  </si>
  <si>
    <t>2022-07-16, 2022-07-23, 2022-07-30, 2022-08-06</t>
  </si>
  <si>
    <t>979a7368-bd96-4b0a-9719-d3e416d1d768</t>
  </si>
  <si>
    <t>NATASHA WILSON</t>
  </si>
  <si>
    <t>melissafinley@hotmail.com</t>
  </si>
  <si>
    <t>2022-09-27, 2022-10-04, 2022-10-11, 2022-10-18, 2022-10-25, 2022-11-01, 2022-11-08</t>
  </si>
  <si>
    <t>891d47fe-970e-487a-8fd7-b0f24f908490</t>
  </si>
  <si>
    <t>JAMES HENDERSON</t>
  </si>
  <si>
    <t>aprilguzman@gmail.com</t>
  </si>
  <si>
    <t>2022-04-09, 2022-04-16</t>
  </si>
  <si>
    <t>da3465d9-89cd-40e7-825a-2dd465333140</t>
  </si>
  <si>
    <t>charles hahn</t>
  </si>
  <si>
    <t>jfrazier@campbell.com</t>
  </si>
  <si>
    <t>2022-09-19, 2022-09-26, 2022-10-03, 2022-10-10, 2022-10-17</t>
  </si>
  <si>
    <t>fd869a13-809b-4813-8f13-823b51f4a724</t>
  </si>
  <si>
    <t>DENISE ABBOTT</t>
  </si>
  <si>
    <t>troypadilla@yahoo.com</t>
  </si>
  <si>
    <t>2024-10-23, 2024-10-30, 2024-11-06, 2024-11-13, 2024-11-20, 2024-11-27, 2024-12-04</t>
  </si>
  <si>
    <t>27177e59-5548-4613-8f69-ef2dfb2c2c83</t>
  </si>
  <si>
    <t>christine oconnor</t>
  </si>
  <si>
    <t>leblanckimberly@luna-evans.com</t>
  </si>
  <si>
    <t>2022-07-07, 2022-07-14, 2022-07-21</t>
  </si>
  <si>
    <t>6c24dcaa-5660-42e1-a46c-d3c18c45fc9e</t>
  </si>
  <si>
    <t>wanda todd</t>
  </si>
  <si>
    <t>rosejustin@hotmail.com</t>
  </si>
  <si>
    <t>2022-05-10, 2022-05-17, 2022-05-24, 2022-05-31, 2022-06-07, 2022-06-14</t>
  </si>
  <si>
    <t>64ce4589-8c4a-42ba-9b33-5860b37bdb99</t>
  </si>
  <si>
    <t>frank moody</t>
  </si>
  <si>
    <t>stephen29@ramos.com</t>
  </si>
  <si>
    <t>2023-02-04, 2023-02-11, 2023-02-18</t>
  </si>
  <si>
    <t>bf95ff33-cdea-4f52-b7d7-cab335b33f54</t>
  </si>
  <si>
    <t>matthew cox</t>
  </si>
  <si>
    <t>nicholasmcgrath@skinner.info</t>
  </si>
  <si>
    <t>2022-11-17, 2022-11-24, 2022-12-01, 2022-12-08, 2022-12-15</t>
  </si>
  <si>
    <t>faf36aec-1e0a-4157-8d6e-d01ef1efa963</t>
  </si>
  <si>
    <t>gina hamilton</t>
  </si>
  <si>
    <t>hsanchez@sanders.org</t>
  </si>
  <si>
    <t>2023-01-11, 2023-01-18, 2023-01-25, 2023-02-01, 2023-02-08, 2023-02-15</t>
  </si>
  <si>
    <t>c69e17c9-6018-4b17-bec5-715ca71db3a6</t>
  </si>
  <si>
    <t>rebecca barrett</t>
  </si>
  <si>
    <t>phill@yahoo.com</t>
  </si>
  <si>
    <t>2022-12-30, 2023-01-06, 2023-01-13, 2023-01-20, 2023-01-27, 2023-02-03, 2023-02-10, 2023-02-17</t>
  </si>
  <si>
    <t>1527b2ac-1ddb-4f15-9eb8-586302f86044</t>
  </si>
  <si>
    <t>martin kerr</t>
  </si>
  <si>
    <t>matthewsvanessa@hill-mcgee.org</t>
  </si>
  <si>
    <t>2023-10-29, 2023-11-05, 2023-11-12, 2023-11-19, 2023-11-26</t>
  </si>
  <si>
    <t>a5044925-fffc-4f63-bbf3-f8f5624b31d7</t>
  </si>
  <si>
    <t>elizabeth martinez</t>
  </si>
  <si>
    <t>reevesmichelle@hotmail.com</t>
  </si>
  <si>
    <t>2023-01-13, 2023-01-20, 2023-01-27, 2023-02-03, 2023-02-10</t>
  </si>
  <si>
    <t>050e1961-b363-4272-9018-1ce667c3bd9e</t>
  </si>
  <si>
    <t>robert logan</t>
  </si>
  <si>
    <t>stonebrenda@hotmail.com</t>
  </si>
  <si>
    <t>2023-01-19, 2023-01-26, 2023-02-02, 2023-02-09, 2023-02-16, 2023-02-23, 2023-03-02, 2023-03-09</t>
  </si>
  <si>
    <t>351c586a-c0c3-459e-80e5-ea1a1fc45171</t>
  </si>
  <si>
    <t>stephanie white</t>
  </si>
  <si>
    <t>peterslauren@williams.com</t>
  </si>
  <si>
    <t>2025-01-13, 2025-01-20, 2025-01-27, 2025-02-03, 2025-02-10, 2025-02-17, 2025-02-24, 2025-03-03</t>
  </si>
  <si>
    <t>41bb0e0d-8fff-406d-967b-6ea029451370</t>
  </si>
  <si>
    <t>AMANDA WHITNEY</t>
  </si>
  <si>
    <t>tammy26@hotmail.com</t>
  </si>
  <si>
    <t>f23b1efb-0bd1-4d4a-8cf4-1edd3f9304fa</t>
  </si>
  <si>
    <t>summer carter</t>
  </si>
  <si>
    <t>barbaraneal@hotmail.com</t>
  </si>
  <si>
    <t>2022-04-07, 2022-04-14, 2022-04-21, 2022-04-28, 2022-05-05, 2022-05-12</t>
  </si>
  <si>
    <t>35b80aae-82b6-4c8e-89c8-18d79b2e18c0</t>
  </si>
  <si>
    <t>mary williams</t>
  </si>
  <si>
    <t>donaldchase@bernard.net</t>
  </si>
  <si>
    <t>2023-10-05, 2023-10-12, 2023-10-19, 2023-10-26, 2023-11-02</t>
  </si>
  <si>
    <t>20e4dbfe-4703-47f7-9beb-b1c7977f199a</t>
  </si>
  <si>
    <t>jennifer pierce</t>
  </si>
  <si>
    <t>ksantos@yahoo.com</t>
  </si>
  <si>
    <t>2023-03-08, 2023-03-15, 2023-03-22, 2023-03-29</t>
  </si>
  <si>
    <t>ad30c94b-4111-4681-b1da-833d15502390</t>
  </si>
  <si>
    <t>michael herrera</t>
  </si>
  <si>
    <t>wanda35@sandoval.biz</t>
  </si>
  <si>
    <t>2024-03-15, 2024-03-22, 2024-03-29, 2024-04-05, 2024-04-12, 2024-04-19, 2024-04-26, 2024-05-03</t>
  </si>
  <si>
    <t>6f023006-c9ac-476c-be11-230e50fcfdaa</t>
  </si>
  <si>
    <t>victor wright</t>
  </si>
  <si>
    <t>schmidtgabriella@yahoo.com</t>
  </si>
  <si>
    <t>2022-12-01, 2022-12-08, 2022-12-15, 2022-12-22</t>
  </si>
  <si>
    <t>5ce1bcc2-16c7-42a1-a3e2-ac175450c61f</t>
  </si>
  <si>
    <t>paula thomas</t>
  </si>
  <si>
    <t>alejandro63@lynn-patton.com</t>
  </si>
  <si>
    <t>2022-07-18, 2022-07-25, 2022-08-01, 2022-08-08, 2022-08-15, 2022-08-22, 2022-08-29</t>
  </si>
  <si>
    <t>4e7a081e-e021-4caf-ba73-aa4e86c71c16</t>
  </si>
  <si>
    <t>renee davis</t>
  </si>
  <si>
    <t>andrea91@gmail.com</t>
  </si>
  <si>
    <t>63ba6c3d-c07a-4e48-b24e-7fd651683612</t>
  </si>
  <si>
    <t>ROBERT BYRD</t>
  </si>
  <si>
    <t>qvargas@gmail.com</t>
  </si>
  <si>
    <t>a8560b74-27ce-46ce-b695-c2bf837905ed</t>
  </si>
  <si>
    <t>james moss</t>
  </si>
  <si>
    <t>jasmine39@mann-white.com</t>
  </si>
  <si>
    <t>2025-03-08, 2025-03-15, 2025-03-22, 2025-03-29</t>
  </si>
  <si>
    <t>f3dea9dc-469c-458b-896d-036a8092189b</t>
  </si>
  <si>
    <t>todd keith</t>
  </si>
  <si>
    <t>cynthia14@townsend-bruce.com</t>
  </si>
  <si>
    <t>2024-04-04, 2024-04-11, 2024-04-18, 2024-04-25, 2024-05-02, 2024-05-09</t>
  </si>
  <si>
    <t>17f85f5b-f1e2-4ce7-bd73-0c3bbade33a0</t>
  </si>
  <si>
    <t>anthony paul</t>
  </si>
  <si>
    <t>haydenroger@hotmail.com</t>
  </si>
  <si>
    <t>2022-08-04, 2022-08-11, 2022-08-18, 2022-08-25, 2022-09-01, 2022-09-08, 2022-09-15</t>
  </si>
  <si>
    <t>af642572-83d7-4afc-bf70-29737acabb76</t>
  </si>
  <si>
    <t>dr. melissa sullivan dds</t>
  </si>
  <si>
    <t>vpark@sanchez-stevenson.net</t>
  </si>
  <si>
    <t>2022-11-04, 2022-11-11, 2022-11-18</t>
  </si>
  <si>
    <t>72dadc21-9b7c-4539-8ad7-d77c9bf41cc6</t>
  </si>
  <si>
    <t>megan macias</t>
  </si>
  <si>
    <t>charlesfranco@gomez.com</t>
  </si>
  <si>
    <t>2025-03-04, 2025-03-11</t>
  </si>
  <si>
    <t>e9fedd48-5684-4457-9cfc-df01f8401eea</t>
  </si>
  <si>
    <t>sandra rosales</t>
  </si>
  <si>
    <t>kevin44@smith.org</t>
  </si>
  <si>
    <t>2023-11-07, 2023-11-14, 2023-11-21, 2023-11-28</t>
  </si>
  <si>
    <t>edda1677-4e08-4b81-ac4d-6c0037abaaf8</t>
  </si>
  <si>
    <t>MARIA PETERSEN</t>
  </si>
  <si>
    <t>fstafford@kelly.info</t>
  </si>
  <si>
    <t>2023-12-09, 2023-12-16, 2023-12-23, 2023-12-30</t>
  </si>
  <si>
    <t>0151ccb0-1b6f-4a9e-9a98-b7154c60b543</t>
  </si>
  <si>
    <t>NATHAN MORALES</t>
  </si>
  <si>
    <t>jordanjames@robertson.info</t>
  </si>
  <si>
    <t>2023-08-30, 2023-09-06, 2023-09-13</t>
  </si>
  <si>
    <t>4008d4da-a819-413d-84fa-84a427d764ce</t>
  </si>
  <si>
    <t>james evans</t>
  </si>
  <si>
    <t>amandaadams@yahoo.com</t>
  </si>
  <si>
    <t>2022-04-17, 2022-04-24, 2022-05-01, 2022-05-08, 2022-05-15, 2022-05-22, 2022-05-29</t>
  </si>
  <si>
    <t>23cecf1e-296d-491f-b079-ae53d6e0217c</t>
  </si>
  <si>
    <t>JEFFREY HOWARD</t>
  </si>
  <si>
    <t>lopezbilly@fisher-rivera.com</t>
  </si>
  <si>
    <t>2025-01-20, 2025-01-27, 2025-02-03, 2025-02-10, 2025-02-17, 2025-02-24, 2025-03-03</t>
  </si>
  <si>
    <t>7ab3137c-f2c8-425e-b2f1-227caa8c662d</t>
  </si>
  <si>
    <t>victoria wilson</t>
  </si>
  <si>
    <t>tmarsh@gmail.com</t>
  </si>
  <si>
    <t>2022-12-12, 2022-12-19</t>
  </si>
  <si>
    <t>e1bb7399-c7c4-42a0-83af-3d93c0476d80</t>
  </si>
  <si>
    <t>nicholas harmon</t>
  </si>
  <si>
    <t>danielrodriguez@gmail.com</t>
  </si>
  <si>
    <t>2023-08-24, 2023-08-31, 2023-09-07, 2023-09-14, 2023-09-21</t>
  </si>
  <si>
    <t>037e7f60-8000-4fac-9818-48c527d19990</t>
  </si>
  <si>
    <t>cynthia gregory</t>
  </si>
  <si>
    <t>vbray@gmail.com</t>
  </si>
  <si>
    <t>2022-10-19, 2022-10-26, 2022-11-02, 2022-11-09</t>
  </si>
  <si>
    <t>7c65dbfb-483f-4a72-8a1a-7c2e7aededf4</t>
  </si>
  <si>
    <t>JEFFREY WILLIAMSON</t>
  </si>
  <si>
    <t>juanwilson@gamble-wright.biz</t>
  </si>
  <si>
    <t>2024-02-10, 2024-02-17, 2024-02-24, 2024-03-02, 2024-03-09, 2024-03-16</t>
  </si>
  <si>
    <t>cf590b8e-c860-42c4-b4da-9f0479510a45</t>
  </si>
  <si>
    <t>nicholas carr</t>
  </si>
  <si>
    <t>jeromeanderson@hill.com</t>
  </si>
  <si>
    <t>17478b5c-331b-4602-9dd0-ce040485742a</t>
  </si>
  <si>
    <t>JAMIE WARREN</t>
  </si>
  <si>
    <t>matthewmendoza@simmons.com</t>
  </si>
  <si>
    <t>6b06e92f-b62a-4941-99dc-be0ff1685db8</t>
  </si>
  <si>
    <t>steven white</t>
  </si>
  <si>
    <t>guerreromarc@kennedy-kerr.com</t>
  </si>
  <si>
    <t>7dc4f12b-f2c5-42da-8094-4f952f51aca6</t>
  </si>
  <si>
    <t>eric davis</t>
  </si>
  <si>
    <t>markfigueroa@paul-chapman.org</t>
  </si>
  <si>
    <t>2024-02-05, 2024-02-12, 2024-02-19, 2024-02-26</t>
  </si>
  <si>
    <t>35c4be08-46a4-4588-a676-ace13cfe18e9</t>
  </si>
  <si>
    <t>ANITA RODRIGUEZ</t>
  </si>
  <si>
    <t>willisrhonda@roth.com</t>
  </si>
  <si>
    <t>57c8294c-9e77-46ae-8bec-9a50f11afc00</t>
  </si>
  <si>
    <t>john juarez</t>
  </si>
  <si>
    <t>andersonrobert@king.net</t>
  </si>
  <si>
    <t>a13ecf15-72cf-4b0e-9db2-f6cee5190530</t>
  </si>
  <si>
    <t>susan jones</t>
  </si>
  <si>
    <t>jacksonjoshua@gmail.com</t>
  </si>
  <si>
    <t>2023-09-28, 2023-10-05</t>
  </si>
  <si>
    <t>0f9027d5-90f0-447c-b4af-80050ba24c4f</t>
  </si>
  <si>
    <t>melissa yang</t>
  </si>
  <si>
    <t>gcohen@gmail.com</t>
  </si>
  <si>
    <t>2023-06-30, 2023-07-07, 2023-07-14, 2023-07-21, 2023-07-28, 2023-08-04, 2023-08-11</t>
  </si>
  <si>
    <t>6257ae9c-8260-4132-802f-b24f70100d7e</t>
  </si>
  <si>
    <t>jeanette lawson</t>
  </si>
  <si>
    <t>adamarmstrong@horton.info</t>
  </si>
  <si>
    <t>4242fc5c-866b-429a-b877-e049b52f5e0d</t>
  </si>
  <si>
    <t>DANIEL ERICKSON</t>
  </si>
  <si>
    <t>jeffreyferguson@williams-hernandez.com</t>
  </si>
  <si>
    <t>2024-05-28, 2024-06-04</t>
  </si>
  <si>
    <t>0d3069bf-ca66-48a8-9f96-048a453b37f5</t>
  </si>
  <si>
    <t>danielle colon</t>
  </si>
  <si>
    <t>wongcynthia@nguyen-potts.net</t>
  </si>
  <si>
    <t>2022-10-30, 2022-11-06, 2022-11-13, 2022-11-20, 2022-11-27, 2022-12-04, 2022-12-11</t>
  </si>
  <si>
    <t>e5f95507-6889-48ad-a234-5eacb8da3559</t>
  </si>
  <si>
    <t>erika brown</t>
  </si>
  <si>
    <t>jeffrey42@bonilla-medina.org</t>
  </si>
  <si>
    <t>2023-05-22, 2023-05-29, 2023-06-05, 2023-06-12</t>
  </si>
  <si>
    <t>61c9815e-b028-4484-beea-c4d3b8fc7513</t>
  </si>
  <si>
    <t>DAWN SIMS</t>
  </si>
  <si>
    <t>rwalker@perkins.com</t>
  </si>
  <si>
    <t>6f144dc6-b9ed-433f-bad4-f3e03b523525</t>
  </si>
  <si>
    <t>STEVEN DAVIS</t>
  </si>
  <si>
    <t>llopez@hudson.com</t>
  </si>
  <si>
    <t>2024-02-28, 2024-03-06</t>
  </si>
  <si>
    <t>29b50942-4f66-4914-8563-5b3048340d51</t>
  </si>
  <si>
    <t>RUTH MCDANIEL</t>
  </si>
  <si>
    <t>thomasronald@stout-waller.com</t>
  </si>
  <si>
    <t>2025-01-06, 2025-01-13, 2025-01-20, 2025-01-27, 2025-02-03, 2025-02-10, 2025-02-17</t>
  </si>
  <si>
    <t>ced89c97-c01d-4c62-ba0d-3f1f232585b4</t>
  </si>
  <si>
    <t>brett cruz</t>
  </si>
  <si>
    <t>hinesdeanna@anderson.com</t>
  </si>
  <si>
    <t>2024-07-03, 2024-07-10, 2024-07-17</t>
  </si>
  <si>
    <t>03748864-9981-428f-a09c-4325f047fbeb</t>
  </si>
  <si>
    <t>ALEXANDRA CONNER</t>
  </si>
  <si>
    <t>harristimothy@hotmail.com</t>
  </si>
  <si>
    <t>2022-11-14, 2022-11-21, 2022-11-28, 2022-12-05, 2022-12-12, 2022-12-19, 2022-12-26, 2023-01-02</t>
  </si>
  <si>
    <t>54edfb70-4eb0-4866-a9c3-d598d0c24f21</t>
  </si>
  <si>
    <t>david stephens</t>
  </si>
  <si>
    <t>2024-02-26, 2024-03-04, 2024-03-11, 2024-03-18</t>
  </si>
  <si>
    <t>056de195-1f81-4097-8b2a-3730a0a2e9bd</t>
  </si>
  <si>
    <t>ashley phillips</t>
  </si>
  <si>
    <t>aaronwalker@gmail.com</t>
  </si>
  <si>
    <t>2023-05-27, 2023-06-03, 2023-06-10, 2023-06-17, 2023-06-24, 2023-07-01, 2023-07-08</t>
  </si>
  <si>
    <t>a7c5f960-5a72-44a2-a5ba-779562a876d7</t>
  </si>
  <si>
    <t>thomas cohen</t>
  </si>
  <si>
    <t>hjackson@garcia.com</t>
  </si>
  <si>
    <t>2024-01-30, 2024-02-06, 2024-02-13, 2024-02-20, 2024-02-27, 2024-03-05, 2024-03-12</t>
  </si>
  <si>
    <t>5c494d63-1e4c-4fdf-956e-fce49d9e4da2</t>
  </si>
  <si>
    <t>TAMARA HUANG</t>
  </si>
  <si>
    <t>royrogers@shelton.com</t>
  </si>
  <si>
    <t>e01a5b5e-592f-4dc6-8979-3220d14bc771</t>
  </si>
  <si>
    <t>thomas stanley</t>
  </si>
  <si>
    <t>mccormickmichelle@gmail.com</t>
  </si>
  <si>
    <t>2024-12-02, 2024-12-09</t>
  </si>
  <si>
    <t>63fe557c-25d4-4c19-91fc-4c232586dcd1</t>
  </si>
  <si>
    <t>ROBERT BRAY</t>
  </si>
  <si>
    <t>lanesusan@thomas-morris.com</t>
  </si>
  <si>
    <t>2025-01-19, 2025-01-26, 2025-02-02, 2025-02-09, 2025-02-16</t>
  </si>
  <si>
    <t>51beadc1-5a44-4143-a290-8017c47d336f</t>
  </si>
  <si>
    <t>JOHN DUDLEY DDS</t>
  </si>
  <si>
    <t>leahvaldez@gmail.com</t>
  </si>
  <si>
    <t>2023-01-14, 2023-01-21, 2023-01-28, 2023-02-04, 2023-02-11, 2023-02-18</t>
  </si>
  <si>
    <t>89eb56c1-7f42-4889-8ca1-7f756b2d470a</t>
  </si>
  <si>
    <t>KIM UNDERWOOD</t>
  </si>
  <si>
    <t>carpenterrobert@hotmail.com</t>
  </si>
  <si>
    <t>2023-11-23, 2023-11-30, 2023-12-07, 2023-12-14, 2023-12-21, 2023-12-28, 2024-01-04</t>
  </si>
  <si>
    <t>b3fdec76-3826-45ad-bf8f-81eacfb0d68d</t>
  </si>
  <si>
    <t>isaiah harris</t>
  </si>
  <si>
    <t>angela21@pruitt.com</t>
  </si>
  <si>
    <t>2025-03-19, 2025-03-26, 2025-04-02</t>
  </si>
  <si>
    <t>da72ab37-d5d3-48cf-a4e6-5ffd75dc037d</t>
  </si>
  <si>
    <t>tara fisher</t>
  </si>
  <si>
    <t>briantaylor@padilla.biz</t>
  </si>
  <si>
    <t>a9a9cef7-1b23-45d0-b38f-10f20dd867e5</t>
  </si>
  <si>
    <t>KAREN WHEELER</t>
  </si>
  <si>
    <t>thomasdonald@jones.biz</t>
  </si>
  <si>
    <t>be59d035-7842-4071-aeb3-5f6ac3f26a39</t>
  </si>
  <si>
    <t>JOSEPH RUSH</t>
  </si>
  <si>
    <t>csharp@hotmail.com</t>
  </si>
  <si>
    <t>2022-11-25, 2022-12-02, 2022-12-09</t>
  </si>
  <si>
    <t>27e83b87-1c7b-48eb-8969-b2a10361b157</t>
  </si>
  <si>
    <t>marvin munoz</t>
  </si>
  <si>
    <t>alexwall@vaughan.com</t>
  </si>
  <si>
    <t>2025-03-22, 2025-03-29, 2025-04-05, 2025-04-12, 2025-04-19, 2025-04-26, 2025-05-03</t>
  </si>
  <si>
    <t>3a314e67-b598-4577-8e58-3dde807ab658</t>
  </si>
  <si>
    <t>CHRISTOPHER DUDLEY</t>
  </si>
  <si>
    <t>juliamorales@gmail.com</t>
  </si>
  <si>
    <t>2024-09-11, 2024-09-18, 2024-09-25, 2024-10-02, 2024-10-09, 2024-10-16</t>
  </si>
  <si>
    <t>bef99394-d28f-4f65-af06-8e12646d2e33</t>
  </si>
  <si>
    <t>LISA JONES</t>
  </si>
  <si>
    <t>pedwards@yahoo.com</t>
  </si>
  <si>
    <t>2023-03-13, 2023-03-20, 2023-03-27</t>
  </si>
  <si>
    <t>5f1930e0-cda7-4451-8dfe-f6332a31edfd</t>
  </si>
  <si>
    <t>chloe rodriguez</t>
  </si>
  <si>
    <t>carrie50@campbell.com</t>
  </si>
  <si>
    <t>2023-11-19, 2023-11-26, 2023-12-03, 2023-12-10, 2023-12-17</t>
  </si>
  <si>
    <t>c1ab6398-02cf-43a8-98dc-4031363fbae9</t>
  </si>
  <si>
    <t>CHELSEA HARRIS</t>
  </si>
  <si>
    <t>josephdavila@williams.com</t>
  </si>
  <si>
    <t>2022-07-17, 2022-07-24</t>
  </si>
  <si>
    <t>022ba960-4f00-4a6a-b189-d0b117dcabf5</t>
  </si>
  <si>
    <t>dr. tina porter</t>
  </si>
  <si>
    <t>iswanson@hotmail.com</t>
  </si>
  <si>
    <t>2023-08-08, 2023-08-15</t>
  </si>
  <si>
    <t>e581c1bc-6843-4e98-94d1-44d518ede297</t>
  </si>
  <si>
    <t>ashlee aguirre</t>
  </si>
  <si>
    <t>2025-02-18, 2025-02-25, 2025-03-04, 2025-03-11, 2025-03-18</t>
  </si>
  <si>
    <t>61d21319-cbcb-4293-9651-224006103d84</t>
  </si>
  <si>
    <t>SEAN JOHNSON</t>
  </si>
  <si>
    <t>faithmiller@davis.com</t>
  </si>
  <si>
    <t>2022-11-26, 2022-12-03, 2022-12-10, 2022-12-17, 2022-12-24, 2022-12-31</t>
  </si>
  <si>
    <t>842c49fa-806a-49ad-b6b2-e778fe508d4d</t>
  </si>
  <si>
    <t>LISA MILLS PHD</t>
  </si>
  <si>
    <t>matthewward@yahoo.com</t>
  </si>
  <si>
    <t>2022-12-13, 2022-12-20, 2022-12-27, 2023-01-03, 2023-01-10, 2023-01-17, 2023-01-24</t>
  </si>
  <si>
    <t>aed0cbcf-c630-4536-b677-9a11e403999b</t>
  </si>
  <si>
    <t>DANIEL BISHOP</t>
  </si>
  <si>
    <t>ashleygamble@ballard.com</t>
  </si>
  <si>
    <t>c80cd031-cc21-4b4e-b80c-eb1ade16afca</t>
  </si>
  <si>
    <t>kathryn gibson</t>
  </si>
  <si>
    <t>evan49@gomez-jones.info</t>
  </si>
  <si>
    <t>2024-08-03, 2024-08-10, 2024-08-17, 2024-08-24, 2024-08-31, 2024-09-07, 2024-09-14, 2024-09-21</t>
  </si>
  <si>
    <t>418af089-fa7d-4961-b927-a136fc73e358</t>
  </si>
  <si>
    <t>JESSICA GLASS</t>
  </si>
  <si>
    <t>swilliams@ortiz-harvey.com</t>
  </si>
  <si>
    <t>2023-05-12, 2023-05-19, 2023-05-26, 2023-06-02, 2023-06-09</t>
  </si>
  <si>
    <t>9fe7e068-d847-460b-8331-d7115de22a7d</t>
  </si>
  <si>
    <t>JACQUELINE FLEMING</t>
  </si>
  <si>
    <t>natalie09@hotmail.com</t>
  </si>
  <si>
    <t>2024-02-20, 2024-02-27</t>
  </si>
  <si>
    <t>b32281f3-3eac-4015-8a64-25fcbdb4f711</t>
  </si>
  <si>
    <t>aimee farrell</t>
  </si>
  <si>
    <t>zmoore@gmail.com</t>
  </si>
  <si>
    <t>2022-07-04, 2022-07-11, 2022-07-18, 2022-07-25</t>
  </si>
  <si>
    <t>ab4d738c-7657-437c-9fc8-e06063629509</t>
  </si>
  <si>
    <t>john day</t>
  </si>
  <si>
    <t>millerjessica@yahoo.com</t>
  </si>
  <si>
    <t>108134dc-5427-4925-a6ca-0baf3310880a</t>
  </si>
  <si>
    <t>zachary tucker</t>
  </si>
  <si>
    <t>ramirezbenjamin@gmail.com</t>
  </si>
  <si>
    <t>2024-02-08, 2024-02-15, 2024-02-22, 2024-02-29, 2024-03-07, 2024-03-14, 2024-03-21, 2024-03-28</t>
  </si>
  <si>
    <t>51f7c017-36a5-4aba-a3e5-38922540647b</t>
  </si>
  <si>
    <t>victoria schroeder</t>
  </si>
  <si>
    <t>kristine73@lewis.biz</t>
  </si>
  <si>
    <t>2024-04-06, 2024-04-13</t>
  </si>
  <si>
    <t>15663d1a-2d15-420b-a2bc-67154087be6a</t>
  </si>
  <si>
    <t>donald miller</t>
  </si>
  <si>
    <t>qwarren@yahoo.com</t>
  </si>
  <si>
    <t>2023-05-31, 2023-06-07, 2023-06-14, 2023-06-21, 2023-06-28, 2023-07-05, 2023-07-12</t>
  </si>
  <si>
    <t>e51bdfff-17aa-4aee-8dc2-0df3d49edd91</t>
  </si>
  <si>
    <t>gloria mullins</t>
  </si>
  <si>
    <t>michaelbarnes@nichols-bowers.biz</t>
  </si>
  <si>
    <t>2023-01-17, 2023-01-24, 2023-01-31, 2023-02-07</t>
  </si>
  <si>
    <t>639e8bbc-9200-4957-b161-fd16e9a002a4</t>
  </si>
  <si>
    <t>KRISTINA ENGLISH</t>
  </si>
  <si>
    <t>2023-10-09, 2023-10-16</t>
  </si>
  <si>
    <t>9417e0f5-aaff-46ff-b904-6b5213eb4599</t>
  </si>
  <si>
    <t>erica downs</t>
  </si>
  <si>
    <t>hernandezstephen@gmail.com</t>
  </si>
  <si>
    <t>2023-02-09, 2023-02-16, 2023-02-23, 2023-03-02, 2023-03-09</t>
  </si>
  <si>
    <t>cac19d2e-1d15-471c-9100-1ab9dd42da67</t>
  </si>
  <si>
    <t>JENNIFER MEYER</t>
  </si>
  <si>
    <t>iharding@cole.com</t>
  </si>
  <si>
    <t>2024-05-21, 2024-05-28, 2024-06-04, 2024-06-11, 2024-06-18, 2024-06-25, 2024-07-02</t>
  </si>
  <si>
    <t>c63e0e47-8bcc-4e8d-b24a-4a6d6b90a95b</t>
  </si>
  <si>
    <t>james bailey</t>
  </si>
  <si>
    <t>woodmichael@mosley-shaw.com</t>
  </si>
  <si>
    <t>2023-01-23, 2023-01-30, 2023-02-06, 2023-02-13</t>
  </si>
  <si>
    <t>74bc405c-ffc1-4ef6-a61f-135f7fc706f0</t>
  </si>
  <si>
    <t>guy clayton</t>
  </si>
  <si>
    <t>daniel27@yahoo.com</t>
  </si>
  <si>
    <t>2025-03-28, 2025-04-04</t>
  </si>
  <si>
    <t>29a3e5f6-984a-4463-8d81-42152d490058</t>
  </si>
  <si>
    <t>jane bruce</t>
  </si>
  <si>
    <t>jacqueline11@gmail.com</t>
  </si>
  <si>
    <t>2023-11-07, 2023-11-14, 2023-11-21</t>
  </si>
  <si>
    <t>eeb81b7d-9dc3-4d41-8434-86c3a64dcc1d</t>
  </si>
  <si>
    <t>JON WALTON</t>
  </si>
  <si>
    <t>zgordon@contreras.com</t>
  </si>
  <si>
    <t>2022-08-24, 2022-08-31, 2022-09-07</t>
  </si>
  <si>
    <t>618e72a7-8d34-4d83-b462-9fb5c6e19fd7</t>
  </si>
  <si>
    <t>SCOTT SAMPSON</t>
  </si>
  <si>
    <t>pgutierrez@hotmail.com</t>
  </si>
  <si>
    <t>2023-03-19, 2023-03-26, 2023-04-02, 2023-04-09, 2023-04-16, 2023-04-23, 2023-04-30, 2023-05-07</t>
  </si>
  <si>
    <t>c83e0032-5fe8-47f4-b08a-ba2101f268f5</t>
  </si>
  <si>
    <t>drew hobbs</t>
  </si>
  <si>
    <t>mary63@gmail.com</t>
  </si>
  <si>
    <t>2023-12-12, 2023-12-19, 2023-12-26, 2024-01-02, 2024-01-09</t>
  </si>
  <si>
    <t>27439b53-06b8-4c8a-83f9-c74d085d5d01</t>
  </si>
  <si>
    <t>SARA STONE</t>
  </si>
  <si>
    <t>george96@gmail.com</t>
  </si>
  <si>
    <t>2024-01-10, 2024-01-17, 2024-01-24, 2024-01-31, 2024-02-07, 2024-02-14</t>
  </si>
  <si>
    <t>9dc3bbee-3152-4136-a430-5373f936a968</t>
  </si>
  <si>
    <t>sandra solis</t>
  </si>
  <si>
    <t>sheilamyers@hotmail.com</t>
  </si>
  <si>
    <t>846c454c-5170-42ef-a777-c6646732ceca</t>
  </si>
  <si>
    <t>david mckinney</t>
  </si>
  <si>
    <t>welchkristen@rangel.com</t>
  </si>
  <si>
    <t>2023-01-01, 2023-01-08, 2023-01-15</t>
  </si>
  <si>
    <t>6ffad356-0690-4ba5-97e0-3df517df85b3</t>
  </si>
  <si>
    <t>randy hernandez</t>
  </si>
  <si>
    <t>ujohnson@lucero.com</t>
  </si>
  <si>
    <t>2023-02-17, 2023-02-24</t>
  </si>
  <si>
    <t>38c4f346-e5dd-414c-a70b-ba9c3d5e69df</t>
  </si>
  <si>
    <t>JOSEPH SANCHEZ</t>
  </si>
  <si>
    <t>donna41@gmail.com</t>
  </si>
  <si>
    <t>2023-01-21, 2023-01-28, 2023-02-04</t>
  </si>
  <si>
    <t>945094c8-fc1b-461a-a36d-4d5405ec8e9f</t>
  </si>
  <si>
    <t>ASHLEY HO</t>
  </si>
  <si>
    <t>thomasjose@davis.com</t>
  </si>
  <si>
    <t>2024-12-06, 2024-12-13, 2024-12-20, 2024-12-27, 2025-01-03, 2025-01-10, 2025-01-17</t>
  </si>
  <si>
    <t>cba20d38-7db4-490d-99c5-9f2d640b7b85</t>
  </si>
  <si>
    <t>BENJAMIN CHUNG</t>
  </si>
  <si>
    <t>gracebrooks@schultz-hayes.com</t>
  </si>
  <si>
    <t>2023-02-24, 2023-03-03, 2023-03-10, 2023-03-17</t>
  </si>
  <si>
    <t>2dbdc7cf-e754-44c3-8298-8dd24c7b34e2</t>
  </si>
  <si>
    <t>lynn bond</t>
  </si>
  <si>
    <t>victoria79@payne.com</t>
  </si>
  <si>
    <t>2023-01-11, 2023-01-18, 2023-01-25, 2023-02-01, 2023-02-08</t>
  </si>
  <si>
    <t>05e5d461-8934-4b06-8790-eeb49b2a1376</t>
  </si>
  <si>
    <t>paige robinson</t>
  </si>
  <si>
    <t>roachanthony@gmail.com</t>
  </si>
  <si>
    <t>2023-01-31, 2023-02-07</t>
  </si>
  <si>
    <t>f099e2b6-b10c-4f77-ba4d-6c8e155c8139</t>
  </si>
  <si>
    <t>donald gonzalez</t>
  </si>
  <si>
    <t>jean47@lamb.com</t>
  </si>
  <si>
    <t>2023-03-14, 2023-03-21, 2023-03-28, 2023-04-04, 2023-04-11, 2023-04-18</t>
  </si>
  <si>
    <t>d895ccea-afe2-4f5c-b2a8-07cc2c471336</t>
  </si>
  <si>
    <t>DIANA LONG</t>
  </si>
  <si>
    <t>lauramckay@yahoo.com</t>
  </si>
  <si>
    <t>2023-04-30, 2023-05-07, 2023-05-14, 2023-05-21, 2023-05-28, 2023-06-04</t>
  </si>
  <si>
    <t>98a91187-6c7a-4c9d-b237-64bae202f022</t>
  </si>
  <si>
    <t>rose dean</t>
  </si>
  <si>
    <t>wgonzalez@yahoo.com</t>
  </si>
  <si>
    <t>2ad0d57e-730c-49bc-9073-c0c3d1c06099</t>
  </si>
  <si>
    <t>tina king</t>
  </si>
  <si>
    <t>cassandra85@yahoo.com</t>
  </si>
  <si>
    <t>529b3b96-cf1d-46be-ae0e-343d1d59b308</t>
  </si>
  <si>
    <t>cody sanchez</t>
  </si>
  <si>
    <t>nathan51@flores.com</t>
  </si>
  <si>
    <t>2022-05-23, 2022-05-30, 2022-06-06, 2022-06-13</t>
  </si>
  <si>
    <t>5251d645-cb94-4f8d-9145-aa387722ec2c</t>
  </si>
  <si>
    <t>kristina cruz</t>
  </si>
  <si>
    <t>dakotaramirez@shah.org</t>
  </si>
  <si>
    <t>6f69a1cf-c196-46e9-aea0-32926bf7d125</t>
  </si>
  <si>
    <t>FRANCISCO GONZALEZ</t>
  </si>
  <si>
    <t>rwilliams@yahoo.com</t>
  </si>
  <si>
    <t>99f75c76-2bcf-403f-b3e9-b99b1fc489b3</t>
  </si>
  <si>
    <t>james ray</t>
  </si>
  <si>
    <t>schneidermelissa@gmail.com</t>
  </si>
  <si>
    <t>2022-10-09, 2022-10-16, 2022-10-23, 2022-10-30, 2022-11-06, 2022-11-13</t>
  </si>
  <si>
    <t>f783b6f6-d775-4809-a18d-052048cc32c6</t>
  </si>
  <si>
    <t>steven hull</t>
  </si>
  <si>
    <t>deanna17@gallegos.com</t>
  </si>
  <si>
    <t>2024-03-24, 2024-03-31, 2024-04-07, 2024-04-14, 2024-04-21</t>
  </si>
  <si>
    <t>667cf788-5887-43d2-80f1-fa3a5133577b</t>
  </si>
  <si>
    <t>raymond snyder</t>
  </si>
  <si>
    <t>devans@allison-coffey.com</t>
  </si>
  <si>
    <t>2023-06-07, 2023-06-14, 2023-06-21, 2023-06-28</t>
  </si>
  <si>
    <t>077f6e36-1a4d-47db-9e33-bdbcf00d5a65</t>
  </si>
  <si>
    <t>roger taylor</t>
  </si>
  <si>
    <t>fperez@gmail.com</t>
  </si>
  <si>
    <t>2023-11-08, 2023-11-15, 2023-11-22, 2023-11-29, 2023-12-06</t>
  </si>
  <si>
    <t>fd54225b-899d-4cd2-a723-2e8ad0ef0cd4</t>
  </si>
  <si>
    <t>MICHAEL WILLIAMS</t>
  </si>
  <si>
    <t>williamskevin@murphy-salazar.biz</t>
  </si>
  <si>
    <t>2023-11-01, 2023-11-08, 2023-11-15, 2023-11-22, 2023-11-29, 2023-12-06</t>
  </si>
  <si>
    <t>23447519-ecc3-4555-ab9b-4ffcb2dbb2c5</t>
  </si>
  <si>
    <t>barbara flores</t>
  </si>
  <si>
    <t>qwalsh@boyd.org</t>
  </si>
  <si>
    <t>2023-05-31, 2023-06-07, 2023-06-14, 2023-06-21</t>
  </si>
  <si>
    <t>47d1931c-f9f2-49ab-bd77-71f8a948ec66</t>
  </si>
  <si>
    <t>nicholas perez</t>
  </si>
  <si>
    <t>jennifer58@gmail.com</t>
  </si>
  <si>
    <t>34b549be-db19-4e67-bc3a-8abba5aa9765</t>
  </si>
  <si>
    <t>ANGELA SIMPSON</t>
  </si>
  <si>
    <t>santiagotaylor@lopez-garcia.com</t>
  </si>
  <si>
    <t>2025-01-25, 2025-02-01, 2025-02-08, 2025-02-15, 2025-02-22, 2025-03-01, 2025-03-08, 2025-03-15</t>
  </si>
  <si>
    <t>dbc3f559-8390-4d94-8713-b81fc2f86229</t>
  </si>
  <si>
    <t>tony erickson</t>
  </si>
  <si>
    <t>sloanjeffery@cruz-chavez.org</t>
  </si>
  <si>
    <t>301db817-6673-442d-87af-75de33f92a87</t>
  </si>
  <si>
    <t>jay parks</t>
  </si>
  <si>
    <t>stevenrodriguez@allen.com</t>
  </si>
  <si>
    <t>2024-06-12, 2024-06-19, 2024-06-26, 2024-07-03</t>
  </si>
  <si>
    <t>87e81b25-a971-4404-b9ea-e46107516daa</t>
  </si>
  <si>
    <t>DEREK MCINTOSH</t>
  </si>
  <si>
    <t>ryan26@jordan.com</t>
  </si>
  <si>
    <t>2023-05-26, 2023-06-02, 2023-06-09</t>
  </si>
  <si>
    <t>bb647511-61ec-4f07-a60c-13290c941263</t>
  </si>
  <si>
    <t>CHEYENNE LOPEZ</t>
  </si>
  <si>
    <t>alyssa78@rodriguez-williams.com</t>
  </si>
  <si>
    <t>e5228d31-0d9a-4fce-9d7c-f46d3836613c</t>
  </si>
  <si>
    <t>DEREK JONES</t>
  </si>
  <si>
    <t>jeremy96@long-robinson.com</t>
  </si>
  <si>
    <t>2022-09-26, 2022-10-03, 2022-10-10, 2022-10-17, 2022-10-24</t>
  </si>
  <si>
    <t>341d85cd-c925-4285-abc8-906f34a91b86</t>
  </si>
  <si>
    <t>dwayne carlson</t>
  </si>
  <si>
    <t>lopezrebecca@woods.com</t>
  </si>
  <si>
    <t>2024-05-15, 2024-05-22, 2024-05-29, 2024-06-05, 2024-06-12, 2024-06-19, 2024-06-26, 2024-07-03</t>
  </si>
  <si>
    <t>2aa946d4-11c7-476c-ae73-03c050ab3660</t>
  </si>
  <si>
    <t>STEVEN THOMAS</t>
  </si>
  <si>
    <t>bpatterson@mccann.com</t>
  </si>
  <si>
    <t>2022-12-27, 2023-01-03, 2023-01-10, 2023-01-17, 2023-01-24, 2023-01-31, 2023-02-07, 2023-02-14</t>
  </si>
  <si>
    <t>9810b8c1-027d-4b45-9a64-15b5c2a072dd</t>
  </si>
  <si>
    <t>john smith</t>
  </si>
  <si>
    <t>d1a529db-0b90-403d-9c00-b89578fa3b84</t>
  </si>
  <si>
    <t>michael roberts</t>
  </si>
  <si>
    <t>karirowe@torres.com</t>
  </si>
  <si>
    <t>2023-04-26, 2023-05-03, 2023-05-10</t>
  </si>
  <si>
    <t>fd6314f2-59cc-494a-bc1c-d60d7d9c03c7</t>
  </si>
  <si>
    <t>MARY KING</t>
  </si>
  <si>
    <t>careykevin@yahoo.com</t>
  </si>
  <si>
    <t>dd7902fc-db61-4a80-a9f7-c6d1c6475ae2</t>
  </si>
  <si>
    <t>linda rodriguez</t>
  </si>
  <si>
    <t>tiffanychase@mcknight.org</t>
  </si>
  <si>
    <t>2024-06-19, 2024-06-26, 2024-07-03</t>
  </si>
  <si>
    <t>34d091d1-5c02-41da-ae43-b319f9299271</t>
  </si>
  <si>
    <t>cheryl blevins</t>
  </si>
  <si>
    <t>natalie87@thompson.com</t>
  </si>
  <si>
    <t>2025-03-22, 2025-03-29, 2025-04-05, 2025-04-12, 2025-04-19</t>
  </si>
  <si>
    <t>fe731856-f1fc-4c36-aad3-cc4096d26487</t>
  </si>
  <si>
    <t>connor riley</t>
  </si>
  <si>
    <t>hamiltonspencer@yahoo.com</t>
  </si>
  <si>
    <t>2023-12-05, 2023-12-12, 2023-12-19, 2023-12-26, 2024-01-02, 2024-01-09, 2024-01-16, 2024-01-23</t>
  </si>
  <si>
    <t>7fb9ae49-0222-4c10-b82f-2dc31c35730b</t>
  </si>
  <si>
    <t>bridget becker</t>
  </si>
  <si>
    <t>8ee25180-9fb1-49a3-8a2f-2373f777c816</t>
  </si>
  <si>
    <t>ELIZABETH ROBERTS</t>
  </si>
  <si>
    <t>chavezjeff@hotmail.com</t>
  </si>
  <si>
    <t>014d9829-4e4a-416f-bd05-955b0d9e1328</t>
  </si>
  <si>
    <t>michaelcampbell@hotmail.com</t>
  </si>
  <si>
    <t>2022-10-15, 2022-10-22, 2022-10-29, 2022-11-05, 2022-11-12, 2022-11-19</t>
  </si>
  <si>
    <t>27b0816b-8f8d-4107-84d5-ac13f561d900</t>
  </si>
  <si>
    <t>michelle thomas</t>
  </si>
  <si>
    <t>frichards@robinson-kennedy.com</t>
  </si>
  <si>
    <t>2025-02-03, 2025-02-10, 2025-02-17, 2025-02-24, 2025-03-03, 2025-03-10, 2025-03-17</t>
  </si>
  <si>
    <t>62e0adf7-a315-4bbb-adb2-31a2cfcc2abd</t>
  </si>
  <si>
    <t>walter garcia</t>
  </si>
  <si>
    <t>carla29@yahoo.com</t>
  </si>
  <si>
    <t>9402c7be-cdeb-4d3c-928e-0ae8e03d1b30</t>
  </si>
  <si>
    <t>RANDALL WRIGHT</t>
  </si>
  <si>
    <t>kevinmiller@hotmail.com</t>
  </si>
  <si>
    <t>2025-02-24, 2025-03-03, 2025-03-10, 2025-03-17, 2025-03-24</t>
  </si>
  <si>
    <t>603f4ddc-2ef1-4a90-8bbb-8f3f760e36aa</t>
  </si>
  <si>
    <t>sandra davis</t>
  </si>
  <si>
    <t>william57@yahoo.com</t>
  </si>
  <si>
    <t>2024-12-08, 2024-12-15, 2024-12-22, 2024-12-29, 2025-01-05, 2025-01-12, 2025-01-19, 2025-01-26</t>
  </si>
  <si>
    <t>6906b588-f621-42ab-aba6-4252776ffd03</t>
  </si>
  <si>
    <t>THOMAS JOHNSON</t>
  </si>
  <si>
    <t>camposchristina@yahoo.com</t>
  </si>
  <si>
    <t>209515d5-5f84-4666-831f-fc009490029d</t>
  </si>
  <si>
    <t>stephanie rich</t>
  </si>
  <si>
    <t>qmartinez@ford.info</t>
  </si>
  <si>
    <t>2023-04-18, 2023-04-25, 2023-05-02, 2023-05-09, 2023-05-16, 2023-05-23</t>
  </si>
  <si>
    <t>d473f3b5-452a-4da7-8e00-583d15ac37f0</t>
  </si>
  <si>
    <t>mrs. linda short</t>
  </si>
  <si>
    <t>michelle19@hotmail.com</t>
  </si>
  <si>
    <t>2022-06-30, 2022-07-07, 2022-07-14, 2022-07-21, 2022-07-28, 2022-08-04</t>
  </si>
  <si>
    <t>b39a442b-0d92-4c7e-b78a-2037bd46ebd5</t>
  </si>
  <si>
    <t>charles yang</t>
  </si>
  <si>
    <t>jeffreylowe@gmail.com</t>
  </si>
  <si>
    <t>2024-06-08, 2024-06-15, 2024-06-22</t>
  </si>
  <si>
    <t>fd397fe7-b819-415d-8f96-8a84a0d44d24</t>
  </si>
  <si>
    <t>renee hanson</t>
  </si>
  <si>
    <t>joneseric@meyer.com</t>
  </si>
  <si>
    <t>2023-07-18, 2023-07-25, 2023-08-01</t>
  </si>
  <si>
    <t>817c6779-d52d-4f91-864f-e16479472ea4</t>
  </si>
  <si>
    <t>anthony martinez</t>
  </si>
  <si>
    <t>pmcgrath@hotmail.com</t>
  </si>
  <si>
    <t>2022-09-14, 2022-09-21</t>
  </si>
  <si>
    <t>706ad042-ae6b-4455-9cdd-d7c2d25a0b3f</t>
  </si>
  <si>
    <t>LISA REYNOLDS</t>
  </si>
  <si>
    <t>donaldgarner@jackson.net</t>
  </si>
  <si>
    <t>2023-05-16, 2023-05-23, 2023-05-30, 2023-06-06, 2023-06-13, 2023-06-20, 2023-06-27, 2023-07-04</t>
  </si>
  <si>
    <t>4a1954ec-4a3f-4fda-baff-d9bd79e58450</t>
  </si>
  <si>
    <t>tina vasquez</t>
  </si>
  <si>
    <t>zcruz@gmail.com</t>
  </si>
  <si>
    <t>2023-02-12, 2023-02-19, 2023-02-26, 2023-03-05, 2023-03-12, 2023-03-19</t>
  </si>
  <si>
    <t>25ee3dfd-6cc1-4a4d-9041-1dec6ab9ba0f</t>
  </si>
  <si>
    <t>JIM ELLIOTT</t>
  </si>
  <si>
    <t>austin97@odonnell.com</t>
  </si>
  <si>
    <t>2024-03-27, 2024-04-03, 2024-04-10, 2024-04-17, 2024-04-24, 2024-05-01, 2024-05-08, 2024-05-15</t>
  </si>
  <si>
    <t>46e32efc-7556-4ff1-b91a-ce28e1e68d35</t>
  </si>
  <si>
    <t>christopher mason</t>
  </si>
  <si>
    <t>rachel86@brown.org</t>
  </si>
  <si>
    <t>2024-04-02, 2024-04-09, 2024-04-16, 2024-04-23, 2024-04-30</t>
  </si>
  <si>
    <t>c964f746-dbd1-45a3-b716-307d75a09875</t>
  </si>
  <si>
    <t>richard barrett</t>
  </si>
  <si>
    <t>hendricksdeanna@yahoo.com</t>
  </si>
  <si>
    <t>2023-09-16, 2023-09-23</t>
  </si>
  <si>
    <t>937749f6-2e2d-4681-a8b2-60709b1872ac</t>
  </si>
  <si>
    <t>katie hopkins</t>
  </si>
  <si>
    <t>heidichapman@hotmail.com</t>
  </si>
  <si>
    <t>2024-04-08, 2024-04-15, 2024-04-22, 2024-04-29, 2024-05-06, 2024-05-13, 2024-05-20</t>
  </si>
  <si>
    <t>675db93b-d473-4d37-9e12-d7cf95a15905</t>
  </si>
  <si>
    <t>allen quinn</t>
  </si>
  <si>
    <t>ortegavictor@alvarez.com</t>
  </si>
  <si>
    <t>ba68e69f-2c8b-4151-a179-2fcde658eb6a</t>
  </si>
  <si>
    <t>nicole fisher</t>
  </si>
  <si>
    <t>salazardanny@jones.com</t>
  </si>
  <si>
    <t>2022-09-17, 2022-09-24</t>
  </si>
  <si>
    <t>73131038-b2df-4075-9b8f-abe952377d88</t>
  </si>
  <si>
    <t>william berry</t>
  </si>
  <si>
    <t>johnnykim@perez-harmon.biz</t>
  </si>
  <si>
    <t>2023-01-02, 2023-01-09, 2023-01-16, 2023-01-23</t>
  </si>
  <si>
    <t>16054b9e-313a-4c74-8a3d-b769cf052461</t>
  </si>
  <si>
    <t>lori barnett</t>
  </si>
  <si>
    <t>patrickpatricia@schroeder-carroll.com</t>
  </si>
  <si>
    <t>2024-07-06, 2024-07-13, 2024-07-20, 2024-07-27</t>
  </si>
  <si>
    <t>f52eaf63-badf-47a8-aeaf-39512f701b32</t>
  </si>
  <si>
    <t>MARIA CRAWFORD</t>
  </si>
  <si>
    <t>wmason@yoder.info</t>
  </si>
  <si>
    <t>2023-09-18, 2023-09-25, 2023-10-02, 2023-10-09, 2023-10-16</t>
  </si>
  <si>
    <t>1224615f-dfbc-4340-a049-48bea01ed90e</t>
  </si>
  <si>
    <t>BETHANY HOLMES</t>
  </si>
  <si>
    <t>jimenezbrett@rivera.com</t>
  </si>
  <si>
    <t>df5864d5-1165-4b1e-9b9f-acdeb409b855</t>
  </si>
  <si>
    <t>TRACY JONES</t>
  </si>
  <si>
    <t>reginald08@snow.com</t>
  </si>
  <si>
    <t>2023-12-04, 2023-12-11</t>
  </si>
  <si>
    <t>6be13e78-568a-420d-8843-280a07aca3fe</t>
  </si>
  <si>
    <t>george hubbard</t>
  </si>
  <si>
    <t>amygross@gaines.org</t>
  </si>
  <si>
    <t>2025-01-15, 2025-01-22, 2025-01-29</t>
  </si>
  <si>
    <t>ceb7803e-c3fc-4c0e-95c2-c94db3fdc2b8</t>
  </si>
  <si>
    <t>william dodson</t>
  </si>
  <si>
    <t>rpotts@williams.com</t>
  </si>
  <si>
    <t>2024-11-09, 2024-11-16, 2024-11-23, 2024-11-30</t>
  </si>
  <si>
    <t>d98eb024-c813-4025-8dac-d33c7a438217</t>
  </si>
  <si>
    <t>crystal velazquez</t>
  </si>
  <si>
    <t>amandadalton@sutton.biz</t>
  </si>
  <si>
    <t>2024-02-06, 2024-02-13, 2024-02-20, 2024-02-27, 2024-03-05, 2024-03-12, 2024-03-19, 2024-03-26</t>
  </si>
  <si>
    <t>b38adf82-6e02-4a88-a00f-8ed9b2086418</t>
  </si>
  <si>
    <t>CHAD KIM</t>
  </si>
  <si>
    <t>james60@gmail.com</t>
  </si>
  <si>
    <t>2023-11-14, 2023-11-21, 2023-11-28, 2023-12-05, 2023-12-12, 2023-12-19, 2023-12-26, 2024-01-02</t>
  </si>
  <si>
    <t>3a24ec19-0292-4d3d-96af-a28a178cb5a0</t>
  </si>
  <si>
    <t>paul morton</t>
  </si>
  <si>
    <t>marksjohn@jones.info</t>
  </si>
  <si>
    <t>2023-04-02, 2023-04-09, 2023-04-16, 2023-04-23</t>
  </si>
  <si>
    <t>5983ce94-506a-4dd3-8b31-324f485835db</t>
  </si>
  <si>
    <t>stephanie bolton</t>
  </si>
  <si>
    <t>hmendoza@jones.info</t>
  </si>
  <si>
    <t>2023-01-12, 2023-01-19, 2023-01-26, 2023-02-02, 2023-02-09, 2023-02-16</t>
  </si>
  <si>
    <t>e5cbbf13-5b61-4ebe-903c-9c2cbc3749b1</t>
  </si>
  <si>
    <t>connie marquez</t>
  </si>
  <si>
    <t>misty38@yahoo.com</t>
  </si>
  <si>
    <t>2025-04-06, 2025-04-13, 2025-04-20, 2025-04-27, 2025-05-04, 2025-05-11, 2025-05-18</t>
  </si>
  <si>
    <t>1ab88733-80e1-4c41-8a9a-727fb2a12a55</t>
  </si>
  <si>
    <t>steven thornton</t>
  </si>
  <si>
    <t>christian28@gmail.com</t>
  </si>
  <si>
    <t>2023-08-15, 2023-08-22, 2023-08-29, 2023-09-05, 2023-09-12, 2023-09-19, 2023-09-26, 2023-10-03</t>
  </si>
  <si>
    <t>1f6c6a86-35f4-4fba-8d8f-2868bdedb9cc</t>
  </si>
  <si>
    <t>robert thomas</t>
  </si>
  <si>
    <t>dsantos@smith.com</t>
  </si>
  <si>
    <t>2023-07-24, 2023-07-31</t>
  </si>
  <si>
    <t>d3c1fe3f-4ce7-4b3f-a259-66cc9696e833</t>
  </si>
  <si>
    <t>amy bond</t>
  </si>
  <si>
    <t>ysmith@yahoo.com</t>
  </si>
  <si>
    <t>611b92ab-34aa-4abd-b975-74330b5ed148</t>
  </si>
  <si>
    <t>jeffrey williams</t>
  </si>
  <si>
    <t>weavermichael@gmail.com</t>
  </si>
  <si>
    <t>2024-02-25, 2024-03-03, 2024-03-10, 2024-03-17</t>
  </si>
  <si>
    <t>ec35fb0c-5612-46fb-a4a6-bf51c125798e</t>
  </si>
  <si>
    <t>deborah mullins</t>
  </si>
  <si>
    <t>petersonmaria@glenn-patton.com</t>
  </si>
  <si>
    <t>2024-11-07, 2024-11-14, 2024-11-21, 2024-11-28</t>
  </si>
  <si>
    <t>b8a6ebf6-f3d5-4f3e-a35b-36bd8da4afbe</t>
  </si>
  <si>
    <t>DONNA RITTER</t>
  </si>
  <si>
    <t>karmstrong@hotmail.com</t>
  </si>
  <si>
    <t>77a319c6-619c-4a06-b5d6-8c8f299ccd73</t>
  </si>
  <si>
    <t>TAMMY ANDERSON</t>
  </si>
  <si>
    <t>lauren41@wise.com</t>
  </si>
  <si>
    <t>46368d12-9d94-413f-89e2-18a7650495b5</t>
  </si>
  <si>
    <t>MATTHEW PATTON</t>
  </si>
  <si>
    <t>2024-09-10, 2024-09-17, 2024-09-24, 2024-10-01, 2024-10-08, 2024-10-15, 2024-10-22, 2024-10-29</t>
  </si>
  <si>
    <t>91855abd-4e90-4e4a-9fd2-8b9e0328a80d</t>
  </si>
  <si>
    <t>sara abbott</t>
  </si>
  <si>
    <t>asmith@yahoo.com</t>
  </si>
  <si>
    <t>a34321bf-7aee-47df-9bd5-5037f7444596</t>
  </si>
  <si>
    <t>claudia brown</t>
  </si>
  <si>
    <t>penny85@alexander.com</t>
  </si>
  <si>
    <t>2022-06-03, 2022-06-10, 2022-06-17, 2022-06-24</t>
  </si>
  <si>
    <t>3a38204b-2091-4706-beb3-a98fde7a69b4</t>
  </si>
  <si>
    <t>bridget williamson</t>
  </si>
  <si>
    <t>dannyjohnson@hunter.net</t>
  </si>
  <si>
    <t>fdf1d205-b6ec-484e-b3a2-dc1d0f916e97</t>
  </si>
  <si>
    <t>david gregory</t>
  </si>
  <si>
    <t>burkemichael@gmail.com</t>
  </si>
  <si>
    <t>2023-03-27, 2023-04-03, 2023-04-10, 2023-04-17, 2023-04-24, 2023-05-01, 2023-05-08, 2023-05-15</t>
  </si>
  <si>
    <t>13d3c726-82d3-4948-9cf9-8855719db54f</t>
  </si>
  <si>
    <t>gabriel watson</t>
  </si>
  <si>
    <t>maynancy@gmail.com</t>
  </si>
  <si>
    <t>2024-06-02, 2024-06-09</t>
  </si>
  <si>
    <t>5c3bc3e5-c9c5-4567-9b62-2c0a53982922</t>
  </si>
  <si>
    <t>jason pearson</t>
  </si>
  <si>
    <t>christy25@gmail.com</t>
  </si>
  <si>
    <t>2022-05-15, 2022-05-22, 2022-05-29, 2022-06-05, 2022-06-12, 2022-06-19, 2022-06-26</t>
  </si>
  <si>
    <t>975aae69-e970-4c9e-a66a-8b90ee28b2f4</t>
  </si>
  <si>
    <t>LEE MORTON</t>
  </si>
  <si>
    <t>nicholasaguilar@hotmail.com</t>
  </si>
  <si>
    <t>2023-07-02, 2023-07-09, 2023-07-16, 2023-07-23, 2023-07-30, 2023-08-06</t>
  </si>
  <si>
    <t>a632c350-ff71-4ff4-833a-8761618f178a</t>
  </si>
  <si>
    <t>billy walls</t>
  </si>
  <si>
    <t>hryan@yates.net</t>
  </si>
  <si>
    <t>2022-11-26, 2022-12-03, 2022-12-10</t>
  </si>
  <si>
    <t>d604ae9f-31ed-40f5-84e9-28ac5122f001</t>
  </si>
  <si>
    <t>susan murphy</t>
  </si>
  <si>
    <t>2024-02-21, 2024-02-28, 2024-03-06</t>
  </si>
  <si>
    <t>bf89444e-5097-4e46-b4b0-b2433b1ba723</t>
  </si>
  <si>
    <t>MELISSA WALLACE</t>
  </si>
  <si>
    <t>christopher88@gmail.com</t>
  </si>
  <si>
    <t>2023-10-21, 2023-10-28, 2023-11-04, 2023-11-11, 2023-11-18, 2023-11-25, 2023-12-02</t>
  </si>
  <si>
    <t>3af834f2-9aef-4aec-bbf1-8cf4a740a142</t>
  </si>
  <si>
    <t>JASON HUDSON</t>
  </si>
  <si>
    <t>kimberlyrussell@wade.com</t>
  </si>
  <si>
    <t>6bc822f4-6893-438a-94dd-93141e32e3e1</t>
  </si>
  <si>
    <t>BRITTANY SNYDER</t>
  </si>
  <si>
    <t>nancysmith@barnes.info</t>
  </si>
  <si>
    <t>2023-08-07, 2023-08-14, 2023-08-21</t>
  </si>
  <si>
    <t>d577c131-08b9-4ed4-9e94-da10205b9db8</t>
  </si>
  <si>
    <t>michael fritz</t>
  </si>
  <si>
    <t>wstrong@morales.com</t>
  </si>
  <si>
    <t>2022-09-10, 2022-09-17</t>
  </si>
  <si>
    <t>d3208f77-e5bd-4b3e-9639-117a1e78ba02</t>
  </si>
  <si>
    <t>leslie jensen</t>
  </si>
  <si>
    <t>rodgersmichael@lozano-mccoy.biz</t>
  </si>
  <si>
    <t>22758233-b33a-46b9-ba23-9f3cc1f6028b</t>
  </si>
  <si>
    <t>misty lawrence</t>
  </si>
  <si>
    <t>paulawatkins@craig-chavez.com</t>
  </si>
  <si>
    <t>2023-06-30, 2023-07-07, 2023-07-14, 2023-07-21, 2023-07-28, 2023-08-04, 2023-08-11, 2023-08-18</t>
  </si>
  <si>
    <t>968c77f1-b8f7-4f48-8238-03582d3dab8a</t>
  </si>
  <si>
    <t>raymond hall</t>
  </si>
  <si>
    <t>brandon88@hotmail.com</t>
  </si>
  <si>
    <t>2024-02-17, 2024-02-24, 2024-03-02, 2024-03-09, 2024-03-16, 2024-03-23</t>
  </si>
  <si>
    <t>49069da9-6d3b-467c-ad94-4378d814abe0</t>
  </si>
  <si>
    <t>FERNANDO WHITE</t>
  </si>
  <si>
    <t>cervantesjessica@clark.org</t>
  </si>
  <si>
    <t>2024-06-04, 2024-06-11, 2024-06-18, 2024-06-25, 2024-07-02, 2024-07-09, 2024-07-16, 2024-07-23</t>
  </si>
  <si>
    <t>2a6445d3-48e8-4f79-98eb-a4621976a39a</t>
  </si>
  <si>
    <t>DONALD GONZALES</t>
  </si>
  <si>
    <t>sheila49@middleton.com</t>
  </si>
  <si>
    <t>d6baf0f2-8d5a-4549-b4f3-ab8e1891e25c</t>
  </si>
  <si>
    <t>caroline george</t>
  </si>
  <si>
    <t>2022-11-12, 2022-11-19</t>
  </si>
  <si>
    <t>89b4db80-8a32-484a-a401-461af5b92b3c</t>
  </si>
  <si>
    <t>ADRIANA WALL</t>
  </si>
  <si>
    <t>james96@wallace.com</t>
  </si>
  <si>
    <t>2022-06-07, 2022-06-14, 2022-06-21, 2022-06-28, 2022-07-05, 2022-07-12, 2022-07-19</t>
  </si>
  <si>
    <t>7e45fee4-6ea8-4b32-a38d-9fb071c487bc</t>
  </si>
  <si>
    <t>SEAN KAISER</t>
  </si>
  <si>
    <t>linda31@moore-rogers.info</t>
  </si>
  <si>
    <t>2022-10-10, 2022-10-17, 2022-10-24, 2022-10-31, 2022-11-07, 2022-11-14, 2022-11-21</t>
  </si>
  <si>
    <t>c6ec757f-ac0d-4818-8349-c078bc4b2732</t>
  </si>
  <si>
    <t>michael mcclain</t>
  </si>
  <si>
    <t>tgarcia@stewart.com</t>
  </si>
  <si>
    <t>2024-12-11, 2024-12-18</t>
  </si>
  <si>
    <t>230a37e5-3ef4-43df-820a-5c40a095c0d0</t>
  </si>
  <si>
    <t>SHELBY ROBINSON</t>
  </si>
  <si>
    <t>theodore72@crawford.com</t>
  </si>
  <si>
    <t>36d5187b-bfdb-410b-b929-1d34db6ea0ba</t>
  </si>
  <si>
    <t>austin grant</t>
  </si>
  <si>
    <t>benjaminwatts@james.info</t>
  </si>
  <si>
    <t>2024-06-17, 2024-06-24, 2024-07-01, 2024-07-08</t>
  </si>
  <si>
    <t>e0bd6044-2e18-422b-b44f-5031a82d4879</t>
  </si>
  <si>
    <t>david carter</t>
  </si>
  <si>
    <t>zrobles@hotmail.com</t>
  </si>
  <si>
    <t>2024-07-09, 2024-07-16, 2024-07-23, 2024-07-30, 2024-08-06, 2024-08-13, 2024-08-20</t>
  </si>
  <si>
    <t>18b666f8-4ba0-468a-bb20-21f78b1d2284</t>
  </si>
  <si>
    <t>victor prince</t>
  </si>
  <si>
    <t>umontes@gmail.com</t>
  </si>
  <si>
    <t>2023-10-13, 2023-10-20, 2023-10-27, 2023-11-03</t>
  </si>
  <si>
    <t>76f8ef17-2d1b-443e-9da6-536d6cc3f8aa</t>
  </si>
  <si>
    <t>mary bailey</t>
  </si>
  <si>
    <t>e1d5fcea-c610-424b-a0c8-667fb46f0145</t>
  </si>
  <si>
    <t>DR. JOHN JENKINS</t>
  </si>
  <si>
    <t>carterwilliam@brown-ingram.com</t>
  </si>
  <si>
    <t>2023-12-16, 2023-12-23, 2023-12-30, 2024-01-06, 2024-01-13</t>
  </si>
  <si>
    <t>cf1ca021-6431-4fc2-a946-4f3f514f6fd9</t>
  </si>
  <si>
    <t>james gaines</t>
  </si>
  <si>
    <t>vchandler@hotmail.com</t>
  </si>
  <si>
    <t>2025-02-18, 2025-02-25, 2025-03-04, 2025-03-11, 2025-03-18, 2025-03-25</t>
  </si>
  <si>
    <t>38a7c678-68e9-48cf-b298-4bb64efa8dc3</t>
  </si>
  <si>
    <t>carol harris</t>
  </si>
  <si>
    <t>david80@smith.com</t>
  </si>
  <si>
    <t>103f3a46-8d8a-4957-8419-6c8ac44fc2a8</t>
  </si>
  <si>
    <t>KELLY COX</t>
  </si>
  <si>
    <t>maryfoster@perez.com</t>
  </si>
  <si>
    <t>2023-10-06, 2023-10-13, 2023-10-20</t>
  </si>
  <si>
    <t>3fab0c74-bbbb-4ccc-8d8e-352b37328d15</t>
  </si>
  <si>
    <t>AMANDA SMITH</t>
  </si>
  <si>
    <t>cmoody@campbell.com</t>
  </si>
  <si>
    <t>2024-01-09, 2024-01-16, 2024-01-23, 2024-01-30</t>
  </si>
  <si>
    <t>08a5ad03-3f4f-4031-b025-5b9dc5bcc4cd</t>
  </si>
  <si>
    <t>caleb bowers</t>
  </si>
  <si>
    <t>lorettamcdowell@gmail.com</t>
  </si>
  <si>
    <t>2024-12-13, 2024-12-20, 2024-12-27, 2025-01-03, 2025-01-10, 2025-01-17, 2025-01-24</t>
  </si>
  <si>
    <t>b417dee1-b8dc-4390-8127-8b8612ea7890</t>
  </si>
  <si>
    <t>jennifer smith</t>
  </si>
  <si>
    <t>fitzgeraldlaura@decker.com</t>
  </si>
  <si>
    <t>2022-08-03, 2022-08-10, 2022-08-17, 2022-08-24, 2022-08-31, 2022-09-07, 2022-09-14</t>
  </si>
  <si>
    <t>4d59f68e-05ff-42f2-be54-eceb8329bd1a</t>
  </si>
  <si>
    <t>DALE BAKER</t>
  </si>
  <si>
    <t>fcarter@gmail.com</t>
  </si>
  <si>
    <t>2024-01-27, 2024-02-03, 2024-02-10, 2024-02-17, 2024-02-24, 2024-03-02, 2024-03-09</t>
  </si>
  <si>
    <t>48cff1da-7bbc-4b5d-874f-92058f9d7375</t>
  </si>
  <si>
    <t>KIM SANCHEZ</t>
  </si>
  <si>
    <t>xluna@klein.com</t>
  </si>
  <si>
    <t>2023-12-29, 2024-01-05, 2024-01-12, 2024-01-19, 2024-01-26</t>
  </si>
  <si>
    <t>5eaca15d-7274-4e76-bb6b-ecb7c56dbe29</t>
  </si>
  <si>
    <t>brian collins</t>
  </si>
  <si>
    <t>davisgary@watkins-miller.biz</t>
  </si>
  <si>
    <t>2023-12-15, 2023-12-22, 2023-12-29, 2024-01-05, 2024-01-12, 2024-01-19</t>
  </si>
  <si>
    <t>b918a6e8-85fd-49e9-b938-41a9d68bc80f</t>
  </si>
  <si>
    <t>paige brown</t>
  </si>
  <si>
    <t>robert52@gmail.com</t>
  </si>
  <si>
    <t>2024-11-19, 2024-11-26, 2024-12-03, 2024-12-10, 2024-12-17, 2024-12-24, 2024-12-31, 2025-01-07</t>
  </si>
  <si>
    <t>6812a17c-9946-401e-90b8-4f94b062259e</t>
  </si>
  <si>
    <t>debra clark</t>
  </si>
  <si>
    <t>pedwards@gmail.com</t>
  </si>
  <si>
    <t>2023-08-19, 2023-08-26, 2023-09-02, 2023-09-09, 2023-09-16, 2023-09-23</t>
  </si>
  <si>
    <t>83b1c1ec-7ba5-45df-b578-6277761c7a2b</t>
  </si>
  <si>
    <t>nancy quinn</t>
  </si>
  <si>
    <t>2023-08-19, 2023-08-26, 2023-09-02, 2023-09-09</t>
  </si>
  <si>
    <t>602cf604-13d7-44d6-b302-69aa6cfacecc</t>
  </si>
  <si>
    <t>adam meyer</t>
  </si>
  <si>
    <t>2022-09-17, 2022-09-24, 2022-10-01, 2022-10-08, 2022-10-15, 2022-10-22</t>
  </si>
  <si>
    <t>dea7e1ae-7006-42c6-b286-af002a8be289</t>
  </si>
  <si>
    <t>amanda coleman</t>
  </si>
  <si>
    <t>jtaylor@ross-phillips.biz</t>
  </si>
  <si>
    <t>ad3b1b9d-e156-40e9-ac06-3d73b84e2f11</t>
  </si>
  <si>
    <t>FRANK PRESTON</t>
  </si>
  <si>
    <t>kellycohen@crane.info</t>
  </si>
  <si>
    <t>2023-07-08, 2023-07-15, 2023-07-22, 2023-07-29, 2023-08-05</t>
  </si>
  <si>
    <t>ed55169f-5486-4db3-afaa-f79135eb0106</t>
  </si>
  <si>
    <t>whitney reilly</t>
  </si>
  <si>
    <t>asmith@hernandez.com</t>
  </si>
  <si>
    <t>2024-03-26, 2024-04-02</t>
  </si>
  <si>
    <t>b1acf1dd-3303-443c-b00b-6e7bb3932fb8</t>
  </si>
  <si>
    <t>JIMMY DAVIS</t>
  </si>
  <si>
    <t>carlfields@gmail.com</t>
  </si>
  <si>
    <t>2023-08-04, 2023-08-11</t>
  </si>
  <si>
    <t>3150e60d-ed89-42c2-839d-fd70a0fa7665</t>
  </si>
  <si>
    <t>robert parrish</t>
  </si>
  <si>
    <t>claudia64@hotmail.com</t>
  </si>
  <si>
    <t>2023-09-24, 2023-10-01, 2023-10-08</t>
  </si>
  <si>
    <t>13d579ae-33dc-409c-a8cc-5023a43fdaf0</t>
  </si>
  <si>
    <t>ASHLEY ROBINSON</t>
  </si>
  <si>
    <t>anne28@newman.org</t>
  </si>
  <si>
    <t>2024-07-25, 2024-08-01, 2024-08-08, 2024-08-15, 2024-08-22</t>
  </si>
  <si>
    <t>bcbd6eeb-ceab-4f76-b776-f4e846f90964</t>
  </si>
  <si>
    <t>mary kennedy</t>
  </si>
  <si>
    <t>loganveronica@noble.com</t>
  </si>
  <si>
    <t>00102dc0-dfe6-4589-b9b8-023d2a3189ba</t>
  </si>
  <si>
    <t>steven williams</t>
  </si>
  <si>
    <t>uortega@yahoo.com</t>
  </si>
  <si>
    <t>2022-11-15, 2022-11-22, 2022-11-29, 2022-12-06, 2022-12-13, 2022-12-20, 2022-12-27, 2023-01-03</t>
  </si>
  <si>
    <t>8f65abf9-3da3-4aca-9e07-24a8c28fd8cb</t>
  </si>
  <si>
    <t>raymond mccarthy</t>
  </si>
  <si>
    <t>mary58@gmail.com</t>
  </si>
  <si>
    <t>2024-05-23, 2024-05-30, 2024-06-06, 2024-06-13, 2024-06-20</t>
  </si>
  <si>
    <t>2a869922-f492-4b35-b6c2-1bc3d799d80d</t>
  </si>
  <si>
    <t>sandra dawson</t>
  </si>
  <si>
    <t>yhenry@yahoo.com</t>
  </si>
  <si>
    <t>2024-11-02, 2024-11-09, 2024-11-16, 2024-11-23, 2024-11-30, 2024-12-07, 2024-12-14, 2024-12-21</t>
  </si>
  <si>
    <t>6f774027-e656-4fbc-8ed2-de161ec80917</t>
  </si>
  <si>
    <t>cassandra cline</t>
  </si>
  <si>
    <t>jessica39@hotmail.com</t>
  </si>
  <si>
    <t>2025-03-06, 2025-03-13, 2025-03-20</t>
  </si>
  <si>
    <t>eee5b33e-2dd3-4f8e-9fcb-f48261e8baa5</t>
  </si>
  <si>
    <t>alexandra ramos</t>
  </si>
  <si>
    <t>willismark@moon-shaw.com</t>
  </si>
  <si>
    <t>2023-01-28, 2023-02-04, 2023-02-11, 2023-02-18, 2023-02-25, 2023-03-04</t>
  </si>
  <si>
    <t>46633755-a5b0-4639-8895-4db145e526e1</t>
  </si>
  <si>
    <t>jennifer forbes</t>
  </si>
  <si>
    <t>colleen90@hotmail.com</t>
  </si>
  <si>
    <t>7458d92c-a1da-4c7a-9b88-26edff4a9185</t>
  </si>
  <si>
    <t>john golden dds</t>
  </si>
  <si>
    <t>woodchloe@hernandez.com</t>
  </si>
  <si>
    <t>1e92c0ae-d886-4de4-9585-3f0b6b691bd2</t>
  </si>
  <si>
    <t>mark brown</t>
  </si>
  <si>
    <t>tonya39@smith.com</t>
  </si>
  <si>
    <t>2022-08-13, 2022-08-20</t>
  </si>
  <si>
    <t>b8dddfc2-963b-431c-bc7c-356de7dd93a5</t>
  </si>
  <si>
    <t>KELLI SHEPARD</t>
  </si>
  <si>
    <t>qmonroe@gmail.com</t>
  </si>
  <si>
    <t>2022-12-25, 2023-01-01, 2023-01-08, 2023-01-15</t>
  </si>
  <si>
    <t>8063fce4-c2e4-4a50-9336-50db316482fe</t>
  </si>
  <si>
    <t>DEREK THOMPSON</t>
  </si>
  <si>
    <t>2022-07-16, 2022-07-23, 2022-07-30, 2022-08-06, 2022-08-13, 2022-08-20</t>
  </si>
  <si>
    <t>b04fbce9-32dc-4a5b-9bc8-8efe4688d612</t>
  </si>
  <si>
    <t>carrie francis</t>
  </si>
  <si>
    <t>joshua51@owens-huff.com</t>
  </si>
  <si>
    <t>2022-06-15, 2022-06-22</t>
  </si>
  <si>
    <t>1dc35362-1691-483a-b687-853eee265c95</t>
  </si>
  <si>
    <t>catherine miller</t>
  </si>
  <si>
    <t>wangkristina@gmail.com</t>
  </si>
  <si>
    <t>2024-09-02, 2024-09-09, 2024-09-16, 2024-09-23, 2024-09-30, 2024-10-07, 2024-10-14</t>
  </si>
  <si>
    <t>e09012d7-14ce-4f0f-b5d9-704d5fe12b57</t>
  </si>
  <si>
    <t>danielle hood</t>
  </si>
  <si>
    <t>lancegray@thompson-taylor.com</t>
  </si>
  <si>
    <t>2024-12-23, 2024-12-30, 2025-01-06</t>
  </si>
  <si>
    <t>45d62ecd-3030-47f4-95d4-999b39d88a14</t>
  </si>
  <si>
    <t>cassandra phillips</t>
  </si>
  <si>
    <t>christopher59@yahoo.com</t>
  </si>
  <si>
    <t>2024-01-10, 2024-01-17, 2024-01-24, 2024-01-31, 2024-02-07, 2024-02-14, 2024-02-21, 2024-02-28</t>
  </si>
  <si>
    <t>731dc76f-85e6-40fe-a44e-b3e1c5ba136f</t>
  </si>
  <si>
    <t>melissa jackson</t>
  </si>
  <si>
    <t>amandaclark@hotmail.com</t>
  </si>
  <si>
    <t>2023-09-30, 2023-10-07, 2023-10-14, 2023-10-21, 2023-10-28</t>
  </si>
  <si>
    <t>ae98b722-cf97-4016-a560-c77558cfd966</t>
  </si>
  <si>
    <t>christine lyons</t>
  </si>
  <si>
    <t>2024-02-09, 2024-02-16, 2024-02-23</t>
  </si>
  <si>
    <t>cb56eb48-be3d-4265-9471-8d868d366459</t>
  </si>
  <si>
    <t>jose clark</t>
  </si>
  <si>
    <t>hgreen@barrett.org</t>
  </si>
  <si>
    <t>2024-05-28, 2024-06-04, 2024-06-11, 2024-06-18, 2024-06-25, 2024-07-02, 2024-07-09</t>
  </si>
  <si>
    <t>a886a9fc-60be-485d-9053-317b5f4dec1d</t>
  </si>
  <si>
    <t>amanda haynes</t>
  </si>
  <si>
    <t>moorethomas@yahoo.com</t>
  </si>
  <si>
    <t>2023-08-21, 2023-08-28, 2023-09-04, 2023-09-11, 2023-09-18, 2023-09-25, 2023-10-02, 2023-10-09</t>
  </si>
  <si>
    <t>e9c41f0d-2fe6-4a52-99a7-361be729b06f</t>
  </si>
  <si>
    <t>christopher payne</t>
  </si>
  <si>
    <t>dlamb@johnston.com</t>
  </si>
  <si>
    <t>2025-01-07, 2025-01-14, 2025-01-21, 2025-01-28</t>
  </si>
  <si>
    <t>567f3096-99d7-4477-9f8b-00f7b92eefe0</t>
  </si>
  <si>
    <t>mr. andrew hickman</t>
  </si>
  <si>
    <t>fisherkim@morales.com</t>
  </si>
  <si>
    <t>2023-05-04, 2023-05-11</t>
  </si>
  <si>
    <t>862a76f2-f15e-409c-b297-fa7ff719ae43</t>
  </si>
  <si>
    <t>WILLIAM WALTON</t>
  </si>
  <si>
    <t>kristina01@mcguire-thomas.com</t>
  </si>
  <si>
    <t>003742ae-75e9-43d8-aa53-dbd6655fdaa5</t>
  </si>
  <si>
    <t>christina jackson</t>
  </si>
  <si>
    <t>lopezmichaela@yahoo.com</t>
  </si>
  <si>
    <t>2024-03-19, 2024-03-26, 2024-04-02, 2024-04-09, 2024-04-16</t>
  </si>
  <si>
    <t>af496395-2775-457e-bea6-ca65b960df1f</t>
  </si>
  <si>
    <t>PATRICIA SMITH</t>
  </si>
  <si>
    <t>cory86@lewis.info</t>
  </si>
  <si>
    <t>2022-08-25, 2022-09-01, 2022-09-08, 2022-09-15, 2022-09-22, 2022-09-29, 2022-10-06, 2022-10-13</t>
  </si>
  <si>
    <t>63380b42-1887-4a69-aabd-37dac357a620</t>
  </si>
  <si>
    <t>phillip anderson</t>
  </si>
  <si>
    <t>2023-04-19, 2023-04-26, 2023-05-03, 2023-05-10</t>
  </si>
  <si>
    <t>acbc63ed-d1dd-43e6-887f-70f0e5e4b935</t>
  </si>
  <si>
    <t>jessica long</t>
  </si>
  <si>
    <t>tracy90@blackwell.com</t>
  </si>
  <si>
    <t>2023-08-28, 2023-09-04, 2023-09-11, 2023-09-18, 2023-09-25</t>
  </si>
  <si>
    <t>d2bfbc31-805f-4a69-9700-78c15cbe693e</t>
  </si>
  <si>
    <t>kyle sanders</t>
  </si>
  <si>
    <t>devinlopez@turner.com</t>
  </si>
  <si>
    <t>2023-11-01, 2023-11-08, 2023-11-15, 2023-11-22, 2023-11-29, 2023-12-06, 2023-12-13, 2023-12-20</t>
  </si>
  <si>
    <t>26976497-6cfb-4acc-ae0c-5488a76f7d3c</t>
  </si>
  <si>
    <t>james nicholson</t>
  </si>
  <si>
    <t>susan62@sanders.com</t>
  </si>
  <si>
    <t>2023-11-24, 2023-12-01, 2023-12-08, 2023-12-15</t>
  </si>
  <si>
    <t>afa1ff17-58a6-4190-9527-ed08ce65050b</t>
  </si>
  <si>
    <t>mary sullivan</t>
  </si>
  <si>
    <t>luisandrews@parks-smith.biz</t>
  </si>
  <si>
    <t>2024-03-29, 2024-04-05, 2024-04-12</t>
  </si>
  <si>
    <t>6ccb9163-4d8e-4d5e-8df4-73bbc577d3a5</t>
  </si>
  <si>
    <t>mark munoz</t>
  </si>
  <si>
    <t>kimberly58@yahoo.com</t>
  </si>
  <si>
    <t>2024-01-23, 2024-01-30, 2024-02-06, 2024-02-13, 2024-02-20</t>
  </si>
  <si>
    <t>6c8f8833-fb11-4ab6-adc8-6df8c9162eb7</t>
  </si>
  <si>
    <t>janet leonard</t>
  </si>
  <si>
    <t>rogerssarah@scott.info</t>
  </si>
  <si>
    <t>2022-09-27, 2022-10-04, 2022-10-11</t>
  </si>
  <si>
    <t>0a333eef-481e-47f3-b6fa-b8280c6d5a71</t>
  </si>
  <si>
    <t>JOHN RICHARDSON</t>
  </si>
  <si>
    <t>ronald40@hotmail.com</t>
  </si>
  <si>
    <t>2024-02-11, 2024-02-18, 2024-02-25, 2024-03-03</t>
  </si>
  <si>
    <t>6ac475a5-5b5c-46c5-8b11-c1812dc12143</t>
  </si>
  <si>
    <t>FREDERICK FIELDS</t>
  </si>
  <si>
    <t>jessica86@thompson.com</t>
  </si>
  <si>
    <t>7e52c22c-a207-4bf3-a507-68f2ba0ebd56</t>
  </si>
  <si>
    <t>DONALD BONILLA</t>
  </si>
  <si>
    <t>uwilliams@johnson-lynch.com</t>
  </si>
  <si>
    <t>2022-10-19, 2022-10-26, 2022-11-02, 2022-11-09, 2022-11-16, 2022-11-23, 2022-11-30, 2022-12-07</t>
  </si>
  <si>
    <t>1429ef31-b9b3-40ee-baf2-be80833bde78</t>
  </si>
  <si>
    <t>mark turner</t>
  </si>
  <si>
    <t>whitejulie@hotmail.com</t>
  </si>
  <si>
    <t>2023-11-21, 2023-11-28</t>
  </si>
  <si>
    <t>d63c04c0-144b-48bc-a207-6595be209925</t>
  </si>
  <si>
    <t>traci leon</t>
  </si>
  <si>
    <t>christina83@hotmail.com</t>
  </si>
  <si>
    <t>2025-01-15, 2025-01-22, 2025-01-29, 2025-02-05, 2025-02-12, 2025-02-19, 2025-02-26, 2025-03-05</t>
  </si>
  <si>
    <t>3717f44b-7911-4e22-92c6-26305fcdf4b8</t>
  </si>
  <si>
    <t>jessica burgess</t>
  </si>
  <si>
    <t>2022-06-21, 2022-06-28</t>
  </si>
  <si>
    <t>0bb5c276-abe3-47f3-8066-703846dfe43f</t>
  </si>
  <si>
    <t>susan gregory</t>
  </si>
  <si>
    <t>russellandrew@yahoo.com</t>
  </si>
  <si>
    <t>2023-01-20, 2023-01-27, 2023-02-03, 2023-02-10, 2023-02-17, 2023-02-24, 2023-03-03, 2023-03-10</t>
  </si>
  <si>
    <t>76628c4e-445d-4a87-8657-3d382138681b</t>
  </si>
  <si>
    <t>VANESSA FLORES</t>
  </si>
  <si>
    <t>andrewnguyen@carr.org</t>
  </si>
  <si>
    <t>2025-01-21, 2025-01-28, 2025-02-04, 2025-02-11</t>
  </si>
  <si>
    <t>98610b0b-a280-460f-abb7-3dac96818aed</t>
  </si>
  <si>
    <t>james spears</t>
  </si>
  <si>
    <t>matthew57@murray.info</t>
  </si>
  <si>
    <t>ac48ceaf-2b85-4fb7-b29e-21268840e78a</t>
  </si>
  <si>
    <t>jamie guerrero</t>
  </si>
  <si>
    <t>whoffman@clark.com</t>
  </si>
  <si>
    <t>2023-02-28, 2023-03-07, 2023-03-14, 2023-03-21, 2023-03-28, 2023-04-04</t>
  </si>
  <si>
    <t>7395734b-50b9-4f30-8038-32d04ab4ea29</t>
  </si>
  <si>
    <t>alyssa weber</t>
  </si>
  <si>
    <t>annette60@hawkins-henry.com</t>
  </si>
  <si>
    <t>60e0b673-21b6-4b84-899f-ad03ebd23573</t>
  </si>
  <si>
    <t>sarah davis</t>
  </si>
  <si>
    <t>victoriaduncan@hancock.biz</t>
  </si>
  <si>
    <t>2023-11-10, 2023-11-17, 2023-11-24, 2023-12-01, 2023-12-08, 2023-12-15</t>
  </si>
  <si>
    <t>37bea260-c053-4253-9a1e-490d6894844f</t>
  </si>
  <si>
    <t>kyle flores</t>
  </si>
  <si>
    <t>beckgloria@hotmail.com</t>
  </si>
  <si>
    <t>2024-08-08, 2024-08-15, 2024-08-22, 2024-08-29, 2024-09-05, 2024-09-12, 2024-09-19</t>
  </si>
  <si>
    <t>8852787c-891e-4aa2-8097-09fa5159b574</t>
  </si>
  <si>
    <t>scott simpson</t>
  </si>
  <si>
    <t>margaret72@gmail.com</t>
  </si>
  <si>
    <t>2024-12-20, 2024-12-27, 2025-01-03, 2025-01-10, 2025-01-17, 2025-01-24</t>
  </si>
  <si>
    <t>d4721e33-885c-4793-80da-b7f849d5182c</t>
  </si>
  <si>
    <t>john jackson</t>
  </si>
  <si>
    <t>acarpenter@jenkins-fields.org</t>
  </si>
  <si>
    <t>2023-12-19, 2023-12-26, 2024-01-02, 2024-01-09, 2024-01-16, 2024-01-23</t>
  </si>
  <si>
    <t>80dc4873-9eb3-48ad-9c15-b25e2379750a</t>
  </si>
  <si>
    <t>ms. monique dougherty md</t>
  </si>
  <si>
    <t>ashleykennedy@crane.org</t>
  </si>
  <si>
    <t>2023-03-21, 2023-03-28, 2023-04-04, 2023-04-11, 2023-04-18, 2023-04-25</t>
  </si>
  <si>
    <t>dd0a4a6e-82e6-414d-8d53-a19063abbef5</t>
  </si>
  <si>
    <t>THOMAS ELLIS</t>
  </si>
  <si>
    <t>thomasmarquez@morris.com</t>
  </si>
  <si>
    <t>2025-01-17, 2025-01-24, 2025-01-31, 2025-02-07, 2025-02-14</t>
  </si>
  <si>
    <t>758daaee-760f-4d95-93dd-bda134fe6da8</t>
  </si>
  <si>
    <t>larry fritz</t>
  </si>
  <si>
    <t>hporter@massey.com</t>
  </si>
  <si>
    <t>2022-05-24, 2022-05-31, 2022-06-07, 2022-06-14, 2022-06-21</t>
  </si>
  <si>
    <t>01c31adc-11e1-4ee9-b664-b2b9b8d80619</t>
  </si>
  <si>
    <t>MELANIE RUSSELL</t>
  </si>
  <si>
    <t>ajones@yahoo.com</t>
  </si>
  <si>
    <t>2024-03-25, 2024-04-01, 2024-04-08, 2024-04-15, 2024-04-22, 2024-04-29, 2024-05-06</t>
  </si>
  <si>
    <t>9b62d6d2-c6cf-47bf-b73e-54c31ef8aca7</t>
  </si>
  <si>
    <t>kimberly johnson</t>
  </si>
  <si>
    <t>carterraymond@hotmail.com</t>
  </si>
  <si>
    <t>2024-07-19, 2024-07-26, 2024-08-02, 2024-08-09, 2024-08-16, 2024-08-23, 2024-08-30, 2024-09-06</t>
  </si>
  <si>
    <t>ed696cb3-b774-461d-a641-01fa5d0607cc</t>
  </si>
  <si>
    <t>MARIE PATTERSON</t>
  </si>
  <si>
    <t>thomasjose@molina.biz</t>
  </si>
  <si>
    <t>3e39bf9b-e9b8-43ea-a456-d76756ff66fd</t>
  </si>
  <si>
    <t>christine davis</t>
  </si>
  <si>
    <t>fnolan@sherman.com</t>
  </si>
  <si>
    <t>2025-01-20, 2025-01-27</t>
  </si>
  <si>
    <t>734bda19-c991-46cc-94a6-368b71d60744</t>
  </si>
  <si>
    <t>laura wheeler</t>
  </si>
  <si>
    <t>2025-03-12, 2025-03-19, 2025-03-26, 2025-04-02, 2025-04-09, 2025-04-16, 2025-04-23</t>
  </si>
  <si>
    <t>06a4093b-49d6-43b1-8593-53fa25e4e633</t>
  </si>
  <si>
    <t>jacob cox</t>
  </si>
  <si>
    <t>shirley29@hotmail.com</t>
  </si>
  <si>
    <t>ac5bfe79-709a-41ab-b68c-55b279ac446d</t>
  </si>
  <si>
    <t>patrick neal</t>
  </si>
  <si>
    <t>michele43@rosales.com</t>
  </si>
  <si>
    <t>2023-07-24, 2023-07-31, 2023-08-07, 2023-08-14, 2023-08-21</t>
  </si>
  <si>
    <t>5d39b505-4269-4d14-8316-cde595906901</t>
  </si>
  <si>
    <t>NICHOLE FERRELL</t>
  </si>
  <si>
    <t>kmontgomery@yahoo.com</t>
  </si>
  <si>
    <t>2022-11-23, 2022-11-30</t>
  </si>
  <si>
    <t>8047c7e1-da44-4e00-964e-81dd27e78bba</t>
  </si>
  <si>
    <t>james grimes</t>
  </si>
  <si>
    <t>monicaolson@yahoo.com</t>
  </si>
  <si>
    <t>2025-01-01, 2025-01-08, 2025-01-15, 2025-01-22, 2025-01-29</t>
  </si>
  <si>
    <t>1093a05b-f26b-4379-ab32-dc3a03a4bf4b</t>
  </si>
  <si>
    <t>eric walker</t>
  </si>
  <si>
    <t>santosmichael@yahoo.com</t>
  </si>
  <si>
    <t>031f9724-e803-48e2-a37d-afcae9a6df13</t>
  </si>
  <si>
    <t>sarah logan</t>
  </si>
  <si>
    <t>michaeljohnson@garcia.net</t>
  </si>
  <si>
    <t>2024-09-07, 2024-09-14, 2024-09-21</t>
  </si>
  <si>
    <t>df63bcb2-89a8-4d04-bdc3-13b8d8bb254c</t>
  </si>
  <si>
    <t>robert griffin</t>
  </si>
  <si>
    <t>jonathanstevenson@mayer.info</t>
  </si>
  <si>
    <t>2024-07-15, 2024-07-22, 2024-07-29, 2024-08-05, 2024-08-12</t>
  </si>
  <si>
    <t>440910e2-9bf0-42e7-bab8-7bb60a4cb231</t>
  </si>
  <si>
    <t>anna lee</t>
  </si>
  <si>
    <t>alexandrabrown@sanchez.info</t>
  </si>
  <si>
    <t>2023-01-07, 2023-01-14</t>
  </si>
  <si>
    <t>c80aa7cf-e1b3-4498-8974-7baf19283cfc</t>
  </si>
  <si>
    <t>richard jones</t>
  </si>
  <si>
    <t>ramosthomas@gmail.com</t>
  </si>
  <si>
    <t>2024-03-28, 2024-04-04, 2024-04-11, 2024-04-18</t>
  </si>
  <si>
    <t>7cbb2627-9929-47c7-b709-d7d396e15645</t>
  </si>
  <si>
    <t>adam jordan</t>
  </si>
  <si>
    <t>mwaters@shaffer.com</t>
  </si>
  <si>
    <t>2024-07-27, 2024-08-03</t>
  </si>
  <si>
    <t>454f6d2d-99f2-487c-a83c-3806c12adc55</t>
  </si>
  <si>
    <t>christopher hunter md</t>
  </si>
  <si>
    <t>michelle35@yahoo.com</t>
  </si>
  <si>
    <t>2023-05-03, 2023-05-10</t>
  </si>
  <si>
    <t>a03c67ff-4f0d-47bc-80c8-b0838faf04ba</t>
  </si>
  <si>
    <t>william bautista</t>
  </si>
  <si>
    <t>floresterri@yahoo.com</t>
  </si>
  <si>
    <t>2025-02-22, 2025-03-01, 2025-03-08, 2025-03-15</t>
  </si>
  <si>
    <t>c2ac0d6d-10c8-4179-adc5-852129c2f1f9</t>
  </si>
  <si>
    <t>eric schaefer</t>
  </si>
  <si>
    <t>dana82@gmail.com</t>
  </si>
  <si>
    <t>2024-05-16, 2024-05-23</t>
  </si>
  <si>
    <t>4ea4ae73-3695-4a61-bb57-6da7c34a4fa6</t>
  </si>
  <si>
    <t>erica moreno</t>
  </si>
  <si>
    <t>sara39@moore.com</t>
  </si>
  <si>
    <t>2022-09-22, 2022-09-29, 2022-10-06, 2022-10-13, 2022-10-20, 2022-10-27, 2022-11-03, 2022-11-10</t>
  </si>
  <si>
    <t>535fd8d2-2839-4888-a99f-8c039c310930</t>
  </si>
  <si>
    <t>veronica valdez</t>
  </si>
  <si>
    <t>jeremy47@yahoo.com</t>
  </si>
  <si>
    <t>2022-12-08, 2022-12-15</t>
  </si>
  <si>
    <t>ba09a484-556e-40d1-8e65-3eee251dd64e</t>
  </si>
  <si>
    <t>patrick cole</t>
  </si>
  <si>
    <t>afarmer@yahoo.com</t>
  </si>
  <si>
    <t>a552abc6-5a86-403a-a8a6-50cef7fb68d5</t>
  </si>
  <si>
    <t>VANESSA WANG</t>
  </si>
  <si>
    <t>jasonmoran@wall-johnson.biz</t>
  </si>
  <si>
    <t>2022-07-01, 2022-07-08, 2022-07-15</t>
  </si>
  <si>
    <t>bd303739-8f5a-4787-8edd-8e22536019db</t>
  </si>
  <si>
    <t>daniel shaw</t>
  </si>
  <si>
    <t>jonesethan@hotmail.com</t>
  </si>
  <si>
    <t>2023-11-22, 2023-11-29, 2023-12-06, 2023-12-13</t>
  </si>
  <si>
    <t>784983ff-97ca-4ef5-b8a4-c19ff105c2d8</t>
  </si>
  <si>
    <t>theresa harrington</t>
  </si>
  <si>
    <t>mwright@hotmail.com</t>
  </si>
  <si>
    <t>2024-04-21, 2024-04-28, 2024-05-05, 2024-05-12, 2024-05-19, 2024-05-26, 2024-06-02</t>
  </si>
  <si>
    <t>a3beb445-0e5d-4626-99f7-f7750f2f633b</t>
  </si>
  <si>
    <t>joshua kim</t>
  </si>
  <si>
    <t>ruiznicole@gmail.com</t>
  </si>
  <si>
    <t>2023-11-10, 2023-11-17</t>
  </si>
  <si>
    <t>69ed5072-bb81-4774-8676-51b3fa286316</t>
  </si>
  <si>
    <t>shelly lawrence</t>
  </si>
  <si>
    <t>gonzalesmark@farmer.com</t>
  </si>
  <si>
    <t>2023-08-24, 2023-08-31, 2023-09-07</t>
  </si>
  <si>
    <t>c5188d4d-c5a8-446c-a3f5-aea605981489</t>
  </si>
  <si>
    <t>richard dawson</t>
  </si>
  <si>
    <t>rebecca73@gmail.com</t>
  </si>
  <si>
    <t>2025-03-13, 2025-03-20</t>
  </si>
  <si>
    <t>5cb9635c-75f7-4b07-ba49-62d177e43d33</t>
  </si>
  <si>
    <t>michael padilla</t>
  </si>
  <si>
    <t>taylordawn@yahoo.com</t>
  </si>
  <si>
    <t>2023-08-19, 2023-08-26, 2023-09-02, 2023-09-09, 2023-09-16</t>
  </si>
  <si>
    <t>0c4bc3d2-cc50-45cf-bc81-ed5ace5a4372</t>
  </si>
  <si>
    <t>amy mayo</t>
  </si>
  <si>
    <t>knightwendy@hotmail.com</t>
  </si>
  <si>
    <t>2023-12-13, 2023-12-20, 2023-12-27, 2024-01-03</t>
  </si>
  <si>
    <t>485b841f-7df4-4531-89ef-698aca46739f</t>
  </si>
  <si>
    <t>madison navarro</t>
  </si>
  <si>
    <t>schmidtlauren@berry.org</t>
  </si>
  <si>
    <t>2023-08-28, 2023-09-04, 2023-09-11, 2023-09-18, 2023-09-25, 2023-10-02, 2023-10-09</t>
  </si>
  <si>
    <t>12b59aa4-c07d-4001-b0de-0010fe31f408</t>
  </si>
  <si>
    <t>jessica hill</t>
  </si>
  <si>
    <t>debrajones@hotmail.com</t>
  </si>
  <si>
    <t>2025-01-11, 2025-01-18, 2025-01-25, 2025-02-01, 2025-02-08, 2025-02-15</t>
  </si>
  <si>
    <t>c7f7040b-8718-4322-b43c-6de656fdc504</t>
  </si>
  <si>
    <t>SAMANTHA REYNOLDS</t>
  </si>
  <si>
    <t>aandrews@clayton.biz</t>
  </si>
  <si>
    <t>2024-09-16, 2024-09-23</t>
  </si>
  <si>
    <t>9599b267-390f-416d-9b06-f07242442fce</t>
  </si>
  <si>
    <t>erin ellis</t>
  </si>
  <si>
    <t>patricia92@mejia.com</t>
  </si>
  <si>
    <t>2022-11-26, 2022-12-03, 2022-12-10, 2022-12-17, 2022-12-24</t>
  </si>
  <si>
    <t>9a178669-888e-48e7-86b6-a5f419d45a55</t>
  </si>
  <si>
    <t>AMANDA ANDERSON</t>
  </si>
  <si>
    <t>murphyleslie@gmail.com</t>
  </si>
  <si>
    <t>2023-01-14, 2023-01-21, 2023-01-28, 2023-02-04, 2023-02-11, 2023-02-18, 2023-02-25, 2023-03-04</t>
  </si>
  <si>
    <t>29cd4d5c-4d8c-49c6-b3a2-b47b35746477</t>
  </si>
  <si>
    <t>devin mayer</t>
  </si>
  <si>
    <t>anthony71@johnson-dillon.com</t>
  </si>
  <si>
    <t>2025-01-23, 2025-01-30, 2025-02-06, 2025-02-13</t>
  </si>
  <si>
    <t>66308af8-7044-4b51-b262-4be80c994ec1</t>
  </si>
  <si>
    <t>ray lawrence</t>
  </si>
  <si>
    <t>costawilliam@ramsey.com</t>
  </si>
  <si>
    <t>bfeb32a4-5bbf-485b-9ad7-5864bd9ab6d9</t>
  </si>
  <si>
    <t>JENNIFER CLARK MD</t>
  </si>
  <si>
    <t>hscott@yahoo.com</t>
  </si>
  <si>
    <t>2024-05-05, 2024-05-12, 2024-05-19</t>
  </si>
  <si>
    <t>6b8608d1-cdac-4327-a149-96d101db80b4</t>
  </si>
  <si>
    <t>scott gomez</t>
  </si>
  <si>
    <t>hamiltonmelanie@yahoo.com</t>
  </si>
  <si>
    <t>2022-05-02, 2022-05-09, 2022-05-16</t>
  </si>
  <si>
    <t>a682c0fb-159e-4c9f-b382-c1aeffecc4eb</t>
  </si>
  <si>
    <t>JEAN RUIZ</t>
  </si>
  <si>
    <t>brandon32@hotmail.com</t>
  </si>
  <si>
    <t>2023-03-29, 2023-04-05, 2023-04-12, 2023-04-19, 2023-04-26, 2023-05-03, 2023-05-10, 2023-05-17</t>
  </si>
  <si>
    <t>23e57b50-27df-46e0-84c4-69b120c13845</t>
  </si>
  <si>
    <t>pamela brown</t>
  </si>
  <si>
    <t>nathan62@thompson-mayer.com</t>
  </si>
  <si>
    <t>2022-04-21, 2022-04-28, 2022-05-05, 2022-05-12, 2022-05-19, 2022-05-26</t>
  </si>
  <si>
    <t>ecc9d15a-e10b-4781-9d75-18d42e7e4cef</t>
  </si>
  <si>
    <t>christopher jimenez</t>
  </si>
  <si>
    <t>qgarrett@hotmail.com</t>
  </si>
  <si>
    <t>2025-02-08, 2025-02-15</t>
  </si>
  <si>
    <t>54e28fa6-069c-4c0a-8884-4f88074a588f</t>
  </si>
  <si>
    <t>john moss</t>
  </si>
  <si>
    <t>ywilliams@sharp.com</t>
  </si>
  <si>
    <t>10fab909-fcfa-4e61-ab7d-71bc17956e87</t>
  </si>
  <si>
    <t>JOHN LUCERO</t>
  </si>
  <si>
    <t>melodypacheco@gmail.com</t>
  </si>
  <si>
    <t>2023-03-18, 2023-03-25, 2023-04-01, 2023-04-08, 2023-04-15, 2023-04-22, 2023-04-29</t>
  </si>
  <si>
    <t>e7235658-e648-47ae-b830-4c6c79eb1797</t>
  </si>
  <si>
    <t>frank fernandez</t>
  </si>
  <si>
    <t>kvasquez@martinez.com</t>
  </si>
  <si>
    <t>be41635f-150a-4643-a8c1-fb6439bdc3ed</t>
  </si>
  <si>
    <t>JARED EATON</t>
  </si>
  <si>
    <t>jeremylopez@turner.org</t>
  </si>
  <si>
    <t>2022-11-14, 2022-11-21, 2022-11-28, 2022-12-05</t>
  </si>
  <si>
    <t>e2327c25-fcd6-4aba-93c1-392f8453d803</t>
  </si>
  <si>
    <t>steven murphy</t>
  </si>
  <si>
    <t>bethmichael@gmail.com</t>
  </si>
  <si>
    <t>2024-06-22, 2024-06-29, 2024-07-06, 2024-07-13, 2024-07-20, 2024-07-27</t>
  </si>
  <si>
    <t>32a95261-cb50-4aa3-8c4a-ef81a1c2e70c</t>
  </si>
  <si>
    <t>ALEXIS WALTERS</t>
  </si>
  <si>
    <t>randysmith@webb-cooper.org</t>
  </si>
  <si>
    <t>2023-11-26, 2023-12-03, 2023-12-10</t>
  </si>
  <si>
    <t>74047ec7-36ff-412d-be21-81fd73bd185b</t>
  </si>
  <si>
    <t>kimberly wilson</t>
  </si>
  <si>
    <t>matthew24@yahoo.com</t>
  </si>
  <si>
    <t>2023-12-28, 2024-01-04, 2024-01-11</t>
  </si>
  <si>
    <t>a9caa03d-74d1-4024-8c84-c302c5a24d77</t>
  </si>
  <si>
    <t>SCOTT HINES</t>
  </si>
  <si>
    <t>caseyronald@gmail.com</t>
  </si>
  <si>
    <t>f99f5c06-3a24-4e17-9836-a02720507d45</t>
  </si>
  <si>
    <t>BRIAN PIERCE</t>
  </si>
  <si>
    <t>morganparker@yahoo.com</t>
  </si>
  <si>
    <t>2024-07-29, 2024-08-05, 2024-08-12</t>
  </si>
  <si>
    <t>f75ef2cf-153d-4754-b086-424afbfbd9f9</t>
  </si>
  <si>
    <t>kathy sanders</t>
  </si>
  <si>
    <t>marywalker@gonzalez.com</t>
  </si>
  <si>
    <t>2024-08-13, 2024-08-20, 2024-08-27, 2024-09-03, 2024-09-10, 2024-09-17, 2024-09-24</t>
  </si>
  <si>
    <t>901919b7-26da-4a1c-87a9-ff3099d6f609</t>
  </si>
  <si>
    <t>KELLY MCBRIDE</t>
  </si>
  <si>
    <t>heatherosborn@gmail.com</t>
  </si>
  <si>
    <t>2024-07-01, 2024-07-08</t>
  </si>
  <si>
    <t>2a6716d4-ae2e-4dd2-99a2-a60228a3d3a3</t>
  </si>
  <si>
    <t>shannon perez</t>
  </si>
  <si>
    <t>rgarrison@haley.com</t>
  </si>
  <si>
    <t>2023-11-09, 2023-11-16</t>
  </si>
  <si>
    <t>6bd7f764-f8d5-42a7-8591-5047e6a517d0</t>
  </si>
  <si>
    <t>JULIE TAYLOR</t>
  </si>
  <si>
    <t>jonesjeanette@hotmail.com</t>
  </si>
  <si>
    <t>2023-12-03, 2023-12-10, 2023-12-17, 2023-12-24, 2023-12-31, 2024-01-07, 2024-01-14</t>
  </si>
  <si>
    <t>9cf540d9-bbc4-4107-ac4d-25503570f44d</t>
  </si>
  <si>
    <t>andrea fischer</t>
  </si>
  <si>
    <t>timothymartin@myers.biz</t>
  </si>
  <si>
    <t>2023-08-04, 2023-08-11, 2023-08-18, 2023-08-25</t>
  </si>
  <si>
    <t>d5969658-3fa2-4ffd-b180-c811976710d7</t>
  </si>
  <si>
    <t>DARRELL RUSH</t>
  </si>
  <si>
    <t>vmartinez@blackburn.com</t>
  </si>
  <si>
    <t>2023-12-05, 2023-12-12, 2023-12-19, 2023-12-26, 2024-01-02, 2024-01-09, 2024-01-16</t>
  </si>
  <si>
    <t>85475ee1-1e06-496a-a302-7b2102c1c269</t>
  </si>
  <si>
    <t>BRIAN FULLER</t>
  </si>
  <si>
    <t>donnaevans@gmail.com</t>
  </si>
  <si>
    <t>275759a0-7451-4c96-9c2b-4ca9be2f7685</t>
  </si>
  <si>
    <t>WILLIAM LOZANO</t>
  </si>
  <si>
    <t>fceae86b-f311-43a1-85a8-8731e00f6ea2</t>
  </si>
  <si>
    <t>ryan scott</t>
  </si>
  <si>
    <t>trichards@hotmail.com</t>
  </si>
  <si>
    <t>2023-09-19, 2023-09-26</t>
  </si>
  <si>
    <t>85d8cc08-3981-4354-8a85-fbd1c22a6772</t>
  </si>
  <si>
    <t>zachary morrison</t>
  </si>
  <si>
    <t>mollyortega@hotmail.com</t>
  </si>
  <si>
    <t>2024-05-03, 2024-05-10, 2024-05-17, 2024-05-24, 2024-05-31, 2024-06-07, 2024-06-14, 2024-06-21</t>
  </si>
  <si>
    <t>1aedbcfd-a357-44ea-8e80-c78a6bf2d5d9</t>
  </si>
  <si>
    <t>DIANA RAMSEY</t>
  </si>
  <si>
    <t>danielle56@hotmail.com</t>
  </si>
  <si>
    <t>2024-02-07, 2024-02-14, 2024-02-21, 2024-02-28, 2024-03-06, 2024-03-13</t>
  </si>
  <si>
    <t>034f2029-1545-4b48-9b4e-279bfbab907a</t>
  </si>
  <si>
    <t>robert sanchez</t>
  </si>
  <si>
    <t>brittanywade@gmail.com</t>
  </si>
  <si>
    <t>2023-05-02, 2023-05-09, 2023-05-16, 2023-05-23, 2023-05-30, 2023-06-06, 2023-06-13, 2023-06-20</t>
  </si>
  <si>
    <t>90cc7a42-d660-4275-9b4c-ccb08f881e63</t>
  </si>
  <si>
    <t>joseph schaefer</t>
  </si>
  <si>
    <t>guzmanbrittany@hotmail.com</t>
  </si>
  <si>
    <t>2024-05-03, 2024-05-10, 2024-05-17, 2024-05-24</t>
  </si>
  <si>
    <t>f77b9742-1e12-4bed-984c-4178935c31d1</t>
  </si>
  <si>
    <t>heather chambers</t>
  </si>
  <si>
    <t>chiggins@yahoo.com</t>
  </si>
  <si>
    <t>2022-09-07, 2022-09-14, 2022-09-21, 2022-09-28, 2022-10-05, 2022-10-12, 2022-10-19, 2022-10-26</t>
  </si>
  <si>
    <t>75f3405d-da2b-41b7-b0b3-e6dfc9c34dd8</t>
  </si>
  <si>
    <t>kelly bentley</t>
  </si>
  <si>
    <t>robinsonhenry@hotmail.com</t>
  </si>
  <si>
    <t>69824369-ebb1-4253-8ad2-a7ba194b3b6e</t>
  </si>
  <si>
    <t>monica atkinson</t>
  </si>
  <si>
    <t>loretta55@gmail.com</t>
  </si>
  <si>
    <t>2023-08-31, 2023-09-07, 2023-09-14</t>
  </si>
  <si>
    <t>53133ea1-0c3c-400f-88a1-34aa722d8397</t>
  </si>
  <si>
    <t>william baker</t>
  </si>
  <si>
    <t>angelaboyer@morris.com</t>
  </si>
  <si>
    <t>2023-06-10, 2023-06-17</t>
  </si>
  <si>
    <t>5a0fdf61-5571-4266-96c0-2601db4d2d18</t>
  </si>
  <si>
    <t>natalie huff</t>
  </si>
  <si>
    <t>maria11@sullivan.biz</t>
  </si>
  <si>
    <t>2024-05-22, 2024-05-29, 2024-06-05, 2024-06-12, 2024-06-19, 2024-06-26</t>
  </si>
  <si>
    <t>7c45d65d-b517-48ef-9b21-3e3143c2181f</t>
  </si>
  <si>
    <t>robert huang</t>
  </si>
  <si>
    <t>marcusrodriguez@collins.com</t>
  </si>
  <si>
    <t>2023-02-15, 2023-02-22, 2023-03-01, 2023-03-08, 2023-03-15, 2023-03-22, 2023-03-29, 2023-04-05</t>
  </si>
  <si>
    <t>9e541d3e-65e1-4146-ad8b-62b689cb09aa</t>
  </si>
  <si>
    <t>christina davis</t>
  </si>
  <si>
    <t>dustin58@yahoo.com</t>
  </si>
  <si>
    <t>2024-08-23, 2024-08-30, 2024-09-06, 2024-09-13, 2024-09-20, 2024-09-27, 2024-10-04, 2024-10-11</t>
  </si>
  <si>
    <t>1a873c25-629f-4962-abd7-95f5220e674e</t>
  </si>
  <si>
    <t>NANCY WALTER</t>
  </si>
  <si>
    <t>nguyenjeffrey@gmail.com</t>
  </si>
  <si>
    <t>2023-12-14, 2023-12-21, 2023-12-28, 2024-01-04, 2024-01-11, 2024-01-18</t>
  </si>
  <si>
    <t>fe20193b-aae2-4d63-a7ae-daae8c48e3f4</t>
  </si>
  <si>
    <t>johnny whitaker</t>
  </si>
  <si>
    <t>nancyalexander@thomas.com</t>
  </si>
  <si>
    <t>2023-04-23, 2023-04-30</t>
  </si>
  <si>
    <t>d682a0b4-7bb7-4c42-9cba-7bc6db872c8f</t>
  </si>
  <si>
    <t>JUSTIN MURILLO</t>
  </si>
  <si>
    <t>hlopez@ross.biz</t>
  </si>
  <si>
    <t>2022-05-09, 2022-05-16, 2022-05-23, 2022-05-30, 2022-06-06, 2022-06-13, 2022-06-20, 2022-06-27</t>
  </si>
  <si>
    <t>5d2d113b-fb5e-4c15-8bfa-e8d6b4ed4d1d</t>
  </si>
  <si>
    <t>deborah wood</t>
  </si>
  <si>
    <t>amber12@heath-andersen.com</t>
  </si>
  <si>
    <t>2023-05-18, 2023-05-25</t>
  </si>
  <si>
    <t>fb2389d3-18bc-4e3b-a0f6-b8d894369f5d</t>
  </si>
  <si>
    <t>victoria erickson</t>
  </si>
  <si>
    <t>aguirrecassandra@hotmail.com</t>
  </si>
  <si>
    <t>2024-07-21, 2024-07-28, 2024-08-04, 2024-08-11, 2024-08-18</t>
  </si>
  <si>
    <t>f9fb722d-a51c-4d2a-b3bf-bdabb7b24f20</t>
  </si>
  <si>
    <t>victoria marshall</t>
  </si>
  <si>
    <t>fmontgomery@graham.net</t>
  </si>
  <si>
    <t>2023-09-30, 2023-10-07, 2023-10-14, 2023-10-21</t>
  </si>
  <si>
    <t>e555e087-0ebb-41ae-a678-97538f1a5d4a</t>
  </si>
  <si>
    <t>SEAN HERNANDEZ</t>
  </si>
  <si>
    <t>blevinsjoshua@yahoo.com</t>
  </si>
  <si>
    <t>2024-03-03, 2024-03-10, 2024-03-17</t>
  </si>
  <si>
    <t>6e4ae071-7da5-4648-9905-6421b6af49df</t>
  </si>
  <si>
    <t>terri andersen</t>
  </si>
  <si>
    <t>scollins@torres.net</t>
  </si>
  <si>
    <t>2022-05-19, 2022-05-26, 2022-06-02</t>
  </si>
  <si>
    <t>faecfb4c-8a24-4d57-842c-40ce24ec755d</t>
  </si>
  <si>
    <t>emily smith</t>
  </si>
  <si>
    <t>briana19@moreno.com</t>
  </si>
  <si>
    <t>2023-12-30, 2024-01-06</t>
  </si>
  <si>
    <t>c61371c1-99fd-42a4-bad2-fd693fb15376</t>
  </si>
  <si>
    <t>cassie white</t>
  </si>
  <si>
    <t>riveraclinton@yahoo.com</t>
  </si>
  <si>
    <t>2023-02-03, 2023-02-10, 2023-02-17, 2023-02-24, 2023-03-03, 2023-03-10, 2023-03-17, 2023-03-24</t>
  </si>
  <si>
    <t>632fff79-af73-4c45-b2f3-9f61b3700e92</t>
  </si>
  <si>
    <t>JANE WELLS</t>
  </si>
  <si>
    <t>codykelly@hotmail.com</t>
  </si>
  <si>
    <t>2024-09-14, 2024-09-21, 2024-09-28</t>
  </si>
  <si>
    <t>173a603d-7feb-45e2-8083-ff8fe10a5f9f</t>
  </si>
  <si>
    <t>JAMES PEREZ</t>
  </si>
  <si>
    <t>shannon18@smith-obrien.net</t>
  </si>
  <si>
    <t>2024-02-04, 2024-02-11, 2024-02-18, 2024-02-25, 2024-03-03</t>
  </si>
  <si>
    <t>2b23ace0-1872-4dc7-9f86-8f8baec61694</t>
  </si>
  <si>
    <t>ztorres@hotmail.com</t>
  </si>
  <si>
    <t>f4a985b0-11c3-4e19-9bfe-ed4a5ff540ca</t>
  </si>
  <si>
    <t>mark jimenez</t>
  </si>
  <si>
    <t>collin29@berry-vance.com</t>
  </si>
  <si>
    <t>2024-08-29, 2024-09-05, 2024-09-12, 2024-09-19, 2024-09-26, 2024-10-03</t>
  </si>
  <si>
    <t>71f27f0f-d1a9-4f91-9079-fe4e261b047a</t>
  </si>
  <si>
    <t>ANDREW MEDINA</t>
  </si>
  <si>
    <t>savannah15@white.info</t>
  </si>
  <si>
    <t>2024-06-03, 2024-06-10, 2024-06-17, 2024-06-24, 2024-07-01, 2024-07-08, 2024-07-15, 2024-07-22</t>
  </si>
  <si>
    <t>9cfa2010-ff51-4c96-a7be-a2b29a7f326f</t>
  </si>
  <si>
    <t>teresa mcfarland</t>
  </si>
  <si>
    <t>2023-02-01, 2023-02-08, 2023-02-15, 2023-02-22, 2023-03-01, 2023-03-08, 2023-03-15, 2023-03-22</t>
  </si>
  <si>
    <t>72abe7ff-c8b8-447b-a38b-66acd4eee313</t>
  </si>
  <si>
    <t>MARY JONES</t>
  </si>
  <si>
    <t>donald73@williams-brown.info</t>
  </si>
  <si>
    <t>2024-08-05, 2024-08-12, 2024-08-19</t>
  </si>
  <si>
    <t>975481a3-d6cc-47cd-812e-3882b527ba0a</t>
  </si>
  <si>
    <t>joseph alvarado</t>
  </si>
  <si>
    <t>psherman@gmail.com</t>
  </si>
  <si>
    <t>2025-01-25, 2025-02-01, 2025-02-08, 2025-02-15, 2025-02-22</t>
  </si>
  <si>
    <t>c37637d6-72a9-4fa1-a2ae-8888520041ca</t>
  </si>
  <si>
    <t>tony simmons</t>
  </si>
  <si>
    <t>bmiller@yahoo.com</t>
  </si>
  <si>
    <t>2023-06-19, 2023-06-26, 2023-07-03, 2023-07-10, 2023-07-17, 2023-07-24, 2023-07-31, 2023-08-07</t>
  </si>
  <si>
    <t>9c12e3c9-7bee-4582-8fae-46a9524ec63c</t>
  </si>
  <si>
    <t>JONATHAN HARTMAN</t>
  </si>
  <si>
    <t>rosebobby@gmail.com</t>
  </si>
  <si>
    <t>e67882ae-bf73-4026-9664-6ca5e4602d31</t>
  </si>
  <si>
    <t>carrie edwards</t>
  </si>
  <si>
    <t>williamskevin@bell.com</t>
  </si>
  <si>
    <t>8224da50-bd10-469f-af0d-c87bdfab24e2</t>
  </si>
  <si>
    <t>cassandra wood</t>
  </si>
  <si>
    <t>coreydodson@joseph.com</t>
  </si>
  <si>
    <t>2025-03-04, 2025-03-11, 2025-03-18, 2025-03-25, 2025-04-01, 2025-04-08</t>
  </si>
  <si>
    <t>9ceeaf74-a3f2-43db-9236-948e34ecb64f</t>
  </si>
  <si>
    <t>thomas harris</t>
  </si>
  <si>
    <t>adam35@benitez.com</t>
  </si>
  <si>
    <t>2024-05-15, 2024-05-22, 2024-05-29, 2024-06-05, 2024-06-12, 2024-06-19, 2024-06-26</t>
  </si>
  <si>
    <t>9947c98a-2444-4277-a7ea-f6650b752e49</t>
  </si>
  <si>
    <t>michael macias</t>
  </si>
  <si>
    <t>jamie46@hotmail.com</t>
  </si>
  <si>
    <t>608bb508-69e4-4d26-92d4-7ec76a77982b</t>
  </si>
  <si>
    <t>STEVEN MONTOYA</t>
  </si>
  <si>
    <t>carol60@hotmail.com</t>
  </si>
  <si>
    <t>2022-04-22, 2022-04-29, 2022-05-06, 2022-05-13</t>
  </si>
  <si>
    <t>3914dce2-b083-47e1-a9b7-f1f520fed1f3</t>
  </si>
  <si>
    <t>BRIAN MOORE</t>
  </si>
  <si>
    <t>whitemark@hotmail.com</t>
  </si>
  <si>
    <t>ee3d114e-b70b-4594-ae4f-d45ff48fab06</t>
  </si>
  <si>
    <t>dominique mitchell</t>
  </si>
  <si>
    <t>juarezralph@gmail.com</t>
  </si>
  <si>
    <t>2023-05-10, 2023-05-17, 2023-05-24, 2023-05-31, 2023-06-07, 2023-06-14, 2023-06-21</t>
  </si>
  <si>
    <t>3366da87-7f7a-478c-98b1-3a9d8e041844</t>
  </si>
  <si>
    <t>zachary harrison</t>
  </si>
  <si>
    <t>perezmarissa@miller.com</t>
  </si>
  <si>
    <t>2022-08-19, 2022-08-26, 2022-09-02</t>
  </si>
  <si>
    <t>7027e1f1-5ef3-4d4d-9d85-aa726f9a544a</t>
  </si>
  <si>
    <t>jessica hammond</t>
  </si>
  <si>
    <t>jennywilliams@fry.com</t>
  </si>
  <si>
    <t>2023-04-17, 2023-04-24, 2023-05-01, 2023-05-08, 2023-05-15, 2023-05-22</t>
  </si>
  <si>
    <t>e6ccd201-335d-4080-b647-f43f59a14829</t>
  </si>
  <si>
    <t>JEANNE HERNANDEZ</t>
  </si>
  <si>
    <t>perezcourtney@yahoo.com</t>
  </si>
  <si>
    <t>2023-01-04, 2023-01-11</t>
  </si>
  <si>
    <t>df0ff647-067a-41d7-b059-e387b89f52d2</t>
  </si>
  <si>
    <t>ryan guzman</t>
  </si>
  <si>
    <t>douglasbrandt@gmail.com</t>
  </si>
  <si>
    <t>2025-01-23, 2025-01-30, 2025-02-06, 2025-02-13, 2025-02-20, 2025-02-27, 2025-03-06</t>
  </si>
  <si>
    <t>849ebfa5-68f0-4a5d-90ac-72bdaf4c9dfc</t>
  </si>
  <si>
    <t>lisa jackson</t>
  </si>
  <si>
    <t>benjamin13@gmail.com</t>
  </si>
  <si>
    <t>d04f0a71-0ef4-43a2-900d-df1600e03200</t>
  </si>
  <si>
    <t>keith vincent</t>
  </si>
  <si>
    <t>smithmadison@pineda-newman.com</t>
  </si>
  <si>
    <t>2023-11-20, 2023-11-27, 2023-12-04, 2023-12-11, 2023-12-18, 2023-12-25</t>
  </si>
  <si>
    <t>e9058f29-731d-46ec-a303-2bd49db564b5</t>
  </si>
  <si>
    <t>melanie salazar</t>
  </si>
  <si>
    <t>7479d994-a2fe-4cb4-bcec-1791fae9df3f</t>
  </si>
  <si>
    <t>STEVEN GIBSON</t>
  </si>
  <si>
    <t>drewwalsh@gmail.com</t>
  </si>
  <si>
    <t>2023-09-25, 2023-10-02, 2023-10-09, 2023-10-16, 2023-10-23</t>
  </si>
  <si>
    <t>290a8303-e1c6-47c2-81d8-93a5ffc7aba2</t>
  </si>
  <si>
    <t>alex trujillo</t>
  </si>
  <si>
    <t>stevensjennifer@christian.com</t>
  </si>
  <si>
    <t>2023-12-01, 2023-12-08, 2023-12-15, 2023-12-22, 2023-12-29</t>
  </si>
  <si>
    <t>e23509a8-6bcf-4fa4-a7e2-020ef11f1e97</t>
  </si>
  <si>
    <t>ucox@hotmail.com</t>
  </si>
  <si>
    <t>2023-02-24, 2023-03-03, 2023-03-10, 2023-03-17, 2023-03-24</t>
  </si>
  <si>
    <t>34b6d9da-87a9-4faf-b92a-b1b72213cdad</t>
  </si>
  <si>
    <t>micheal carroll</t>
  </si>
  <si>
    <t>wkelley@yahoo.com</t>
  </si>
  <si>
    <t>64907a63-36a8-453d-8e90-ee87a4dd2fe1</t>
  </si>
  <si>
    <t>brian pearson</t>
  </si>
  <si>
    <t>nwilliams@yahoo.com</t>
  </si>
  <si>
    <t>6260dcbe-a8de-4b1c-a81e-c259e3d21a33</t>
  </si>
  <si>
    <t>jessica hahn</t>
  </si>
  <si>
    <t>paulestrada@terrell-becker.com</t>
  </si>
  <si>
    <t>2024-08-11, 2024-08-18, 2024-08-25, 2024-09-01, 2024-09-08, 2024-09-15</t>
  </si>
  <si>
    <t>cd03a402-c827-47c0-9337-bb3466e1608e</t>
  </si>
  <si>
    <t>jason mcdonald</t>
  </si>
  <si>
    <t>wstewart@schmidt.com</t>
  </si>
  <si>
    <t>2024-12-28, 2025-01-04, 2025-01-11, 2025-01-18, 2025-01-25, 2025-02-01, 2025-02-08, 2025-02-15</t>
  </si>
  <si>
    <t>eb9060cb-0238-4c49-857e-ccfa15f3b747</t>
  </si>
  <si>
    <t>AMY PHELPS</t>
  </si>
  <si>
    <t>james23@yahoo.com</t>
  </si>
  <si>
    <t>2022-07-17, 2022-07-24, 2022-07-31, 2022-08-07, 2022-08-14</t>
  </si>
  <si>
    <t>50c49c2b-e8c4-41fc-9f8c-1c815ce9a3d3</t>
  </si>
  <si>
    <t>sandra alvarez</t>
  </si>
  <si>
    <t>kevin82@martin.net</t>
  </si>
  <si>
    <t>2022-07-18, 2022-07-25, 2022-08-01, 2022-08-08, 2022-08-15, 2022-08-22, 2022-08-29, 2022-09-05</t>
  </si>
  <si>
    <t>8d64ec21-8fc9-4778-a885-10d168e0c800</t>
  </si>
  <si>
    <t>MELISSA CAMPBELL</t>
  </si>
  <si>
    <t>beckdwayne@davis-williams.biz</t>
  </si>
  <si>
    <t>2024-11-22, 2024-11-29, 2024-12-06, 2024-12-13, 2024-12-20</t>
  </si>
  <si>
    <t>c463299a-2ba3-41ef-ba14-cf98611e6047</t>
  </si>
  <si>
    <t>michael meyers</t>
  </si>
  <si>
    <t>sethsmith@yahoo.com</t>
  </si>
  <si>
    <t>2024-04-10, 2024-04-17, 2024-04-24, 2024-05-01, 2024-05-08, 2024-05-15</t>
  </si>
  <si>
    <t>56fb9a22-e2b6-4f5d-9805-2a559118b0e6</t>
  </si>
  <si>
    <t>stacey jones md</t>
  </si>
  <si>
    <t>hrangel@hotmail.com</t>
  </si>
  <si>
    <t>2025-02-13, 2025-02-20, 2025-02-27</t>
  </si>
  <si>
    <t>4ad76a0d-5219-4d62-a25c-6c5cf629c955</t>
  </si>
  <si>
    <t>tiffany miller</t>
  </si>
  <si>
    <t>howellbrittany@gmail.com</t>
  </si>
  <si>
    <t>2023-02-07, 2023-02-14, 2023-02-21</t>
  </si>
  <si>
    <t>836fad38-3128-4dc8-80b1-fb20d9ebb495</t>
  </si>
  <si>
    <t>joseph moon</t>
  </si>
  <si>
    <t>rebecca03@hotmail.com</t>
  </si>
  <si>
    <t>2023-10-26, 2023-11-02, 2023-11-09, 2023-11-16, 2023-11-23, 2023-11-30</t>
  </si>
  <si>
    <t>6ed5ca30-ff03-41a9-b2ed-257b435b6625</t>
  </si>
  <si>
    <t>don carney</t>
  </si>
  <si>
    <t>cookanthony@hotmail.com</t>
  </si>
  <si>
    <t>2023-07-27, 2023-08-03</t>
  </si>
  <si>
    <t>4d7e6eeb-04eb-4694-92da-e5a7bc11733c</t>
  </si>
  <si>
    <t>tanner james</t>
  </si>
  <si>
    <t>heidi55@nash.com</t>
  </si>
  <si>
    <t>42f76d43-b818-4f1c-98a3-2011f1624df9</t>
  </si>
  <si>
    <t>katherine adams</t>
  </si>
  <si>
    <t>trujillorobin@hotmail.com</t>
  </si>
  <si>
    <t>2022-10-29, 2022-11-05</t>
  </si>
  <si>
    <t>ce64debe-20e7-418a-8f8d-a52b05e3d107</t>
  </si>
  <si>
    <t>dana thompson</t>
  </si>
  <si>
    <t>ashleyyoung@shields.com</t>
  </si>
  <si>
    <t>12049b0a-9e11-471c-a8ae-6b4bdec2c775</t>
  </si>
  <si>
    <t>mark savage</t>
  </si>
  <si>
    <t>kristi19@gmail.com</t>
  </si>
  <si>
    <t>eb0230a0-3313-4402-a382-d280b44304e9</t>
  </si>
  <si>
    <t>angela davis</t>
  </si>
  <si>
    <t>hamiltongina@williams.biz</t>
  </si>
  <si>
    <t>79de06cb-3150-4323-8782-6633a01d9aeb</t>
  </si>
  <si>
    <t>michelle simpson</t>
  </si>
  <si>
    <t>rroberts@hancock.com</t>
  </si>
  <si>
    <t>43651cb8-329d-4f9e-b964-8a0f2d0490a7</t>
  </si>
  <si>
    <t>joshua kaufman</t>
  </si>
  <si>
    <t>lopezmelinda@martin.org</t>
  </si>
  <si>
    <t>2022-08-08, 2022-08-15, 2022-08-22, 2022-08-29, 2022-09-05, 2022-09-12</t>
  </si>
  <si>
    <t>a3fe085b-81b4-4b37-a98b-4ff499ff70c6</t>
  </si>
  <si>
    <t>jeffery summers</t>
  </si>
  <si>
    <t>penatammy@campbell-martin.com</t>
  </si>
  <si>
    <t>2023-07-11, 2023-07-18, 2023-07-25, 2023-08-01, 2023-08-08, 2023-08-15, 2023-08-22, 2023-08-29</t>
  </si>
  <si>
    <t>bba04391-e716-4b38-981f-03df7e71bda8</t>
  </si>
  <si>
    <t>perry jordan</t>
  </si>
  <si>
    <t>rowlandemily@yahoo.com</t>
  </si>
  <si>
    <t>2022-07-13, 2022-07-20, 2022-07-27, 2022-08-03, 2022-08-10</t>
  </si>
  <si>
    <t>5c89f06e-ea1b-448f-aa94-d306c5798f5d</t>
  </si>
  <si>
    <t>lisa chung</t>
  </si>
  <si>
    <t>shannon75@yahoo.com</t>
  </si>
  <si>
    <t>8bc135a9-503f-4053-bd34-d5ecc36f0008</t>
  </si>
  <si>
    <t>MRS. LAURIE WILLIAMS MD</t>
  </si>
  <si>
    <t>ynguyen@yahoo.com</t>
  </si>
  <si>
    <t>2023-07-17, 2023-07-24, 2023-07-31</t>
  </si>
  <si>
    <t>73c1d557-76e2-4e93-a62a-bbfede61f70d</t>
  </si>
  <si>
    <t>oscar cruz</t>
  </si>
  <si>
    <t>kristinajames@hernandez.com</t>
  </si>
  <si>
    <t>2024-03-27, 2024-04-03, 2024-04-10, 2024-04-17, 2024-04-24, 2024-05-01, 2024-05-08</t>
  </si>
  <si>
    <t>378ce7b7-2f14-4369-b22f-deb897cabad1</t>
  </si>
  <si>
    <t>james hernandez</t>
  </si>
  <si>
    <t>andrewmyers@yahoo.com</t>
  </si>
  <si>
    <t>2022-11-27, 2022-12-04</t>
  </si>
  <si>
    <t>7c8d8aef-30a0-4e0b-ba4d-1f5747155ad3</t>
  </si>
  <si>
    <t>KATHRYN GRAHAM</t>
  </si>
  <si>
    <t>dcosta@ali-jones.com</t>
  </si>
  <si>
    <t>2024-08-07, 2024-08-14, 2024-08-21, 2024-08-28, 2024-09-04, 2024-09-11, 2024-09-18</t>
  </si>
  <si>
    <t>3c32f2ee-2437-4380-8a10-ff5a9b99f012</t>
  </si>
  <si>
    <t>KATHLEEN ROBINSON</t>
  </si>
  <si>
    <t>fryecrystal@yahoo.com</t>
  </si>
  <si>
    <t>2024-04-16, 2024-04-23, 2024-04-30, 2024-05-07, 2024-05-14</t>
  </si>
  <si>
    <t>6dd2c683-9e54-47bf-af1e-65964f844346</t>
  </si>
  <si>
    <t>linda moreno</t>
  </si>
  <si>
    <t>lindsay25@hotmail.com</t>
  </si>
  <si>
    <t>2024-12-11, 2024-12-18, 2024-12-25</t>
  </si>
  <si>
    <t>5eb8e0db-7273-47af-8488-a0e81028f5b4</t>
  </si>
  <si>
    <t>daniel nguyen</t>
  </si>
  <si>
    <t>cynthia74@peterson.com</t>
  </si>
  <si>
    <t>2024-04-11, 2024-04-18, 2024-04-25, 2024-05-02</t>
  </si>
  <si>
    <t>f89c591d-9280-4c97-a1f7-6e1cc8169e32</t>
  </si>
  <si>
    <t>michelle lynch</t>
  </si>
  <si>
    <t>belliott@dixon-davis.com</t>
  </si>
  <si>
    <t>7dae4677-877b-4b50-94d0-945b5257fa5d</t>
  </si>
  <si>
    <t>steven valentine</t>
  </si>
  <si>
    <t>colekimberly@yahoo.com</t>
  </si>
  <si>
    <t>0f1c0455-c71b-4b67-9907-a3145d20d8de</t>
  </si>
  <si>
    <t>daniel smith</t>
  </si>
  <si>
    <t>yhoffman@yahoo.com</t>
  </si>
  <si>
    <t>2022-11-15, 2022-11-22, 2022-11-29, 2022-12-06, 2022-12-13</t>
  </si>
  <si>
    <t>9ad24609-506d-4518-bc3b-9c087c152622</t>
  </si>
  <si>
    <t>christina cochran</t>
  </si>
  <si>
    <t>phillipsbruce@mills.com</t>
  </si>
  <si>
    <t>2023-08-17, 2023-08-24, 2023-08-31</t>
  </si>
  <si>
    <t>b35d8adb-6c49-48d4-a042-1eb5ca6beccd</t>
  </si>
  <si>
    <t>alexandra green</t>
  </si>
  <si>
    <t>anthony61@marshall-browning.com</t>
  </si>
  <si>
    <t>2023-04-27, 2023-05-04, 2023-05-11, 2023-05-18</t>
  </si>
  <si>
    <t>282fbcce-8e25-4e3d-a1cc-06e5a03a5196</t>
  </si>
  <si>
    <t>olivia rodriguez</t>
  </si>
  <si>
    <t>thill@hotmail.com</t>
  </si>
  <si>
    <t>2024-02-29, 2024-03-07, 2024-03-14, 2024-03-21, 2024-03-28, 2024-04-04, 2024-04-11</t>
  </si>
  <si>
    <t>20e7b6ef-9623-4346-a9b3-e2d348e636b5</t>
  </si>
  <si>
    <t>alan williams</t>
  </si>
  <si>
    <t>uwood@hotmail.com</t>
  </si>
  <si>
    <t>2024-03-11, 2024-03-18, 2024-03-25, 2024-04-01</t>
  </si>
  <si>
    <t>6f2ba37e-a0fe-451e-8684-e4388cd5219a</t>
  </si>
  <si>
    <t>jennifer nguyen</t>
  </si>
  <si>
    <t>mario90@brown.com</t>
  </si>
  <si>
    <t>2023-11-10, 2023-11-17, 2023-11-24, 2023-12-01</t>
  </si>
  <si>
    <t>85d4f2c1-1a2d-4453-a6cd-497923d13c7f</t>
  </si>
  <si>
    <t>miguel davis</t>
  </si>
  <si>
    <t>matthew65@gmail.com</t>
  </si>
  <si>
    <t>2022-07-21, 2022-07-28</t>
  </si>
  <si>
    <t>865162a6-0fe9-4780-8b8c-6b6e668b179f</t>
  </si>
  <si>
    <t>richard neal</t>
  </si>
  <si>
    <t>shanewilson@perez-brown.net</t>
  </si>
  <si>
    <t>2024-05-11, 2024-05-18, 2024-05-25, 2024-06-01, 2024-06-08, 2024-06-15, 2024-06-22, 2024-06-29</t>
  </si>
  <si>
    <t>b281738e-d7c7-48e6-a495-430e0d6f885a</t>
  </si>
  <si>
    <t>andrew robinson</t>
  </si>
  <si>
    <t>2022-05-14, 2022-05-21, 2022-05-28, 2022-06-04, 2022-06-11</t>
  </si>
  <si>
    <t>ded7fbb9-f454-4f98-a712-cefef330f931</t>
  </si>
  <si>
    <t>francisco hughes</t>
  </si>
  <si>
    <t>dixonkeith@gmail.com</t>
  </si>
  <si>
    <t>2023-04-03, 2023-04-10, 2023-04-17, 2023-04-24, 2023-05-01, 2023-05-08, 2023-05-15</t>
  </si>
  <si>
    <t>8cced653-6a39-4c71-b276-c469b6f957dc</t>
  </si>
  <si>
    <t>CURTIS JOHNSON</t>
  </si>
  <si>
    <t>ssmith@perkins.net</t>
  </si>
  <si>
    <t>89465e5b-26fa-4d5c-b678-a41a65adafab</t>
  </si>
  <si>
    <t>MARK DEAN</t>
  </si>
  <si>
    <t>2022-12-18, 2022-12-25, 2023-01-01, 2023-01-08, 2023-01-15, 2023-01-22, 2023-01-29, 2023-02-05</t>
  </si>
  <si>
    <t>636f7abf-82c9-41df-9fd2-29bc8e673bc8</t>
  </si>
  <si>
    <t>DAKOTA LAWSON</t>
  </si>
  <si>
    <t>markgreen@gmail.com</t>
  </si>
  <si>
    <t>2023-05-24, 2023-05-31</t>
  </si>
  <si>
    <t>720f2288-0760-4502-b39f-51c3490ec6f3</t>
  </si>
  <si>
    <t>marisa hunt</t>
  </si>
  <si>
    <t>jackwilliams@gmail.com</t>
  </si>
  <si>
    <t>bc57003e-91f9-4586-827f-9590333c8c30</t>
  </si>
  <si>
    <t>SANDRA CRAIG</t>
  </si>
  <si>
    <t>steven39@yahoo.com</t>
  </si>
  <si>
    <t>2023-02-20, 2023-02-27, 2023-03-06, 2023-03-13, 2023-03-20, 2023-03-27, 2023-04-03</t>
  </si>
  <si>
    <t>032a0c06-4f55-458e-8618-93ec82d768c6</t>
  </si>
  <si>
    <t>christopher cook</t>
  </si>
  <si>
    <t>dcortez@yahoo.com</t>
  </si>
  <si>
    <t>2023-03-09, 2023-03-16</t>
  </si>
  <si>
    <t>7ddee37d-ebba-4a66-aa4e-4d28c0fce144</t>
  </si>
  <si>
    <t>kyle norton</t>
  </si>
  <si>
    <t>jensennicole@harvey.com</t>
  </si>
  <si>
    <t>2024-10-27, 2024-11-03, 2024-11-10, 2024-11-17, 2024-11-24</t>
  </si>
  <si>
    <t>ba8f3e6c-61a4-4d19-b1ef-7e0a4daeac5c</t>
  </si>
  <si>
    <t>CAITLIN BROWN</t>
  </si>
  <si>
    <t>tashaharmon@jones-butler.com</t>
  </si>
  <si>
    <t>2022-04-07, 2022-04-14, 2022-04-21</t>
  </si>
  <si>
    <t>1ebd55b6-e605-44a2-88f5-48e7c53bcc3a</t>
  </si>
  <si>
    <t>DENNIS CONRAD</t>
  </si>
  <si>
    <t>calhounjulie@mcguire.com</t>
  </si>
  <si>
    <t>2023-07-13, 2023-07-20, 2023-07-27, 2023-08-03</t>
  </si>
  <si>
    <t>3c1c09a3-b98d-45a7-960a-56e11cd27c9f</t>
  </si>
  <si>
    <t>stephen neal</t>
  </si>
  <si>
    <t>andrew97@gmail.com</t>
  </si>
  <si>
    <t>65c51c9a-10ae-4dfc-b729-6854273e54e5</t>
  </si>
  <si>
    <t>AMANDA JIMENEZ</t>
  </si>
  <si>
    <t>athompson@hotmail.com</t>
  </si>
  <si>
    <t>2025-03-16, 2025-03-23, 2025-03-30</t>
  </si>
  <si>
    <t>c5001e3e-f59d-4194-9021-7062a8179850</t>
  </si>
  <si>
    <t>michelle higgins</t>
  </si>
  <si>
    <t>andrew43@norris.com</t>
  </si>
  <si>
    <t>2022-06-14, 2022-06-21, 2022-06-28</t>
  </si>
  <si>
    <t>8f16fac0-6f72-4ca4-9b64-3c30d5dc4812</t>
  </si>
  <si>
    <t>KATHERINE HALL</t>
  </si>
  <si>
    <t>michael95@hoover-stephens.com</t>
  </si>
  <si>
    <t>8d0fe9b5-b9e8-46d0-9f0b-b32fe6ddbbe3</t>
  </si>
  <si>
    <t>erica fowler</t>
  </si>
  <si>
    <t>bettywatson@yahoo.com</t>
  </si>
  <si>
    <t>2025-01-24, 2025-01-31, 2025-02-07, 2025-02-14, 2025-02-21, 2025-02-28</t>
  </si>
  <si>
    <t>c06cbd3f-ac33-4f9c-9071-365425cb49de</t>
  </si>
  <si>
    <t>megan russell</t>
  </si>
  <si>
    <t>guzmannicole@yahoo.com</t>
  </si>
  <si>
    <t>2023-07-05, 2023-07-12, 2023-07-19, 2023-07-26, 2023-08-02, 2023-08-09</t>
  </si>
  <si>
    <t>c0f2b34e-7365-449b-b770-28e6a53d2350</t>
  </si>
  <si>
    <t>MELANIE PRESTON</t>
  </si>
  <si>
    <t>carolfernandez@hotmail.com</t>
  </si>
  <si>
    <t>2023-10-16, 2023-10-23, 2023-10-30</t>
  </si>
  <si>
    <t>23b7aaf6-92dd-4487-8c79-eecad9e18c82</t>
  </si>
  <si>
    <t>rebecca summers</t>
  </si>
  <si>
    <t>colonnicole@hotmail.com</t>
  </si>
  <si>
    <t>2022-12-10, 2022-12-17, 2022-12-24, 2022-12-31, 2023-01-07, 2023-01-14, 2023-01-21, 2023-01-28</t>
  </si>
  <si>
    <t>9351a5da-1a93-43f1-8502-76c00abf1903</t>
  </si>
  <si>
    <t>TIMOTHY ORTEGA</t>
  </si>
  <si>
    <t>gabriellafrench@wilson-dennis.com</t>
  </si>
  <si>
    <t>2024-07-30, 2024-08-06, 2024-08-13, 2024-08-20, 2024-08-27</t>
  </si>
  <si>
    <t>a82a1132-85eb-4279-a51c-21fdefda849e</t>
  </si>
  <si>
    <t>COLLEEN BELL</t>
  </si>
  <si>
    <t>perezdawn@gmail.com</t>
  </si>
  <si>
    <t>2024-08-05, 2024-08-12</t>
  </si>
  <si>
    <t>b75901d0-3036-481c-80d9-8272e52e1409</t>
  </si>
  <si>
    <t>RICKY WAGNER</t>
  </si>
  <si>
    <t>ethomas@clements.com</t>
  </si>
  <si>
    <t>2025-03-20, 2025-03-27, 2025-04-03, 2025-04-10, 2025-04-17, 2025-04-24</t>
  </si>
  <si>
    <t>d082b3b4-f398-416e-98b9-f0a2a36442e5</t>
  </si>
  <si>
    <t>alan phillips</t>
  </si>
  <si>
    <t>mariabecker@king.biz</t>
  </si>
  <si>
    <t>2024-07-26, 2024-08-02</t>
  </si>
  <si>
    <t>b2a43bf4-02b4-4d26-a72b-0fa7a95da34b</t>
  </si>
  <si>
    <t>GRACE BROOKS</t>
  </si>
  <si>
    <t>eharvey@hotmail.com</t>
  </si>
  <si>
    <t>2023-10-14, 2023-10-21, 2023-10-28, 2023-11-04</t>
  </si>
  <si>
    <t>7dc807a2-adda-43b6-8ab8-4fe297e4e173</t>
  </si>
  <si>
    <t>KATHRYN BELL</t>
  </si>
  <si>
    <t>ycallahan@hotmail.com</t>
  </si>
  <si>
    <t>2024-11-17, 2024-11-24, 2024-12-01</t>
  </si>
  <si>
    <t>9ec78199-964d-4e39-b047-824a6c362d23</t>
  </si>
  <si>
    <t>tiffany cohen</t>
  </si>
  <si>
    <t>fjohnson@wells.com</t>
  </si>
  <si>
    <t>2022-09-06, 2022-09-13, 2022-09-20, 2022-09-27, 2022-10-04, 2022-10-11</t>
  </si>
  <si>
    <t>b7321e2b-d4a4-4bf0-b96a-53053ed1d8f8</t>
  </si>
  <si>
    <t>anna james</t>
  </si>
  <si>
    <t>cassandraharrison@yahoo.com</t>
  </si>
  <si>
    <t>2022-08-13, 2022-08-20, 2022-08-27, 2022-09-03, 2022-09-10</t>
  </si>
  <si>
    <t>dac9d4a4-b43b-488c-86f4-34688d78e1c8</t>
  </si>
  <si>
    <t>LOUIS DAVIS</t>
  </si>
  <si>
    <t>wallssean@white.net</t>
  </si>
  <si>
    <t>2023-08-01, 2023-08-08, 2023-08-15, 2023-08-22, 2023-08-29</t>
  </si>
  <si>
    <t>95ede22d-40d1-4f56-8c78-9409b96dc079</t>
  </si>
  <si>
    <t>JOSE THOMPSON</t>
  </si>
  <si>
    <t>melissa04@hotmail.com</t>
  </si>
  <si>
    <t>2025-01-16, 2025-01-23, 2025-01-30, 2025-02-06, 2025-02-13, 2025-02-20, 2025-02-27</t>
  </si>
  <si>
    <t>27a0b911-afd2-4b72-9c13-a1e76d3e4848</t>
  </si>
  <si>
    <t>angela olson</t>
  </si>
  <si>
    <t>hughesjulie@whitehead.com</t>
  </si>
  <si>
    <t>9564d4c1-aedb-4262-9d95-b4d7570edab2</t>
  </si>
  <si>
    <t>crystal wallace</t>
  </si>
  <si>
    <t>martindavid@hart.biz</t>
  </si>
  <si>
    <t>2023-03-20, 2023-03-27, 2023-04-03</t>
  </si>
  <si>
    <t>b19dab55-e5ce-4a0f-8671-e213b55a478e</t>
  </si>
  <si>
    <t>joshua barnes</t>
  </si>
  <si>
    <t>2022-05-08, 2022-05-15</t>
  </si>
  <si>
    <t>b3b966e2-8eaa-4112-afb0-c6654766229e</t>
  </si>
  <si>
    <t>AUSTIN BAKER</t>
  </si>
  <si>
    <t>pmorales@gmail.com</t>
  </si>
  <si>
    <t>2022-05-29, 2022-06-05</t>
  </si>
  <si>
    <t>92071602-161c-4674-a978-868d062c0692</t>
  </si>
  <si>
    <t>craig keller</t>
  </si>
  <si>
    <t>timothy29@yahoo.com</t>
  </si>
  <si>
    <t>2022-10-11, 2022-10-18, 2022-10-25, 2022-11-01, 2022-11-08, 2022-11-15, 2022-11-22, 2022-11-29</t>
  </si>
  <si>
    <t>33d3958a-3b74-4fd2-8a2d-6f038f464f34</t>
  </si>
  <si>
    <t>CASEY MILES</t>
  </si>
  <si>
    <t>brian01@wade.com</t>
  </si>
  <si>
    <t>2022-10-03, 2022-10-10</t>
  </si>
  <si>
    <t>7afac8ce-dc4f-47fe-be61-8f4bebb511e6</t>
  </si>
  <si>
    <t>chelsea wells</t>
  </si>
  <si>
    <t>coryhughes@hotmail.com</t>
  </si>
  <si>
    <t>2023-08-16, 2023-08-23, 2023-08-30, 2023-09-06, 2023-09-13, 2023-09-20, 2023-09-27</t>
  </si>
  <si>
    <t>1227b7ac-cdca-4bef-9bd3-4a948a996027</t>
  </si>
  <si>
    <t>cameron hicks</t>
  </si>
  <si>
    <t>epalmer@martin.com</t>
  </si>
  <si>
    <t>0f46bb11-6809-4564-8331-21ffd3f63623</t>
  </si>
  <si>
    <t>amanda flores</t>
  </si>
  <si>
    <t>leejessica@yahoo.com</t>
  </si>
  <si>
    <t>2023-03-23, 2023-03-30, 2023-04-06, 2023-04-13, 2023-04-20, 2023-04-27, 2023-05-04, 2023-05-11</t>
  </si>
  <si>
    <t>ddef7af4-d61c-4113-9b3f-6c547327f33e</t>
  </si>
  <si>
    <t>TERRY MENDOZA</t>
  </si>
  <si>
    <t>johnboyd@yahoo.com</t>
  </si>
  <si>
    <t>2023-12-05, 2023-12-12, 2023-12-19, 2023-12-26, 2024-01-02, 2024-01-09</t>
  </si>
  <si>
    <t>6ad5401e-07e9-4b0b-998d-eba36ec8261b</t>
  </si>
  <si>
    <t>bradley snow</t>
  </si>
  <si>
    <t>woodphillip@santos-hatfield.com</t>
  </si>
  <si>
    <t>2022-08-01, 2022-08-08, 2022-08-15, 2022-08-22, 2022-08-29, 2022-09-05</t>
  </si>
  <si>
    <t>53bc0611-9af4-4b8a-8908-d3f9d6195c4f</t>
  </si>
  <si>
    <t>savannah harrison</t>
  </si>
  <si>
    <t>stodd@hotmail.com</t>
  </si>
  <si>
    <t>2023-07-22, 2023-07-29, 2023-08-05</t>
  </si>
  <si>
    <t>9aeeb3e9-aea3-48c6-ac67-7b258f6875a3</t>
  </si>
  <si>
    <t>rachel taylor</t>
  </si>
  <si>
    <t>holttheresa@hotmail.com</t>
  </si>
  <si>
    <t>2025-03-22, 2025-03-29, 2025-04-05, 2025-04-12, 2025-04-19, 2025-04-26</t>
  </si>
  <si>
    <t>40686515-101c-478c-a1a1-31b49dca3488</t>
  </si>
  <si>
    <t>TAYLOR BAXTER</t>
  </si>
  <si>
    <t>sara53@lee.com</t>
  </si>
  <si>
    <t>2024-06-18, 2024-06-25, 2024-07-02, 2024-07-09, 2024-07-16, 2024-07-23, 2024-07-30</t>
  </si>
  <si>
    <t>438f9d83-474d-4a1a-a95a-a2daad14e5bf</t>
  </si>
  <si>
    <t>mckenzie lopez</t>
  </si>
  <si>
    <t>james58@morris.com</t>
  </si>
  <si>
    <t>2024-06-19, 2024-06-26, 2024-07-03, 2024-07-10, 2024-07-17</t>
  </si>
  <si>
    <t>4a9d3213-e04b-4533-b905-a7b6b97ee830</t>
  </si>
  <si>
    <t>CHRISTINE TYLER</t>
  </si>
  <si>
    <t>paigepacheco@yahoo.com</t>
  </si>
  <si>
    <t>2022-10-06, 2022-10-13, 2022-10-20, 2022-10-27, 2022-11-03, 2022-11-10, 2022-11-17, 2022-11-24</t>
  </si>
  <si>
    <t>454f3fbf-b790-4752-bbfd-ec746441e11e</t>
  </si>
  <si>
    <t>judy peterson</t>
  </si>
  <si>
    <t>kingtammy@hotmail.com</t>
  </si>
  <si>
    <t>2023-04-23, 2023-04-30, 2023-05-07, 2023-05-14</t>
  </si>
  <si>
    <t>cfdea771-305d-4749-9109-2f7a00d61c63</t>
  </si>
  <si>
    <t>tanya gibson</t>
  </si>
  <si>
    <t>dgonzalez@yahoo.com</t>
  </si>
  <si>
    <t>1bab13ac-9863-4b20-bd53-c706fb5078f7</t>
  </si>
  <si>
    <t>wardlaurie@williams.com</t>
  </si>
  <si>
    <t>2024-12-07, 2024-12-14, 2024-12-21, 2024-12-28</t>
  </si>
  <si>
    <t>209ebc46-44b6-4c9e-8904-59d78c69e2e8</t>
  </si>
  <si>
    <t>tammy mcdaniel</t>
  </si>
  <si>
    <t>vanceashley@rodriguez.com</t>
  </si>
  <si>
    <t>2022-09-20, 2022-09-27, 2022-10-04, 2022-10-11, 2022-10-18</t>
  </si>
  <si>
    <t>386e995d-3b01-4893-bd9d-38e36e078bdc</t>
  </si>
  <si>
    <t>laura adams</t>
  </si>
  <si>
    <t>edwardspencer@yahoo.com</t>
  </si>
  <si>
    <t>2023-06-22, 2023-06-29</t>
  </si>
  <si>
    <t>d33b05e6-f765-48a0-8e43-07c42bfddbf9</t>
  </si>
  <si>
    <t>JOSHUA SMITH</t>
  </si>
  <si>
    <t>duncanchristina@pacheco-martinez.com</t>
  </si>
  <si>
    <t>2023-03-14, 2023-03-21</t>
  </si>
  <si>
    <t>9c0f37d5-75a2-49b1-bdf5-516b3891b7f7</t>
  </si>
  <si>
    <t>christopher robinson</t>
  </si>
  <si>
    <t>allenkyle@valencia.com</t>
  </si>
  <si>
    <t>2023-12-29, 2024-01-05</t>
  </si>
  <si>
    <t>b6617c50-6895-496f-94fd-c3a7d8e77ca2</t>
  </si>
  <si>
    <t>CHRIS BEASLEY</t>
  </si>
  <si>
    <t>weaverjoseph@hotmail.com</t>
  </si>
  <si>
    <t>8620a10a-e009-4d7a-8a22-6c566fc8503c</t>
  </si>
  <si>
    <t>ALEX ROMERO</t>
  </si>
  <si>
    <t>xobrien@gmail.com</t>
  </si>
  <si>
    <t>2024-05-09, 2024-05-16, 2024-05-23, 2024-05-30, 2024-06-06, 2024-06-13, 2024-06-20</t>
  </si>
  <si>
    <t>b2ed003d-d641-4ee3-99d8-176413cdaa4c</t>
  </si>
  <si>
    <t>caroline powell</t>
  </si>
  <si>
    <t>michael43@roberts.info</t>
  </si>
  <si>
    <t>2025-04-03, 2025-04-10, 2025-04-17, 2025-04-24, 2025-05-01, 2025-05-08, 2025-05-15, 2025-05-22</t>
  </si>
  <si>
    <t>3e7b8fb1-9035-46bb-af6d-8fc6afbdf369</t>
  </si>
  <si>
    <t>amy marquez</t>
  </si>
  <si>
    <t>xarmstrong@smith-graham.info</t>
  </si>
  <si>
    <t>59259acd-4142-400e-aff6-fa9a16e6e8fc</t>
  </si>
  <si>
    <t>jacob osborn</t>
  </si>
  <si>
    <t>garynash@hotmail.com</t>
  </si>
  <si>
    <t>2024-01-25, 2024-02-01, 2024-02-08</t>
  </si>
  <si>
    <t>321a3244-cf65-49ec-87eb-754a995ef5bd</t>
  </si>
  <si>
    <t>veronica diaz</t>
  </si>
  <si>
    <t>mannerik@dominguez.com</t>
  </si>
  <si>
    <t>2024-06-18, 2024-06-25, 2024-07-02</t>
  </si>
  <si>
    <t>dbc6ac37-2442-40c6-8b0c-100c2626c97d</t>
  </si>
  <si>
    <t>SETH LOPEZ</t>
  </si>
  <si>
    <t>garrett13@gmail.com</t>
  </si>
  <si>
    <t>2024-03-10, 2024-03-17, 2024-03-24, 2024-03-31</t>
  </si>
  <si>
    <t>c8794a56-a795-4d2b-9296-81b00d5979bf</t>
  </si>
  <si>
    <t>tiffany david</t>
  </si>
  <si>
    <t>amy62@smith.org</t>
  </si>
  <si>
    <t>2024-11-26, 2024-12-03, 2024-12-10, 2024-12-17, 2024-12-24, 2024-12-31, 2025-01-07</t>
  </si>
  <si>
    <t>44e01371-19fc-4448-85d8-99df113ff40f</t>
  </si>
  <si>
    <t>cassandra martinez</t>
  </si>
  <si>
    <t>jennifer28@gmail.com</t>
  </si>
  <si>
    <t>2022-08-04, 2022-08-11, 2022-08-18, 2022-08-25, 2022-09-01, 2022-09-08, 2022-09-15, 2022-09-22</t>
  </si>
  <si>
    <t>dafbf997-5352-4440-823d-35cfc972d38d</t>
  </si>
  <si>
    <t>DOMINIC LI</t>
  </si>
  <si>
    <t>dtaylor@moore-anderson.org</t>
  </si>
  <si>
    <t>7660302f-477e-4375-887d-01c292e8c8b1</t>
  </si>
  <si>
    <t>CHRISTOPHER RODRIGUEZ</t>
  </si>
  <si>
    <t>daniellewebster@mcgrath.com</t>
  </si>
  <si>
    <t>2023-10-29, 2023-11-05, 2023-11-12, 2023-11-19</t>
  </si>
  <si>
    <t>7d6dca57-cc80-4698-8765-88fe75f53328</t>
  </si>
  <si>
    <t>jennifer weaver</t>
  </si>
  <si>
    <t>hhayden@yahoo.com</t>
  </si>
  <si>
    <t>2023-06-27, 2023-07-04, 2023-07-11, 2023-07-18, 2023-07-25</t>
  </si>
  <si>
    <t>bfd4f67c-d66e-4576-b7e6-2b4d93d5326f</t>
  </si>
  <si>
    <t>DAVID GILES</t>
  </si>
  <si>
    <t>cmartinez@jones.com</t>
  </si>
  <si>
    <t>61f041d0-6993-4611-a777-5ef59ab9ae1b</t>
  </si>
  <si>
    <t>james edwards</t>
  </si>
  <si>
    <t>lewiskimberly@cole.com</t>
  </si>
  <si>
    <t>2022-10-03, 2022-10-10, 2022-10-17, 2022-10-24, 2022-10-31, 2022-11-07, 2022-11-14</t>
  </si>
  <si>
    <t>3e97037d-6577-464d-8d4e-0bd1cb33e3c6</t>
  </si>
  <si>
    <t>steven mckee</t>
  </si>
  <si>
    <t>tross@yahoo.com</t>
  </si>
  <si>
    <t>2025-01-09, 2025-01-16</t>
  </si>
  <si>
    <t>2162d1b7-769a-4892-b466-b8f9e1e3e199</t>
  </si>
  <si>
    <t>ANTHONY GOULD</t>
  </si>
  <si>
    <t>2023-11-05, 2023-11-12, 2023-11-19, 2023-11-26</t>
  </si>
  <si>
    <t>5fc0ccce-4ba0-4508-99ed-cdbcec39212e</t>
  </si>
  <si>
    <t>JOHN HUGHES</t>
  </si>
  <si>
    <t>georgemichael@hotmail.com</t>
  </si>
  <si>
    <t>2024-12-26, 2025-01-02, 2025-01-09, 2025-01-16, 2025-01-23, 2025-01-30, 2025-02-06</t>
  </si>
  <si>
    <t>fb3a3e15-ef19-40da-8a5f-cede7a23c1bc</t>
  </si>
  <si>
    <t>karen gomez</t>
  </si>
  <si>
    <t>sandra20@thomas.net</t>
  </si>
  <si>
    <t>2024-08-10, 2024-08-17, 2024-08-24, 2024-08-31</t>
  </si>
  <si>
    <t>37fc511b-826f-481a-8651-a8970f54c086</t>
  </si>
  <si>
    <t>jacqueline west</t>
  </si>
  <si>
    <t>ureed@yahoo.com</t>
  </si>
  <si>
    <t>2023-05-30, 2023-06-06, 2023-06-13, 2023-06-20, 2023-06-27, 2023-07-04, 2023-07-11, 2023-07-18</t>
  </si>
  <si>
    <t>95eb44d9-8459-4302-8d1d-036e0d08da99</t>
  </si>
  <si>
    <t>jeffrey freeman</t>
  </si>
  <si>
    <t>lutzeric@rivera-klein.com</t>
  </si>
  <si>
    <t>2023-10-30, 2023-11-06, 2023-11-13, 2023-11-20, 2023-11-27, 2023-12-04, 2023-12-11</t>
  </si>
  <si>
    <t>3242f61c-ea3d-49b2-8319-8f412467f4a3</t>
  </si>
  <si>
    <t>james foster</t>
  </si>
  <si>
    <t>turnerstephanie@barnes.biz</t>
  </si>
  <si>
    <t>2022-11-16, 2022-11-23, 2022-11-30, 2022-12-07, 2022-12-14, 2022-12-21, 2022-12-28, 2023-01-04</t>
  </si>
  <si>
    <t>41515f1e-9174-4136-8c0b-dc3f6d4a1259</t>
  </si>
  <si>
    <t>CHRISTINE RITTER MD</t>
  </si>
  <si>
    <t>jessica13@herman-martin.info</t>
  </si>
  <si>
    <t>2022-11-28, 2022-12-05, 2022-12-12, 2022-12-19, 2022-12-26, 2023-01-02, 2023-01-09</t>
  </si>
  <si>
    <t>cfcae6b9-75a8-41d7-ab5e-ebe91478e20e</t>
  </si>
  <si>
    <t>lisa krause</t>
  </si>
  <si>
    <t>barbara85@hotmail.com</t>
  </si>
  <si>
    <t>2022-10-01, 2022-10-08, 2022-10-15, 2022-10-22, 2022-10-29, 2022-11-05</t>
  </si>
  <si>
    <t>aaf1c938-27d5-4ab0-86d6-69465397abdf</t>
  </si>
  <si>
    <t>MICHELLE MEYER</t>
  </si>
  <si>
    <t>jeremyjohnson@yahoo.com</t>
  </si>
  <si>
    <t>2025-02-02, 2025-02-09, 2025-02-16, 2025-02-23</t>
  </si>
  <si>
    <t>4cf21624-8243-4329-b09f-e9365401e034</t>
  </si>
  <si>
    <t>dr. jared crane md</t>
  </si>
  <si>
    <t>hollowayangela@gmail.com</t>
  </si>
  <si>
    <t>2023-06-03, 2023-06-10, 2023-06-17, 2023-06-24, 2023-07-01</t>
  </si>
  <si>
    <t>ed11b850-273b-4ecb-a7b9-86cb76df7b9a</t>
  </si>
  <si>
    <t>JOSHUA COX</t>
  </si>
  <si>
    <t>tknight@gmail.com</t>
  </si>
  <si>
    <t>2023-04-28, 2023-05-05, 2023-05-12, 2023-05-19, 2023-05-26</t>
  </si>
  <si>
    <t>f2d058ca-7b2e-429d-9f80-bd12299606d2</t>
  </si>
  <si>
    <t>andrea edwards</t>
  </si>
  <si>
    <t>bsullivan@perry.com</t>
  </si>
  <si>
    <t>2023-04-18, 2023-04-25, 2023-05-02, 2023-05-09</t>
  </si>
  <si>
    <t>7c8c9267-3c55-4d3a-8ed9-92e01e4415f4</t>
  </si>
  <si>
    <t>KATHERINE MULLEN</t>
  </si>
  <si>
    <t>pjordan@sanchez-ballard.com</t>
  </si>
  <si>
    <t>2023-11-03, 2023-11-10, 2023-11-17</t>
  </si>
  <si>
    <t>60791657-97ec-447d-93bf-a31199155bef</t>
  </si>
  <si>
    <t>ashlee miller</t>
  </si>
  <si>
    <t>ambervasquez@michael.com</t>
  </si>
  <si>
    <t>2022-12-10, 2022-12-17, 2022-12-24, 2022-12-31</t>
  </si>
  <si>
    <t>085e0518-2d75-4dd3-b8a1-18df0088ca76</t>
  </si>
  <si>
    <t>william richardson</t>
  </si>
  <si>
    <t>williamspatricia@yahoo.com</t>
  </si>
  <si>
    <t>2022-06-25, 2022-07-02, 2022-07-09, 2022-07-16, 2022-07-23, 2022-07-30, 2022-08-06</t>
  </si>
  <si>
    <t>15149d1a-9536-4ae6-bf0e-88ea09f81e6f</t>
  </si>
  <si>
    <t>lisa underwood md</t>
  </si>
  <si>
    <t>fholloway@adams.org</t>
  </si>
  <si>
    <t>2022-09-09, 2022-09-16, 2022-09-23</t>
  </si>
  <si>
    <t>48d160c6-9cdc-446c-94f0-fd631259d654</t>
  </si>
  <si>
    <t>joel phelps</t>
  </si>
  <si>
    <t>crawfordjeffrey@johnson-phelps.com</t>
  </si>
  <si>
    <t>2024-07-02, 2024-07-09, 2024-07-16, 2024-07-23, 2024-07-30, 2024-08-06</t>
  </si>
  <si>
    <t>5bd72a7c-73d7-4809-8f6d-e80279004406</t>
  </si>
  <si>
    <t>elizabeth valdez</t>
  </si>
  <si>
    <t>2025-03-21, 2025-03-28, 2025-04-04, 2025-04-11, 2025-04-18</t>
  </si>
  <si>
    <t>46685257-BDD6-40FB-8667-1AD11C80317F</t>
  </si>
  <si>
    <t>B38A088C-A65E-4389-B74D-0FB132E70629</t>
  </si>
  <si>
    <t>D8F56413-5BE6-428E-98C2-67976142EA7D</t>
  </si>
  <si>
    <t>E2ACF72F-9E57-4F7A-A0EE-89AED453DD32</t>
  </si>
  <si>
    <t>29A3B2E9-5D65-4441-9588-42DEA2BC372F</t>
  </si>
  <si>
    <t>C4B032CC-D7C5-44A5-9304-317FAF42E12F</t>
  </si>
  <si>
    <t>654821D0-7FCD-4EB1-A7CA-D415366EB16F</t>
  </si>
  <si>
    <t>C17AF08A-1745-46D8-BE57-0DDF827050A8</t>
  </si>
  <si>
    <t>DC5C0EED-8DA0-465B-B898-97B9405CACEC</t>
  </si>
  <si>
    <t>B83CFE0B-E037-45ED-B8DB-0672F42D47CC</t>
  </si>
  <si>
    <t>52FBE43B-9954-4EB4-8025-7AD1EB2263DD</t>
  </si>
  <si>
    <t>11B7E948-D0E6-4660-BC69-DEE1BB5E4BCF</t>
  </si>
  <si>
    <t>BADCC32A-C159-4F53-8A0F-4EFBEDCD465E</t>
  </si>
  <si>
    <t>05628059-568C-469B-9064-005C3985C3CF</t>
  </si>
  <si>
    <t>EF7DDC76-B92D-422B-A1DF-306F8A0B3C33</t>
  </si>
  <si>
    <t>778EEDB3-693D-4FBC-AC6F-A6115AB33EDF</t>
  </si>
  <si>
    <t>474EBC19-2EF9-4276-AC00-6F6123E2FCB4</t>
  </si>
  <si>
    <t>DD59BA71-36B8-4481-BB3A-4E3E7C52FA17</t>
  </si>
  <si>
    <t>C88A618E-FED4-457D-BB02-6576F512C4C3</t>
  </si>
  <si>
    <t>0CD620C2-0EA2-422B-9048-67BABF7B539B</t>
  </si>
  <si>
    <t>14822F53-8201-4C62-B5F5-9B220E8FA8E0</t>
  </si>
  <si>
    <t>90B2B633-956B-4C0C-A849-9B926B5252E3</t>
  </si>
  <si>
    <t>C07A30F2-EDD4-453B-90F0-FD0A750CAB75</t>
  </si>
  <si>
    <t>D5704F32-702C-4D20-A862-18B848F4EF12</t>
  </si>
  <si>
    <t>35EBD32D-9AD6-40AB-8821-2DDB45B89CD9</t>
  </si>
  <si>
    <t>0B49452D-46D4-43F3-9450-281C6C6F7633</t>
  </si>
  <si>
    <t>F1EEDBA3-1343-4E61-9CA3-C4480279B6A6</t>
  </si>
  <si>
    <t>AE9BEC36-35C7-436C-9B99-62C6E61FECC0</t>
  </si>
  <si>
    <t>2DEA9493-0658-463A-A98C-206FE1A47E10</t>
  </si>
  <si>
    <t>CB9BC326-D20E-4C17-8E20-FD1A598336E3</t>
  </si>
  <si>
    <t>FB2CA025-ADF4-462D-A651-529E8268690B</t>
  </si>
  <si>
    <t>BA81EDD9-587E-4344-AF3F-920C98B8E4CC</t>
  </si>
  <si>
    <t>BDF070AA-F0B5-456B-B82C-9074AFD5DEA5</t>
  </si>
  <si>
    <t>6703B636-5380-4904-A88C-7015AAB97E49</t>
  </si>
  <si>
    <t>BF85BF0E-AD64-456C-A10F-AA3FF0BBAC67</t>
  </si>
  <si>
    <t>F5B78CC7-E6B3-4944-8B32-3E357922BAC2</t>
  </si>
  <si>
    <t>25B8FD4B-32FA-4DE8-8E7A-E7F639820CFF</t>
  </si>
  <si>
    <t>E4855AA1-016B-4287-B008-05CCA7F36AE9</t>
  </si>
  <si>
    <t>EADF5085-3FCB-4546-8EB2-25790CDB1CA4</t>
  </si>
  <si>
    <t>722764E6-8C41-461B-A827-A1B9D4A02E53</t>
  </si>
  <si>
    <t>709B7D97-464C-44AF-BD3F-3799A07295E9</t>
  </si>
  <si>
    <t>6A34C854-1071-4D51-B6C5-9DACB4D7E28E</t>
  </si>
  <si>
    <t>5A0CDD7C-F157-4470-8182-67C47A1B5806</t>
  </si>
  <si>
    <t>ADDC3E13-AB3B-4D37-960C-95EE638C254C</t>
  </si>
  <si>
    <t>53CD6268-610C-4373-8299-9AA40CDF742B</t>
  </si>
  <si>
    <t>0D557B61-8A17-4DFE-BFC0-0DC804F64D86</t>
  </si>
  <si>
    <t>B31022F0-770C-4798-B7CC-863BF2A03459</t>
  </si>
  <si>
    <t>13748146-32C5-4D89-B70B-3420F1043785</t>
  </si>
  <si>
    <t>5EDDBBBF-A959-4663-ADAA-2E688861FE18</t>
  </si>
  <si>
    <t>2D174FC9-6F7C-45EA-A72A-6D8EB5122DF8</t>
  </si>
  <si>
    <t>D4AAC9A3-3ED8-456C-9A09-DFA052828D80</t>
  </si>
  <si>
    <t>CC3EBDDE-5AD5-4F06-B64D-7C877CD0129D</t>
  </si>
  <si>
    <t>3D85DE89-C217-4429-8E20-07247D137018</t>
  </si>
  <si>
    <t>6CEDD15D-5800-4C02-87EA-7FF58DB06746</t>
  </si>
  <si>
    <t>2F65FAFA-B0AE-4F08-831E-DBBCF36CB62B</t>
  </si>
  <si>
    <t>88BD13D1-B540-430E-839F-3A254D6168BD</t>
  </si>
  <si>
    <t>7A8D03AA-782A-45E0-88CA-765192F5DF7B</t>
  </si>
  <si>
    <t>26D794D3-0DB9-4301-AFBB-411AA1235A8C</t>
  </si>
  <si>
    <t>FD72B050-96A9-454F-9C33-E1F94C1F55AB</t>
  </si>
  <si>
    <t>735435EA-6894-4B8D-80AF-5B3A2812859A</t>
  </si>
  <si>
    <t>CA8F3653-C9AF-48F8-83B9-DA13EC856F37</t>
  </si>
  <si>
    <t>CAE9B4A7-2A79-4A68-8F44-704F1247EA4E</t>
  </si>
  <si>
    <t>801EF1DA-45B1-4D25-B153-3AE8670ACC5C</t>
  </si>
  <si>
    <t>964DB03F-9340-4FAD-9C4A-D56BD6016237</t>
  </si>
  <si>
    <t>2E76128B-4735-44F9-AA83-BF007135F221</t>
  </si>
  <si>
    <t>49C8A43F-7ED7-4ED7-B194-990B6961929E</t>
  </si>
  <si>
    <t>764414FD-8AE7-49ED-9E8E-DE0BA85C6E4A</t>
  </si>
  <si>
    <t>70286046-49BC-473F-AD7B-F656218A1536</t>
  </si>
  <si>
    <t>D50755D9-A5D0-4D53-9E12-42E3F27292B6</t>
  </si>
  <si>
    <t>30CBD755-6232-417A-A507-41818D1FB540</t>
  </si>
  <si>
    <t>DD81B7F5-7D59-41C6-A8F1-E091FFB8102D</t>
  </si>
  <si>
    <t>DB23AA8C-3BCA-4F85-A20A-60AC9261549D</t>
  </si>
  <si>
    <t>2051ACEF-097A-4E10-B6FE-BC0E7ECDDBAF</t>
  </si>
  <si>
    <t>F84F16B3-A79F-4FAF-9EF5-768968F45BCE</t>
  </si>
  <si>
    <t>A075E927-5110-4492-B442-7E0B61484BB3</t>
  </si>
  <si>
    <t>DF615A5C-B432-4070-A23D-4C2FC2A79689</t>
  </si>
  <si>
    <t>2E183554-CAE2-4E66-AE8A-781390E0A95B</t>
  </si>
  <si>
    <t>CDFC6EE0-E61E-4E90-8267-DEB3AAB612C9</t>
  </si>
  <si>
    <t>FFD6F232-32FF-4294-8D57-D880D865D69A</t>
  </si>
  <si>
    <t>FE2110D0-4BBE-4AFF-9326-DFFD5BE4BF51</t>
  </si>
  <si>
    <t>4944051B-E726-4E23-A776-B886D534EE1D</t>
  </si>
  <si>
    <t>C9E26074-4F16-49A0-8A17-991EA5769411</t>
  </si>
  <si>
    <t>D499DA99-45C4-4A3E-A9DA-484A80759F1F</t>
  </si>
  <si>
    <t>ACA5E2FD-B966-442A-AD23-8D36DC322C97</t>
  </si>
  <si>
    <t>BFBF397B-AC3E-4B0D-9E5B-A13D746CDB77</t>
  </si>
  <si>
    <t>38AB854C-9C2E-48DE-AA4E-361753F8382B</t>
  </si>
  <si>
    <t>18E19331-1DBA-4267-BE1C-A5A1FEF518A6</t>
  </si>
  <si>
    <t>7D45D8EF-D56C-48EA-9959-7B5AA7A8F636</t>
  </si>
  <si>
    <t>8B621D41-5E09-49EE-AF88-BDECFB1E143B</t>
  </si>
  <si>
    <t>A3B5CECE-A446-4E72-B64C-911AA9AB364A</t>
  </si>
  <si>
    <t>00B9D4A3-9892-40AC-A689-33A9C9E48E8C</t>
  </si>
  <si>
    <t>3CE915E7-C9D6-463B-8A3C-6F5F5BB5C40C</t>
  </si>
  <si>
    <t>38B77C07-80FB-4296-B3B6-A09B1BEAF6AC</t>
  </si>
  <si>
    <t>AFA415E5-6D20-4496-A6D0-6371D8E88EBB</t>
  </si>
  <si>
    <t>4B7E6B3C-87D2-42A6-98EE-AC2BFE9FECAA</t>
  </si>
  <si>
    <t>AA448259-5001-4B7B-AD40-67F450032B35</t>
  </si>
  <si>
    <t>CFD01CBD-5F65-48CE-BD21-BC11BE9D61EE</t>
  </si>
  <si>
    <t>4FFCA6B1-99B4-49D4-89A2-14AEF7E8F8E5</t>
  </si>
  <si>
    <t>92F837D4-4750-4F1D-833A-1F6C1D691FBA</t>
  </si>
  <si>
    <t>2451E5A4-11D0-49B2-A699-CD99A847BCE7</t>
  </si>
  <si>
    <t>0D77C5A0-E222-46A6-95BF-BE9798A21F1C</t>
  </si>
  <si>
    <t>AD9FB00D-4882-473C-9C63-45AB6E0ED1E8</t>
  </si>
  <si>
    <t>01FA964E-1EB7-4B56-93FF-D3A24A193501</t>
  </si>
  <si>
    <t>B5A1B949-6788-4209-92CA-525A6DE59332</t>
  </si>
  <si>
    <t>1B19D8B8-D830-4081-AFCC-57DD168FAE12</t>
  </si>
  <si>
    <t>87D5B7BE-1D30-4990-A21B-030782AF085C</t>
  </si>
  <si>
    <t>7E7E7419-A0C1-4035-85D9-5F51F387E1BD</t>
  </si>
  <si>
    <t>97674900-4651-4367-8BDC-43184D85A3D2</t>
  </si>
  <si>
    <t>171DABF9-DAF4-41A7-BA34-D2E8DD3F7D7E</t>
  </si>
  <si>
    <t>D65E59DD-E62D-4D06-8F9B-85581A7F195B</t>
  </si>
  <si>
    <t>68A51C68-632D-4B5E-886B-B6BFEAFDE7D9</t>
  </si>
  <si>
    <t>A8149562-DA00-4F16-B946-9BCF4082CBB9</t>
  </si>
  <si>
    <t>EAAFE543-2434-4678-A9E2-7BA9952E6ABB</t>
  </si>
  <si>
    <t>F020E992-B576-455E-9854-9F222102F9C9</t>
  </si>
  <si>
    <t>A561E1E9-17EC-489C-86C1-B6CBE99630F7</t>
  </si>
  <si>
    <t>27AA7CBC-2337-4BBC-BFFE-77C839FEB99C</t>
  </si>
  <si>
    <t>692E07B6-0B2F-4D5C-B00B-5D5FB89F72F3</t>
  </si>
  <si>
    <t>5E2AD32D-31AB-4B56-95C9-FDC7E76ADCA9</t>
  </si>
  <si>
    <t>DF7D0DD7-236E-4608-9ACB-394ACD1F5318</t>
  </si>
  <si>
    <t>D11376E0-38D7-4B9A-A916-DA57F24823AB</t>
  </si>
  <si>
    <t>B6F6DBF1-D6D4-41CC-995D-82F8EE4A9B5D</t>
  </si>
  <si>
    <t>E7E646C7-0158-4463-9D87-76A072D78BDD</t>
  </si>
  <si>
    <t>871C0884-9BDF-40F2-BA2C-0F19F0B2A5D1</t>
  </si>
  <si>
    <t>93364F7E-83EF-49F3-A1C7-CC8A04351B64</t>
  </si>
  <si>
    <t>11536E99-5C50-4720-B982-F4E08603156A</t>
  </si>
  <si>
    <t>A837FE68-BBA2-45CA-BDBA-6DA85844F9FC</t>
  </si>
  <si>
    <t>76F186AB-AF47-4B49-8775-E395D49405F0</t>
  </si>
  <si>
    <t>83F02DC7-4F61-4217-AEF1-669450CAE32D</t>
  </si>
  <si>
    <t>E3B56360-6FDC-4BAD-9E36-8127CCA1B45C</t>
  </si>
  <si>
    <t>6CAC028C-BA22-4065-9526-0718CD180A82</t>
  </si>
  <si>
    <t>2AA93B43-6D15-416F-B7B8-C1A59A45693D</t>
  </si>
  <si>
    <t>5D01F55F-67FD-44C4-A334-058AABD2B512</t>
  </si>
  <si>
    <t>084A6780-9136-41F8-B310-46DC6202BEE6</t>
  </si>
  <si>
    <t>A6499CDC-507B-4072-A5E5-8F345DF06E8C</t>
  </si>
  <si>
    <t>B1A8B71F-491B-40E9-9CA3-FBB3FF11C8BA</t>
  </si>
  <si>
    <t>8CCC9CEA-109F-48EE-B5A4-720058F0DD23</t>
  </si>
  <si>
    <t>77A7E8B7-5E70-465F-9280-C5AA8DD4595B</t>
  </si>
  <si>
    <t>A4704D48-5128-49B1-B8ED-E0CA20156A72</t>
  </si>
  <si>
    <t>8D2238E6-C7BF-4FBC-943C-DD6DE0C1FF1E</t>
  </si>
  <si>
    <t>B596CA7C-EF4A-4A88-9299-E5052976AAB2</t>
  </si>
  <si>
    <t>9D4B2BF9-4D85-49C7-A001-7720200B2903</t>
  </si>
  <si>
    <t>9FDDDE2E-A8A2-47AD-ABD3-CDCD27794685</t>
  </si>
  <si>
    <t>A08DD21B-E395-4CB1-BF7F-6C0A07C0D116</t>
  </si>
  <si>
    <t>DC8A4922-5005-480F-A4C7-78A59B4E164B</t>
  </si>
  <si>
    <t>44790612-1F5D-488F-B76A-BF093DE28859</t>
  </si>
  <si>
    <t>C35BEC2C-3098-47B2-900E-15C0B89BDF7F</t>
  </si>
  <si>
    <t>95560A2D-3713-4466-BDA0-6476F778C676</t>
  </si>
  <si>
    <t>673BA8BD-C38C-4DEC-9DA3-9A73BA3DF7FF</t>
  </si>
  <si>
    <t>F99F0704-20F0-456A-9E6A-66289C6D52D5</t>
  </si>
  <si>
    <t>B6ADF48B-2314-40C8-89F6-44050B990034</t>
  </si>
  <si>
    <t>827C9F8C-D40A-45E9-81DF-6517561C9210</t>
  </si>
  <si>
    <t>A7D4CF50-F791-41E5-83F9-CD6B797EBE87</t>
  </si>
  <si>
    <t>1C221CEA-B355-46A5-B2BD-92F29293F705</t>
  </si>
  <si>
    <t>35145890-84C8-4C46-A359-5FA4B4ADAF89</t>
  </si>
  <si>
    <t>DE1E994A-C5A1-4F5C-AD05-B9125AB28D4A</t>
  </si>
  <si>
    <t>4C3077C4-FB75-4923-B910-ABB3F1053252</t>
  </si>
  <si>
    <t>6133A34D-8B0E-4EB1-AD37-1D9E92CF6021</t>
  </si>
  <si>
    <t>EEDAA802-4568-4426-89E0-3E22D3F4A49B</t>
  </si>
  <si>
    <t>19BD4F93-78EF-4666-B7A4-C719548E1F6B</t>
  </si>
  <si>
    <t>E86E8E63-0F25-477D-A559-90E74910FADE</t>
  </si>
  <si>
    <t>DF4E713E-F64E-4DFC-BFBE-AC7AEFC59738</t>
  </si>
  <si>
    <t>1CD66B09-CF0E-4D2B-B15C-167A45D8A6AD</t>
  </si>
  <si>
    <t>669D01FF-1634-425B-93F3-007383E96EF4</t>
  </si>
  <si>
    <t>951C25D5-4D4C-4280-9462-52E7F43BA052</t>
  </si>
  <si>
    <t>F0CD7F05-EA87-455E-A382-95D31E0EF546</t>
  </si>
  <si>
    <t>3F59E4F2-C309-4B6E-B7E9-D2E2D35AC07A</t>
  </si>
  <si>
    <t>929C93B3-33C0-4BF1-8167-999FE723ADA3</t>
  </si>
  <si>
    <t>CF0671C7-720B-474B-82A7-F586E61D9CDE</t>
  </si>
  <si>
    <t>58330B30-6C77-4E95-8B98-1CCD12B2102D</t>
  </si>
  <si>
    <t>72D35458-61EA-4F30-A42E-707AFE2BD987</t>
  </si>
  <si>
    <t>8B60C511-B816-4AEB-AC6A-7C8576876C62</t>
  </si>
  <si>
    <t>EFAD49E9-C41C-447E-9D6B-9B626B535A19</t>
  </si>
  <si>
    <t>C11F6BF5-379E-4467-8A2D-B2E63BFDA8A6</t>
  </si>
  <si>
    <t>D18183D1-AC2B-4CFC-85C5-1060991121E7</t>
  </si>
  <si>
    <t>582B91EE-F8E8-435B-8C00-988A7EE1011A</t>
  </si>
  <si>
    <t>3DB0174E-7938-478A-89B5-AAB0C12169DB</t>
  </si>
  <si>
    <t>69A53B4F-8FF8-469D-8EC0-713DEA2C7A51</t>
  </si>
  <si>
    <t>9ADF4709-AC75-4344-A08E-149E44B9E602</t>
  </si>
  <si>
    <t>7A9A8EF5-C11B-41C4-BFE3-F366BF337A15</t>
  </si>
  <si>
    <t>4EF4C34D-5BF8-4F3C-A612-9A1C889D4B76</t>
  </si>
  <si>
    <t>255B30E2-BDC2-474B-B8A5-6B49DD34AA18</t>
  </si>
  <si>
    <t>8CF6E8B8-7FD2-48C3-BEE8-2983D5574241</t>
  </si>
  <si>
    <t>7D024C6D-8BEA-45C1-B866-77AA23D4526B</t>
  </si>
  <si>
    <t>37FE032C-0257-4851-A6A9-E100B509109B</t>
  </si>
  <si>
    <t>B8E19F56-8787-4A21-8448-2A220308AA5E</t>
  </si>
  <si>
    <t>409E7A80-86C5-41D6-9EA9-F50831227592</t>
  </si>
  <si>
    <t>D90DD19B-D3FB-4043-AF1D-5A1A4CCB2355</t>
  </si>
  <si>
    <t>A518A418-6F14-43F6-9867-888B7FF6B824</t>
  </si>
  <si>
    <t>8B040F53-E639-49D4-87C6-8688ECF32053</t>
  </si>
  <si>
    <t>299656E2-4C9D-4907-93B2-2CECEDCABF94</t>
  </si>
  <si>
    <t>588A3F87-F96D-40F8-BED6-3DA08033F5C2</t>
  </si>
  <si>
    <t>735741E5-FE1A-4BA9-8896-9C5B45F8C28D</t>
  </si>
  <si>
    <t>6147ADEB-277B-4667-8499-D0A615007170</t>
  </si>
  <si>
    <t>21EBFAA9-1A2B-469C-850F-69EEC2E79A98</t>
  </si>
  <si>
    <t>DD1CA267-530D-4DA6-88D0-F9E5991965EA</t>
  </si>
  <si>
    <t>6F46F1B1-2ACE-4AA9-9032-46B3255BFC1C</t>
  </si>
  <si>
    <t>4DFE1117-22AF-411F-9B62-8A9D75366B9F</t>
  </si>
  <si>
    <t>B1FEAD13-F280-4F1D-9A6C-0DB952171C88</t>
  </si>
  <si>
    <t>C92E8C93-D105-48D6-87C1-C01760452909</t>
  </si>
  <si>
    <t>A2224F96-23A1-4E20-BFD2-55EEAC484366</t>
  </si>
  <si>
    <t>EC6A37AD-81B1-4DB9-88CC-4D49669B29B8</t>
  </si>
  <si>
    <t>0B570720-9CD8-458B-A5A1-C8252A9528C3</t>
  </si>
  <si>
    <t>8ED8A80D-84CF-4E39-BF31-C29F82BBAD84</t>
  </si>
  <si>
    <t>0649BCF6-FF69-423D-984F-C85B2697384D</t>
  </si>
  <si>
    <t>CF685878-0B70-4933-8CDE-1B6B1132567C</t>
  </si>
  <si>
    <t>2F383B43-A137-48E4-A7B1-3040CC39B925</t>
  </si>
  <si>
    <t>93CD1291-1004-4D82-8BC7-2F1ACF08EA54</t>
  </si>
  <si>
    <t>98D3148B-503B-4078-A39C-9EC6F7464C02</t>
  </si>
  <si>
    <t>15B24E1D-9715-4633-9D4E-DB71EB2EC80E</t>
  </si>
  <si>
    <t>8991B01A-A2B0-4C4B-BC96-6B552F8D8DED</t>
  </si>
  <si>
    <t>D0B1FDE0-31F3-40C0-A2F3-F0687C0F549D</t>
  </si>
  <si>
    <t>CBBED980-07E6-4CB0-90BD-E9001529E6F5</t>
  </si>
  <si>
    <t>1D3CA5A4-929D-4377-9CFB-655F82C42E48</t>
  </si>
  <si>
    <t>7321A8B2-0840-405A-BFD2-F491DFF389AA</t>
  </si>
  <si>
    <t>D0437E4C-34E5-4699-88EB-E27A23A4E70E</t>
  </si>
  <si>
    <t>83B0B35C-DBA6-4DF8-B3D0-4FFB44709848</t>
  </si>
  <si>
    <t>257035DB-3FEA-490A-A1F8-072DDDB7570E</t>
  </si>
  <si>
    <t>135508D0-73B5-4AD5-A00B-4B356A0AA7D5</t>
  </si>
  <si>
    <t>BB93CD40-D8DF-4535-862D-BAEADE70BD30</t>
  </si>
  <si>
    <t>D40E53CE-52A7-4A41-84BE-D4867EA5A387</t>
  </si>
  <si>
    <t>042B03CA-75A7-4686-9632-1D31C8ACFFCF</t>
  </si>
  <si>
    <t>40198303-5C45-4E4D-A793-13B817E52113</t>
  </si>
  <si>
    <t>21F89D06-13F3-4ADE-BA10-013F36A2C52B</t>
  </si>
  <si>
    <t>4C9BFF5C-E188-4EAF-9E18-85C35037CD6B</t>
  </si>
  <si>
    <t>DC268108-7140-41A1-AFC2-CCFC9DB7284B</t>
  </si>
  <si>
    <t>B89F3A92-999A-4D86-99DB-13028DAB66D3</t>
  </si>
  <si>
    <t>C8A738AB-0DF8-4E12-A56B-61E04BA8A4CA</t>
  </si>
  <si>
    <t>91816091-D6C6-445C-9C5E-4E786307D4D1</t>
  </si>
  <si>
    <t>F2DCB12B-0F7A-4302-AC2E-28150A3217D2</t>
  </si>
  <si>
    <t>4708203B-2716-40C1-9DB5-428389A3C811</t>
  </si>
  <si>
    <t>74102D5D-1DB1-4BFC-AF3A-5115ECB4678C</t>
  </si>
  <si>
    <t>425E0259-B884-46D2-928F-CF68C871D7B3</t>
  </si>
  <si>
    <t>B65AD0F1-4350-4B06-9059-EA28861B4F5B</t>
  </si>
  <si>
    <t>E4EEC67C-1A57-49E4-85F8-E2F8414F4994</t>
  </si>
  <si>
    <t>090D9655-DB84-4660-B5D8-FB91EE6081AC</t>
  </si>
  <si>
    <t>92502E59-13F0-4822-9374-8A1145712959</t>
  </si>
  <si>
    <t>74ED5145-8D97-45C7-961D-5C8753C9FE59</t>
  </si>
  <si>
    <t>C2AEF674-8BEB-4E78-A683-73A3BB82B796</t>
  </si>
  <si>
    <t>FBAD793F-87A1-4C02-B487-9E411A9C672A</t>
  </si>
  <si>
    <t>A3209116-222D-46A4-8163-B6CE1877BC06</t>
  </si>
  <si>
    <t>53853918-BC40-45FA-94F7-6322B362C0D2</t>
  </si>
  <si>
    <t>5BB8B9C8-8932-49F3-9EE8-9A4C681134E2</t>
  </si>
  <si>
    <t>370B9A29-0A53-4DF9-9A72-083CB266986C</t>
  </si>
  <si>
    <t>3FF6579E-8CD4-490A-BF82-11BC8E52FC42</t>
  </si>
  <si>
    <t>15839B99-A50A-43DC-B004-E897A15B2E18</t>
  </si>
  <si>
    <t>2B015723-0CF6-47A5-B603-C36CF1394E3C</t>
  </si>
  <si>
    <t>47A48C42-4665-4497-AFE9-22AAE886A011</t>
  </si>
  <si>
    <t>CC152A1B-E278-4642-A484-E035330FAAA3</t>
  </si>
  <si>
    <t>2E0869C1-453B-45FE-A36C-F4995254AAD3</t>
  </si>
  <si>
    <t>28DD2BFD-F956-4E95-BB96-4C74FFE62994</t>
  </si>
  <si>
    <t>382B5B86-F2A3-4EFD-BF13-8C80C398C332</t>
  </si>
  <si>
    <t>F2C84743-9027-4770-A460-D0D2904883C1</t>
  </si>
  <si>
    <t>86C5547C-051A-4039-B803-DCEE9A069295</t>
  </si>
  <si>
    <t>5D696BC8-DC54-459B-86BB-42C7D8B2F8B6</t>
  </si>
  <si>
    <t>7CB923F5-F5ED-4382-A3A6-EF83CAB63107</t>
  </si>
  <si>
    <t>2099E71F-4B65-4BCC-B041-6F19BBE71835</t>
  </si>
  <si>
    <t>EFCAC577-1AA6-47CB-90C7-E6ACA3BFE403</t>
  </si>
  <si>
    <t>55F3AD50-E2FB-4984-BAB2-7BCEA39C3BD5</t>
  </si>
  <si>
    <t>E1BBB8CD-7E3A-4F07-A9FD-28E6E271FFF9</t>
  </si>
  <si>
    <t>F3A02120-42D9-43EE-9197-6E750523D4FD</t>
  </si>
  <si>
    <t>A754A29F-F143-4545-AE6B-34B907EF2BA8</t>
  </si>
  <si>
    <t>64953D5F-0CB4-4891-988D-F23B3CCFF6EB</t>
  </si>
  <si>
    <t>18D42238-331D-435C-BAF6-CD4199A7B99B</t>
  </si>
  <si>
    <t>2F546033-6334-4A2A-8B4B-D7E7A4515AE0</t>
  </si>
  <si>
    <t>8A9C66F7-CEE4-4512-9802-B640AB0B4CC5</t>
  </si>
  <si>
    <t>E71C681A-6511-461A-9436-65F54C819260</t>
  </si>
  <si>
    <t>AEE14F87-FCFF-49E3-940F-F5896C624C2C</t>
  </si>
  <si>
    <t>DB4BB8EB-537D-4BD1-8D53-6C7565B90E94</t>
  </si>
  <si>
    <t>19A6F80E-F08C-46C2-B6FF-3521C2250530</t>
  </si>
  <si>
    <t>099759A3-7919-455C-9BE4-F19F92701D60</t>
  </si>
  <si>
    <t>EBBBD763-79A7-463B-BEE9-75DA0C9E5550</t>
  </si>
  <si>
    <t>716FB276-BE64-4C2A-B966-71A54CEC495B</t>
  </si>
  <si>
    <t>711456DE-301C-4DB3-96DB-80DBA543148E</t>
  </si>
  <si>
    <t>D9EE7DC9-C7CF-4CA8-A2B9-F24C67443FB8</t>
  </si>
  <si>
    <t>1FB621AE-EC4E-4CBB-A2AA-378C659E0258</t>
  </si>
  <si>
    <t>E4FD6C34-D670-4A21-A9DC-073E5820B3F2</t>
  </si>
  <si>
    <t>68D576B8-A6CE-4D7A-84E2-A94B34EC5264</t>
  </si>
  <si>
    <t>4E329B4B-F168-4605-8E1A-16699BBC6CBC</t>
  </si>
  <si>
    <t>65ABC9FF-9FA4-4627-9306-08BE8548867B</t>
  </si>
  <si>
    <t>533C2ED5-A3FE-4479-86C7-9B36FD053963</t>
  </si>
  <si>
    <t>AE46024D-51D0-4EF3-A918-83FC6772FE9F</t>
  </si>
  <si>
    <t>92715F6E-FEA8-4E3A-B544-01CB95410A9D</t>
  </si>
  <si>
    <t>BDACDC5E-20C0-4275-B885-187D18FC83B7</t>
  </si>
  <si>
    <t>4B46EF33-95E7-4614-82B4-02815F269466</t>
  </si>
  <si>
    <t>DAAF7529-DEEF-482A-8DD7-015869C165AE</t>
  </si>
  <si>
    <t>2D445AF8-FC94-46B1-A18B-5D1555273407</t>
  </si>
  <si>
    <t>62210670-7A36-4788-B71F-B9A66DD49C96</t>
  </si>
  <si>
    <t>4FE54745-5827-4E80-A082-1918B18AD67D</t>
  </si>
  <si>
    <t>FED747BE-AFD0-42F7-A352-44446F04AF36</t>
  </si>
  <si>
    <t>812FAA38-96F6-4C09-859C-1BA0BBEC721D</t>
  </si>
  <si>
    <t>B0937085-0C59-41F8-850D-CBFED60BF603</t>
  </si>
  <si>
    <t>6BBE3B5A-4D15-47D8-8261-C87AA15C159A</t>
  </si>
  <si>
    <t>D4A5A81E-6B38-4A0A-A31D-260BB362CD55</t>
  </si>
  <si>
    <t>85ECE729-D4DD-4B56-8353-91B2C72850C1</t>
  </si>
  <si>
    <t>7E7D9A19-AB45-4578-92FB-ACF6D5D1C669</t>
  </si>
  <si>
    <t>CD3566EF-5C37-4739-8A62-9C5EDA2CF852</t>
  </si>
  <si>
    <t>5F642A53-17CB-485D-BBAA-574FE0E3C5CE</t>
  </si>
  <si>
    <t>B9F6143B-B238-4056-A1EC-47541CF14654</t>
  </si>
  <si>
    <t>5BCD236C-C777-4FAE-A137-58C39C7FACA6</t>
  </si>
  <si>
    <t>865A7766-AD8C-4FEA-9E4B-061EB45E9463</t>
  </si>
  <si>
    <t>62874624-A433-4510-AD21-B4CCA9E8F0D8</t>
  </si>
  <si>
    <t>F85B6D0A-54B5-4635-BDAB-161452150ED8</t>
  </si>
  <si>
    <t>1688782F-72B6-46CA-92B2-6ACDCD1F75A3</t>
  </si>
  <si>
    <t>CAB24F24-1744-4E3F-936E-C1BD000B1F5E</t>
  </si>
  <si>
    <t>791F49F6-9996-4612-9EA8-7552C47566BF</t>
  </si>
  <si>
    <t>23F47A55-7E0F-40B2-AA06-1609E599BD3C</t>
  </si>
  <si>
    <t>30C9C51F-C80B-4AF7-9315-FAFA7500F785</t>
  </si>
  <si>
    <t>1F8B4AF1-96BC-432D-AC11-7BABD6642FE8</t>
  </si>
  <si>
    <t>EBD14B0C-C7F4-44F9-8222-1AD3ECA391D4</t>
  </si>
  <si>
    <t>65DACED0-460A-4125-BF8C-93D4C32AFC4A</t>
  </si>
  <si>
    <t>35AFBB2D-336D-4786-B7A3-C30AA1F0FA7A</t>
  </si>
  <si>
    <t>AACAD101-F153-4F68-9215-583A9532CABA</t>
  </si>
  <si>
    <t>AB95C72F-0D95-4AF5-A534-21BC6180B78A</t>
  </si>
  <si>
    <t>73DD3BC6-D064-45A8-9BD2-9CB108453B2F</t>
  </si>
  <si>
    <t>AF65E8CC-F9CF-4499-89C1-AD45F4EA6B97</t>
  </si>
  <si>
    <t>B5A4C55B-B462-4214-A23F-F67DE9572BC2</t>
  </si>
  <si>
    <t>8E7D3F5A-4773-466A-ADB2-B0200A670143</t>
  </si>
  <si>
    <t>EFFFA2F4-B5AE-429D-B761-7D80549FC34C</t>
  </si>
  <si>
    <t>11740357-8546-4426-AF12-0B9EF4FD25B7</t>
  </si>
  <si>
    <t>37EC07A6-4B27-4079-9C5D-3F1B54C0C6C2</t>
  </si>
  <si>
    <t>1D06149E-F1EA-464A-8BD4-31CCEA7A8C21</t>
  </si>
  <si>
    <t>F2BE029F-1514-4755-838E-9A615200044B</t>
  </si>
  <si>
    <t>E0EE5E8A-B3E6-44C6-9428-DF6C89AA4293</t>
  </si>
  <si>
    <t>D255A4DE-9330-4A83-9208-7E208EDE9B46</t>
  </si>
  <si>
    <t>B864A47B-A434-47FB-8182-978288EAE7D4</t>
  </si>
  <si>
    <t>07E3C39A-A925-4745-9276-9C9665262474</t>
  </si>
  <si>
    <t>02DABD76-F310-4525-B517-9E725F857B21</t>
  </si>
  <si>
    <t>D9F93502-A55B-444F-A7D7-3D1D69A3B991</t>
  </si>
  <si>
    <t>FD75A5F3-EEAF-4A83-8044-46BFD9F48BBD</t>
  </si>
  <si>
    <t>E66E2C11-11DE-4EBF-9E98-961D48FEBF6D</t>
  </si>
  <si>
    <t>3F05557C-502E-4818-813C-A9982B2BF58C</t>
  </si>
  <si>
    <t>7CAA281B-4E33-4644-8657-20AE5BD67D4D</t>
  </si>
  <si>
    <t>E4610160-134D-495A-BA38-8C8F139309D1</t>
  </si>
  <si>
    <t>260CCFB4-C673-4380-A766-861778DBCDE3</t>
  </si>
  <si>
    <t>3D274AD5-A9A5-4C24-82B6-22E9808E08D2</t>
  </si>
  <si>
    <t>7CD61DA4-C2EF-4A8B-B804-87860A58F43C</t>
  </si>
  <si>
    <t>D463C183-A231-4211-8578-B1C6F7EBC69A</t>
  </si>
  <si>
    <t>D1366DB1-5A57-4607-A7E5-46468430F0FA</t>
  </si>
  <si>
    <t>A93E7B5B-1E4A-43A7-9123-F7C1B7A1267E</t>
  </si>
  <si>
    <t>3E612D66-05BF-4618-A930-B0C4D5576899</t>
  </si>
  <si>
    <t>B8344070-E0E5-46E5-84C4-4853A33B3DFD</t>
  </si>
  <si>
    <t>C47A3B7E-D209-483B-9528-4C0ACB6BF562</t>
  </si>
  <si>
    <t>043D72DB-1BCB-404C-A1D8-B96A62ADA157</t>
  </si>
  <si>
    <t>880BCB0E-C8AB-46AC-A0B4-659A09FE4CDD</t>
  </si>
  <si>
    <t>7B6C7129-CD63-4BA8-B03C-664B3ABF9C65</t>
  </si>
  <si>
    <t>41FF81D1-689D-4205-8B31-F4D8E073C1D0</t>
  </si>
  <si>
    <t>DADFC499-42E4-4F01-80EE-131D95DAD216</t>
  </si>
  <si>
    <t>69C9520F-3425-449C-8145-D6BA65BF8E04</t>
  </si>
  <si>
    <t>DD23FF41-DAE1-4586-A358-755CBC5C3CD8</t>
  </si>
  <si>
    <t>015ABA1D-A2C8-4F62-B6EE-137D639C4C6C</t>
  </si>
  <si>
    <t>EE415F16-6263-407C-B978-7C4B09AA5570</t>
  </si>
  <si>
    <t>82B34384-9979-4F26-88B1-90E1089A9F4F</t>
  </si>
  <si>
    <t>33478A91-9609-498E-A7CB-A27A65281970</t>
  </si>
  <si>
    <t>EE01B9E0-746B-461A-B1CC-6738F68AE9B7</t>
  </si>
  <si>
    <t>F74F6900-7159-4914-B1B6-8ECD400945CE</t>
  </si>
  <si>
    <t>61F6DFBE-114B-4C79-8200-79F51DC3C26E</t>
  </si>
  <si>
    <t>578CD875-D231-4372-BFB0-942CAC777762</t>
  </si>
  <si>
    <t>7FBE6BB3-30AE-412D-A8F1-0194EE25356A</t>
  </si>
  <si>
    <t>D5BEA8DC-33E8-4249-BAAD-584034EF71DF</t>
  </si>
  <si>
    <t>7E0A04C2-50BF-4995-9EE4-105D5F06BC76</t>
  </si>
  <si>
    <t>93A05478-C00B-49DE-B8DB-128D65DB6E43</t>
  </si>
  <si>
    <t>35F3DE4A-AC92-44B4-8306-A2580227B8D5</t>
  </si>
  <si>
    <t>7FAF6458-2F14-4777-9DAD-348E57D52B78</t>
  </si>
  <si>
    <t>3A8359B6-AF9E-4A0E-936D-B4A7FAB1996A</t>
  </si>
  <si>
    <t>2D36226C-027E-489C-8E40-483B7915AD7E</t>
  </si>
  <si>
    <t>29D0C613-B0C7-4002-9956-699065FDAADB</t>
  </si>
  <si>
    <t>59E110EB-1F09-4B9D-A969-29B20513EDA8</t>
  </si>
  <si>
    <t>2AE63AF6-DE46-422E-A514-C7CEF4E35F7B</t>
  </si>
  <si>
    <t>44791214-B5DE-4807-8A96-5478A72BDDDD</t>
  </si>
  <si>
    <t>406BF02D-A97A-4F4E-BC10-871BBA4F4B03</t>
  </si>
  <si>
    <t>1A9B0D42-154F-437D-BEFA-C198C3D6CD54</t>
  </si>
  <si>
    <t>2BACF712-D6A9-49E8-86D8-95E5219B606D</t>
  </si>
  <si>
    <t>F2CFFCAE-F833-4BFB-A296-E3F171E15B9F</t>
  </si>
  <si>
    <t>6986305A-5DA3-49CF-8ED0-730D711DC1DD</t>
  </si>
  <si>
    <t>3B30EE97-98D5-4CF5-8AFC-F9E8CC476B72</t>
  </si>
  <si>
    <t>3878BECF-60DC-42EB-9413-C85063C4E76D</t>
  </si>
  <si>
    <t>22F9CAFE-2EB2-4CA3-9186-DA93DA7DCC53</t>
  </si>
  <si>
    <t>2F999B2A-05AA-4EAB-88F3-D7EAF83F5274</t>
  </si>
  <si>
    <t>C9254BB5-4FC3-4D4E-AB95-0C1D578799D9</t>
  </si>
  <si>
    <t>4005353D-D76F-4E65-A54C-87393133839E</t>
  </si>
  <si>
    <t>85695F97-180D-4855-855F-FDE8BC3E1D19</t>
  </si>
  <si>
    <t>4C7F03BB-A376-4C2D-BB31-DCDC40D91A8E</t>
  </si>
  <si>
    <t>02493A09-3E3B-4A40-8A05-53A26553B15F</t>
  </si>
  <si>
    <t>B38A3DB1-2767-42D3-A502-DC4B5B0334D8</t>
  </si>
  <si>
    <t>227DCECC-B972-493A-9BB0-DD7660B57717</t>
  </si>
  <si>
    <t>467BA9E5-77E8-4762-BB7E-B97952DCBFFD</t>
  </si>
  <si>
    <t>04CAD30A-E207-4B20-AF7F-2CD7BBD0FE6C</t>
  </si>
  <si>
    <t>F7980131-A885-47B4-9037-2A5CB893B08A</t>
  </si>
  <si>
    <t>A8AD1539-85F0-486A-98A4-40BD1C4760A5</t>
  </si>
  <si>
    <t>4185300D-971D-45FD-B389-50CE9FBC879E</t>
  </si>
  <si>
    <t>E3F342A8-F030-4FD4-BE54-898E8EDA6433</t>
  </si>
  <si>
    <t>BBFB1B71-0A68-4EB8-876D-E8C5440C7E5B</t>
  </si>
  <si>
    <t>8EF4D74B-2DCC-4095-B28F-9444A0154D65</t>
  </si>
  <si>
    <t>66CC7376-8CCA-4963-AE2E-77A4CADEC379</t>
  </si>
  <si>
    <t>D37EE471-6E3B-4507-A21C-1209C3A1962D</t>
  </si>
  <si>
    <t>48D3D2CE-FBA3-491F-88DF-AAF8B9EFAAD6</t>
  </si>
  <si>
    <t>B0916FB7-F17F-4F92-926A-A790C5828939</t>
  </si>
  <si>
    <t>17871810-4CE0-4ECB-8FA2-8FB84199322E</t>
  </si>
  <si>
    <t>61AD018A-9387-4413-8EEF-7261BB1502EA</t>
  </si>
  <si>
    <t>02ED5D15-EDBC-46D8-9A30-7096D97766BE</t>
  </si>
  <si>
    <t>8135F15A-9343-46EA-985A-9548C0BA22A4</t>
  </si>
  <si>
    <t>C31496EA-2160-446E-B2A7-A475C6196773</t>
  </si>
  <si>
    <t>5D822E3A-6C6D-482B-A9E0-8370ABF7A5D0</t>
  </si>
  <si>
    <t>C1FAD753-27EF-4A4B-9FB2-B838AF73B3CF</t>
  </si>
  <si>
    <t>3581A632-54F5-4F70-85D2-D205789FED96</t>
  </si>
  <si>
    <t>953FCFD4-6069-4B6D-84B5-1C12AB132032</t>
  </si>
  <si>
    <t>DA221B85-A9B9-4A1D-8574-98CAA90E319D</t>
  </si>
  <si>
    <t>62F32FAE-A63F-4F12-A226-A768DE0E9C53</t>
  </si>
  <si>
    <t>0A2D36A6-0580-4493-B664-6199ED25459E</t>
  </si>
  <si>
    <t>FA6E3743-FEF9-4D57-BC77-EA4A4D654036</t>
  </si>
  <si>
    <t>E5AD481D-577F-4C16-A6D6-58FB39BFC9B6</t>
  </si>
  <si>
    <t>A7087280-34EE-4B67-A1BB-D1838ACFD4D6</t>
  </si>
  <si>
    <t>2875D40A-EAC7-4C2E-9099-A283EEDB0CE5</t>
  </si>
  <si>
    <t>D25AD576-EF0B-443E-BEE0-47627168BDEC</t>
  </si>
  <si>
    <t>5BF88D1D-06AD-4920-AFF7-FF5D3B1D12CF</t>
  </si>
  <si>
    <t>08403234-39ED-4800-B179-79F929EDE760</t>
  </si>
  <si>
    <t>FC5217CC-F467-4866-AD56-A2A02D54FF2B</t>
  </si>
  <si>
    <t>9C8B9550-64E7-4F9A-901A-0CCFB85F164B</t>
  </si>
  <si>
    <t>0A0C64E5-BC34-4B4F-BBDC-532E6546C66D</t>
  </si>
  <si>
    <t>0DF6C527-EB45-4C38-9CF6-5E334B5F174B</t>
  </si>
  <si>
    <t>69DF05C7-64A0-453F-A2A3-75568BE15610</t>
  </si>
  <si>
    <t>400564B8-1716-43B1-B466-1E6FE1EEB1F1</t>
  </si>
  <si>
    <t>8CE377D7-60F1-4528-A8EF-2F46F323123E</t>
  </si>
  <si>
    <t>E606D7C2-1E18-446D-AE42-1840A05F36C8</t>
  </si>
  <si>
    <t>3CE5988C-7E53-4702-A1F8-D1929BA4D5A6</t>
  </si>
  <si>
    <t>D1F379B1-8EBB-4208-A0EE-404F9EA8FCB1</t>
  </si>
  <si>
    <t>1673AEFB-EB9E-44E0-94C3-B22E4C66AA4D</t>
  </si>
  <si>
    <t>52A473F9-4C9E-403A-84BD-338E17D71FC0</t>
  </si>
  <si>
    <t>864F36DD-69EC-49D5-86EC-ED9954470290</t>
  </si>
  <si>
    <t>ED56C714-5A96-41F5-9F8C-EDA5FEB9EA24</t>
  </si>
  <si>
    <t>1E42D2B8-0067-4B62-B18C-D979FAB0A15D</t>
  </si>
  <si>
    <t>412181A3-4818-4004-B0A4-F5573381001F</t>
  </si>
  <si>
    <t>D500C147-0774-4C94-B5C9-F4599DB1BD5E</t>
  </si>
  <si>
    <t>E45DEF26-75EB-4E8F-A090-360D27C7655A</t>
  </si>
  <si>
    <t>04CABB38-892F-4A69-8E20-17E150C4CB4B</t>
  </si>
  <si>
    <t>88C62063-A063-43CA-A00F-C79CFBCE7087</t>
  </si>
  <si>
    <t>4D79132C-F362-4408-9457-530573B0220D</t>
  </si>
  <si>
    <t>BB8141F0-7BC4-4138-AC73-75985711D5FD</t>
  </si>
  <si>
    <t>D91EA7E6-AFE2-4940-8B45-8C23EEADA90C</t>
  </si>
  <si>
    <t>46D28109-495C-4AC8-B14A-ABDD33579B27</t>
  </si>
  <si>
    <t>8AE3297E-34E2-4142-9A35-447583997AC5</t>
  </si>
  <si>
    <t>076C108D-214C-47B1-8CFC-64207192E443</t>
  </si>
  <si>
    <t>D143E0A2-5513-474F-8FFC-1C545B0A31EA</t>
  </si>
  <si>
    <t>24CAF1B8-394A-47FD-B28B-F8463B504FDA</t>
  </si>
  <si>
    <t>79AF8348-10BB-460D-87BF-63EE7CCD3DC0</t>
  </si>
  <si>
    <t>1B63205F-CBF8-4149-B6DA-99CDD14B256C</t>
  </si>
  <si>
    <t>7B7CE7CC-F950-47FA-A8B5-8DB58C466308</t>
  </si>
  <si>
    <t>AB6B3F08-A9A0-44EF-AC4F-54163C749C16</t>
  </si>
  <si>
    <t>4EDB6DC8-2D19-4D52-B1F9-B0E2D2701A52</t>
  </si>
  <si>
    <t>C146ED52-E73B-4913-94AD-345AE3239264</t>
  </si>
  <si>
    <t>63D5E750-4A9F-450E-8800-61B673F621A8</t>
  </si>
  <si>
    <t>02141A68-952D-486C-96DB-8A18FD8398C3</t>
  </si>
  <si>
    <t>FA8BD601-D21C-4315-8F5E-248EB40F040E</t>
  </si>
  <si>
    <t>239A046D-7991-4C51-AC64-9ADFA998C8E1</t>
  </si>
  <si>
    <t>04056D2B-A5FC-4671-925D-F20602F865F8</t>
  </si>
  <si>
    <t>6C936F69-8269-441A-B453-30442E07336D</t>
  </si>
  <si>
    <t>938BD3F8-8BD1-4D4B-AD33-53FC692CAAAE</t>
  </si>
  <si>
    <t>FBCBD6EC-86C2-4D8F-BB36-07B0BAED6F49</t>
  </si>
  <si>
    <t>57F2A45F-E751-4D4B-8D82-9D529CF021B8</t>
  </si>
  <si>
    <t>BFDA55C9-98FE-44F3-AC40-D95AB1EEDF64</t>
  </si>
  <si>
    <t>151F62F9-7C19-4E6F-896C-C03A06FD01E6</t>
  </si>
  <si>
    <t>4674A0EB-47ED-46DD-9DA4-EC0F21EE0F6C</t>
  </si>
  <si>
    <t>DCACFA54-8702-44AD-8CA3-A4C42E4982CF</t>
  </si>
  <si>
    <t>5856E1FC-D782-4EA3-BBFF-16E993E7E893</t>
  </si>
  <si>
    <t>63DBA8C8-B4A2-4699-AEFA-823B613A9FF9</t>
  </si>
  <si>
    <t>D82010D1-F4C8-43A7-9A94-7A40A32E3AB5</t>
  </si>
  <si>
    <t>ACDFE0FF-C5ED-4982-B60B-36736422A73E</t>
  </si>
  <si>
    <t>722944A9-AF7C-4609-9A99-AAE08677B81D</t>
  </si>
  <si>
    <t>21419A14-9ACC-400D-9B3F-B4A2161D6ACF</t>
  </si>
  <si>
    <t>E744AA30-B135-4D67-AD4E-C8A4C4F4B844</t>
  </si>
  <si>
    <t>FABB6609-7DE1-4A85-91C4-194A70C98336</t>
  </si>
  <si>
    <t>710B7FA9-E9A0-420D-9B33-2E43A4B1CF6A</t>
  </si>
  <si>
    <t>09AF9883-EED2-4F94-8038-DC84A3ED033A</t>
  </si>
  <si>
    <t>BA4EF72F-D813-4AF7-A766-D37B6FA179A5</t>
  </si>
  <si>
    <t>0E213CE5-668E-410E-8D86-2412AE8CC97B</t>
  </si>
  <si>
    <t>0A119BAC-8DF2-4AD5-AD36-DB7E33FFB402</t>
  </si>
  <si>
    <t>23D34D22-3080-4ED6-BC3E-34AF701FB3EA</t>
  </si>
  <si>
    <t>5674B9E2-0E59-45AA-96DB-638A097BA119</t>
  </si>
  <si>
    <t>A76180C7-7D28-4421-A43F-45FEBC4716AD</t>
  </si>
  <si>
    <t>D15B5A37-105F-46AA-974E-8F83D5D9A385</t>
  </si>
  <si>
    <t>F6F61488-D620-45F0-9253-B6F72328051E</t>
  </si>
  <si>
    <t>2A3DD769-8DAC-410D-9EB3-8EF5B24070CA</t>
  </si>
  <si>
    <t>6A8D8A70-48A2-4172-A30C-DEE297FEB937</t>
  </si>
  <si>
    <t>B79A566B-2E14-42BE-98A5-47B209A18B34</t>
  </si>
  <si>
    <t>A8C9AA31-A05F-45E6-8534-6E4176D6DC39</t>
  </si>
  <si>
    <t>CE1E8D1F-9DE7-4F7B-9594-552B405A8E7E</t>
  </si>
  <si>
    <t>2875AD5D-2D06-4862-8990-779CECC3B699</t>
  </si>
  <si>
    <t>3A4FECE7-537D-46C6-9C31-AAF3C76AEC88</t>
  </si>
  <si>
    <t>9C03D65C-ED8A-428C-B756-999B251ADF0E</t>
  </si>
  <si>
    <t>772D416D-DA05-42FC-9C71-A82122F1C32B</t>
  </si>
  <si>
    <t>DAE18B28-8D81-44B0-B85A-D28793FFC45F</t>
  </si>
  <si>
    <t>38EFA3BC-9457-4388-AF2A-EC8A53C9AACB</t>
  </si>
  <si>
    <t>CC4AE02C-CF49-44E0-BAB1-653364F22A7C</t>
  </si>
  <si>
    <t>7AD30E2A-0413-4FC7-973A-0C96FFBB4BCC</t>
  </si>
  <si>
    <t>A0970FF4-DC42-4980-8059-5E29A226A75B</t>
  </si>
  <si>
    <t>83C5C510-0E08-4343-AEA7-7EA8BC5AD195</t>
  </si>
  <si>
    <t>C6090B78-B597-4E43-8F8D-D99511274CB2</t>
  </si>
  <si>
    <t>80E9B300-4471-4067-A5DE-F08E5A4B4FDB</t>
  </si>
  <si>
    <t>D34C0A09-ADA5-4CB2-882A-E449B5B71C24</t>
  </si>
  <si>
    <t>1CADA48A-46A4-4EE1-AA2E-1E6A1BFF56F4</t>
  </si>
  <si>
    <t>DF2DDF20-05A4-4113-901D-759E3066478C</t>
  </si>
  <si>
    <t>B265A6C2-AA75-4EEB-97E6-42D67C743895</t>
  </si>
  <si>
    <t>F4CA6E70-74B7-49EC-88CD-42C05A66219E</t>
  </si>
  <si>
    <t>3CE75D1E-2947-4D26-A74A-C7A7CB618D75</t>
  </si>
  <si>
    <t>58065BAE-FA5F-4FDB-9123-39FAAA61B32F</t>
  </si>
  <si>
    <t>51F9CD77-ED85-4A6D-B542-2851F2A24DA4</t>
  </si>
  <si>
    <t>E82956CF-BA81-4860-90B3-032DCCB1063D</t>
  </si>
  <si>
    <t>3869D3C9-D743-45A8-9E15-EBCC66D137F6</t>
  </si>
  <si>
    <t>F9D09E26-165E-45B5-B526-D3B0ABEB35D1</t>
  </si>
  <si>
    <t>8F9FDC15-DFD2-4D15-B211-4575FA3EFD03</t>
  </si>
  <si>
    <t>23BAB528-6A08-4AA0-A57C-5C02BA85E403</t>
  </si>
  <si>
    <t>C190B0CF-9736-4B4F-B5C8-CE3CEEE31D47</t>
  </si>
  <si>
    <t>33028B32-230D-4680-AA35-0F17C157A761</t>
  </si>
  <si>
    <t>D590F435-A3FB-4D0B-B4BE-28B44CD7E6F7</t>
  </si>
  <si>
    <t>46F7B20A-C3C4-4506-9E8E-06ED07480379</t>
  </si>
  <si>
    <t>1E9D095B-D17A-49BD-B1BA-0BEAF9690579</t>
  </si>
  <si>
    <t>0D8A16F3-29CE-4BFA-9B7D-9D2D22AFF503</t>
  </si>
  <si>
    <t>2EE94ED9-A0C6-4223-8435-9252319DD940</t>
  </si>
  <si>
    <t>88CFC53D-1888-49CE-9CCE-495DB0377C52</t>
  </si>
  <si>
    <t>389AE4FD-80DD-4386-A790-E92F37C6BC5D</t>
  </si>
  <si>
    <t>23966B83-5CD1-4B22-B0E8-B2FA4FC34759</t>
  </si>
  <si>
    <t>2471A957-B1B9-4D9D-9B58-3DD920F36E92</t>
  </si>
  <si>
    <t>CB05AA14-0865-4A6E-9B99-EB8332440F07</t>
  </si>
  <si>
    <t>966D2735-3495-4C00-9A0F-09E9EB8B8C11</t>
  </si>
  <si>
    <t>195EFD72-117E-494E-91FA-F1C78141BB37</t>
  </si>
  <si>
    <t>708DF094-2F64-472F-96E1-A522B2B8D698</t>
  </si>
  <si>
    <t>1FA54251-5074-4C13-BC0F-94CDC2EBBAA2</t>
  </si>
  <si>
    <t>B8DDF15D-8EA0-45F0-89CC-253FB4693EC4</t>
  </si>
  <si>
    <t>4FDFAF5D-BC75-4D53-99B3-207074FA65CE</t>
  </si>
  <si>
    <t>2DE66D5B-5E10-43A0-ADDB-8943F067AD82</t>
  </si>
  <si>
    <t>B1EDF3D3-668F-4032-A512-5D2E24B3BC8E</t>
  </si>
  <si>
    <t>7FC5AE23-B9A6-4D75-ACB9-6A2CD68E51F0</t>
  </si>
  <si>
    <t>47656069-82EC-4FC3-BC0A-5867FCCE5213</t>
  </si>
  <si>
    <t>11776F21-D48F-4BA3-8D87-BC72BCE05A63</t>
  </si>
  <si>
    <t>4B26F0A3-33B1-4CA4-B74D-34F5CAF07226</t>
  </si>
  <si>
    <t>DA55F825-5086-4384-B33A-C54F62359144</t>
  </si>
  <si>
    <t>91A07EF2-1C00-4554-8396-3BF97CC9D887</t>
  </si>
  <si>
    <t>974EBB87-7EA4-43E5-836D-977B6431CBBE</t>
  </si>
  <si>
    <t>957EDC3C-BDF7-44C8-8F3E-E4AA594FFD27</t>
  </si>
  <si>
    <t>15BEBDD0-97B0-47CE-8FE5-C13BA5E8C198</t>
  </si>
  <si>
    <t>83C74CBE-916B-4F87-AC27-316BDD05B827</t>
  </si>
  <si>
    <t>C3D0BDE3-CFBB-484A-80B5-70137F29C9E7</t>
  </si>
  <si>
    <t>0C2B03E4-43E1-446D-8990-225836CDF42F</t>
  </si>
  <si>
    <t>CDDB3F9E-8130-4E68-8D45-D885D2E08E57</t>
  </si>
  <si>
    <t>83EF3CE9-9FFD-41E7-8052-E3A566FD3215</t>
  </si>
  <si>
    <t>A0733E57-BA03-41F9-90ED-01D3EF444CF5</t>
  </si>
  <si>
    <t>4455D60E-6995-4FD1-9891-4ADF341C612A</t>
  </si>
  <si>
    <t>6C097204-6FA6-481C-BDC5-62858F50B11F</t>
  </si>
  <si>
    <t>157C6813-E581-420F-9C0D-B2660E29ED9A</t>
  </si>
  <si>
    <t>BC06E86B-922B-4FB2-9CA7-99723C6D3173</t>
  </si>
  <si>
    <t>544C14D1-503B-48C3-8E83-0E27C5EFD670</t>
  </si>
  <si>
    <t>0E512083-96E8-4922-9CE7-0289411A315B</t>
  </si>
  <si>
    <t>D2450039-5E24-496E-B736-3AD979A8226B</t>
  </si>
  <si>
    <t>E7354DB2-5CE4-424B-B35B-9F78F55F2E80</t>
  </si>
  <si>
    <t>C1B4FD44-D29C-492A-AFB2-D33C171AA532</t>
  </si>
  <si>
    <t>7DDF8484-F0C4-4ECB-878A-7900D2BD16EC</t>
  </si>
  <si>
    <t>BAAEEBF8-9A24-4525-ABBE-2BD65A1341E7</t>
  </si>
  <si>
    <t>93683DD6-5050-427E-8E38-5D03A0D80651</t>
  </si>
  <si>
    <t>53DC4FAE-D3A7-4B83-97D0-2F8FAFFDD43B</t>
  </si>
  <si>
    <t>E826FAC7-3A8C-4ED5-A06A-A68A9CAC3D21</t>
  </si>
  <si>
    <t>869D4CB7-B7F5-455A-839D-08D01E0AAF12</t>
  </si>
  <si>
    <t>2154BE4A-61CF-41FB-BE81-CDFABF16E3E9</t>
  </si>
  <si>
    <t>3C48C936-4305-4A31-B9E3-89054A4A15EA</t>
  </si>
  <si>
    <t>B69D2F48-3653-4588-AFD5-8FE765C62548</t>
  </si>
  <si>
    <t>B5A61D61-9925-4C9B-8D60-2879F79B1079</t>
  </si>
  <si>
    <t>2B7C5EE3-42A2-4950-ADEB-5687949ACA46</t>
  </si>
  <si>
    <t>D5B5B7B0-F92E-4FA1-9F26-64247FCC4456</t>
  </si>
  <si>
    <t>8E40B294-26B9-4955-B336-85DAC3803B4A</t>
  </si>
  <si>
    <t>ED5D6510-E52A-43E6-BEC5-8A891DB3C075</t>
  </si>
  <si>
    <t>DE4097C3-3427-4466-97F4-B85D597FAAF0</t>
  </si>
  <si>
    <t>13AB7D2C-EBA0-430C-AA9A-6F4B2E39C29A</t>
  </si>
  <si>
    <t>F38324F7-EDDC-4C0A-9720-6C665FA18468</t>
  </si>
  <si>
    <t>0B398E89-F842-4163-9455-5290017C75C5</t>
  </si>
  <si>
    <t>0C767092-DCFF-47B6-B61C-2373211B20EB</t>
  </si>
  <si>
    <t>6374ED14-29B6-4B14-B54E-15ECDA33562C</t>
  </si>
  <si>
    <t>5E11A680-D501-4ADA-989A-C35DAA5F89CA</t>
  </si>
  <si>
    <t>A174A785-6F21-40CB-AFB5-04019D267076</t>
  </si>
  <si>
    <t>157F108B-8651-4886-A5B0-9024A12AD119</t>
  </si>
  <si>
    <t>0C37EB80-918B-4E18-8BA4-AF256D7FD4E2</t>
  </si>
  <si>
    <t>413E84BD-5AFF-4594-80DD-8895D0154898</t>
  </si>
  <si>
    <t>4C32A0A2-B452-4738-A073-09DE6A8F7654</t>
  </si>
  <si>
    <t>4262A48C-9AA3-4580-BB70-8DD7BF3D5023</t>
  </si>
  <si>
    <t>F952F1E8-D029-433C-9E55-F98D4D844CB6</t>
  </si>
  <si>
    <t>F87405CA-B22F-4E91-8411-0E35D0E34B2B</t>
  </si>
  <si>
    <t>E704B115-2A85-43B1-9DD0-3ECD0595C9A3</t>
  </si>
  <si>
    <t>6448A3D5-D576-4137-9456-E29D91C631CF</t>
  </si>
  <si>
    <t>4A703330-FFC0-4136-8DE6-E6B3BB27F6BC</t>
  </si>
  <si>
    <t>4491BE40-1042-4A8E-8DA2-2A3950DB8E34</t>
  </si>
  <si>
    <t>580661F1-7820-4426-B134-1AB8B9E8D781</t>
  </si>
  <si>
    <t>F0F24933-D544-479B-AAB7-6840F5B5AC71</t>
  </si>
  <si>
    <t>FE678797-F16C-484E-AA7D-F379CB21AA80</t>
  </si>
  <si>
    <t>6E3D2494-5675-48F3-904C-6350CE8B76A2</t>
  </si>
  <si>
    <t>B0ACB9BA-DA78-44C5-A6B3-A03AE57513A5</t>
  </si>
  <si>
    <t>81DEC9DB-0ABE-4257-8FFE-38C9D2D81EB3</t>
  </si>
  <si>
    <t>277FECC6-196B-48F1-9ED8-9C47BB88854E</t>
  </si>
  <si>
    <t>441999B6-15D1-42F8-ABD7-D03881492B7A</t>
  </si>
  <si>
    <t>DA36433A-F3AB-4246-B570-D730E5E79ADD</t>
  </si>
  <si>
    <t>66D29752-5097-4843-969B-111F15B4066E</t>
  </si>
  <si>
    <t>E70AF828-26A4-4BEF-A437-199CEC2A322B</t>
  </si>
  <si>
    <t>BE216C79-B8B7-41B0-8DE8-1D1EDFA0BC17</t>
  </si>
  <si>
    <t>E1878E93-3281-4976-8680-A2E5678DAF97</t>
  </si>
  <si>
    <t>8A39068B-CBED-4473-A3EB-F7C10723E11E</t>
  </si>
  <si>
    <t>0C3838A5-1FB2-45C4-9ABE-C3FA81EB7ABB</t>
  </si>
  <si>
    <t>48D75165-4C98-4A1B-99AF-B1D13BDCCCE0</t>
  </si>
  <si>
    <t>B62E110A-2584-4385-9915-BB1C744DA236</t>
  </si>
  <si>
    <t>8F188E72-9696-4C6C-A71A-DDE586B8AFEF</t>
  </si>
  <si>
    <t>817B2F21-24F3-4F14-A9B0-1062D2E55512</t>
  </si>
  <si>
    <t>1EF11A27-1C3E-4DA4-A89B-4FB2DA317FD7</t>
  </si>
  <si>
    <t>E4EDC295-EFD3-4A6D-8C74-65186BF843DF</t>
  </si>
  <si>
    <t>90D5E87E-4F48-4F45-92B4-002C7B2E60E1</t>
  </si>
  <si>
    <t>81383447-2376-424F-830F-3C6921FFCF72</t>
  </si>
  <si>
    <t>16DD58AF-5341-4FE2-BA55-4E35DDC8D27B</t>
  </si>
  <si>
    <t>C5874243-CBD1-4FDC-A14E-D649926E402E</t>
  </si>
  <si>
    <t>1ECAE0C0-04C7-4B2A-A598-E5C280ACEFB5</t>
  </si>
  <si>
    <t>9B5AD674-8896-44B2-8E92-605915AB7CD2</t>
  </si>
  <si>
    <t>2EC36411-24DF-4DCC-890C-CF972B0C456B</t>
  </si>
  <si>
    <t>63D316C1-4C4B-42AA-8EF9-F903B69ADEAC</t>
  </si>
  <si>
    <t>9606006A-98D5-4B7E-808B-D6313D57EE27</t>
  </si>
  <si>
    <t>960F69FC-F6A6-46EE-8DD7-E05244E7A702</t>
  </si>
  <si>
    <t>F3DE6BC2-899B-4F4B-BEC2-E72AC832B3F0</t>
  </si>
  <si>
    <t>D6E8AAD3-403A-423A-990D-DC7345F72E6C</t>
  </si>
  <si>
    <t>478A943A-FFB2-4FE1-8E75-69BCB99E6F7B</t>
  </si>
  <si>
    <t>35EB728F-5775-4D0F-9256-E276FBA75385</t>
  </si>
  <si>
    <t>648DF4C0-C330-4C14-BD2D-93E8B40B7288</t>
  </si>
  <si>
    <t>D6D24227-2D5C-4A61-A302-1DAA5BA3A49C</t>
  </si>
  <si>
    <t>EBE0C8C1-AE38-4F46-87F8-6DE4C227E0F2</t>
  </si>
  <si>
    <t>B43C7851-E78D-4F32-BE2A-9F7347DFA607</t>
  </si>
  <si>
    <t>BD22F7FC-A8EB-4BA6-B19A-ED6A8D41CB4C</t>
  </si>
  <si>
    <t>FDF0861E-05EB-474D-AD90-0360D900B745</t>
  </si>
  <si>
    <t>6EBB7A17-52B0-447B-B052-8803DA968E7D</t>
  </si>
  <si>
    <t>6B893000-EB1B-447F-8726-9E7F0C05E009</t>
  </si>
  <si>
    <t>F530C98D-6C7F-4BEF-B086-47E1FA647958</t>
  </si>
  <si>
    <t>CC16AB4E-97B0-48B0-8626-67FCCEDCF5BF</t>
  </si>
  <si>
    <t>704377C3-9E9B-49E2-9997-496BC6978476</t>
  </si>
  <si>
    <t>6E8D0018-A04D-4C84-9C59-5E034D2D3557</t>
  </si>
  <si>
    <t>A8E3AC9B-C997-42FA-997D-CD9ADD554B7D</t>
  </si>
  <si>
    <t>314674A6-967A-4FBB-9404-801D84681060</t>
  </si>
  <si>
    <t>0F7C59AD-0B48-4935-8C09-DE64233E84AC</t>
  </si>
  <si>
    <t>4A832AB5-57C8-40B0-9A73-CD2F4F05495E</t>
  </si>
  <si>
    <t>1182E8E7-C907-4C97-B385-DB3BE893786D</t>
  </si>
  <si>
    <t>1AD74FD4-298B-4E78-9420-60CE6B2F9D47</t>
  </si>
  <si>
    <t>D37A430A-2F2A-45E8-A67A-E277348F9CE0</t>
  </si>
  <si>
    <t>E2A868E7-380C-4838-AC94-DF5A48BAD5FB</t>
  </si>
  <si>
    <t>1C687714-E290-4D96-8993-F819A7A581E8</t>
  </si>
  <si>
    <t>EC9573E9-E1FA-4466-A4F9-82EC1E559419</t>
  </si>
  <si>
    <t>4B4F8F74-8914-441C-9ABC-47CE3068FFDD</t>
  </si>
  <si>
    <t>787DA6D7-C8DF-41F1-94D7-2283BA303CCE</t>
  </si>
  <si>
    <t>B734D467-7BB9-4B07-B1CB-62D0868592D2</t>
  </si>
  <si>
    <t>D7A998EA-EF7C-4B39-A83E-DEEC92455468</t>
  </si>
  <si>
    <t>CDF40137-5E15-433B-A8B1-211A6EB8B0E2</t>
  </si>
  <si>
    <t>09CCCF1A-5C38-4C2A-9243-E8381E5BC68B</t>
  </si>
  <si>
    <t>DAE13A7F-FF97-49F7-A34B-20FDFF7CA58F</t>
  </si>
  <si>
    <t>C2DB6AAB-FD41-4A05-833C-D4F2A7728290</t>
  </si>
  <si>
    <t>C5274F35-6DC5-4044-B016-B62BD8867545</t>
  </si>
  <si>
    <t>93D797E7-2392-4DF4-9FEC-59AC07B4E684</t>
  </si>
  <si>
    <t>89A06A99-B0C5-43D5-8755-2C99C34995FF</t>
  </si>
  <si>
    <t>619E17FF-FAEC-4F42-A411-18ECDDF01771</t>
  </si>
  <si>
    <t>0835075F-2D79-4F3E-8D8B-4C60ACC54C62</t>
  </si>
  <si>
    <t>84BE7E1C-5E5F-4EAA-8EB5-40787464D6F2</t>
  </si>
  <si>
    <t>F48138B5-6395-49C4-919A-7396BE3E9A90</t>
  </si>
  <si>
    <t>4F70B88B-F06C-49D9-9339-304B9A8CB3D7</t>
  </si>
  <si>
    <t>869E8836-3F30-4A12-8EBC-A2649AD75B94</t>
  </si>
  <si>
    <t>CAD73D36-B62E-4F02-97B7-3862B347F1D4</t>
  </si>
  <si>
    <t>0B2D983A-F218-4128-B2DA-61F764BFC76D</t>
  </si>
  <si>
    <t>8D85DDF1-C309-4F28-BE0D-40B469498671</t>
  </si>
  <si>
    <t>12BCF090-06D6-4BA7-B650-9BCD0B6D35D7</t>
  </si>
  <si>
    <t>EAC97D37-B587-4D33-9D5B-D8B04027B283</t>
  </si>
  <si>
    <t>4775D7AB-D207-4BC4-B885-8B6D23E7CD20</t>
  </si>
  <si>
    <t>5BAB96CC-70CE-4646-A74B-8B9845F3DC5A</t>
  </si>
  <si>
    <t>9923FC7A-0D6B-460F-B1A9-1C814EEE5680</t>
  </si>
  <si>
    <t>38772265-102C-41A3-AB40-4598AE11D3C2</t>
  </si>
  <si>
    <t>F05D45C7-6522-48B9-8AAD-0665EF30141D</t>
  </si>
  <si>
    <t>10E67176-3858-4966-B572-56F63677F5B4</t>
  </si>
  <si>
    <t>9990E4A9-1841-4E07-B583-4C69407F2654</t>
  </si>
  <si>
    <t>BDE78473-A3FD-459C-82D2-9BF861E3178B</t>
  </si>
  <si>
    <t>5FE0C7C3-2336-460B-8F57-1D6B1452E130</t>
  </si>
  <si>
    <t>BD3FDB62-7198-4A55-B224-F64CFD11B3FF</t>
  </si>
  <si>
    <t>0DD7CAC2-8A10-45C5-B4B0-738E3E040782</t>
  </si>
  <si>
    <t>A265DF65-0D56-4000-B145-6A6CF42323D9</t>
  </si>
  <si>
    <t>4D980202-3FBC-45E0-9B19-11122D2AE08E</t>
  </si>
  <si>
    <t>6C35E33C-70FE-45A1-B880-ADC62AF2B718</t>
  </si>
  <si>
    <t>8D87B7BE-271D-40F1-8985-C98D985DEFC4</t>
  </si>
  <si>
    <t>321A6D71-7821-42E0-B701-492522FBE906</t>
  </si>
  <si>
    <t>A41BC4C2-4ECC-40AB-BD53-38CA625046C0</t>
  </si>
  <si>
    <t>B040D75A-A28E-4841-BD16-5228B589717E</t>
  </si>
  <si>
    <t>B28D7CB8-073B-4A43-AD2A-3A7CB4E10C33</t>
  </si>
  <si>
    <t>E6A7A6B0-F961-4AE2-960E-9C1AB4C0FD18</t>
  </si>
  <si>
    <t>B11C377F-40BC-4B56-AD47-72F8D46A77AF</t>
  </si>
  <si>
    <t>D0713F73-582A-4099-8C2B-2F49C6D53A90</t>
  </si>
  <si>
    <t>6AF7895B-B241-4FD3-8614-101711E121C7</t>
  </si>
  <si>
    <t>2F85F99D-366B-4575-907A-9518912CF322</t>
  </si>
  <si>
    <t>46D9E34D-1FEB-41C7-A0B2-D14B15F0E5EA</t>
  </si>
  <si>
    <t>0AB74B5D-FCD4-4681-8A09-7B17951B2503</t>
  </si>
  <si>
    <t>E3E103BB-AE8E-4075-9EEB-C61856282768</t>
  </si>
  <si>
    <t>74F8A913-00CA-480F-99A5-3942CE67B962</t>
  </si>
  <si>
    <t>A8AC1AB1-AFA9-402C-9E4C-4BE773B0E73D</t>
  </si>
  <si>
    <t>6D8BEBC3-592C-4A0E-94D4-9D3ACB40FCDD</t>
  </si>
  <si>
    <t>164B85F0-CBFC-421C-BF78-042820BB859A</t>
  </si>
  <si>
    <t>362E17D4-3E4C-443A-BDAB-BA618A693650</t>
  </si>
  <si>
    <t>AA7A907D-41F3-41B9-B81B-DA1D386A9050</t>
  </si>
  <si>
    <t>E900B66F-6083-4F88-97DD-A51EA4DC4D4E</t>
  </si>
  <si>
    <t>979A7368-BD96-4B0A-9719-D3E416D1D768</t>
  </si>
  <si>
    <t>891D47FE-970E-487A-8FD7-B0F24F908490</t>
  </si>
  <si>
    <t>DA3465D9-89CD-40E7-825A-2DD465333140</t>
  </si>
  <si>
    <t>FD869A13-809B-4813-8F13-823B51F4A724</t>
  </si>
  <si>
    <t>27177E59-5548-4613-8F69-EF2DFB2C2C83</t>
  </si>
  <si>
    <t>6C24DCAA-5660-42E1-A46C-D3C18C45FC9E</t>
  </si>
  <si>
    <t>64CE4589-8C4A-42BA-9B33-5860B37BDB99</t>
  </si>
  <si>
    <t>BF95FF33-CDEA-4F52-B7D7-CAB335B33F54</t>
  </si>
  <si>
    <t>FAF36AEC-1E0A-4157-8D6E-D01EF1EFA963</t>
  </si>
  <si>
    <t>C69E17C9-6018-4B17-BEC5-715CA71DB3A6</t>
  </si>
  <si>
    <t>1527B2AC-1DDB-4F15-9EB8-586302F86044</t>
  </si>
  <si>
    <t>A5044925-FFFC-4F63-BBF3-F8F5624B31D7</t>
  </si>
  <si>
    <t>050E1961-B363-4272-9018-1CE667C3BD9E</t>
  </si>
  <si>
    <t>351C586A-C0C3-459E-80E5-EA1A1FC45171</t>
  </si>
  <si>
    <t>41BB0E0D-8FFF-406D-967B-6EA029451370</t>
  </si>
  <si>
    <t>F23B1EFB-0BD1-4D4A-8CF4-1EDD3F9304FA</t>
  </si>
  <si>
    <t>35B80AAE-82B6-4C8E-89C8-18D79B2E18C0</t>
  </si>
  <si>
    <t>20E4DBFE-4703-47F7-9BEB-B1C7977F199A</t>
  </si>
  <si>
    <t>AD30C94B-4111-4681-B1DA-833D15502390</t>
  </si>
  <si>
    <t>6F023006-C9AC-476C-BE11-230E50FCFDAA</t>
  </si>
  <si>
    <t>5CE1BCC2-16C7-42A1-A3E2-AC175450C61F</t>
  </si>
  <si>
    <t>4E7A081E-E021-4CAF-BA73-AA4E86C71C16</t>
  </si>
  <si>
    <t>63BA6C3D-C07A-4E48-B24E-7FD651683612</t>
  </si>
  <si>
    <t>A8560B74-27CE-46CE-B695-C2BF837905ED</t>
  </si>
  <si>
    <t>F3DEA9DC-469C-458B-896D-036A8092189B</t>
  </si>
  <si>
    <t>17F85F5B-F1E2-4CE7-BD73-0C3BBADE33A0</t>
  </si>
  <si>
    <t>AF642572-83D7-4AFC-BF70-29737ACABB76</t>
  </si>
  <si>
    <t>72DADC21-9B7C-4539-8AD7-D77C9BF41CC6</t>
  </si>
  <si>
    <t>E9FEDD48-5684-4457-9CFC-DF01F8401EEA</t>
  </si>
  <si>
    <t>EDDA1677-4E08-4B81-AC4D-6C0037ABAAF8</t>
  </si>
  <si>
    <t>0151CCB0-1B6F-4A9E-9A98-B7154C60B543</t>
  </si>
  <si>
    <t>4008D4DA-A819-413D-84FA-84A427D764CE</t>
  </si>
  <si>
    <t>23CECF1E-296D-491F-B079-AE53D6E0217C</t>
  </si>
  <si>
    <t>7AB3137C-F2C8-425E-B2F1-227CAA8C662D</t>
  </si>
  <si>
    <t>E1BB7399-C7C4-42A0-83AF-3D93C0476D80</t>
  </si>
  <si>
    <t>037E7F60-8000-4FAC-9818-48C527D19990</t>
  </si>
  <si>
    <t>7C65DBFB-483F-4A72-8A1A-7C2E7AEDEDF4</t>
  </si>
  <si>
    <t>CF590B8E-C860-42C4-B4DA-9F0479510A45</t>
  </si>
  <si>
    <t>17478B5C-331B-4602-9DD0-CE040485742A</t>
  </si>
  <si>
    <t>6B06E92F-B62A-4941-99DC-BE0FF1685DB8</t>
  </si>
  <si>
    <t>7DC4F12B-F2C5-42DA-8094-4F952F51ACA6</t>
  </si>
  <si>
    <t>35C4BE08-46A4-4588-A676-ACE13CFE18E9</t>
  </si>
  <si>
    <t>57C8294C-9E77-46AE-8BEC-9A50F11AFC00</t>
  </si>
  <si>
    <t>A13ECF15-72CF-4B0E-9DB2-F6CEE5190530</t>
  </si>
  <si>
    <t>0F9027D5-90F0-447C-B4AF-80050BA24C4F</t>
  </si>
  <si>
    <t>6257AE9C-8260-4132-802F-B24F70100D7E</t>
  </si>
  <si>
    <t>4242FC5C-866B-429A-B877-E049B52F5E0D</t>
  </si>
  <si>
    <t>0D3069BF-CA66-48A8-9F96-048A453B37F5</t>
  </si>
  <si>
    <t>E5F95507-6889-48AD-A234-5EACB8DA3559</t>
  </si>
  <si>
    <t>61C9815E-B028-4484-BEEA-C4D3B8FC7513</t>
  </si>
  <si>
    <t>6F144DC6-B9ED-433F-BAD4-F3E03B523525</t>
  </si>
  <si>
    <t>29B50942-4F66-4914-8563-5B3048340D51</t>
  </si>
  <si>
    <t>CED89C97-C01D-4C62-BA0D-3F1F232585B4</t>
  </si>
  <si>
    <t>03748864-9981-428F-A09C-4325F047FBEB</t>
  </si>
  <si>
    <t>54EDFB70-4EB0-4866-A9C3-D598D0C24F21</t>
  </si>
  <si>
    <t>056DE195-1F81-4097-8B2A-3730A0A2E9BD</t>
  </si>
  <si>
    <t>A7C5F960-5A72-44A2-A5BA-779562A876D7</t>
  </si>
  <si>
    <t>5C494D63-1E4C-4FDF-956E-FCE49D9E4DA2</t>
  </si>
  <si>
    <t>E01A5B5E-592F-4DC6-8979-3220D14BC771</t>
  </si>
  <si>
    <t>63FE557C-25D4-4C19-91FC-4C232586DCD1</t>
  </si>
  <si>
    <t>51BEADC1-5A44-4143-A290-8017C47D336F</t>
  </si>
  <si>
    <t>89EB56C1-7F42-4889-8CA1-7F756B2D470A</t>
  </si>
  <si>
    <t>B3FDEC76-3826-45AD-BF8F-81EACFB0D68D</t>
  </si>
  <si>
    <t>DA72AB37-D5D3-48CF-A4E6-5FFD75DC037D</t>
  </si>
  <si>
    <t>A9A9CEF7-1B23-45D0-B38F-10F20DD867E5</t>
  </si>
  <si>
    <t>BE59D035-7842-4071-AEB3-5F6AC3F26A39</t>
  </si>
  <si>
    <t>27E83B87-1C7B-48EB-8969-B2A10361B157</t>
  </si>
  <si>
    <t>3A314E67-B598-4577-8E58-3DDE807AB658</t>
  </si>
  <si>
    <t>BEF99394-D28F-4F65-AF06-8E12646D2E33</t>
  </si>
  <si>
    <t>5F1930E0-CDA7-4451-8DFE-F6332A31EDFD</t>
  </si>
  <si>
    <t>C1AB6398-02CF-43A8-98DC-4031363FBAE9</t>
  </si>
  <si>
    <t>022BA960-4F00-4A6A-B189-D0B117DCABF5</t>
  </si>
  <si>
    <t>E581C1BC-6843-4E98-94D1-44D518EDE297</t>
  </si>
  <si>
    <t>61D21319-CBCB-4293-9651-224006103D84</t>
  </si>
  <si>
    <t>842C49FA-806A-49AD-B6B2-E778FE508D4D</t>
  </si>
  <si>
    <t>AED0CBCF-C630-4536-B677-9A11E403999B</t>
  </si>
  <si>
    <t>C80CD031-CC21-4B4E-B80C-EB1ADE16AFCA</t>
  </si>
  <si>
    <t>418AF089-FA7D-4961-B927-A136FC73E358</t>
  </si>
  <si>
    <t>9FE7E068-D847-460B-8331-D7115DE22A7D</t>
  </si>
  <si>
    <t>B32281F3-3EAC-4015-8A64-25FCBDB4F711</t>
  </si>
  <si>
    <t>AB4D738C-7657-437C-9FC8-E06063629509</t>
  </si>
  <si>
    <t>108134DC-5427-4925-A6CA-0BAF3310880A</t>
  </si>
  <si>
    <t>51F7C017-36A5-4ABA-A3E5-38922540647B</t>
  </si>
  <si>
    <t>15663D1A-2D15-420B-A2BC-67154087BE6A</t>
  </si>
  <si>
    <t>E51BDFFF-17AA-4AEE-8DC2-0DF3D49EDD91</t>
  </si>
  <si>
    <t>639E8BBC-9200-4957-B161-FD16E9A002A4</t>
  </si>
  <si>
    <t>9417E0F5-AAFF-46FF-B904-6B5213EB4599</t>
  </si>
  <si>
    <t>CAC19D2E-1D15-471C-9100-1AB9DD42DA67</t>
  </si>
  <si>
    <t>C63E0E47-8BCC-4E8D-B24A-4A6D6B90A95B</t>
  </si>
  <si>
    <t>74BC405C-FFC1-4EF6-A61F-135F7FC706F0</t>
  </si>
  <si>
    <t>29A3E5F6-984A-4463-8D81-42152D490058</t>
  </si>
  <si>
    <t>EEB81B7D-9DC3-4D41-8434-86C3A64DCC1D</t>
  </si>
  <si>
    <t>618E72A7-8D34-4D83-B462-9FB5C6E19FD7</t>
  </si>
  <si>
    <t>C83E0032-5FE8-47F4-B08A-BA2101F268F5</t>
  </si>
  <si>
    <t>27439B53-06B8-4C8A-83F9-C74D085D5D01</t>
  </si>
  <si>
    <t>9DC3BBEE-3152-4136-A430-5373F936A968</t>
  </si>
  <si>
    <t>846C454C-5170-42EF-A777-C6646732CECA</t>
  </si>
  <si>
    <t>6FFAD356-0690-4BA5-97E0-3DF517DF85B3</t>
  </si>
  <si>
    <t>38C4F346-E5DD-414C-A70B-BA9C3D5E69DF</t>
  </si>
  <si>
    <t>945094C8-FC1B-461A-A36D-4D5405EC8E9F</t>
  </si>
  <si>
    <t>CBA20D38-7DB4-490D-99C5-9F2D640B7B85</t>
  </si>
  <si>
    <t>2DBDC7CF-E754-44C3-8298-8DD24C7B34E2</t>
  </si>
  <si>
    <t>05E5D461-8934-4B06-8790-EEB49B2A1376</t>
  </si>
  <si>
    <t>F099E2B6-B10C-4F77-BA4D-6C8E155C8139</t>
  </si>
  <si>
    <t>D895CCEA-AFE2-4F5C-B2A8-07CC2C471336</t>
  </si>
  <si>
    <t>98A91187-6C7A-4C9D-B237-64BAE202F022</t>
  </si>
  <si>
    <t>2AD0D57E-730C-49BC-9073-C0C3D1C06099</t>
  </si>
  <si>
    <t>529B3B96-CF1D-46BE-AE0E-343D1D59B308</t>
  </si>
  <si>
    <t>5251D645-CB94-4F8D-9145-AA387722EC2C</t>
  </si>
  <si>
    <t>6F69A1CF-C196-46E9-AEA0-32926BF7D125</t>
  </si>
  <si>
    <t>99F75C76-2BCF-403F-B3E9-B99B1FC489B3</t>
  </si>
  <si>
    <t>F783B6F6-D775-4809-A18D-052048CC32C6</t>
  </si>
  <si>
    <t>667CF788-5887-43D2-80F1-FA3A5133577B</t>
  </si>
  <si>
    <t>077F6E36-1A4D-47DB-9E33-BDBCF00D5A65</t>
  </si>
  <si>
    <t>FD54225B-899D-4CD2-A723-2E8AD0EF0CD4</t>
  </si>
  <si>
    <t>23447519-ECC3-4555-AB9B-4FFCB2DBB2C5</t>
  </si>
  <si>
    <t>47D1931C-F9F2-49AB-BD77-71F8A948EC66</t>
  </si>
  <si>
    <t>34B549BE-DB19-4E67-BC3A-8ABBA5AA9765</t>
  </si>
  <si>
    <t>DBC3F559-8390-4D94-8713-B81FC2F86229</t>
  </si>
  <si>
    <t>301DB817-6673-442D-87AF-75DE33F92A87</t>
  </si>
  <si>
    <t>87E81B25-A971-4404-B9EA-E46107516DAA</t>
  </si>
  <si>
    <t>BB647511-61EC-4F07-A60C-13290C941263</t>
  </si>
  <si>
    <t>E5228D31-0D9A-4FCE-9D7C-F46D3836613C</t>
  </si>
  <si>
    <t>341D85CD-C925-4285-ABC8-906F34A91B86</t>
  </si>
  <si>
    <t>2AA946D4-11C7-476C-AE73-03C050AB3660</t>
  </si>
  <si>
    <t>9810B8C1-027D-4B45-9A64-15B5C2A072DD</t>
  </si>
  <si>
    <t>D1A529DB-0B90-403D-9C00-B89578FA3B84</t>
  </si>
  <si>
    <t>FD6314F2-59CC-494A-BC1C-D60D7D9C03C7</t>
  </si>
  <si>
    <t>DD7902FC-DB61-4A80-A9F7-C6D1C6475AE2</t>
  </si>
  <si>
    <t>34D091D1-5C02-41DA-AE43-B319F9299271</t>
  </si>
  <si>
    <t>FE731856-F1FC-4C36-AAD3-CC4096D26487</t>
  </si>
  <si>
    <t>7FB9AE49-0222-4C10-B82F-2DC31C35730B</t>
  </si>
  <si>
    <t>8EE25180-9FB1-49A3-8A2F-2373F777C816</t>
  </si>
  <si>
    <t>014D9829-4E4A-416F-BD05-955B0D9E1328</t>
  </si>
  <si>
    <t>27B0816B-8F8D-4107-84D5-AC13F561D900</t>
  </si>
  <si>
    <t>62E0ADF7-A315-4BBB-ADB2-31A2CFCC2ABD</t>
  </si>
  <si>
    <t>9402C7BE-CDEB-4D3C-928E-0AE8E03D1B30</t>
  </si>
  <si>
    <t>603F4DDC-2EF1-4A90-8BBB-8F3F760E36AA</t>
  </si>
  <si>
    <t>6906B588-F621-42AB-ABA6-4252776FFD03</t>
  </si>
  <si>
    <t>209515D5-5F84-4666-831F-FC009490029D</t>
  </si>
  <si>
    <t>D473F3B5-452A-4DA7-8E00-583D15AC37F0</t>
  </si>
  <si>
    <t>B39A442B-0D92-4C7E-B78A-2037BD46EBD5</t>
  </si>
  <si>
    <t>FD397FE7-B819-415D-8F96-8A84A0D44D24</t>
  </si>
  <si>
    <t>817C6779-D52D-4F91-864F-E16479472EA4</t>
  </si>
  <si>
    <t>706AD042-AE6B-4455-9CDD-D7C2D25A0B3F</t>
  </si>
  <si>
    <t>4A1954EC-4A3F-4FDA-BAFF-D9BD79E58450</t>
  </si>
  <si>
    <t>25EE3DFD-6CC1-4A4D-9041-1DEC6AB9BA0F</t>
  </si>
  <si>
    <t>46E32EFC-7556-4FF1-B91A-CE28E1E68D35</t>
  </si>
  <si>
    <t>C964F746-DBD1-45A3-B716-307D75A09875</t>
  </si>
  <si>
    <t>937749F6-2E2D-4681-A8B2-60709B1872AC</t>
  </si>
  <si>
    <t>675DB93B-D473-4D37-9E12-D7CF95A15905</t>
  </si>
  <si>
    <t>BA68E69F-2C8B-4151-A179-2FCDE658EB6A</t>
  </si>
  <si>
    <t>73131038-B2DF-4075-9B8F-ABE952377D88</t>
  </si>
  <si>
    <t>16054B9E-313A-4C74-8A3D-B769CF052461</t>
  </si>
  <si>
    <t>F52EAF63-BADF-47A8-AEAF-39512F701B32</t>
  </si>
  <si>
    <t>1224615F-DFBC-4340-A049-48BEA01ED90E</t>
  </si>
  <si>
    <t>DF5864D5-1165-4B1E-9B9F-ACDEB409B855</t>
  </si>
  <si>
    <t>6BE13E78-568A-420D-8843-280A07ACA3FE</t>
  </si>
  <si>
    <t>CEB7803E-C3FC-4C0E-95C2-C94DB3FDC2B8</t>
  </si>
  <si>
    <t>D98EB024-C813-4025-8DAC-D33C7A438217</t>
  </si>
  <si>
    <t>B38ADF82-6E02-4A88-A00F-8ED9B2086418</t>
  </si>
  <si>
    <t>3A24EC19-0292-4D3D-96AF-A28A178CB5A0</t>
  </si>
  <si>
    <t>5983CE94-506A-4DD3-8B31-324F485835DB</t>
  </si>
  <si>
    <t>E5CBBF13-5B61-4EBE-903C-9C2CBC3749B1</t>
  </si>
  <si>
    <t>1AB88733-80E1-4C41-8A9A-727FB2A12A55</t>
  </si>
  <si>
    <t>1F6C6A86-35F4-4FBA-8D8F-2868BDEDB9CC</t>
  </si>
  <si>
    <t>D3C1FE3F-4CE7-4B3F-A259-66CC9696E833</t>
  </si>
  <si>
    <t>611B92AB-34AA-4ABD-B975-74330B5ED148</t>
  </si>
  <si>
    <t>EC35FB0C-5612-46FB-A4A6-BF51C125798E</t>
  </si>
  <si>
    <t>B8A6EBF6-F3D5-4F3E-A35B-36BD8DA4AFBE</t>
  </si>
  <si>
    <t>77A319C6-619C-4A06-B5D6-8C8F299CCD73</t>
  </si>
  <si>
    <t>46368D12-9D94-413F-89E2-18A7650495B5</t>
  </si>
  <si>
    <t>91855ABD-4E90-4E4A-9FD2-8B9E0328A80D</t>
  </si>
  <si>
    <t>A34321BF-7AEE-47DF-9BD5-5037F7444596</t>
  </si>
  <si>
    <t>3A38204B-2091-4706-BEB3-A98FDE7A69B4</t>
  </si>
  <si>
    <t>FDF1D205-B6EC-484E-B3A2-DC1D0F916E97</t>
  </si>
  <si>
    <t>13D3C726-82D3-4948-9CF9-8855719DB54F</t>
  </si>
  <si>
    <t>5C3BC3E5-C9C5-4567-9B62-2C0A53982922</t>
  </si>
  <si>
    <t>975AAE69-E970-4C9E-A66A-8B90EE28B2F4</t>
  </si>
  <si>
    <t>A632C350-FF71-4FF4-833A-8761618F178A</t>
  </si>
  <si>
    <t>D604AE9F-31ED-40F5-84E9-28AC5122F001</t>
  </si>
  <si>
    <t>BF89444E-5097-4E46-B4B0-B2433B1BA723</t>
  </si>
  <si>
    <t>3AF834F2-9AEF-4AEC-BBF1-8CF4A740A142</t>
  </si>
  <si>
    <t>6BC822F4-6893-438A-94DD-93141E32E3E1</t>
  </si>
  <si>
    <t>D577C131-08B9-4ED4-9E94-DA10205B9DB8</t>
  </si>
  <si>
    <t>D3208F77-E5BD-4B3E-9639-117A1E78BA02</t>
  </si>
  <si>
    <t>22758233-B33A-46B9-BA23-9F3CC1F6028B</t>
  </si>
  <si>
    <t>968C77F1-B8F7-4F48-8238-03582D3DAB8A</t>
  </si>
  <si>
    <t>49069DA9-6D3B-467C-AD94-4378D814ABE0</t>
  </si>
  <si>
    <t>2A6445D3-48E8-4F79-98EB-A4621976A39A</t>
  </si>
  <si>
    <t>D6BAF0F2-8D5A-4549-B4F3-AB8E1891E25C</t>
  </si>
  <si>
    <t>89B4DB80-8A32-484A-A401-461AF5B92B3C</t>
  </si>
  <si>
    <t>7E45FEE4-6EA8-4B32-A38D-9FB071C487BC</t>
  </si>
  <si>
    <t>C6EC757F-AC0D-4818-8349-C078BC4B2732</t>
  </si>
  <si>
    <t>230A37E5-3EF4-43DF-820A-5C40A095C0D0</t>
  </si>
  <si>
    <t>36D5187B-BFDB-410B-B929-1D34DB6EA0BA</t>
  </si>
  <si>
    <t>E0BD6044-2E18-422B-B44F-5031A82D4879</t>
  </si>
  <si>
    <t>18B666F8-4BA0-468A-BB20-21F78B1D2284</t>
  </si>
  <si>
    <t>76F8EF17-2D1B-443E-9DA6-536D6CC3F8AA</t>
  </si>
  <si>
    <t>E1D5FCEA-C610-424B-A0C8-667FB46F0145</t>
  </si>
  <si>
    <t>CF1CA021-6431-4FC2-A946-4F3F514F6FD9</t>
  </si>
  <si>
    <t>38A7C678-68E9-48CF-B298-4BB64EFA8DC3</t>
  </si>
  <si>
    <t>103F3A46-8D8A-4957-8419-6C8AC44FC2A8</t>
  </si>
  <si>
    <t>3FAB0C74-BBBB-4CCC-8D8E-352B37328D15</t>
  </si>
  <si>
    <t>08A5AD03-3F4F-4031-B025-5B9DC5BCC4CD</t>
  </si>
  <si>
    <t>B417DEE1-B8DC-4390-8127-8B8612EA7890</t>
  </si>
  <si>
    <t>4D59F68E-05FF-42F2-BE54-ECEB8329BD1A</t>
  </si>
  <si>
    <t>48CFF1DA-7BBC-4B5D-874F-92058F9D7375</t>
  </si>
  <si>
    <t>5EACA15D-7274-4E76-BB6B-ECB7C56DBE29</t>
  </si>
  <si>
    <t>B918A6E8-85FD-49E9-B938-41A9D68BC80F</t>
  </si>
  <si>
    <t>6812A17C-9946-401E-90B8-4F94B062259E</t>
  </si>
  <si>
    <t>83B1C1EC-7BA5-45DF-B578-6277761C7A2B</t>
  </si>
  <si>
    <t>602CF604-13D7-44D6-B302-69AA6CFACECC</t>
  </si>
  <si>
    <t>DEA7E1AE-7006-42C6-B286-AF002A8BE289</t>
  </si>
  <si>
    <t>AD3B1B9D-E156-40E9-AC06-3D73B84E2F11</t>
  </si>
  <si>
    <t>ED55169F-5486-4DB3-AFAA-F79135EB0106</t>
  </si>
  <si>
    <t>B1ACF1DD-3303-443C-B00B-6E7BB3932FB8</t>
  </si>
  <si>
    <t>3150E60D-ED89-42C2-839D-FD70A0FA7665</t>
  </si>
  <si>
    <t>13D579AE-33DC-409C-A8CC-5023A43FDAF0</t>
  </si>
  <si>
    <t>BCBD6EEB-CEAB-4F76-B776-F4E846F90964</t>
  </si>
  <si>
    <t>00102DC0-DFE6-4589-B9B8-023D2A3189BA</t>
  </si>
  <si>
    <t>8F65ABF9-3DA3-4ACA-9E07-24A8C28FD8CB</t>
  </si>
  <si>
    <t>2A869922-F492-4B35-B6C2-1BC3D799D80D</t>
  </si>
  <si>
    <t>6F774027-E656-4FBC-8ED2-DE161EC80917</t>
  </si>
  <si>
    <t>EEE5B33E-2DD3-4F8E-9FCB-F48261E8BAA5</t>
  </si>
  <si>
    <t>46633755-A5B0-4639-8895-4DB145E526E1</t>
  </si>
  <si>
    <t>7458D92C-A1DA-4C7A-9B88-26EDFF4A9185</t>
  </si>
  <si>
    <t>1E92C0AE-D886-4DE4-9585-3F0B6B691BD2</t>
  </si>
  <si>
    <t>B8DDDFC2-963B-431C-BC7C-356DE7DD93A5</t>
  </si>
  <si>
    <t>8063FCE4-C2E4-4A50-9336-50DB316482FE</t>
  </si>
  <si>
    <t>B04FBCE9-32DC-4A5B-9BC8-8EFE4688D612</t>
  </si>
  <si>
    <t>1DC35362-1691-483A-B687-853EEE265C95</t>
  </si>
  <si>
    <t>E09012D7-14CE-4F0F-B5D9-704D5FE12B57</t>
  </si>
  <si>
    <t>45D62ECD-3030-47F4-95D4-999B39D88A14</t>
  </si>
  <si>
    <t>731DC76F-85E6-40FE-A44E-B3E1C5BA136F</t>
  </si>
  <si>
    <t>AE98B722-CF97-4016-A560-C77558CFD966</t>
  </si>
  <si>
    <t>CB56EB48-BE3D-4265-9471-8D868D366459</t>
  </si>
  <si>
    <t>A886A9FC-60BE-485D-9053-317B5F4DEC1D</t>
  </si>
  <si>
    <t>E9C41F0D-2FE6-4A52-99A7-361BE729B06F</t>
  </si>
  <si>
    <t>567F3096-99D7-4477-9F8B-00F7B92EEFE0</t>
  </si>
  <si>
    <t>862A76F2-F15E-409C-B297-FA7FF719AE43</t>
  </si>
  <si>
    <t>003742AE-75E9-43D8-AA53-DBD6655FDAA5</t>
  </si>
  <si>
    <t>AF496395-2775-457E-BEA6-CA65B960DF1F</t>
  </si>
  <si>
    <t>63380B42-1887-4A69-AABD-37DAC357A620</t>
  </si>
  <si>
    <t>ACBC63ED-D1DD-43E6-887F-70F0E5E4B935</t>
  </si>
  <si>
    <t>D2BFBC31-805F-4A69-9700-78C15CBE693E</t>
  </si>
  <si>
    <t>26976497-6CFB-4ACC-AE0C-5488A76F7D3C</t>
  </si>
  <si>
    <t>AFA1FF17-58A6-4190-9527-ED08CE65050B</t>
  </si>
  <si>
    <t>6CCB9163-4D8E-4D5E-8DF4-73BBC577D3A5</t>
  </si>
  <si>
    <t>6C8F8833-FB11-4AB6-ADC8-6DF8C9162EB7</t>
  </si>
  <si>
    <t>0A333EEF-481E-47F3-B6FA-B8280C6D5A71</t>
  </si>
  <si>
    <t>6AC475A5-5B5C-46C5-8B11-C1812DC12143</t>
  </si>
  <si>
    <t>7E52C22C-A207-4BF3-A507-68F2BA0EBD56</t>
  </si>
  <si>
    <t>1429EF31-B9B3-40EE-BAF2-BE80833BDE78</t>
  </si>
  <si>
    <t>D63C04C0-144B-48BC-A207-6595BE209925</t>
  </si>
  <si>
    <t>3717F44B-7911-4E22-92C6-26305FCDF4B8</t>
  </si>
  <si>
    <t>0BB5C276-ABE3-47F3-8066-703846DFE43F</t>
  </si>
  <si>
    <t>76628C4E-445D-4A87-8657-3D382138681B</t>
  </si>
  <si>
    <t>98610B0B-A280-460F-ABB7-3DAC96818AED</t>
  </si>
  <si>
    <t>AC48CEAF-2B85-4FB7-B29E-21268840E78A</t>
  </si>
  <si>
    <t>7395734B-50B9-4F30-8038-32D04AB4EA29</t>
  </si>
  <si>
    <t>60E0B673-21B6-4B84-899F-AD03EBD23573</t>
  </si>
  <si>
    <t>37BEA260-C053-4253-9A1E-490D6894844F</t>
  </si>
  <si>
    <t>8852787C-891E-4AA2-8097-09FA5159B574</t>
  </si>
  <si>
    <t>D4721E33-885C-4793-80DA-B7F849D5182C</t>
  </si>
  <si>
    <t>80DC4873-9EB3-48AD-9C15-B25E2379750A</t>
  </si>
  <si>
    <t>DD0A4A6E-82E6-414D-8D53-A19063ABBEF5</t>
  </si>
  <si>
    <t>758DAAEE-760F-4D95-93DD-BDA134FE6DA8</t>
  </si>
  <si>
    <t>01C31ADC-11E1-4EE9-B664-B2B9B8D80619</t>
  </si>
  <si>
    <t>9B62D6D2-C6CF-47BF-B73E-54C31EF8ACA7</t>
  </si>
  <si>
    <t>ED696CB3-B774-461D-A641-01FA5D0607CC</t>
  </si>
  <si>
    <t>3E39BF9B-E9B8-43EA-A456-D76756FF66FD</t>
  </si>
  <si>
    <t>734BDA19-C991-46CC-94A6-368B71D60744</t>
  </si>
  <si>
    <t>06A4093B-49D6-43B1-8593-53FA25E4E633</t>
  </si>
  <si>
    <t>AC5BFE79-709A-41AB-B68C-55B279AC446D</t>
  </si>
  <si>
    <t>5D39B505-4269-4D14-8316-CDE595906901</t>
  </si>
  <si>
    <t>8047C7E1-DA44-4E00-964E-81DD27E78BBA</t>
  </si>
  <si>
    <t>1093A05B-F26B-4379-AB32-DC3A03A4BF4B</t>
  </si>
  <si>
    <t>031F9724-E803-48E2-A37D-AFCAE9A6DF13</t>
  </si>
  <si>
    <t>DF63BCB2-89A8-4D04-BDC3-13B8D8BB254C</t>
  </si>
  <si>
    <t>440910E2-9BF0-42E7-BAB8-7BB60A4CB231</t>
  </si>
  <si>
    <t>C80AA7CF-E1B3-4498-8974-7BAF19283CFC</t>
  </si>
  <si>
    <t>7CBB2627-9929-47C7-B709-D7D396E15645</t>
  </si>
  <si>
    <t>454F6D2D-99F2-487C-A83C-3806C12ADC55</t>
  </si>
  <si>
    <t>A03C67FF-4F0D-47BC-80C8-B0838FAF04BA</t>
  </si>
  <si>
    <t>C2AC0D6D-10C8-4179-ADC5-852129C2F1F9</t>
  </si>
  <si>
    <t>4EA4AE73-3695-4A61-BB57-6DA7C34A4FA6</t>
  </si>
  <si>
    <t>535FD8D2-2839-4888-A99F-8C039C310930</t>
  </si>
  <si>
    <t>BA09A484-556E-40D1-8E65-3EEE251DD64E</t>
  </si>
  <si>
    <t>A552ABC6-5A86-403A-A8A6-50CEF7FB68D5</t>
  </si>
  <si>
    <t>BD303739-8F5A-4787-8EDD-8E22536019DB</t>
  </si>
  <si>
    <t>784983FF-97CA-4EF5-B8A4-C19FF105C2D8</t>
  </si>
  <si>
    <t>A3BEB445-0E5D-4626-99F7-F7750F2F633B</t>
  </si>
  <si>
    <t>69ED5072-BB81-4774-8676-51B3FA286316</t>
  </si>
  <si>
    <t>C5188D4D-C5A8-446C-A3F5-AEA605981489</t>
  </si>
  <si>
    <t>5CB9635C-75F7-4B07-BA49-62D177E43D33</t>
  </si>
  <si>
    <t>0C4BC3D2-CC50-45CF-BC81-ED5ACE5A4372</t>
  </si>
  <si>
    <t>485B841F-7DF4-4531-89EF-698ACA46739F</t>
  </si>
  <si>
    <t>12B59AA4-C07D-4001-B0DE-0010FE31F408</t>
  </si>
  <si>
    <t>C7F7040B-8718-4322-B43C-6DE656FDC504</t>
  </si>
  <si>
    <t>9599B267-390F-416D-9B06-F07242442FCE</t>
  </si>
  <si>
    <t>9A178669-888E-48E7-86B6-A5F419D45A55</t>
  </si>
  <si>
    <t>29CD4D5C-4D8C-49C6-B3A2-B47B35746477</t>
  </si>
  <si>
    <t>66308AF8-7044-4B51-B262-4BE80C994EC1</t>
  </si>
  <si>
    <t>BFEB32A4-5BBF-485B-9AD7-5864BD9AB6D9</t>
  </si>
  <si>
    <t>6B8608D1-CDAC-4327-A149-96D101DB80B4</t>
  </si>
  <si>
    <t>A682C0FB-159E-4C9F-B382-C1AEFFECC4EB</t>
  </si>
  <si>
    <t>23E57B50-27DF-46E0-84C4-69B120C13845</t>
  </si>
  <si>
    <t>ECC9D15A-E10B-4781-9D75-18D42E7E4CEF</t>
  </si>
  <si>
    <t>54E28FA6-069C-4C0A-8884-4F88074A588F</t>
  </si>
  <si>
    <t>10FAB909-FCFA-4E61-AB7D-71BC17956E87</t>
  </si>
  <si>
    <t>E7235658-E648-47AE-B830-4C6C79EB1797</t>
  </si>
  <si>
    <t>BE41635F-150A-4643-A8C1-FB6439BDC3ED</t>
  </si>
  <si>
    <t>E2327C25-FCD6-4ABA-93C1-392F8453D803</t>
  </si>
  <si>
    <t>32A95261-CB50-4AA3-8C4A-EF81A1C2E70C</t>
  </si>
  <si>
    <t>74047EC7-36FF-412D-BE21-81FD73BD185B</t>
  </si>
  <si>
    <t>A9CAA03D-74D1-4024-8C84-C302C5A24D77</t>
  </si>
  <si>
    <t>F99F5C06-3A24-4E17-9836-A02720507D45</t>
  </si>
  <si>
    <t>F75EF2CF-153D-4754-B086-424AFBFBD9F9</t>
  </si>
  <si>
    <t>901919B7-26DA-4A1C-87A9-FF3099D6F609</t>
  </si>
  <si>
    <t>2A6716D4-AE2E-4DD2-99A2-A60228A3D3A3</t>
  </si>
  <si>
    <t>6BD7F764-F8D5-42A7-8591-5047E6A517D0</t>
  </si>
  <si>
    <t>9CF540D9-BBC4-4107-AC4D-25503570F44D</t>
  </si>
  <si>
    <t>D5969658-3FA2-4FFD-B180-C811976710D7</t>
  </si>
  <si>
    <t>85475EE1-1E06-496A-A302-7B2102C1C269</t>
  </si>
  <si>
    <t>275759A0-7451-4C96-9C2B-4CA9BE2F7685</t>
  </si>
  <si>
    <t>FCEAE86B-F311-43A1-85A8-8731E00F6EA2</t>
  </si>
  <si>
    <t>85D8CC08-3981-4354-8A85-FBD1C22A6772</t>
  </si>
  <si>
    <t>1AEDBCFD-A357-44EA-8E80-C78A6BF2D5D9</t>
  </si>
  <si>
    <t>034F2029-1545-4B48-9B4E-279BFBAB907A</t>
  </si>
  <si>
    <t>90CC7A42-D660-4275-9B4C-CCB08F881E63</t>
  </si>
  <si>
    <t>F77B9742-1E12-4BED-984C-4178935C31D1</t>
  </si>
  <si>
    <t>75F3405D-DA2B-41B7-B0B3-E6DFC9C34DD8</t>
  </si>
  <si>
    <t>69824369-EBB1-4253-8AD2-A7BA194B3B6E</t>
  </si>
  <si>
    <t>53133EA1-0C3C-400F-88A1-34AA722D8397</t>
  </si>
  <si>
    <t>5A0FDF61-5571-4266-96C0-2601DB4D2D18</t>
  </si>
  <si>
    <t>7C45D65D-B517-48EF-9B21-3E3143C2181F</t>
  </si>
  <si>
    <t>9E541D3E-65E1-4146-AD8B-62B689CB09AA</t>
  </si>
  <si>
    <t>1A873C25-629F-4962-ABD7-95F5220E674E</t>
  </si>
  <si>
    <t>FE20193B-AAE2-4D63-A7AE-DAAE8C48E3F4</t>
  </si>
  <si>
    <t>D682A0B4-7BB7-4C42-9CBA-7BC6DB872C8F</t>
  </si>
  <si>
    <t>5D2D113B-FB5E-4C15-8BFA-E8D6B4ED4D1D</t>
  </si>
  <si>
    <t>FB2389D3-18BC-4E3B-A0F6-B8D894369F5D</t>
  </si>
  <si>
    <t>F9FB722D-A51C-4D2A-B3BF-BDABB7B24F20</t>
  </si>
  <si>
    <t>E555E087-0EBB-41AE-A678-97538F1A5D4A</t>
  </si>
  <si>
    <t>6E4AE071-7DA5-4648-9905-6421B6AF49DF</t>
  </si>
  <si>
    <t>FAECFB4C-8A24-4D57-842C-40CE24EC755D</t>
  </si>
  <si>
    <t>C61371C1-99FD-42A4-BAD2-FD693FB15376</t>
  </si>
  <si>
    <t>632FFF79-AF73-4C45-B2F3-9F61B3700E92</t>
  </si>
  <si>
    <t>173A603D-7FEB-45E2-8083-FF8FE10A5F9F</t>
  </si>
  <si>
    <t>2B23ACE0-1872-4DC7-9F86-8F8BAEC61694</t>
  </si>
  <si>
    <t>F4A985B0-11C3-4E19-9BFE-ED4A5FF540CA</t>
  </si>
  <si>
    <t>71F27F0F-D1A9-4F91-9079-FE4E261B047A</t>
  </si>
  <si>
    <t>9CFA2010-FF51-4C96-A7BE-A2B29A7F326F</t>
  </si>
  <si>
    <t>72ABE7FF-C8B8-447B-A38B-66ACD4EEE313</t>
  </si>
  <si>
    <t>975481A3-D6CC-47CD-812E-3882B527BA0A</t>
  </si>
  <si>
    <t>C37637D6-72A9-4FA1-A2AE-8888520041CA</t>
  </si>
  <si>
    <t>9C12E3C9-7BEE-4582-8FAE-46A9524EC63C</t>
  </si>
  <si>
    <t>E67882AE-BF73-4026-9664-6CA5E4602D31</t>
  </si>
  <si>
    <t>8224DA50-BD10-469F-AF0D-C87BDFAB24E2</t>
  </si>
  <si>
    <t>9CEEAF74-A3F2-43DB-9236-948E34ECB64F</t>
  </si>
  <si>
    <t>9947C98A-2444-4277-A7EA-F6650B752E49</t>
  </si>
  <si>
    <t>608BB508-69E4-4D26-92D4-7EC76A77982B</t>
  </si>
  <si>
    <t>3914DCE2-B083-47E1-A9B7-F1F520FED1F3</t>
  </si>
  <si>
    <t>EE3D114E-B70B-4594-AE4F-D45FF48FAB06</t>
  </si>
  <si>
    <t>3366DA87-7F7A-478C-98B1-3A9D8E041844</t>
  </si>
  <si>
    <t>7027E1F1-5EF3-4D4D-9D85-AA726F9A544A</t>
  </si>
  <si>
    <t>E6CCD201-335D-4080-B647-F43F59A14829</t>
  </si>
  <si>
    <t>DF0FF647-067A-41D7-B059-E387B89F52D2</t>
  </si>
  <si>
    <t>849EBFA5-68F0-4A5D-90AC-72BDAF4C9DFC</t>
  </si>
  <si>
    <t>D04F0A71-0EF4-43A2-900D-DF1600E03200</t>
  </si>
  <si>
    <t>E9058F29-731D-46EC-A303-2BD49DB564B5</t>
  </si>
  <si>
    <t>7479D994-A2FE-4CB4-BCEC-1791FAE9DF3F</t>
  </si>
  <si>
    <t>290A8303-E1C6-47C2-81D8-93A5FFC7ABA2</t>
  </si>
  <si>
    <t>E23509A8-6BCF-4FA4-A7E2-020EF11F1E97</t>
  </si>
  <si>
    <t>34B6D9DA-87A9-4FAF-B92A-B1B72213CDAD</t>
  </si>
  <si>
    <t>64907A63-36A8-453D-8E90-EE87A4DD2FE1</t>
  </si>
  <si>
    <t>6260DCBE-A8DE-4B1C-A81E-C259E3D21A33</t>
  </si>
  <si>
    <t>CD03A402-C827-47C0-9337-BB3466E1608E</t>
  </si>
  <si>
    <t>EB9060CB-0238-4C49-857E-CCFA15F3B747</t>
  </si>
  <si>
    <t>50C49C2B-E8C4-41FC-9F8C-1C815CE9A3D3</t>
  </si>
  <si>
    <t>8D64EC21-8FC9-4778-A885-10D168E0C800</t>
  </si>
  <si>
    <t>C463299A-2BA3-41EF-BA14-CF98611E6047</t>
  </si>
  <si>
    <t>56FB9A22-E2B6-4F5D-9805-2A559118B0E6</t>
  </si>
  <si>
    <t>4AD76A0D-5219-4D62-A25C-6C5CF629C955</t>
  </si>
  <si>
    <t>836FAD38-3128-4DC8-80B1-FB20D9EBB495</t>
  </si>
  <si>
    <t>6ED5CA30-FF03-41A9-B2ED-257B435B6625</t>
  </si>
  <si>
    <t>4D7E6EEB-04EB-4694-92DA-E5A7BC11733C</t>
  </si>
  <si>
    <t>42F76D43-B818-4F1C-98A3-2011F1624DF9</t>
  </si>
  <si>
    <t>CE64DEBE-20E7-418A-8F8D-A52B05E3D107</t>
  </si>
  <si>
    <t>12049B0A-9E11-471C-A8AE-6B4BDEC2C775</t>
  </si>
  <si>
    <t>EB0230A0-3313-4402-A382-D280B44304E9</t>
  </si>
  <si>
    <t>79DE06CB-3150-4323-8782-6633A01D9AEB</t>
  </si>
  <si>
    <t>43651CB8-329D-4F9E-B964-8A0F2D0490A7</t>
  </si>
  <si>
    <t>A3FE085B-81B4-4B37-A98B-4FF499FF70C6</t>
  </si>
  <si>
    <t>BBA04391-E716-4B38-981F-03DF7E71BDA8</t>
  </si>
  <si>
    <t>5C89F06E-EA1B-448F-AA94-D306C5798F5D</t>
  </si>
  <si>
    <t>8BC135A9-503F-4053-BD34-D5ECC36F0008</t>
  </si>
  <si>
    <t>73C1D557-76E2-4E93-A62A-BBFEDE61F70D</t>
  </si>
  <si>
    <t>378CE7B7-2F14-4369-B22F-DEB897CABAD1</t>
  </si>
  <si>
    <t>7C8D8AEF-30A0-4E0B-BA4D-1F5747155AD3</t>
  </si>
  <si>
    <t>3C32F2EE-2437-4380-8A10-FF5A9B99F012</t>
  </si>
  <si>
    <t>6DD2C683-9E54-47BF-AF1E-65964F844346</t>
  </si>
  <si>
    <t>5EB8E0DB-7273-47AF-8488-A0E81028F5B4</t>
  </si>
  <si>
    <t>F89C591D-9280-4C97-A1F7-6E1CC8169E32</t>
  </si>
  <si>
    <t>7DAE4677-877B-4B50-94D0-945B5257FA5D</t>
  </si>
  <si>
    <t>0F1C0455-C71B-4B67-9907-A3145D20D8DE</t>
  </si>
  <si>
    <t>9AD24609-506D-4518-BC3B-9C087C152622</t>
  </si>
  <si>
    <t>B35D8ADB-6C49-48D4-A042-1EB5CA6BECCD</t>
  </si>
  <si>
    <t>282FBCCE-8E25-4E3D-A1CC-06E5A03A5196</t>
  </si>
  <si>
    <t>20E7B6EF-9623-4346-A9B3-E2D348E636B5</t>
  </si>
  <si>
    <t>6F2BA37E-A0FE-451E-8684-E4388CD5219A</t>
  </si>
  <si>
    <t>85D4F2C1-1A2D-4453-A6CD-497923D13C7F</t>
  </si>
  <si>
    <t>865162A6-0FE9-4780-8B8C-6B6E668B179F</t>
  </si>
  <si>
    <t>B281738E-D7C7-48E6-A495-430E0D6F885A</t>
  </si>
  <si>
    <t>DED7FBB9-F454-4F98-A712-CEFEF330F931</t>
  </si>
  <si>
    <t>8CCED653-6A39-4C71-B276-C469B6F957DC</t>
  </si>
  <si>
    <t>89465E5B-26FA-4D5C-B678-A41A65ADAFAB</t>
  </si>
  <si>
    <t>636F7ABF-82C9-41DF-9FD2-29BC8E673BC8</t>
  </si>
  <si>
    <t>720F2288-0760-4502-B39F-51C3490EC6F3</t>
  </si>
  <si>
    <t>BC57003E-91F9-4586-827F-9590333C8C30</t>
  </si>
  <si>
    <t>032A0C06-4F55-458E-8618-93EC82D768C6</t>
  </si>
  <si>
    <t>7DDEE37D-EBBA-4A66-AA4E-4D28C0FCE144</t>
  </si>
  <si>
    <t>BA8F3E6C-61A4-4D19-B1EF-7E0A4DAEAC5C</t>
  </si>
  <si>
    <t>1EBD55B6-E605-44A2-88F5-48E7C53BCC3A</t>
  </si>
  <si>
    <t>3C1C09A3-B98D-45A7-960A-56E11CD27C9F</t>
  </si>
  <si>
    <t>65C51C9A-10AE-4DFC-B729-6854273E54E5</t>
  </si>
  <si>
    <t>C5001E3E-F59D-4194-9021-7062A8179850</t>
  </si>
  <si>
    <t>8F16FAC0-6F72-4CA4-9B64-3C30D5DC4812</t>
  </si>
  <si>
    <t>8D0FE9B5-B9E8-46D0-9F0B-B32FE6DDBBE3</t>
  </si>
  <si>
    <t>C06CBD3F-AC33-4F9C-9071-365425CB49DE</t>
  </si>
  <si>
    <t>C0F2B34E-7365-449B-B770-28E6A53D2350</t>
  </si>
  <si>
    <t>23B7AAF6-92DD-4487-8C79-EECAD9E18C82</t>
  </si>
  <si>
    <t>9351A5DA-1A93-43F1-8502-76C00ABF1903</t>
  </si>
  <si>
    <t>A82A1132-85EB-4279-A51C-21FDEFDA849E</t>
  </si>
  <si>
    <t>B75901D0-3036-481C-80D9-8272E52E1409</t>
  </si>
  <si>
    <t>D082B3B4-F398-416E-98B9-F0A2A36442E5</t>
  </si>
  <si>
    <t>B2A43BF4-02B4-4D26-A72B-0FA7A95DA34B</t>
  </si>
  <si>
    <t>7DC807A2-ADDA-43B6-8AB8-4FE297E4E173</t>
  </si>
  <si>
    <t>9EC78199-964D-4E39-B047-824A6C362D23</t>
  </si>
  <si>
    <t>B7321E2B-D4A4-4BF0-B96A-53053ED1D8F8</t>
  </si>
  <si>
    <t>DAC9D4A4-B43B-488C-86F4-34688D78E1C8</t>
  </si>
  <si>
    <t>95EDE22D-40D1-4F56-8C78-9409B96DC079</t>
  </si>
  <si>
    <t>27A0B911-AFD2-4B72-9C13-A1E76D3E4848</t>
  </si>
  <si>
    <t>9564D4C1-AEDB-4262-9D95-B4D7570EDAB2</t>
  </si>
  <si>
    <t>B19DAB55-E5CE-4A0F-8671-E213B55A478E</t>
  </si>
  <si>
    <t>B3B966E2-8EAA-4112-AFB0-C6654766229E</t>
  </si>
  <si>
    <t>92071602-161C-4674-A978-868D062C0692</t>
  </si>
  <si>
    <t>33D3958A-3B74-4FD2-8A2D-6F038F464F34</t>
  </si>
  <si>
    <t>7AFAC8CE-DC4F-47FE-BE61-8F4BEBB511E6</t>
  </si>
  <si>
    <t>1227B7AC-CDCA-4BEF-9BD3-4A948A996027</t>
  </si>
  <si>
    <t>0F46BB11-6809-4564-8331-21FFD3F63623</t>
  </si>
  <si>
    <t>DDEF7AF4-D61C-4113-9B3F-6C547327F33E</t>
  </si>
  <si>
    <t>6AD5401E-07E9-4B0B-998D-EBA36EC8261B</t>
  </si>
  <si>
    <t>53BC0611-9AF4-4B8A-8908-D3F9D6195C4F</t>
  </si>
  <si>
    <t>9AEEB3E9-AEA3-48C6-AC67-7B258F6875A3</t>
  </si>
  <si>
    <t>40686515-101C-478C-A1A1-31B49DCA3488</t>
  </si>
  <si>
    <t>438F9D83-474D-4A1A-A95A-A2DAAD14E5BF</t>
  </si>
  <si>
    <t>4A9D3213-E04B-4533-B905-A7B6B97EE830</t>
  </si>
  <si>
    <t>454F3FBF-B790-4752-BBFD-EC746441E11E</t>
  </si>
  <si>
    <t>CFDEA771-305D-4749-9109-2F7A00D61C63</t>
  </si>
  <si>
    <t>1BAB13AC-9863-4B20-BD53-C706FB5078F7</t>
  </si>
  <si>
    <t>209EBC46-44B6-4C9E-8904-59D78C69E2E8</t>
  </si>
  <si>
    <t>386E995D-3B01-4893-BD9D-38E36E078BDC</t>
  </si>
  <si>
    <t>D33B05E6-F765-48A0-8E43-07C42BFDDBF9</t>
  </si>
  <si>
    <t>9C0F37D5-75A2-49B1-BDF5-516B3891B7F7</t>
  </si>
  <si>
    <t>B6617C50-6895-496F-94FD-C3A7D8E77CA2</t>
  </si>
  <si>
    <t>8620A10A-E009-4D7A-8A22-6C566FC8503C</t>
  </si>
  <si>
    <t>B2ED003D-D641-4EE3-99D8-176413CDAA4C</t>
  </si>
  <si>
    <t>3E7B8FB1-9035-46BB-AF6D-8FC6AFBDF369</t>
  </si>
  <si>
    <t>59259ACD-4142-400E-AFF6-FA9A16E6E8FC</t>
  </si>
  <si>
    <t>321A3244-CF65-49EC-87EB-754A995EF5BD</t>
  </si>
  <si>
    <t>DBC6AC37-2442-40C6-8B0C-100C2626C97D</t>
  </si>
  <si>
    <t>C8794A56-A795-4D2B-9296-81B00D5979BF</t>
  </si>
  <si>
    <t>44E01371-19FC-4448-85D8-99DF113FF40F</t>
  </si>
  <si>
    <t>DAFBF997-5352-4440-823D-35CFC972D38D</t>
  </si>
  <si>
    <t>7660302F-477E-4375-887D-01C292E8C8B1</t>
  </si>
  <si>
    <t>7D6DCA57-CC80-4698-8765-88FE75F53328</t>
  </si>
  <si>
    <t>BFD4F67C-D66E-4576-B7E6-2B4D93D5326F</t>
  </si>
  <si>
    <t>61F041D0-6993-4611-A777-5EF59AB9AE1B</t>
  </si>
  <si>
    <t>3E97037D-6577-464D-8D4E-0BD1CB33E3C6</t>
  </si>
  <si>
    <t>2162D1B7-769A-4892-B466-B8F9E1E3E199</t>
  </si>
  <si>
    <t>5FC0CCCE-4BA0-4508-99ED-CDBCEC39212E</t>
  </si>
  <si>
    <t>FB3A3E15-EF19-40DA-8A5F-CEDE7A23C1BC</t>
  </si>
  <si>
    <t>37FC511B-826F-481A-8651-A8970F54C086</t>
  </si>
  <si>
    <t>95EB44D9-8459-4302-8D1D-036E0D08DA99</t>
  </si>
  <si>
    <t>3242F61C-EA3D-49B2-8319-8F412467F4A3</t>
  </si>
  <si>
    <t>41515F1E-9174-4136-8C0B-DC3F6D4A1259</t>
  </si>
  <si>
    <t>CFCAE6B9-75A8-41D7-AB5E-EBE91478E20E</t>
  </si>
  <si>
    <t>AAF1C938-27D5-4AB0-86D6-69465397ABDF</t>
  </si>
  <si>
    <t>4CF21624-8243-4329-B09F-E9365401E034</t>
  </si>
  <si>
    <t>ED11B850-273B-4ECB-A7B9-86CB76DF7B9A</t>
  </si>
  <si>
    <t>F2D058CA-7B2E-429D-9F80-BD12299606D2</t>
  </si>
  <si>
    <t>7C8C9267-3C55-4D3A-8ED9-92E01E4415F4</t>
  </si>
  <si>
    <t>60791657-97EC-447D-93BF-A31199155BEF</t>
  </si>
  <si>
    <t>085E0518-2D75-4DD3-B8A1-18DF0088CA76</t>
  </si>
  <si>
    <t>15149D1A-9536-4AE6-BF0E-88EA09F81E6F</t>
  </si>
  <si>
    <t>48D160C6-9CDC-446C-94F0-FD631259D654</t>
  </si>
  <si>
    <t>5BD72A7C-73D7-4809-8F6D-E80279004406</t>
  </si>
  <si>
    <t>Charles Garcia</t>
  </si>
  <si>
    <t>Connie Lawrence</t>
  </si>
  <si>
    <t>Dennis Williams</t>
  </si>
  <si>
    <t>Laura Bush</t>
  </si>
  <si>
    <t>Daniel Adams</t>
  </si>
  <si>
    <t>Crystal Johnson</t>
  </si>
  <si>
    <t>Maria Thomas</t>
  </si>
  <si>
    <t>Brian Burton</t>
  </si>
  <si>
    <t>Melanie Wilson</t>
  </si>
  <si>
    <t>Jonathan White</t>
  </si>
  <si>
    <t>Brian Cox Dvm</t>
  </si>
  <si>
    <t>Kim Martinez</t>
  </si>
  <si>
    <t>Michelle Ross</t>
  </si>
  <si>
    <t>Crystal Robinson</t>
  </si>
  <si>
    <t>Laura Sanchez</t>
  </si>
  <si>
    <t>Amy Valdez</t>
  </si>
  <si>
    <t>Shannon Jones</t>
  </si>
  <si>
    <t>Anthony Gray</t>
  </si>
  <si>
    <t>Michelle Moore</t>
  </si>
  <si>
    <t>Kathryn Farrell</t>
  </si>
  <si>
    <t>Andrea Jones</t>
  </si>
  <si>
    <t>Taylor Harris</t>
  </si>
  <si>
    <t>Alexandra Howell</t>
  </si>
  <si>
    <t>Elizabeth Riggs</t>
  </si>
  <si>
    <t>Christina Walters</t>
  </si>
  <si>
    <t>Ray Walsh</t>
  </si>
  <si>
    <t>Stephanie Gardner</t>
  </si>
  <si>
    <t>Brian Deleon</t>
  </si>
  <si>
    <t>Evelyn Galvan</t>
  </si>
  <si>
    <t>Courtney Keller</t>
  </si>
  <si>
    <t>Erin Johnson</t>
  </si>
  <si>
    <t>Jessica Joyce</t>
  </si>
  <si>
    <t>Christina Reynolds</t>
  </si>
  <si>
    <t>Kristen Lee</t>
  </si>
  <si>
    <t>Lisa Turner</t>
  </si>
  <si>
    <t>Carolyn Miller</t>
  </si>
  <si>
    <t>David Alvarez</t>
  </si>
  <si>
    <t>Patricia Rodriguez</t>
  </si>
  <si>
    <t>Joyce Solis</t>
  </si>
  <si>
    <t>Natasha Wells</t>
  </si>
  <si>
    <t>Dustin Nelson</t>
  </si>
  <si>
    <t>Joshua Perry</t>
  </si>
  <si>
    <t>James Snow</t>
  </si>
  <si>
    <t>Misty Pittman</t>
  </si>
  <si>
    <t>Gabriel Juarez</t>
  </si>
  <si>
    <t>Mrs. Marie Harrington Dds</t>
  </si>
  <si>
    <t>Jacob Obrien</t>
  </si>
  <si>
    <t>Sandra Sanchez</t>
  </si>
  <si>
    <t>Matthew Smith</t>
  </si>
  <si>
    <t>Tracie Nelson</t>
  </si>
  <si>
    <t>Diana Hayes</t>
  </si>
  <si>
    <t>Douglas Carlson</t>
  </si>
  <si>
    <t>Maria Henry</t>
  </si>
  <si>
    <t>Krista Bell Md</t>
  </si>
  <si>
    <t>Parker Hill</t>
  </si>
  <si>
    <t>Angel Brown</t>
  </si>
  <si>
    <t>Cody Williams</t>
  </si>
  <si>
    <t>Justin Torres</t>
  </si>
  <si>
    <t>Keith Brown</t>
  </si>
  <si>
    <t>Julie Johnson</t>
  </si>
  <si>
    <t>Mary Peck</t>
  </si>
  <si>
    <t>Paul Carroll</t>
  </si>
  <si>
    <t>Jessica George</t>
  </si>
  <si>
    <t>Yvonne Chambers</t>
  </si>
  <si>
    <t>Jessica Olsen Dvm</t>
  </si>
  <si>
    <t>Jennifer Hodges</t>
  </si>
  <si>
    <t>Cody Cox</t>
  </si>
  <si>
    <t>Kari Johnson</t>
  </si>
  <si>
    <t>Timothy Carter</t>
  </si>
  <si>
    <t>Katie Suarez</t>
  </si>
  <si>
    <t>Joshua Reed</t>
  </si>
  <si>
    <t>Amanda Garner</t>
  </si>
  <si>
    <t>Leslie Kane</t>
  </si>
  <si>
    <t>John Costa</t>
  </si>
  <si>
    <t>Olivia Brennan</t>
  </si>
  <si>
    <t>Christopher Evans</t>
  </si>
  <si>
    <t>Bob Pitts</t>
  </si>
  <si>
    <t>Dwayne Payne</t>
  </si>
  <si>
    <t>John Young</t>
  </si>
  <si>
    <t>Alison Greer</t>
  </si>
  <si>
    <t>Crystal Pham</t>
  </si>
  <si>
    <t>Kevin Oconnor</t>
  </si>
  <si>
    <t>Thomas Raymond</t>
  </si>
  <si>
    <t>Tracy Ballard</t>
  </si>
  <si>
    <t>Lauren Carson</t>
  </si>
  <si>
    <t>Madison Marshall</t>
  </si>
  <si>
    <t>Joshua Price</t>
  </si>
  <si>
    <t>Teresa Ramirez</t>
  </si>
  <si>
    <t>Maria Brown</t>
  </si>
  <si>
    <t>Alison Buchanan</t>
  </si>
  <si>
    <t>William Huerta</t>
  </si>
  <si>
    <t>Alexis Baker</t>
  </si>
  <si>
    <t>Amanda Logan</t>
  </si>
  <si>
    <t>Micheal Wallace</t>
  </si>
  <si>
    <t>Larry Garcia</t>
  </si>
  <si>
    <t>Troy Mcdaniel</t>
  </si>
  <si>
    <t>Anthony Frye</t>
  </si>
  <si>
    <t>Kenneth Lewis</t>
  </si>
  <si>
    <t>Jeffrey Hoffman</t>
  </si>
  <si>
    <t>Valerie Davis</t>
  </si>
  <si>
    <t>Paul Williams</t>
  </si>
  <si>
    <t>Katelyn Estrada</t>
  </si>
  <si>
    <t>Jeffrey Anderson Md</t>
  </si>
  <si>
    <t>Donna Sullivan</t>
  </si>
  <si>
    <t>Kevin Warren</t>
  </si>
  <si>
    <t>Susan Bailey</t>
  </si>
  <si>
    <t>Justin Riley</t>
  </si>
  <si>
    <t>Jordan Collins</t>
  </si>
  <si>
    <t>Katie Ford</t>
  </si>
  <si>
    <t>Miguel Wagner</t>
  </si>
  <si>
    <t>Meghan Williams</t>
  </si>
  <si>
    <t>Lindsey Hernandez</t>
  </si>
  <si>
    <t>Walter Hale</t>
  </si>
  <si>
    <t>Justin Schneider</t>
  </si>
  <si>
    <t>Katie Smith</t>
  </si>
  <si>
    <t>Ryan Garcia</t>
  </si>
  <si>
    <t>Nathan Montes</t>
  </si>
  <si>
    <t>Laura Alexander</t>
  </si>
  <si>
    <t>Martin Sawyer</t>
  </si>
  <si>
    <t>Gregory Johnson</t>
  </si>
  <si>
    <t>Raven Taylor</t>
  </si>
  <si>
    <t>David Conley</t>
  </si>
  <si>
    <t>Ricardo Young</t>
  </si>
  <si>
    <t>Charles Patterson</t>
  </si>
  <si>
    <t>Kimberly Hartman</t>
  </si>
  <si>
    <t>Patricia Moss</t>
  </si>
  <si>
    <t>Mrs. Catherine Taylor</t>
  </si>
  <si>
    <t>Robert Kennedy</t>
  </si>
  <si>
    <t>Jeremiah Huber</t>
  </si>
  <si>
    <t>Lance Short</t>
  </si>
  <si>
    <t>Heather Williams</t>
  </si>
  <si>
    <t>Nicole Moore</t>
  </si>
  <si>
    <t>Meghan Rush</t>
  </si>
  <si>
    <t>Tyler Johnson</t>
  </si>
  <si>
    <t>Katherine Martinez</t>
  </si>
  <si>
    <t>Stephanie York</t>
  </si>
  <si>
    <t>Kristen Salazar</t>
  </si>
  <si>
    <t>John Holmes</t>
  </si>
  <si>
    <t>Catherine Burch</t>
  </si>
  <si>
    <t>Travis Stone</t>
  </si>
  <si>
    <t>Kathryn Jackson</t>
  </si>
  <si>
    <t>Lisa Kirby</t>
  </si>
  <si>
    <t>Maria Turner</t>
  </si>
  <si>
    <t>Morgan Valencia</t>
  </si>
  <si>
    <t>Charles Williams</t>
  </si>
  <si>
    <t>Zachary Owens</t>
  </si>
  <si>
    <t>Anthony Simpson</t>
  </si>
  <si>
    <t>James Hudson</t>
  </si>
  <si>
    <t>Jake Hatfield</t>
  </si>
  <si>
    <t>John Bryant</t>
  </si>
  <si>
    <t>Michelle Evans</t>
  </si>
  <si>
    <t>Paula Lane</t>
  </si>
  <si>
    <t>Jeremy Barnes</t>
  </si>
  <si>
    <t>Yolanda Mendoza</t>
  </si>
  <si>
    <t>Maria Steele</t>
  </si>
  <si>
    <t>Michele Vaughn</t>
  </si>
  <si>
    <t>Jennifer Reed</t>
  </si>
  <si>
    <t>Denise Rodriguez</t>
  </si>
  <si>
    <t>Brenda Oconnell</t>
  </si>
  <si>
    <t>Marissa Hall</t>
  </si>
  <si>
    <t>Sherri Smith</t>
  </si>
  <si>
    <t>Nicholas Wong</t>
  </si>
  <si>
    <t>Cathy Taylor</t>
  </si>
  <si>
    <t>Alexandra Valdez</t>
  </si>
  <si>
    <t>Lucas Robinson</t>
  </si>
  <si>
    <t>Linda Cobb</t>
  </si>
  <si>
    <t>Carmen Bond</t>
  </si>
  <si>
    <t>Carlos Perry</t>
  </si>
  <si>
    <t>Kimberly Brown</t>
  </si>
  <si>
    <t>Susan Bennett</t>
  </si>
  <si>
    <t>James Hall</t>
  </si>
  <si>
    <t>Alexis Harris</t>
  </si>
  <si>
    <t>Amy Gordon</t>
  </si>
  <si>
    <t>Eric Thomas</t>
  </si>
  <si>
    <t>Megan Floyd</t>
  </si>
  <si>
    <t>Elizabeth Zimmerman</t>
  </si>
  <si>
    <t>Kristin Anderson</t>
  </si>
  <si>
    <t>Shelly Lopez</t>
  </si>
  <si>
    <t>Melissa Padilla</t>
  </si>
  <si>
    <t>Jose Crawford</t>
  </si>
  <si>
    <t>Juan Silva</t>
  </si>
  <si>
    <t>Melinda Scott</t>
  </si>
  <si>
    <t>Steve Mooney</t>
  </si>
  <si>
    <t>Jacqueline Williamson</t>
  </si>
  <si>
    <t>William Smith</t>
  </si>
  <si>
    <t>Debra Sanders</t>
  </si>
  <si>
    <t>William Santos</t>
  </si>
  <si>
    <t>Kylie Hodge</t>
  </si>
  <si>
    <t>Amanda Mcfarland</t>
  </si>
  <si>
    <t>Lacey Atkinson</t>
  </si>
  <si>
    <t>Jeffrey Roberson</t>
  </si>
  <si>
    <t>Henry Pugh Md</t>
  </si>
  <si>
    <t>Madison Singh</t>
  </si>
  <si>
    <t>Jeffrey Hawkins</t>
  </si>
  <si>
    <t>Edgar Hughes</t>
  </si>
  <si>
    <t>Elijah Patton</t>
  </si>
  <si>
    <t>James Skinner</t>
  </si>
  <si>
    <t>Ernest Oconnell</t>
  </si>
  <si>
    <t>Brian Elliott</t>
  </si>
  <si>
    <t>David Moore</t>
  </si>
  <si>
    <t>Melissa Stephens</t>
  </si>
  <si>
    <t>Maria Lucas</t>
  </si>
  <si>
    <t>Laura Griffin</t>
  </si>
  <si>
    <t>Mr. Thomas Miller</t>
  </si>
  <si>
    <t>Alison Cooper</t>
  </si>
  <si>
    <t>Matthew Foster</t>
  </si>
  <si>
    <t>Shane Lopez</t>
  </si>
  <si>
    <t>James Wilson</t>
  </si>
  <si>
    <t>Emily Allen</t>
  </si>
  <si>
    <t>Maria Cooke</t>
  </si>
  <si>
    <t>Justin Delgado</t>
  </si>
  <si>
    <t>Dorothy Hill</t>
  </si>
  <si>
    <t>Joshua Ritter</t>
  </si>
  <si>
    <t>Scott Miller</t>
  </si>
  <si>
    <t>Anthony Bell</t>
  </si>
  <si>
    <t>Miss Anna Estes</t>
  </si>
  <si>
    <t>Sandra Juarez</t>
  </si>
  <si>
    <t>Sheryl Davis</t>
  </si>
  <si>
    <t>William Reid</t>
  </si>
  <si>
    <t>Joshua Anderson</t>
  </si>
  <si>
    <t>Scott Alexander</t>
  </si>
  <si>
    <t>Matthew Banks</t>
  </si>
  <si>
    <t>Kelly Wallace</t>
  </si>
  <si>
    <t>Raymond Mullins</t>
  </si>
  <si>
    <t>Steven Taylor</t>
  </si>
  <si>
    <t>Peggy Vaughn</t>
  </si>
  <si>
    <t>Tina Simpson</t>
  </si>
  <si>
    <t>Joshua Thompson</t>
  </si>
  <si>
    <t>Katie Fuller</t>
  </si>
  <si>
    <t>Bob Mccall</t>
  </si>
  <si>
    <t>Amy Wade</t>
  </si>
  <si>
    <t>Cameron Norman</t>
  </si>
  <si>
    <t>Lori Crawford</t>
  </si>
  <si>
    <t>Miranda Perez</t>
  </si>
  <si>
    <t>Suzanne Yang</t>
  </si>
  <si>
    <t>Jonathan Winters</t>
  </si>
  <si>
    <t>Curtis Elliott</t>
  </si>
  <si>
    <t>Brittany Randolph</t>
  </si>
  <si>
    <t>Johnathan Brown</t>
  </si>
  <si>
    <t>Angela Bradley</t>
  </si>
  <si>
    <t>Dillon Jones</t>
  </si>
  <si>
    <t>Christine Parker</t>
  </si>
  <si>
    <t>Erin Davis</t>
  </si>
  <si>
    <t>Brian Leon</t>
  </si>
  <si>
    <t>Deanna Hess</t>
  </si>
  <si>
    <t>Jessica Ramsey</t>
  </si>
  <si>
    <t>Charles Mendez</t>
  </si>
  <si>
    <t>Lydia Pham</t>
  </si>
  <si>
    <t>Kyle Johnson</t>
  </si>
  <si>
    <t>Matthew Adams</t>
  </si>
  <si>
    <t>Vickie Price</t>
  </si>
  <si>
    <t>William Keith</t>
  </si>
  <si>
    <t>Gary Mendez</t>
  </si>
  <si>
    <t>Jacqueline Mcmahon</t>
  </si>
  <si>
    <t>Carrie Novak</t>
  </si>
  <si>
    <t>Aaron Miles</t>
  </si>
  <si>
    <t>Gary Miller Md</t>
  </si>
  <si>
    <t>Derek Wright</t>
  </si>
  <si>
    <t>Joshua Garcia</t>
  </si>
  <si>
    <t>Glenn Barron</t>
  </si>
  <si>
    <t>Steve Moore</t>
  </si>
  <si>
    <t>Sara Hernandez</t>
  </si>
  <si>
    <t>Christopher Carter</t>
  </si>
  <si>
    <t>James Lopez</t>
  </si>
  <si>
    <t>Peter Perez</t>
  </si>
  <si>
    <t>Amanda Duncan</t>
  </si>
  <si>
    <t>Zachary Burton</t>
  </si>
  <si>
    <t>Jimmy Marks</t>
  </si>
  <si>
    <t>Kristine Garcia</t>
  </si>
  <si>
    <t>Jamie Montgomery</t>
  </si>
  <si>
    <t>Jaime Morgan</t>
  </si>
  <si>
    <t>Erica Daniel</t>
  </si>
  <si>
    <t>Rodney Figueroa</t>
  </si>
  <si>
    <t>Laura Thompson</t>
  </si>
  <si>
    <t>Dana Burns</t>
  </si>
  <si>
    <t>Ronald Davis</t>
  </si>
  <si>
    <t>Sharon Coffey</t>
  </si>
  <si>
    <t>Michelle Hill</t>
  </si>
  <si>
    <t>Adrienne Key</t>
  </si>
  <si>
    <t>Debbie Dawson</t>
  </si>
  <si>
    <t>Alexander Jimenez</t>
  </si>
  <si>
    <t>Grace Reeves</t>
  </si>
  <si>
    <t>Robert Hines</t>
  </si>
  <si>
    <t>Bruce Brown</t>
  </si>
  <si>
    <t>Willie Cooper</t>
  </si>
  <si>
    <t>Anthony Hayes</t>
  </si>
  <si>
    <t>Joseph Cross</t>
  </si>
  <si>
    <t>James Chapman</t>
  </si>
  <si>
    <t>Zachary Henry</t>
  </si>
  <si>
    <t>Jacob Santos</t>
  </si>
  <si>
    <t>Jeremy Martinez</t>
  </si>
  <si>
    <t>Mary Nelson</t>
  </si>
  <si>
    <t>Kayla Williamson</t>
  </si>
  <si>
    <t>Heather Ortiz</t>
  </si>
  <si>
    <t>Brandon Hunt</t>
  </si>
  <si>
    <t>Jessica Wilson</t>
  </si>
  <si>
    <t>Catherine Morales</t>
  </si>
  <si>
    <t>Tommy Moore</t>
  </si>
  <si>
    <t>Shari Hobbs</t>
  </si>
  <si>
    <t>Laura Cunningham</t>
  </si>
  <si>
    <t>Ronald Mcclain</t>
  </si>
  <si>
    <t>Jonathon Pierce</t>
  </si>
  <si>
    <t>Jillian Wilson</t>
  </si>
  <si>
    <t>Lisa Torres</t>
  </si>
  <si>
    <t>Heidi Chavez</t>
  </si>
  <si>
    <t>Natalie Ortiz</t>
  </si>
  <si>
    <t>Ashley Perry</t>
  </si>
  <si>
    <t>Joanna Barrett</t>
  </si>
  <si>
    <t>Melissa Thompson</t>
  </si>
  <si>
    <t>Tracy Chavez</t>
  </si>
  <si>
    <t>Donna Reed</t>
  </si>
  <si>
    <t>Megan English</t>
  </si>
  <si>
    <t>Derek Floyd</t>
  </si>
  <si>
    <t>Sean Stevenson</t>
  </si>
  <si>
    <t>Juan Smith</t>
  </si>
  <si>
    <t>Nicole Payne</t>
  </si>
  <si>
    <t>Christopher Singleton</t>
  </si>
  <si>
    <t>Christian Morris</t>
  </si>
  <si>
    <t>Caitlin Daniels</t>
  </si>
  <si>
    <t>Lisa Wells</t>
  </si>
  <si>
    <t>Joshua Campbell</t>
  </si>
  <si>
    <t>Wesley Ayala</t>
  </si>
  <si>
    <t>Patricia Lucas</t>
  </si>
  <si>
    <t>David Hughes</t>
  </si>
  <si>
    <t>Nicole Richards</t>
  </si>
  <si>
    <t>Joseph Taylor</t>
  </si>
  <si>
    <t>Kristen Martinez</t>
  </si>
  <si>
    <t>Candace Walker</t>
  </si>
  <si>
    <t>Julia Dunn Md</t>
  </si>
  <si>
    <t>John Murphy</t>
  </si>
  <si>
    <t>Michelle Davidson</t>
  </si>
  <si>
    <t>Casey Obrien</t>
  </si>
  <si>
    <t>Jonathon Johnson</t>
  </si>
  <si>
    <t>Daniel Barton</t>
  </si>
  <si>
    <t>Renee Mendez</t>
  </si>
  <si>
    <t>Dennis Young</t>
  </si>
  <si>
    <t>Patrick Lane</t>
  </si>
  <si>
    <t>Katelyn Olson</t>
  </si>
  <si>
    <t>Robert Cortez</t>
  </si>
  <si>
    <t>Kenneth Martin</t>
  </si>
  <si>
    <t>Samantha Valentine</t>
  </si>
  <si>
    <t>Matthew Baker</t>
  </si>
  <si>
    <t>Scott Gordon</t>
  </si>
  <si>
    <t>Autumn Olson</t>
  </si>
  <si>
    <t>Jane Chapman</t>
  </si>
  <si>
    <t>Michael Clarke</t>
  </si>
  <si>
    <t>Krystal Carr</t>
  </si>
  <si>
    <t>Kristin White</t>
  </si>
  <si>
    <t>Nicole Griffin</t>
  </si>
  <si>
    <t>Samantha Ruiz</t>
  </si>
  <si>
    <t>Miss Kelly Dawson</t>
  </si>
  <si>
    <t>Crystal Jackson</t>
  </si>
  <si>
    <t>Nancy Jones</t>
  </si>
  <si>
    <t>Aaron Thompson</t>
  </si>
  <si>
    <t>John Sanchez</t>
  </si>
  <si>
    <t>Wendy Rhodes</t>
  </si>
  <si>
    <t>Timothy Woods</t>
  </si>
  <si>
    <t>Cynthia Allen</t>
  </si>
  <si>
    <t>Luke Moore</t>
  </si>
  <si>
    <t>Sierra Andrews</t>
  </si>
  <si>
    <t>Joseph Henderson</t>
  </si>
  <si>
    <t>Brian Ward</t>
  </si>
  <si>
    <t>Jason Goodwin</t>
  </si>
  <si>
    <t>Michelle Brock</t>
  </si>
  <si>
    <t>Chad Barry</t>
  </si>
  <si>
    <t>Robert Woods</t>
  </si>
  <si>
    <t>Tracey Gonzalez</t>
  </si>
  <si>
    <t>Tanya Fisher</t>
  </si>
  <si>
    <t>Jennifer Barron</t>
  </si>
  <si>
    <t>Mercedes Miller</t>
  </si>
  <si>
    <t>Christopher Pena</t>
  </si>
  <si>
    <t>Matthew Dalton</t>
  </si>
  <si>
    <t>Cassandra Harper</t>
  </si>
  <si>
    <t>Eric Smith</t>
  </si>
  <si>
    <t>Kimberly Lopez</t>
  </si>
  <si>
    <t>Jay Allen</t>
  </si>
  <si>
    <t>Mark Williamson</t>
  </si>
  <si>
    <t>Diane Martinez</t>
  </si>
  <si>
    <t>Yolanda Ford</t>
  </si>
  <si>
    <t>Sandra Martinez</t>
  </si>
  <si>
    <t>Christine Price</t>
  </si>
  <si>
    <t>Stephen Boyer</t>
  </si>
  <si>
    <t>Lauren Vazquez</t>
  </si>
  <si>
    <t>Ashley Freeman</t>
  </si>
  <si>
    <t>Andrew Mann</t>
  </si>
  <si>
    <t>Linda Valencia</t>
  </si>
  <si>
    <t>Helen Oliver</t>
  </si>
  <si>
    <t>Jasmine Warren</t>
  </si>
  <si>
    <t>Russell Anderson</t>
  </si>
  <si>
    <t>Daniel Robbins</t>
  </si>
  <si>
    <t>Jacob Erickson</t>
  </si>
  <si>
    <t>Eric Blackburn</t>
  </si>
  <si>
    <t>Jennifer Garcia</t>
  </si>
  <si>
    <t>Mary Ferguson</t>
  </si>
  <si>
    <t>Lisa Hart</t>
  </si>
  <si>
    <t>Kelly Holder</t>
  </si>
  <si>
    <t>Tamara Dixon</t>
  </si>
  <si>
    <t>Laura Robinson</t>
  </si>
  <si>
    <t>Anthony Wise</t>
  </si>
  <si>
    <t>Lynn Brown</t>
  </si>
  <si>
    <t>Jeffrey Hartman</t>
  </si>
  <si>
    <t>Justin Freeman</t>
  </si>
  <si>
    <t>Frank Wheeler</t>
  </si>
  <si>
    <t>Angelica Singh</t>
  </si>
  <si>
    <t>Christy Payne</t>
  </si>
  <si>
    <t>Kelsey Scott</t>
  </si>
  <si>
    <t>Heather Rodriguez</t>
  </si>
  <si>
    <t>James Bray</t>
  </si>
  <si>
    <t>Joseph Cook</t>
  </si>
  <si>
    <t>Desiree Brown</t>
  </si>
  <si>
    <t>Chad Blair</t>
  </si>
  <si>
    <t>Joshua Mcbride</t>
  </si>
  <si>
    <t>Justin Fry</t>
  </si>
  <si>
    <t>Taylor Hill</t>
  </si>
  <si>
    <t>Richard Anderson</t>
  </si>
  <si>
    <t>Wayne Schaefer</t>
  </si>
  <si>
    <t>Luis Watts</t>
  </si>
  <si>
    <t>Laura Herrera</t>
  </si>
  <si>
    <t>Kelli Mccoy</t>
  </si>
  <si>
    <t>Stephanie Ford</t>
  </si>
  <si>
    <t>Alexander Chavez</t>
  </si>
  <si>
    <t>Matthew Dawson</t>
  </si>
  <si>
    <t>Randy Barr</t>
  </si>
  <si>
    <t>Dale Dean</t>
  </si>
  <si>
    <t>Matthew Chavez</t>
  </si>
  <si>
    <t>Amber Hernandez</t>
  </si>
  <si>
    <t>Jason Thompson</t>
  </si>
  <si>
    <t>James Jones</t>
  </si>
  <si>
    <t>Daniel Brown</t>
  </si>
  <si>
    <t>Justin Stone</t>
  </si>
  <si>
    <t>Mario Wilson</t>
  </si>
  <si>
    <t>Elizabeth Hunter</t>
  </si>
  <si>
    <t>Gary Morgan</t>
  </si>
  <si>
    <t>Michael Marsh</t>
  </si>
  <si>
    <t>Laura Price</t>
  </si>
  <si>
    <t>Eric Rodriguez</t>
  </si>
  <si>
    <t>Emily Murphy</t>
  </si>
  <si>
    <t>Anita Owens</t>
  </si>
  <si>
    <t>Patricia Lambert</t>
  </si>
  <si>
    <t>Fernando Thomas</t>
  </si>
  <si>
    <t>Michael Rodriguez</t>
  </si>
  <si>
    <t>Peter Lamb</t>
  </si>
  <si>
    <t>Lisa Durham</t>
  </si>
  <si>
    <t>John Singleton</t>
  </si>
  <si>
    <t>Matthew Sparks</t>
  </si>
  <si>
    <t>Glen Cervantes</t>
  </si>
  <si>
    <t>Timothy Andrews</t>
  </si>
  <si>
    <t>Andrea Rodriguez</t>
  </si>
  <si>
    <t>April Thomas</t>
  </si>
  <si>
    <t>Jillian Harris</t>
  </si>
  <si>
    <t>Kayla Abbott</t>
  </si>
  <si>
    <t>Scott Glenn</t>
  </si>
  <si>
    <t>James Middleton</t>
  </si>
  <si>
    <t>Stephen Barrett</t>
  </si>
  <si>
    <t>Joanna Kelly</t>
  </si>
  <si>
    <t>William Carroll</t>
  </si>
  <si>
    <t>Nicole Ramirez</t>
  </si>
  <si>
    <t>Alexandra Gibson</t>
  </si>
  <si>
    <t>Richard Green</t>
  </si>
  <si>
    <t>Billy Bowers</t>
  </si>
  <si>
    <t>Alexis Rodriguez</t>
  </si>
  <si>
    <t>William Coffey</t>
  </si>
  <si>
    <t>Dennis Weiss</t>
  </si>
  <si>
    <t>Charles Berg</t>
  </si>
  <si>
    <t>Thomas Garrison</t>
  </si>
  <si>
    <t>Morgan Chapman</t>
  </si>
  <si>
    <t>Nicholas King</t>
  </si>
  <si>
    <t>Phillip Wong</t>
  </si>
  <si>
    <t>Patricia Scott</t>
  </si>
  <si>
    <t>Lisa White</t>
  </si>
  <si>
    <t>Ashley Jones</t>
  </si>
  <si>
    <t>Deborah Graves</t>
  </si>
  <si>
    <t>Rachel Fernandez</t>
  </si>
  <si>
    <t>Tina Davis</t>
  </si>
  <si>
    <t>Mary Evans</t>
  </si>
  <si>
    <t>Alexander Davies</t>
  </si>
  <si>
    <t>Amanda Wilson</t>
  </si>
  <si>
    <t>Terry Montgomery</t>
  </si>
  <si>
    <t>Ashley Larson</t>
  </si>
  <si>
    <t>Pamela Watkins</t>
  </si>
  <si>
    <t>Timothy Williams</t>
  </si>
  <si>
    <t>Rebecca Alvarez</t>
  </si>
  <si>
    <t>Dr. Mark Patton Md</t>
  </si>
  <si>
    <t>Anthony Rodriguez</t>
  </si>
  <si>
    <t>Jody Garcia</t>
  </si>
  <si>
    <t>Karina Wilson</t>
  </si>
  <si>
    <t>Oscar Kane</t>
  </si>
  <si>
    <t>James Taylor</t>
  </si>
  <si>
    <t>Christopher Cooper</t>
  </si>
  <si>
    <t>Jason Boyd</t>
  </si>
  <si>
    <t>Leslie Hernandez</t>
  </si>
  <si>
    <t>Annette Simpson</t>
  </si>
  <si>
    <t>Candice Stevens</t>
  </si>
  <si>
    <t>Steven Cook</t>
  </si>
  <si>
    <t>Megan Barron</t>
  </si>
  <si>
    <t>William Allen</t>
  </si>
  <si>
    <t>Destiny Brown</t>
  </si>
  <si>
    <t>Ebony Oliver</t>
  </si>
  <si>
    <t>Kathleen Golden</t>
  </si>
  <si>
    <t>Sandy Stone</t>
  </si>
  <si>
    <t>Kimberly Ellis</t>
  </si>
  <si>
    <t>Thomas Joseph</t>
  </si>
  <si>
    <t>Xavier Andrews</t>
  </si>
  <si>
    <t>Jerry Cantrell</t>
  </si>
  <si>
    <t>Wayne Payne</t>
  </si>
  <si>
    <t>Gina Rodriguez</t>
  </si>
  <si>
    <t>Brandon Brown</t>
  </si>
  <si>
    <t>Cheyenne Stewart</t>
  </si>
  <si>
    <t>Nicholas Wallace</t>
  </si>
  <si>
    <t>Linda Thomas</t>
  </si>
  <si>
    <t>Aaron Fowler</t>
  </si>
  <si>
    <t>James Spencer</t>
  </si>
  <si>
    <t>Becky Wade</t>
  </si>
  <si>
    <t>Wesley George Md</t>
  </si>
  <si>
    <t>Nicholas Smith</t>
  </si>
  <si>
    <t>Jason Barr</t>
  </si>
  <si>
    <t>Linda Jackson</t>
  </si>
  <si>
    <t>Samantha Smith</t>
  </si>
  <si>
    <t>Rebecca Hansen</t>
  </si>
  <si>
    <t>Stacy Harper</t>
  </si>
  <si>
    <t>Elizabeth Clark</t>
  </si>
  <si>
    <t>Leslie Harrison</t>
  </si>
  <si>
    <t>Cathy Bell</t>
  </si>
  <si>
    <t>Pamela Rice</t>
  </si>
  <si>
    <t>Ashley Davenport</t>
  </si>
  <si>
    <t>Joseph Simpson</t>
  </si>
  <si>
    <t>Garrett Wilson</t>
  </si>
  <si>
    <t>Sarah Perez</t>
  </si>
  <si>
    <t>Michael Powers</t>
  </si>
  <si>
    <t>Ashley Schaefer</t>
  </si>
  <si>
    <t>Micheal Perkins</t>
  </si>
  <si>
    <t>Jesse Martinez</t>
  </si>
  <si>
    <t>Mr. Christopher Jacobs Md</t>
  </si>
  <si>
    <t>Katherine Green</t>
  </si>
  <si>
    <t>Joe Johnson</t>
  </si>
  <si>
    <t>Mary Jennings</t>
  </si>
  <si>
    <t>Lisa Gomez</t>
  </si>
  <si>
    <t>Steven Peterson</t>
  </si>
  <si>
    <t>Ana Torres</t>
  </si>
  <si>
    <t>Deborah Dominguez</t>
  </si>
  <si>
    <t>Carol Evans</t>
  </si>
  <si>
    <t>Kenneth Ballard</t>
  </si>
  <si>
    <t>Matthew Edwards</t>
  </si>
  <si>
    <t>Phillip White</t>
  </si>
  <si>
    <t>Curtis Ford</t>
  </si>
  <si>
    <t>Maria Scott</t>
  </si>
  <si>
    <t>Amanda Moore</t>
  </si>
  <si>
    <t>Edward Brown</t>
  </si>
  <si>
    <t>Barbara Beck</t>
  </si>
  <si>
    <t>Nancy Shaffer</t>
  </si>
  <si>
    <t>James Fry Md</t>
  </si>
  <si>
    <t>Matthew Stein</t>
  </si>
  <si>
    <t>Barbara Camacho</t>
  </si>
  <si>
    <t>Daniel Zamora</t>
  </si>
  <si>
    <t>Jason Randall</t>
  </si>
  <si>
    <t>Nancy Chavez</t>
  </si>
  <si>
    <t>Christopher Black</t>
  </si>
  <si>
    <t>Christina Perry</t>
  </si>
  <si>
    <t>Joel Green</t>
  </si>
  <si>
    <t>Thomas Chavez</t>
  </si>
  <si>
    <t>Daniel Lewis</t>
  </si>
  <si>
    <t>Susan Wood</t>
  </si>
  <si>
    <t>Jay Harper</t>
  </si>
  <si>
    <t>Amber King</t>
  </si>
  <si>
    <t>Tara Humphrey</t>
  </si>
  <si>
    <t>Isaac Jordan</t>
  </si>
  <si>
    <t>Mary Yates</t>
  </si>
  <si>
    <t>Jeremy Zhang Md</t>
  </si>
  <si>
    <t>Ruben Brady</t>
  </si>
  <si>
    <t>Jonathan Davis</t>
  </si>
  <si>
    <t>Frank Johnson</t>
  </si>
  <si>
    <t>Tiffany Nguyen</t>
  </si>
  <si>
    <t>Diane Yates</t>
  </si>
  <si>
    <t>Dominique Goodwin</t>
  </si>
  <si>
    <t>Katherine Mcclure</t>
  </si>
  <si>
    <t>Andrew Peterson</t>
  </si>
  <si>
    <t>Jeffrey Solomon</t>
  </si>
  <si>
    <t>Sylvia Palmer</t>
  </si>
  <si>
    <t>Patricia Smith</t>
  </si>
  <si>
    <t>Nathaniel Todd</t>
  </si>
  <si>
    <t>Ashley Ferguson</t>
  </si>
  <si>
    <t>Melissa Mccarty</t>
  </si>
  <si>
    <t>Alexander Castillo</t>
  </si>
  <si>
    <t>Michael Maynard</t>
  </si>
  <si>
    <t>Adam Mccoy</t>
  </si>
  <si>
    <t>James Palmer</t>
  </si>
  <si>
    <t>Jennifer Kennedy</t>
  </si>
  <si>
    <t>Jordan Matthews</t>
  </si>
  <si>
    <t>Morgan Flynn</t>
  </si>
  <si>
    <t>David Hawkins Dvm</t>
  </si>
  <si>
    <t>Darrell Hoffman</t>
  </si>
  <si>
    <t>Lindsey Garcia</t>
  </si>
  <si>
    <t>Mark Pitts</t>
  </si>
  <si>
    <t>Felicia Taylor</t>
  </si>
  <si>
    <t>Paul Ward</t>
  </si>
  <si>
    <t>Melanie Acevedo</t>
  </si>
  <si>
    <t>Mrs. Amy Malone</t>
  </si>
  <si>
    <t>Vanessa Whitney</t>
  </si>
  <si>
    <t>Gregory Wilcox</t>
  </si>
  <si>
    <t>Andrew Cook</t>
  </si>
  <si>
    <t>Daisy Schroeder</t>
  </si>
  <si>
    <t>Teresa West</t>
  </si>
  <si>
    <t>Robin Armstrong</t>
  </si>
  <si>
    <t>Jason Davis</t>
  </si>
  <si>
    <t>Jennifer Baker</t>
  </si>
  <si>
    <t>Michael Anderson</t>
  </si>
  <si>
    <t>Dylan Mills</t>
  </si>
  <si>
    <t>Drew White</t>
  </si>
  <si>
    <t>George Bennett</t>
  </si>
  <si>
    <t>Pamela Contreras</t>
  </si>
  <si>
    <t>Mary Ortiz</t>
  </si>
  <si>
    <t>Kristina Martinez</t>
  </si>
  <si>
    <t>Kim Rivers</t>
  </si>
  <si>
    <t>Kevin Henry</t>
  </si>
  <si>
    <t>Brandon Parker</t>
  </si>
  <si>
    <t>Charles Orozco</t>
  </si>
  <si>
    <t>Jordan Gordon</t>
  </si>
  <si>
    <t>Danielle Peters</t>
  </si>
  <si>
    <t>Thomas Hayes</t>
  </si>
  <si>
    <t>Yvonne Kirby</t>
  </si>
  <si>
    <t>Christine Wagner</t>
  </si>
  <si>
    <t>Kyle Smith</t>
  </si>
  <si>
    <t>Rachel Banks</t>
  </si>
  <si>
    <t>Melissa Smith</t>
  </si>
  <si>
    <t>Cheryl Velasquez</t>
  </si>
  <si>
    <t>Christine Gonzalez</t>
  </si>
  <si>
    <t>Melanie Cunningham</t>
  </si>
  <si>
    <t>Megan Mendez</t>
  </si>
  <si>
    <t>Jennifer Martinez</t>
  </si>
  <si>
    <t>Emily Myers</t>
  </si>
  <si>
    <t>David Martin</t>
  </si>
  <si>
    <t>Felicia Wright</t>
  </si>
  <si>
    <t>Lori Riley</t>
  </si>
  <si>
    <t>Michael Hansen</t>
  </si>
  <si>
    <t>Jody Marshall</t>
  </si>
  <si>
    <t>Adam Reeves</t>
  </si>
  <si>
    <t>Kevin Palmer</t>
  </si>
  <si>
    <t>Adam Willis</t>
  </si>
  <si>
    <t>Michael Neal</t>
  </si>
  <si>
    <t>Richard Williams</t>
  </si>
  <si>
    <t>Heidi Jones Md</t>
  </si>
  <si>
    <t>Christopher Abbott</t>
  </si>
  <si>
    <t>Daniel Bryant</t>
  </si>
  <si>
    <t>Colton Patel</t>
  </si>
  <si>
    <t>Erin Brown</t>
  </si>
  <si>
    <t>Lisa Jackson</t>
  </si>
  <si>
    <t>Kara Perkins</t>
  </si>
  <si>
    <t>Joshua Taylor</t>
  </si>
  <si>
    <t>Mr. Alexander Alexander Iii</t>
  </si>
  <si>
    <t>Felicia Leonard</t>
  </si>
  <si>
    <t>Nancy Gaines</t>
  </si>
  <si>
    <t>Sharon Perez</t>
  </si>
  <si>
    <t>Jennifer Gonzales</t>
  </si>
  <si>
    <t>Elizabeth Rojas</t>
  </si>
  <si>
    <t>Kevin Bradley</t>
  </si>
  <si>
    <t>James Ferguson</t>
  </si>
  <si>
    <t>Lindsey Johnson</t>
  </si>
  <si>
    <t>Gabriel Browning</t>
  </si>
  <si>
    <t>Christine Harrell</t>
  </si>
  <si>
    <t>Kathryn Cohen</t>
  </si>
  <si>
    <t>Keith Henry</t>
  </si>
  <si>
    <t>Louis Patrick</t>
  </si>
  <si>
    <t>Seth Hill</t>
  </si>
  <si>
    <t>Jacob Campos</t>
  </si>
  <si>
    <t>Megan Murray</t>
  </si>
  <si>
    <t>Michael Marshall</t>
  </si>
  <si>
    <t>Carolyn Smith</t>
  </si>
  <si>
    <t>Miguel Stafford</t>
  </si>
  <si>
    <t>Raymond Wang</t>
  </si>
  <si>
    <t>Anne Conley</t>
  </si>
  <si>
    <t>David Rodriguez</t>
  </si>
  <si>
    <t>Diana Hanson</t>
  </si>
  <si>
    <t>Mark Price</t>
  </si>
  <si>
    <t>Kevin Mcneil</t>
  </si>
  <si>
    <t>Mr. James May Ii</t>
  </si>
  <si>
    <t>Brandy Stewart</t>
  </si>
  <si>
    <t>Mary Wright</t>
  </si>
  <si>
    <t>Teresa Martinez Md</t>
  </si>
  <si>
    <t>Jerome Reid</t>
  </si>
  <si>
    <t>Nancy Wolf</t>
  </si>
  <si>
    <t>Dawn Ford</t>
  </si>
  <si>
    <t>Colton Smith</t>
  </si>
  <si>
    <t>Mrs. Stacey Riddle</t>
  </si>
  <si>
    <t>Anthony Cruz</t>
  </si>
  <si>
    <t>Brittany Jacobs</t>
  </si>
  <si>
    <t>Theodore Liu</t>
  </si>
  <si>
    <t>Walter Barrett</t>
  </si>
  <si>
    <t>Paul Conrad</t>
  </si>
  <si>
    <t>Mary Quinn</t>
  </si>
  <si>
    <t>Paul Lamb</t>
  </si>
  <si>
    <t>Allen Young</t>
  </si>
  <si>
    <t>Joseph Smith</t>
  </si>
  <si>
    <t>Ethan Allen</t>
  </si>
  <si>
    <t>Jennifer Houston</t>
  </si>
  <si>
    <t>Kayla Keller</t>
  </si>
  <si>
    <t>Teresa Alvarez</t>
  </si>
  <si>
    <t>Michael Dunn</t>
  </si>
  <si>
    <t>Tony Graves</t>
  </si>
  <si>
    <t>Steven Martinez</t>
  </si>
  <si>
    <t>Nancy James</t>
  </si>
  <si>
    <t>Natasha Wilson</t>
  </si>
  <si>
    <t>James Henderson</t>
  </si>
  <si>
    <t>Charles Hahn</t>
  </si>
  <si>
    <t>Denise Abbott</t>
  </si>
  <si>
    <t>Christine Oconnor</t>
  </si>
  <si>
    <t>Wanda Todd</t>
  </si>
  <si>
    <t>Frank Moody</t>
  </si>
  <si>
    <t>Matthew Cox</t>
  </si>
  <si>
    <t>Gina Hamilton</t>
  </si>
  <si>
    <t>Rebecca Barrett</t>
  </si>
  <si>
    <t>Martin Kerr</t>
  </si>
  <si>
    <t>Elizabeth Martinez</t>
  </si>
  <si>
    <t>Robert Logan</t>
  </si>
  <si>
    <t>Stephanie White</t>
  </si>
  <si>
    <t>Amanda Whitney</t>
  </si>
  <si>
    <t>Summer Carter</t>
  </si>
  <si>
    <t>Mary Williams</t>
  </si>
  <si>
    <t>Jennifer Pierce</t>
  </si>
  <si>
    <t>Michael Herrera</t>
  </si>
  <si>
    <t>Victor Wright</t>
  </si>
  <si>
    <t>Paula Thomas</t>
  </si>
  <si>
    <t>Renee Davis</t>
  </si>
  <si>
    <t>Robert Byrd</t>
  </si>
  <si>
    <t>James Moss</t>
  </si>
  <si>
    <t>Todd Keith</t>
  </si>
  <si>
    <t>Anthony Paul</t>
  </si>
  <si>
    <t>Dr. Melissa Sullivan Dds</t>
  </si>
  <si>
    <t>Megan Macias</t>
  </si>
  <si>
    <t>Sandra Rosales</t>
  </si>
  <si>
    <t>Maria Petersen</t>
  </si>
  <si>
    <t>Nathan Morales</t>
  </si>
  <si>
    <t>James Evans</t>
  </si>
  <si>
    <t>Jeffrey Howard</t>
  </si>
  <si>
    <t>Victoria Wilson</t>
  </si>
  <si>
    <t>Nicholas Harmon</t>
  </si>
  <si>
    <t>Cynthia Gregory</t>
  </si>
  <si>
    <t>Jeffrey Williamson</t>
  </si>
  <si>
    <t>Nicholas Carr</t>
  </si>
  <si>
    <t>Jamie Warren</t>
  </si>
  <si>
    <t>Steven White</t>
  </si>
  <si>
    <t>Eric Davis</t>
  </si>
  <si>
    <t>Anita Rodriguez</t>
  </si>
  <si>
    <t>John Juarez</t>
  </si>
  <si>
    <t>Susan Jones</t>
  </si>
  <si>
    <t>Melissa Yang</t>
  </si>
  <si>
    <t>Jeanette Lawson</t>
  </si>
  <si>
    <t>Daniel Erickson</t>
  </si>
  <si>
    <t>Danielle Colon</t>
  </si>
  <si>
    <t>Erika Brown</t>
  </si>
  <si>
    <t>Dawn Sims</t>
  </si>
  <si>
    <t>Steven Davis</t>
  </si>
  <si>
    <t>Ruth Mcdaniel</t>
  </si>
  <si>
    <t>Brett Cruz</t>
  </si>
  <si>
    <t>Alexandra Conner</t>
  </si>
  <si>
    <t>David Stephens</t>
  </si>
  <si>
    <t>Ashley Phillips</t>
  </si>
  <si>
    <t>Thomas Cohen</t>
  </si>
  <si>
    <t>Tamara Huang</t>
  </si>
  <si>
    <t>Thomas Stanley</t>
  </si>
  <si>
    <t>Robert Bray</t>
  </si>
  <si>
    <t>John Dudley Dds</t>
  </si>
  <si>
    <t>Kim Underwood</t>
  </si>
  <si>
    <t>Isaiah Harris</t>
  </si>
  <si>
    <t>Tara Fisher</t>
  </si>
  <si>
    <t>Karen Wheeler</t>
  </si>
  <si>
    <t>Joseph Rush</t>
  </si>
  <si>
    <t>Marvin Munoz</t>
  </si>
  <si>
    <t>Christopher Dudley</t>
  </si>
  <si>
    <t>Lisa Jones</t>
  </si>
  <si>
    <t>Chloe Rodriguez</t>
  </si>
  <si>
    <t>Chelsea Harris</t>
  </si>
  <si>
    <t>Dr. Tina Porter</t>
  </si>
  <si>
    <t>Ashlee Aguirre</t>
  </si>
  <si>
    <t>Sean Johnson</t>
  </si>
  <si>
    <t>Lisa Mills Phd</t>
  </si>
  <si>
    <t>Daniel Bishop</t>
  </si>
  <si>
    <t>Kathryn Gibson</t>
  </si>
  <si>
    <t>Jessica Glass</t>
  </si>
  <si>
    <t>Jacqueline Fleming</t>
  </si>
  <si>
    <t>Aimee Farrell</t>
  </si>
  <si>
    <t>John Day</t>
  </si>
  <si>
    <t>Zachary Tucker</t>
  </si>
  <si>
    <t>Victoria Schroeder</t>
  </si>
  <si>
    <t>Donald Miller</t>
  </si>
  <si>
    <t>Gloria Mullins</t>
  </si>
  <si>
    <t>Kristina English</t>
  </si>
  <si>
    <t>Erica Downs</t>
  </si>
  <si>
    <t>Jennifer Meyer</t>
  </si>
  <si>
    <t>James Bailey</t>
  </si>
  <si>
    <t>Guy Clayton</t>
  </si>
  <si>
    <t>Jane Bruce</t>
  </si>
  <si>
    <t>Jon Walton</t>
  </si>
  <si>
    <t>Scott Sampson</t>
  </si>
  <si>
    <t>Drew Hobbs</t>
  </si>
  <si>
    <t>Sara Stone</t>
  </si>
  <si>
    <t>Sandra Solis</t>
  </si>
  <si>
    <t>David Mckinney</t>
  </si>
  <si>
    <t>Randy Hernandez</t>
  </si>
  <si>
    <t>Joseph Sanchez</t>
  </si>
  <si>
    <t>Ashley Ho</t>
  </si>
  <si>
    <t>Benjamin Chung</t>
  </si>
  <si>
    <t>Lynn Bond</t>
  </si>
  <si>
    <t>Paige Robinson</t>
  </si>
  <si>
    <t>Donald Gonzalez</t>
  </si>
  <si>
    <t>Diana Long</t>
  </si>
  <si>
    <t>Rose Dean</t>
  </si>
  <si>
    <t>Tina King</t>
  </si>
  <si>
    <t>Cody Sanchez</t>
  </si>
  <si>
    <t>Kristina Cruz</t>
  </si>
  <si>
    <t>Francisco Gonzalez</t>
  </si>
  <si>
    <t>James Ray</t>
  </si>
  <si>
    <t>Steven Hull</t>
  </si>
  <si>
    <t>Raymond Snyder</t>
  </si>
  <si>
    <t>Roger Taylor</t>
  </si>
  <si>
    <t>Michael Williams</t>
  </si>
  <si>
    <t>Barbara Flores</t>
  </si>
  <si>
    <t>Nicholas Perez</t>
  </si>
  <si>
    <t>Angela Simpson</t>
  </si>
  <si>
    <t>Tony Erickson</t>
  </si>
  <si>
    <t>Jay Parks</t>
  </si>
  <si>
    <t>Derek Mcintosh</t>
  </si>
  <si>
    <t>Cheyenne Lopez</t>
  </si>
  <si>
    <t>Derek Jones</t>
  </si>
  <si>
    <t>Dwayne Carlson</t>
  </si>
  <si>
    <t>Steven Thomas</t>
  </si>
  <si>
    <t>John Smith</t>
  </si>
  <si>
    <t>Michael Roberts</t>
  </si>
  <si>
    <t>Mary King</t>
  </si>
  <si>
    <t>Linda Rodriguez</t>
  </si>
  <si>
    <t>Cheryl Blevins</t>
  </si>
  <si>
    <t>Connor Riley</t>
  </si>
  <si>
    <t>Bridget Becker</t>
  </si>
  <si>
    <t>Elizabeth Roberts</t>
  </si>
  <si>
    <t>Michelle Thomas</t>
  </si>
  <si>
    <t>Walter Garcia</t>
  </si>
  <si>
    <t>Randall Wright</t>
  </si>
  <si>
    <t>Sandra Davis</t>
  </si>
  <si>
    <t>Thomas Johnson</t>
  </si>
  <si>
    <t>Stephanie Rich</t>
  </si>
  <si>
    <t>Mrs. Linda Short</t>
  </si>
  <si>
    <t>Charles Yang</t>
  </si>
  <si>
    <t>Renee Hanson</t>
  </si>
  <si>
    <t>Anthony Martinez</t>
  </si>
  <si>
    <t>Lisa Reynolds</t>
  </si>
  <si>
    <t>Tina Vasquez</t>
  </si>
  <si>
    <t>Jim Elliott</t>
  </si>
  <si>
    <t>Christopher Mason</t>
  </si>
  <si>
    <t>Richard Barrett</t>
  </si>
  <si>
    <t>Katie Hopkins</t>
  </si>
  <si>
    <t>Allen Quinn</t>
  </si>
  <si>
    <t>Nicole Fisher</t>
  </si>
  <si>
    <t>William Berry</t>
  </si>
  <si>
    <t>Lori Barnett</t>
  </si>
  <si>
    <t>Maria Crawford</t>
  </si>
  <si>
    <t>Bethany Holmes</t>
  </si>
  <si>
    <t>Tracy Jones</t>
  </si>
  <si>
    <t>George Hubbard</t>
  </si>
  <si>
    <t>William Dodson</t>
  </si>
  <si>
    <t>Crystal Velazquez</t>
  </si>
  <si>
    <t>Chad Kim</t>
  </si>
  <si>
    <t>Paul Morton</t>
  </si>
  <si>
    <t>Stephanie Bolton</t>
  </si>
  <si>
    <t>Connie Marquez</t>
  </si>
  <si>
    <t>Steven Thornton</t>
  </si>
  <si>
    <t>Robert Thomas</t>
  </si>
  <si>
    <t>Amy Bond</t>
  </si>
  <si>
    <t>Jeffrey Williams</t>
  </si>
  <si>
    <t>Deborah Mullins</t>
  </si>
  <si>
    <t>Donna Ritter</t>
  </si>
  <si>
    <t>Tammy Anderson</t>
  </si>
  <si>
    <t>Matthew Patton</t>
  </si>
  <si>
    <t>Sara Abbott</t>
  </si>
  <si>
    <t>Claudia Brown</t>
  </si>
  <si>
    <t>Bridget Williamson</t>
  </si>
  <si>
    <t>David Gregory</t>
  </si>
  <si>
    <t>Gabriel Watson</t>
  </si>
  <si>
    <t>Jason Pearson</t>
  </si>
  <si>
    <t>Lee Morton</t>
  </si>
  <si>
    <t>Billy Walls</t>
  </si>
  <si>
    <t>Susan Murphy</t>
  </si>
  <si>
    <t>Melissa Wallace</t>
  </si>
  <si>
    <t>Jason Hudson</t>
  </si>
  <si>
    <t>Brittany Snyder</t>
  </si>
  <si>
    <t>Michael Fritz</t>
  </si>
  <si>
    <t>Leslie Jensen</t>
  </si>
  <si>
    <t>Misty Lawrence</t>
  </si>
  <si>
    <t>Raymond Hall</t>
  </si>
  <si>
    <t>Fernando White</t>
  </si>
  <si>
    <t>Donald Gonzales</t>
  </si>
  <si>
    <t>Caroline George</t>
  </si>
  <si>
    <t>Adriana Wall</t>
  </si>
  <si>
    <t>Sean Kaiser</t>
  </si>
  <si>
    <t>Michael Mcclain</t>
  </si>
  <si>
    <t>Shelby Robinson</t>
  </si>
  <si>
    <t>Austin Grant</t>
  </si>
  <si>
    <t>David Carter</t>
  </si>
  <si>
    <t>Victor Prince</t>
  </si>
  <si>
    <t>Mary Bailey</t>
  </si>
  <si>
    <t>Dr. John Jenkins</t>
  </si>
  <si>
    <t>James Gaines</t>
  </si>
  <si>
    <t>Carol Harris</t>
  </si>
  <si>
    <t>Kelly Cox</t>
  </si>
  <si>
    <t>Amanda Smith</t>
  </si>
  <si>
    <t>Caleb Bowers</t>
  </si>
  <si>
    <t>Jennifer Smith</t>
  </si>
  <si>
    <t>Dale Baker</t>
  </si>
  <si>
    <t>Kim Sanchez</t>
  </si>
  <si>
    <t>Brian Collins</t>
  </si>
  <si>
    <t>Paige Brown</t>
  </si>
  <si>
    <t>Debra Clark</t>
  </si>
  <si>
    <t>Nancy Quinn</t>
  </si>
  <si>
    <t>Adam Meyer</t>
  </si>
  <si>
    <t>Amanda Coleman</t>
  </si>
  <si>
    <t>Frank Preston</t>
  </si>
  <si>
    <t>Whitney Reilly</t>
  </si>
  <si>
    <t>Jimmy Davis</t>
  </si>
  <si>
    <t>Robert Parrish</t>
  </si>
  <si>
    <t>Ashley Robinson</t>
  </si>
  <si>
    <t>Mary Kennedy</t>
  </si>
  <si>
    <t>Steven Williams</t>
  </si>
  <si>
    <t>Raymond Mccarthy</t>
  </si>
  <si>
    <t>Sandra Dawson</t>
  </si>
  <si>
    <t>Cassandra Cline</t>
  </si>
  <si>
    <t>Alexandra Ramos</t>
  </si>
  <si>
    <t>Jennifer Forbes</t>
  </si>
  <si>
    <t>John Golden Dds</t>
  </si>
  <si>
    <t>Mark Brown</t>
  </si>
  <si>
    <t>Kelli Shepard</t>
  </si>
  <si>
    <t>Derek Thompson</t>
  </si>
  <si>
    <t>Carrie Francis</t>
  </si>
  <si>
    <t>Catherine Miller</t>
  </si>
  <si>
    <t>Danielle Hood</t>
  </si>
  <si>
    <t>Cassandra Phillips</t>
  </si>
  <si>
    <t>Melissa Jackson</t>
  </si>
  <si>
    <t>Christine Lyons</t>
  </si>
  <si>
    <t>Jose Clark</t>
  </si>
  <si>
    <t>Amanda Haynes</t>
  </si>
  <si>
    <t>Christopher Payne</t>
  </si>
  <si>
    <t>Mr. Andrew Hickman</t>
  </si>
  <si>
    <t>William Walton</t>
  </si>
  <si>
    <t>Christina Jackson</t>
  </si>
  <si>
    <t>Phillip Anderson</t>
  </si>
  <si>
    <t>Jessica Long</t>
  </si>
  <si>
    <t>Kyle Sanders</t>
  </si>
  <si>
    <t>James Nicholson</t>
  </si>
  <si>
    <t>Mary Sullivan</t>
  </si>
  <si>
    <t>Mark Munoz</t>
  </si>
  <si>
    <t>Janet Leonard</t>
  </si>
  <si>
    <t>John Richardson</t>
  </si>
  <si>
    <t>Frederick Fields</t>
  </si>
  <si>
    <t>Donald Bonilla</t>
  </si>
  <si>
    <t>Mark Turner</t>
  </si>
  <si>
    <t>Traci Leon</t>
  </si>
  <si>
    <t>Jessica Burgess</t>
  </si>
  <si>
    <t>Susan Gregory</t>
  </si>
  <si>
    <t>Vanessa Flores</t>
  </si>
  <si>
    <t>James Spears</t>
  </si>
  <si>
    <t>Jamie Guerrero</t>
  </si>
  <si>
    <t>Alyssa Weber</t>
  </si>
  <si>
    <t>Sarah Davis</t>
  </si>
  <si>
    <t>Kyle Flores</t>
  </si>
  <si>
    <t>Scott Simpson</t>
  </si>
  <si>
    <t>John Jackson</t>
  </si>
  <si>
    <t>Ms. Monique Dougherty Md</t>
  </si>
  <si>
    <t>Thomas Ellis</t>
  </si>
  <si>
    <t>Larry Fritz</t>
  </si>
  <si>
    <t>Melanie Russell</t>
  </si>
  <si>
    <t>Kimberly Johnson</t>
  </si>
  <si>
    <t>Marie Patterson</t>
  </si>
  <si>
    <t>Christine Davis</t>
  </si>
  <si>
    <t>Laura Wheeler</t>
  </si>
  <si>
    <t>Jacob Cox</t>
  </si>
  <si>
    <t>Patrick Neal</t>
  </si>
  <si>
    <t>Nichole Ferrell</t>
  </si>
  <si>
    <t>James Grimes</t>
  </si>
  <si>
    <t>Eric Walker</t>
  </si>
  <si>
    <t>Sarah Logan</t>
  </si>
  <si>
    <t>Robert Griffin</t>
  </si>
  <si>
    <t>Anna Lee</t>
  </si>
  <si>
    <t>Richard Jones</t>
  </si>
  <si>
    <t>Adam Jordan</t>
  </si>
  <si>
    <t>Christopher Hunter Md</t>
  </si>
  <si>
    <t>William Bautista</t>
  </si>
  <si>
    <t>Eric Schaefer</t>
  </si>
  <si>
    <t>Erica Moreno</t>
  </si>
  <si>
    <t>Veronica Valdez</t>
  </si>
  <si>
    <t>Patrick Cole</t>
  </si>
  <si>
    <t>Vanessa Wang</t>
  </si>
  <si>
    <t>Daniel Shaw</t>
  </si>
  <si>
    <t>Theresa Harrington</t>
  </si>
  <si>
    <t>Joshua Kim</t>
  </si>
  <si>
    <t>Shelly Lawrence</t>
  </si>
  <si>
    <t>Richard Dawson</t>
  </si>
  <si>
    <t>Michael Padilla</t>
  </si>
  <si>
    <t>Amy Mayo</t>
  </si>
  <si>
    <t>Madison Navarro</t>
  </si>
  <si>
    <t>Jessica Hill</t>
  </si>
  <si>
    <t>Samantha Reynolds</t>
  </si>
  <si>
    <t>Erin Ellis</t>
  </si>
  <si>
    <t>Amanda Anderson</t>
  </si>
  <si>
    <t>Devin Mayer</t>
  </si>
  <si>
    <t>Ray Lawrence</t>
  </si>
  <si>
    <t>Jennifer Clark Md</t>
  </si>
  <si>
    <t>Scott Gomez</t>
  </si>
  <si>
    <t>Jean Ruiz</t>
  </si>
  <si>
    <t>Pamela Brown</t>
  </si>
  <si>
    <t>Christopher Jimenez</t>
  </si>
  <si>
    <t>John Moss</t>
  </si>
  <si>
    <t>John Lucero</t>
  </si>
  <si>
    <t>Frank Fernandez</t>
  </si>
  <si>
    <t>Jared Eaton</t>
  </si>
  <si>
    <t>Steven Murphy</t>
  </si>
  <si>
    <t>Alexis Walters</t>
  </si>
  <si>
    <t>Kimberly Wilson</t>
  </si>
  <si>
    <t>Scott Hines</t>
  </si>
  <si>
    <t>Brian Pierce</t>
  </si>
  <si>
    <t>Kathy Sanders</t>
  </si>
  <si>
    <t>Kelly Mcbride</t>
  </si>
  <si>
    <t>Shannon Perez</t>
  </si>
  <si>
    <t>Julie Taylor</t>
  </si>
  <si>
    <t>Andrea Fischer</t>
  </si>
  <si>
    <t>Darrell Rush</t>
  </si>
  <si>
    <t>Brian Fuller</t>
  </si>
  <si>
    <t>William Lozano</t>
  </si>
  <si>
    <t>Ryan Scott</t>
  </si>
  <si>
    <t>Zachary Morrison</t>
  </si>
  <si>
    <t>Diana Ramsey</t>
  </si>
  <si>
    <t>Robert Sanchez</t>
  </si>
  <si>
    <t>Joseph Schaefer</t>
  </si>
  <si>
    <t>Heather Chambers</t>
  </si>
  <si>
    <t>Kelly Bentley</t>
  </si>
  <si>
    <t>Monica Atkinson</t>
  </si>
  <si>
    <t>William Baker</t>
  </si>
  <si>
    <t>Natalie Huff</t>
  </si>
  <si>
    <t>Robert Huang</t>
  </si>
  <si>
    <t>Christina Davis</t>
  </si>
  <si>
    <t>Nancy Walter</t>
  </si>
  <si>
    <t>Johnny Whitaker</t>
  </si>
  <si>
    <t>Justin Murillo</t>
  </si>
  <si>
    <t>Deborah Wood</t>
  </si>
  <si>
    <t>Victoria Erickson</t>
  </si>
  <si>
    <t>Victoria Marshall</t>
  </si>
  <si>
    <t>Sean Hernandez</t>
  </si>
  <si>
    <t>Terri Andersen</t>
  </si>
  <si>
    <t>Emily Smith</t>
  </si>
  <si>
    <t>Cassie White</t>
  </si>
  <si>
    <t>Jane Wells</t>
  </si>
  <si>
    <t>James Perez</t>
  </si>
  <si>
    <t>Mark Jimenez</t>
  </si>
  <si>
    <t>Andrew Medina</t>
  </si>
  <si>
    <t>Teresa Mcfarland</t>
  </si>
  <si>
    <t>Mary Jones</t>
  </si>
  <si>
    <t>Joseph Alvarado</t>
  </si>
  <si>
    <t>Tony Simmons</t>
  </si>
  <si>
    <t>Jonathan Hartman</t>
  </si>
  <si>
    <t>Carrie Edwards</t>
  </si>
  <si>
    <t>Cassandra Wood</t>
  </si>
  <si>
    <t>Thomas Harris</t>
  </si>
  <si>
    <t>Michael Macias</t>
  </si>
  <si>
    <t>Steven Montoya</t>
  </si>
  <si>
    <t>Brian Moore</t>
  </si>
  <si>
    <t>Dominique Mitchell</t>
  </si>
  <si>
    <t>Zachary Harrison</t>
  </si>
  <si>
    <t>Jessica Hammond</t>
  </si>
  <si>
    <t>Jeanne Hernandez</t>
  </si>
  <si>
    <t>Ryan Guzman</t>
  </si>
  <si>
    <t>Keith Vincent</t>
  </si>
  <si>
    <t>Melanie Salazar</t>
  </si>
  <si>
    <t>Steven Gibson</t>
  </si>
  <si>
    <t>Alex Trujillo</t>
  </si>
  <si>
    <t>Micheal Carroll</t>
  </si>
  <si>
    <t>Brian Pearson</t>
  </si>
  <si>
    <t>Jessica Hahn</t>
  </si>
  <si>
    <t>Jason Mcdonald</t>
  </si>
  <si>
    <t>Amy Phelps</t>
  </si>
  <si>
    <t>Sandra Alvarez</t>
  </si>
  <si>
    <t>Melissa Campbell</t>
  </si>
  <si>
    <t>Michael Meyers</t>
  </si>
  <si>
    <t>Stacey Jones Md</t>
  </si>
  <si>
    <t>Tiffany Miller</t>
  </si>
  <si>
    <t>Joseph Moon</t>
  </si>
  <si>
    <t>Don Carney</t>
  </si>
  <si>
    <t>Tanner James</t>
  </si>
  <si>
    <t>Katherine Adams</t>
  </si>
  <si>
    <t>Dana Thompson</t>
  </si>
  <si>
    <t>Mark Savage</t>
  </si>
  <si>
    <t>Angela Davis</t>
  </si>
  <si>
    <t>Michelle Simpson</t>
  </si>
  <si>
    <t>Joshua Kaufman</t>
  </si>
  <si>
    <t>Jeffery Summers</t>
  </si>
  <si>
    <t>Perry Jordan</t>
  </si>
  <si>
    <t>Lisa Chung</t>
  </si>
  <si>
    <t>Mrs. Laurie Williams Md</t>
  </si>
  <si>
    <t>Oscar Cruz</t>
  </si>
  <si>
    <t>James Hernandez</t>
  </si>
  <si>
    <t>Kathryn Graham</t>
  </si>
  <si>
    <t>Kathleen Robinson</t>
  </si>
  <si>
    <t>Linda Moreno</t>
  </si>
  <si>
    <t>Daniel Nguyen</t>
  </si>
  <si>
    <t>Michelle Lynch</t>
  </si>
  <si>
    <t>Steven Valentine</t>
  </si>
  <si>
    <t>Daniel Smith</t>
  </si>
  <si>
    <t>Christina Cochran</t>
  </si>
  <si>
    <t>Alexandra Green</t>
  </si>
  <si>
    <t>Olivia Rodriguez</t>
  </si>
  <si>
    <t>Alan Williams</t>
  </si>
  <si>
    <t>Jennifer Nguyen</t>
  </si>
  <si>
    <t>Miguel Davis</t>
  </si>
  <si>
    <t>Richard Neal</t>
  </si>
  <si>
    <t>Andrew Robinson</t>
  </si>
  <si>
    <t>Francisco Hughes</t>
  </si>
  <si>
    <t>Curtis Johnson</t>
  </si>
  <si>
    <t>Mark Dean</t>
  </si>
  <si>
    <t>Dakota Lawson</t>
  </si>
  <si>
    <t>Marisa Hunt</t>
  </si>
  <si>
    <t>Sandra Craig</t>
  </si>
  <si>
    <t>Christopher Cook</t>
  </si>
  <si>
    <t>Kyle Norton</t>
  </si>
  <si>
    <t>Caitlin Brown</t>
  </si>
  <si>
    <t>Dennis Conrad</t>
  </si>
  <si>
    <t>Stephen Neal</t>
  </si>
  <si>
    <t>Amanda Jimenez</t>
  </si>
  <si>
    <t>Michelle Higgins</t>
  </si>
  <si>
    <t>Katherine Hall</t>
  </si>
  <si>
    <t>Erica Fowler</t>
  </si>
  <si>
    <t>Megan Russell</t>
  </si>
  <si>
    <t>Melanie Preston</t>
  </si>
  <si>
    <t>Rebecca Summers</t>
  </si>
  <si>
    <t>Timothy Ortega</t>
  </si>
  <si>
    <t>Colleen Bell</t>
  </si>
  <si>
    <t>Ricky Wagner</t>
  </si>
  <si>
    <t>Alan Phillips</t>
  </si>
  <si>
    <t>Grace Brooks</t>
  </si>
  <si>
    <t>Kathryn Bell</t>
  </si>
  <si>
    <t>Tiffany Cohen</t>
  </si>
  <si>
    <t>Anna James</t>
  </si>
  <si>
    <t>Louis Davis</t>
  </si>
  <si>
    <t>Jose Thompson</t>
  </si>
  <si>
    <t>Angela Olson</t>
  </si>
  <si>
    <t>Crystal Wallace</t>
  </si>
  <si>
    <t>Joshua Barnes</t>
  </si>
  <si>
    <t>Austin Baker</t>
  </si>
  <si>
    <t>Craig Keller</t>
  </si>
  <si>
    <t>Casey Miles</t>
  </si>
  <si>
    <t>Chelsea Wells</t>
  </si>
  <si>
    <t>Cameron Hicks</t>
  </si>
  <si>
    <t>Amanda Flores</t>
  </si>
  <si>
    <t>Terry Mendoza</t>
  </si>
  <si>
    <t>Bradley Snow</t>
  </si>
  <si>
    <t>Savannah Harrison</t>
  </si>
  <si>
    <t>Rachel Taylor</t>
  </si>
  <si>
    <t>Taylor Baxter</t>
  </si>
  <si>
    <t>Mckenzie Lopez</t>
  </si>
  <si>
    <t>Christine Tyler</t>
  </si>
  <si>
    <t>Judy Peterson</t>
  </si>
  <si>
    <t>Tanya Gibson</t>
  </si>
  <si>
    <t>Tammy Mcdaniel</t>
  </si>
  <si>
    <t>Laura Adams</t>
  </si>
  <si>
    <t>Joshua Smith</t>
  </si>
  <si>
    <t>Christopher Robinson</t>
  </si>
  <si>
    <t>Chris Beasley</t>
  </si>
  <si>
    <t>Alex Romero</t>
  </si>
  <si>
    <t>Caroline Powell</t>
  </si>
  <si>
    <t>Amy Marquez</t>
  </si>
  <si>
    <t>Jacob Osborn</t>
  </si>
  <si>
    <t>Veronica Diaz</t>
  </si>
  <si>
    <t>Seth Lopez</t>
  </si>
  <si>
    <t>Tiffany David</t>
  </si>
  <si>
    <t>Cassandra Martinez</t>
  </si>
  <si>
    <t>Dominic Li</t>
  </si>
  <si>
    <t>Christopher Rodriguez</t>
  </si>
  <si>
    <t>Jennifer Weaver</t>
  </si>
  <si>
    <t>David Giles</t>
  </si>
  <si>
    <t>James Edwards</t>
  </si>
  <si>
    <t>Steven Mckee</t>
  </si>
  <si>
    <t>Anthony Gould</t>
  </si>
  <si>
    <t>John Hughes</t>
  </si>
  <si>
    <t>Karen Gomez</t>
  </si>
  <si>
    <t>Jacqueline West</t>
  </si>
  <si>
    <t>Jeffrey Freeman</t>
  </si>
  <si>
    <t>James Foster</t>
  </si>
  <si>
    <t>Christine Ritter Md</t>
  </si>
  <si>
    <t>Lisa Krause</t>
  </si>
  <si>
    <t>Michelle Meyer</t>
  </si>
  <si>
    <t>Dr. Jared Crane Md</t>
  </si>
  <si>
    <t>Joshua Cox</t>
  </si>
  <si>
    <t>Andrea Edwards</t>
  </si>
  <si>
    <t>Katherine Mullen</t>
  </si>
  <si>
    <t>Ashlee Miller</t>
  </si>
  <si>
    <t>William Richardson</t>
  </si>
  <si>
    <t>Lisa Underwood Md</t>
  </si>
  <si>
    <t>Joel Phelps</t>
  </si>
  <si>
    <t>Elizabeth Valdez</t>
  </si>
  <si>
    <t>Column1</t>
  </si>
  <si>
    <t>Column2</t>
  </si>
  <si>
    <t>Column3</t>
  </si>
  <si>
    <t>Column4</t>
  </si>
  <si>
    <t>Column5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</si>
  <si>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</si>
  <si>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</si>
  <si>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</si>
  <si>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</si>
  <si>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</si>
  <si>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</si>
  <si>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</si>
  <si>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</si>
  <si>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</si>
  <si>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</si>
  <si>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</si>
  <si>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Not available</t>
  </si>
  <si>
    <t>Sudent ID</t>
  </si>
  <si>
    <t>Student Name</t>
  </si>
  <si>
    <t>Column132</t>
  </si>
  <si>
    <t>Time Spent (Hrs)</t>
  </si>
  <si>
    <t>Column18</t>
  </si>
  <si>
    <t>Column22</t>
  </si>
  <si>
    <t>Column19</t>
  </si>
  <si>
    <t>Column20</t>
  </si>
  <si>
    <t>Column21</t>
  </si>
  <si>
    <t>Column23</t>
  </si>
  <si>
    <t>Column24</t>
  </si>
  <si>
    <t>Column25</t>
  </si>
  <si>
    <t>Column26</t>
  </si>
  <si>
    <t>12/25/2024, 01/01/2025, 01/08/2025, 01/15/2025, 01/22/2025</t>
  </si>
  <si>
    <t>08/25/2024</t>
  </si>
  <si>
    <t>08/29/2022, 09/05/2022, 09/12/2022, 09/19/2022</t>
  </si>
  <si>
    <t>07/06/2023, 07/13/2023, 07/20/2023, 07/27/2023, 08/03/2023</t>
  </si>
  <si>
    <t>03/11/2024, 03/18/2024, 03/25/2024, 04/01/2024, 04/08/2024, 04/15/2024</t>
  </si>
  <si>
    <t>03/14/2023, 03/21/2023, 03/28/2023, 04/04/2023</t>
  </si>
  <si>
    <t>08/08/2023, 08/15/2023, 08/22/2023, 08/29/2023, 09/05/2023, 09/12/2023, 09/19/2023, 09/26/2023</t>
  </si>
  <si>
    <t>11/07/2022, 11/14/2022</t>
  </si>
  <si>
    <t>07/06/2024</t>
  </si>
  <si>
    <t>04/12/2022, 04/19/2022, 04/26/2022</t>
  </si>
  <si>
    <t>07/08/2024, 07/15/2024, 07/22/2024, 07/29/2024, 08/05/2024, 08/12/2024</t>
  </si>
  <si>
    <t>08/18/2022, 08/25/2022, 09/01/2022</t>
  </si>
  <si>
    <t>03/02/2023, 03/09/2023, 03/16/2023, 03/23/2023, 03/30/2023, 04/06/2023</t>
  </si>
  <si>
    <t>04/27/2023, 05/04/2023</t>
  </si>
  <si>
    <t>03/05/2023, 03/12/2023, 03/19/2023, 03/26/2023</t>
  </si>
  <si>
    <t>02/05/2024, 02/12/2024, 02/19/2024, 02/26/2024, 03/04/2024, 03/11/2024, 03/18/2024</t>
  </si>
  <si>
    <t>03/03/2024, 03/10/2024</t>
  </si>
  <si>
    <t>12/29/2023, 01/05/2024, 01/12/2024, 01/19/2024, 01/26/2024, 02/02/2024, 02/09/2024</t>
  </si>
  <si>
    <t>03/24/2025</t>
  </si>
  <si>
    <t>07/10/2022, 07/17/2022, 07/24/2022, 07/31/2022</t>
  </si>
  <si>
    <t>12/07/2022, 12/14/2022, 12/21/2022, 12/28/2022, 01/04/2023, 01/11/2023</t>
  </si>
  <si>
    <t>08/12/2022, 08/19/2022, 08/26/2022, 09/02/2022</t>
  </si>
  <si>
    <t>07/17/2023, 07/24/2023, 07/31/2023, 08/07/2023, 08/14/2023</t>
  </si>
  <si>
    <t>11/02/2023, 11/09/2023, 11/16/2023, 11/23/2023, 11/30/2023</t>
  </si>
  <si>
    <t>12/04/2022, 12/11/2022, 12/18/2022, 12/25/2022, 01/01/2023, 01/08/2023, 01/15/2023, 01/22/2023</t>
  </si>
  <si>
    <t>12/17/2024</t>
  </si>
  <si>
    <t>08/25/2024, 09/01/2024, 09/08/2024</t>
  </si>
  <si>
    <t>06/07/2022, 06/14/2022</t>
  </si>
  <si>
    <t>01/07/2023, 01/14/2023, 01/21/2023, 01/28/2023, 02/04/2023, 02/11/2023</t>
  </si>
  <si>
    <t>03/22/2024, 03/29/2024, 04/05/2024, 04/12/2024, 04/19/2024, 04/26/2024, 05/03/2024</t>
  </si>
  <si>
    <t>12/28/2024, 01/04/2025, 01/11/2025, 01/18/2025</t>
  </si>
  <si>
    <t>09/22/2022, 09/29/2022, 10/06/2022, 10/13/2022, 10/20/2022</t>
  </si>
  <si>
    <t>07/21/2024, 07/28/2024, 08/04/2024, 08/11/2024, 08/18/2024, 08/25/2024, 09/01/2024</t>
  </si>
  <si>
    <t>07/31/2023, 08/07/2023</t>
  </si>
  <si>
    <t>02/02/2025, 02/09/2025, 02/16/2025, 02/23/2025, 03/02/2025, 03/09/2025, 03/16/2025</t>
  </si>
  <si>
    <t>06/09/2024</t>
  </si>
  <si>
    <t>08/02/2023, 08/09/2023, 08/16/2023</t>
  </si>
  <si>
    <t>11/22/2022, 11/29/2022, 12/06/2022, 12/13/2022, 12/20/2022</t>
  </si>
  <si>
    <t>03/28/2024, 04/04/2024, 04/11/2024, 04/18/2024, 04/25/2024, 05/02/2024, 05/09/2024, 05/16/2024</t>
  </si>
  <si>
    <t>01/29/2024, 02/05/2024, 02/12/2024, 02/19/2024</t>
  </si>
  <si>
    <t>04/28/2024, 05/05/2024, 05/12/2024, 05/19/2024, 05/26/2024, 06/02/2024, 06/09/2024</t>
  </si>
  <si>
    <t>11/30/2022, 12/07/2022, 12/14/2022, 12/21/2022, 12/28/2022, 01/04/2023</t>
  </si>
  <si>
    <t>11/18/2023, 11/25/2023, 12/02/2023, 12/09/2023</t>
  </si>
  <si>
    <t>05/22/2022, 05/29/2022</t>
  </si>
  <si>
    <t>01/14/2023, 01/21/2023, 01/28/2023, 02/04/2023, 02/11/2023</t>
  </si>
  <si>
    <t>04/06/2024, 04/13/2024, 04/20/2024, 04/27/2024, 05/04/2024, 05/11/2024, 05/18/2024</t>
  </si>
  <si>
    <t>08/30/2024, 09/06/2024, 09/13/2024, 09/20/2024, 09/27/2024, 10/04/2024, 10/11/2024, 10/18/2024</t>
  </si>
  <si>
    <t>12/14/2023, 12/21/2023, 12/28/2023, 01/04/2024, 01/11/2024, 01/18/2024, 01/25/2024</t>
  </si>
  <si>
    <t>09/28/2023, 10/05/2023, 10/12/2023, 10/19/2023</t>
  </si>
  <si>
    <t>03/21/2024, 03/28/2024, 04/04/2024, 04/11/2024</t>
  </si>
  <si>
    <t>05/28/2023, 06/04/2023, 06/11/2023, 06/18/2023</t>
  </si>
  <si>
    <t>01/14/2023, 01/21/2023</t>
  </si>
  <si>
    <t>12/29/2023, 01/05/2024, 01/12/2024, 01/19/2024, 01/26/2024, 02/02/2024, 02/09/2024, 02/16/2024</t>
  </si>
  <si>
    <t>04/11/2024, 04/18/2024</t>
  </si>
  <si>
    <t>07/17/2024, 07/24/2024, 07/31/2024, 08/07/2024</t>
  </si>
  <si>
    <t>01/10/2023, 01/17/2023</t>
  </si>
  <si>
    <t>04/26/2022, 05/03/2022, 05/10/2022, 05/17/2022</t>
  </si>
  <si>
    <t>09/19/2024</t>
  </si>
  <si>
    <t>02/23/2024, 03/01/2024, 03/08/2024, 03/15/2024, 03/22/2024, 03/29/2024, 04/05/2024, 04/12/2024</t>
  </si>
  <si>
    <t>08/01/2022, 08/08/2022, 08/15/2022, 08/22/2022, 08/29/2022</t>
  </si>
  <si>
    <t>04/04/2023, 04/11/2023, 04/18/2023, 04/25/2023, 05/02/2023, 05/09/2023</t>
  </si>
  <si>
    <t>11/13/2022, 11/20/2022</t>
  </si>
  <si>
    <t>03/28/2025, 04/04/2025, 04/11/2025, 04/18/2025, 04/25/2025, 05/02/2025, 05/09/2025, 05/16/2025</t>
  </si>
  <si>
    <t>02/17/2025, 02/24/2025, 03/03/2025</t>
  </si>
  <si>
    <t>01/13/2025, 01/20/2025, 01/27/2025, 02/03/2025, 02/10/2025</t>
  </si>
  <si>
    <t>09/01/2023, 09/08/2023, 09/15/2023, 09/22/2023, 09/29/2023</t>
  </si>
  <si>
    <t>04/08/2022, 04/15/2022, 04/22/2022, 04/29/2022, 05/06/2022, 05/13/2022, 05/20/2022</t>
  </si>
  <si>
    <t>08/07/2024, 08/14/2024, 08/21/2024</t>
  </si>
  <si>
    <t>03/23/2024, 03/30/2024, 04/06/2024</t>
  </si>
  <si>
    <t>03/16/2024, 03/23/2024, 03/30/2024, 04/06/2024, 04/13/2024, 04/20/2024, 04/27/2024, 05/04/2024</t>
  </si>
  <si>
    <t>09/23/2024, 09/30/2024, 10/07/2024</t>
  </si>
  <si>
    <t>04/12/2023, 04/19/2023, 04/26/2023</t>
  </si>
  <si>
    <t>11/29/2022</t>
  </si>
  <si>
    <t>11/16/2022, 11/23/2022, 11/30/2022, 12/07/2022, 12/14/2022, 12/21/2022, 12/28/2022</t>
  </si>
  <si>
    <t>07/13/2024</t>
  </si>
  <si>
    <t>09/06/2022, 09/13/2022</t>
  </si>
  <si>
    <t>01/07/2024, 01/14/2024, 01/21/2024, 01/28/2024, 02/04/2024, 02/11/2024</t>
  </si>
  <si>
    <t>05/08/2023, 05/15/2023, 05/22/2023, 05/29/2023</t>
  </si>
  <si>
    <t>03/16/2024, 03/23/2024, 03/30/2024, 04/06/2024, 04/13/2024, 04/20/2024, 04/27/2024</t>
  </si>
  <si>
    <t>09/11/2024, 09/18/2024, 09/25/2024, 10/02/2024, 10/09/2024, 10/16/2024, 10/23/2024</t>
  </si>
  <si>
    <t>05/17/2024, 05/24/2024, 05/31/2024</t>
  </si>
  <si>
    <t>12/06/2024, 12/13/2024, 12/20/2024, 12/27/2024, 01/03/2025, 01/10/2025</t>
  </si>
  <si>
    <t>07/09/2024</t>
  </si>
  <si>
    <t>03/23/2023, 03/30/2023, 04/06/2023, 04/13/2023, 04/20/2023</t>
  </si>
  <si>
    <t>10/15/2022</t>
  </si>
  <si>
    <t>08/26/2024, 09/02/2024, 09/09/2024, 09/16/2024</t>
  </si>
  <si>
    <t>07/23/2023, 07/30/2023, 08/06/2023, 08/13/2023, 08/20/2023, 08/27/2023, 09/03/2023, 09/10/2023</t>
  </si>
  <si>
    <t>01/11/2024, 01/18/2024</t>
  </si>
  <si>
    <t>09/08/2022, 09/15/2022</t>
  </si>
  <si>
    <t>08/27/2022</t>
  </si>
  <si>
    <t>11/22/2022, 11/29/2022, 12/06/2022, 12/13/2022</t>
  </si>
  <si>
    <t>04/30/2022</t>
  </si>
  <si>
    <t>10/15/2024, 10/22/2024, 10/29/2024, 11/05/2024, 11/12/2024, 11/19/2024, 11/26/2024</t>
  </si>
  <si>
    <t>04/20/2024, 04/27/2024</t>
  </si>
  <si>
    <t>11/19/2023, 11/26/2023</t>
  </si>
  <si>
    <t>09/01/2022, 09/08/2022, 09/15/2022, 09/22/2022, 09/29/2022</t>
  </si>
  <si>
    <t>09/04/2022, 09/11/2022, 09/18/2022, 09/25/2022, 10/02/2022, 10/09/2022</t>
  </si>
  <si>
    <t>06/25/2022, 07/02/2022</t>
  </si>
  <si>
    <t>10/29/2023, 11/05/2023</t>
  </si>
  <si>
    <t>09/02/2024, 09/09/2024, 09/16/2024</t>
  </si>
  <si>
    <t>09/04/2024, 09/11/2024, 09/18/2024, 09/25/2024, 10/02/2024, 10/09/2024</t>
  </si>
  <si>
    <t>09/25/2023</t>
  </si>
  <si>
    <t>09/17/2024, 09/24/2024, 10/01/2024</t>
  </si>
  <si>
    <t>10/21/2023, 10/28/2023, 11/04/2023, 11/11/2023, 11/18/2023</t>
  </si>
  <si>
    <t>08/03/2022, 08/10/2022</t>
  </si>
  <si>
    <t>12/12/2024, 12/19/2024, 12/26/2024, 01/02/2025, 01/09/2025, 01/16/2025</t>
  </si>
  <si>
    <t>01/02/2025, 01/09/2025, 01/16/2025, 01/23/2025, 01/30/2025</t>
  </si>
  <si>
    <t>03/06/2024, 03/13/2024, 03/20/2024, 03/27/2024, 04/03/2024, 04/10/2024, 04/17/2024</t>
  </si>
  <si>
    <t>11/07/2023, 11/14/2023</t>
  </si>
  <si>
    <t>06/22/2023, 06/29/2023, 07/06/2023, 07/13/2023, 07/20/2023, 07/27/2023, 08/03/2023</t>
  </si>
  <si>
    <t>08/11/2022, 08/18/2022, 08/25/2022</t>
  </si>
  <si>
    <t>12/06/2023, 12/13/2023, 12/20/2023, 12/27/2023</t>
  </si>
  <si>
    <t>03/06/2025, 03/13/2025, 03/20/2025, 03/27/2025</t>
  </si>
  <si>
    <t>01/30/2023</t>
  </si>
  <si>
    <t>12/20/2022, 12/27/2022, 01/03/2023, 01/10/2023, 01/17/2023, 01/24/2023</t>
  </si>
  <si>
    <t>04/04/2024, 04/11/2024, 04/18/2024, 04/25/2024, 05/02/2024</t>
  </si>
  <si>
    <t>02/11/2023, 02/18/2023, 02/25/2023, 03/04/2023, 03/11/2023, 03/18/2023</t>
  </si>
  <si>
    <t>08/27/2022, 09/03/2022, 09/10/2022, 09/17/2022, 09/24/2022</t>
  </si>
  <si>
    <t>08/15/2023, 08/22/2023, 08/29/2023, 09/05/2023, 09/12/2023, 09/19/2023, 09/26/2023</t>
  </si>
  <si>
    <t>04/04/2024, 04/11/2024, 04/18/2024, 04/25/2024, 05/02/2024, 05/09/2024, 05/16/2024</t>
  </si>
  <si>
    <t>08/06/2024, 08/13/2024, 08/20/2024, 08/27/2024, 09/03/2024, 09/10/2024, 09/17/2024</t>
  </si>
  <si>
    <t>07/17/2024, 07/24/2024, 07/31/2024, 08/07/2024, 08/14/2024</t>
  </si>
  <si>
    <t>08/17/2022, 08/24/2022, 08/31/2022, 09/07/2022, 09/14/2022, 09/21/2022, 09/28/2022, 10/05/2022</t>
  </si>
  <si>
    <t>07/20/2022, 07/27/2022, 08/03/2022, 08/10/2022, 08/17/2022</t>
  </si>
  <si>
    <t>01/03/2023, 01/10/2023, 01/17/2023, 01/24/2023, 01/31/2023, 02/07/2023</t>
  </si>
  <si>
    <t>06/11/2022, 06/18/2022</t>
  </si>
  <si>
    <t>10/17/2022</t>
  </si>
  <si>
    <t>05/26/2023, 06/02/2023, 06/09/2023, 06/16/2023, 06/23/2023</t>
  </si>
  <si>
    <t>02/28/2024</t>
  </si>
  <si>
    <t>08/01/2022, 08/08/2022, 08/15/2022, 08/22/2022</t>
  </si>
  <si>
    <t>10/21/2023, 10/28/2023, 11/04/2023, 11/11/2023, 11/18/2023, 11/25/2023</t>
  </si>
  <si>
    <t>07/07/2024, 07/14/2024</t>
  </si>
  <si>
    <t>03/06/2023, 03/13/2023, 03/20/2023, 03/27/2023, 04/03/2023, 04/10/2023, 04/17/2023, 04/24/2023</t>
  </si>
  <si>
    <t>02/07/2025, 02/14/2025, 02/21/2025, 02/28/2025, 03/07/2025, 03/14/2025, 03/21/2025, 03/28/2025</t>
  </si>
  <si>
    <t>10/19/2023, 10/26/2023, 11/02/2023, 11/09/2023, 11/16/2023, 11/23/2023</t>
  </si>
  <si>
    <t>07/30/2022, 08/06/2022, 08/13/2022</t>
  </si>
  <si>
    <t>10/23/2022, 10/30/2022, 11/06/2022, 11/13/2022, 11/20/2022, 11/27/2022</t>
  </si>
  <si>
    <t>12/18/2022, 12/25/2022, 01/01/2023, 01/08/2023, 01/15/2023</t>
  </si>
  <si>
    <t>06/07/2023, 06/14/2023, 06/21/2023</t>
  </si>
  <si>
    <t>09/25/2024, 10/02/2024, 10/09/2024, 10/16/2024, 10/23/2024, 10/30/2024, 11/06/2024, 11/13/2024</t>
  </si>
  <si>
    <t>12/24/2024, 12/31/2024, 01/07/2025, 01/14/2025, 01/21/2025, 01/28/2025</t>
  </si>
  <si>
    <t>09/17/2023, 09/24/2023, 10/01/2023, 10/08/2023</t>
  </si>
  <si>
    <t>08/15/2023, 08/22/2023, 08/29/2023</t>
  </si>
  <si>
    <t>09/20/2024, 09/27/2024, 10/04/2024, 10/11/2024, 10/18/2024</t>
  </si>
  <si>
    <t>03/17/2024, 03/24/2024, 03/31/2024</t>
  </si>
  <si>
    <t>05/22/2023</t>
  </si>
  <si>
    <t>02/26/2025, 03/05/2025, 03/12/2025</t>
  </si>
  <si>
    <t>06/08/2022, 06/15/2022, 06/22/2022</t>
  </si>
  <si>
    <t>10/15/2024, 10/22/2024, 10/29/2024, 11/05/2024</t>
  </si>
  <si>
    <t>10/20/2024, 10/27/2024, 11/03/2024, 11/10/2024</t>
  </si>
  <si>
    <t>05/26/2022, 06/02/2022</t>
  </si>
  <si>
    <t>07/12/2022, 07/19/2022, 07/26/2022, 08/02/2022, 08/09/2022, 08/16/2022, 08/23/2022, 08/30/2022</t>
  </si>
  <si>
    <t>08/02/2024, 08/09/2024, 08/16/2024, 08/23/2024, 08/30/2024, 09/06/2024, 09/13/2024, 09/20/2024</t>
  </si>
  <si>
    <t>03/22/2023, 03/29/2023, 04/05/2023, 04/12/2023</t>
  </si>
  <si>
    <t>10/13/2022, 10/20/2022, 10/27/2022, 11/03/2022, 11/10/2022</t>
  </si>
  <si>
    <t>02/14/2023, 02/21/2023, 02/28/2023, 03/07/2023, 03/14/2023, 03/21/2023, 03/28/2023, 04/04/2023</t>
  </si>
  <si>
    <t>01/09/2024, 01/16/2024, 01/23/2024</t>
  </si>
  <si>
    <t>08/18/2023, 08/25/2023, 09/01/2023, 09/08/2023, 09/15/2023, 09/22/2023, 09/29/2023</t>
  </si>
  <si>
    <t>01/21/2023, 01/28/2023</t>
  </si>
  <si>
    <t>04/03/2024, 04/10/2024, 04/17/2024, 04/24/2024, 05/01/2024</t>
  </si>
  <si>
    <t>01/31/2024, 02/07/2024, 02/14/2024, 02/21/2024, 02/28/2024</t>
  </si>
  <si>
    <t>05/26/2023, 06/02/2023, 06/09/2023, 06/16/2023, 06/23/2023, 06/30/2023</t>
  </si>
  <si>
    <t>03/14/2025</t>
  </si>
  <si>
    <t>02/01/2025, 02/08/2025, 02/15/2025, 02/22/2025</t>
  </si>
  <si>
    <t>08/04/2024, 08/11/2024, 08/18/2024, 08/25/2024</t>
  </si>
  <si>
    <t>08/26/2022, 09/02/2022, 09/09/2022, 09/16/2022, 09/23/2022, 09/30/2022</t>
  </si>
  <si>
    <t>09/21/2024, 09/28/2024, 10/05/2024</t>
  </si>
  <si>
    <t>11/09/2023, 11/16/2023, 11/23/2023, 11/30/2023, 12/07/2023, 12/14/2023</t>
  </si>
  <si>
    <t>07/14/2023</t>
  </si>
  <si>
    <t>01/26/2025, 02/02/2025, 02/09/2025, 02/16/2025</t>
  </si>
  <si>
    <t>02/17/2024, 02/24/2024, 03/02/2024, 03/09/2024, 03/16/2024</t>
  </si>
  <si>
    <t>08/17/2024, 08/24/2024, 08/31/2024, 09/07/2024, 09/14/2024, 09/21/2024, 09/28/2024</t>
  </si>
  <si>
    <t>01/17/2023</t>
  </si>
  <si>
    <t>03/26/2024, 04/02/2024, 04/09/2024, 04/16/2024</t>
  </si>
  <si>
    <t>06/26/2022, 07/03/2022, 07/10/2022</t>
  </si>
  <si>
    <t>10/06/2022, 10/13/2022, 10/20/2022, 10/27/2022, 11/03/2022, 11/10/2022</t>
  </si>
  <si>
    <t>03/31/2024, 04/07/2024, 04/14/2024, 04/21/2024, 04/28/2024</t>
  </si>
  <si>
    <t>08/27/2024, 09/03/2024, 09/10/2024, 09/17/2024, 09/24/2024, 10/01/2024</t>
  </si>
  <si>
    <t>09/08/2024, 09/15/2024, 09/22/2024, 09/29/2024, 10/06/2024, 10/13/2024</t>
  </si>
  <si>
    <t>12/25/2022, 01/01/2023, 01/08/2023, 01/15/2023, 01/22/2023</t>
  </si>
  <si>
    <t>07/21/2022, 07/28/2022, 08/04/2022, 08/11/2022</t>
  </si>
  <si>
    <t>01/05/2024, 01/12/2024, 01/19/2024, 01/26/2024, 02/02/2024</t>
  </si>
  <si>
    <t>04/16/2023, 04/23/2023, 04/30/2023, 05/07/2023, 05/14/2023, 05/21/2023</t>
  </si>
  <si>
    <t>03/23/2023, 03/30/2023, 04/06/2023, 04/13/2023</t>
  </si>
  <si>
    <t>08/13/2022, 08/20/2022, 08/27/2022, 09/03/2022, 09/10/2022, 09/17/2022, 09/24/2022</t>
  </si>
  <si>
    <t>03/05/2025, 03/12/2025</t>
  </si>
  <si>
    <t>12/16/2023, 12/23/2023</t>
  </si>
  <si>
    <t>08/06/2022, 08/13/2022, 08/20/2022</t>
  </si>
  <si>
    <t>12/17/2024, 12/24/2024, 12/31/2024, 01/07/2025</t>
  </si>
  <si>
    <t>07/30/2022, 08/06/2022</t>
  </si>
  <si>
    <t>10/18/2023, 10/25/2023, 11/01/2023, 11/08/2023, 11/15/2023, 11/22/2023, 11/29/2023</t>
  </si>
  <si>
    <t>10/20/2024, 10/27/2024, 11/03/2024</t>
  </si>
  <si>
    <t>05/12/2024, 05/19/2024, 05/26/2024</t>
  </si>
  <si>
    <t>02/04/2023, 02/11/2023, 02/18/2023, 02/25/2023, 03/04/2023, 03/11/2023, 03/18/2023</t>
  </si>
  <si>
    <t>07/17/2023</t>
  </si>
  <si>
    <t>08/26/2023, 09/02/2023</t>
  </si>
  <si>
    <t>01/02/2024, 01/09/2024</t>
  </si>
  <si>
    <t>09/27/2024</t>
  </si>
  <si>
    <t>10/10/2023, 10/17/2023, 10/24/2023, 10/31/2023, 11/07/2023, 11/14/2023, 11/21/2023</t>
  </si>
  <si>
    <t>03/17/2023, 03/24/2023, 03/31/2023, 04/07/2023, 04/14/2023</t>
  </si>
  <si>
    <t>05/23/2024, 05/30/2024, 06/06/2024, 06/13/2024, 06/20/2024, 06/27/2024</t>
  </si>
  <si>
    <t>08/15/2023, 08/22/2023, 08/29/2023, 09/05/2023, 09/12/2023</t>
  </si>
  <si>
    <t>04/02/2023, 04/09/2023, 04/16/2023, 04/23/2023, 04/30/2023, 05/07/2023, 05/14/2023</t>
  </si>
  <si>
    <t>04/04/2025</t>
  </si>
  <si>
    <t>07/04/2024, 07/11/2024, 07/18/2024</t>
  </si>
  <si>
    <t>07/13/2023, 07/20/2023</t>
  </si>
  <si>
    <t>01/24/2024, 01/31/2024, 02/07/2024</t>
  </si>
  <si>
    <t>04/21/2022</t>
  </si>
  <si>
    <t>12/22/2022, 12/29/2022, 01/05/2023</t>
  </si>
  <si>
    <t>08/07/2024, 08/14/2024, 08/21/2024, 08/28/2024, 09/04/2024</t>
  </si>
  <si>
    <t>11/19/2024, 11/26/2024, 12/03/2024</t>
  </si>
  <si>
    <t>09/12/2024, 09/19/2024, 09/26/2024, 10/03/2024, 10/10/2024, 10/17/2024, 10/24/2024</t>
  </si>
  <si>
    <t>03/31/2025, 04/07/2025, 04/14/2025, 04/21/2025, 04/28/2025, 05/05/2025</t>
  </si>
  <si>
    <t>12/07/2024, 12/14/2024, 12/21/2024, 12/28/2024, 01/04/2025, 01/11/2025, 01/18/2025, 01/25/2025</t>
  </si>
  <si>
    <t>04/10/2022, 04/17/2022, 04/24/2022, 05/01/2022, 05/08/2022</t>
  </si>
  <si>
    <t>03/02/2023, 03/09/2023</t>
  </si>
  <si>
    <t>12/04/2024</t>
  </si>
  <si>
    <t>06/06/2023, 06/13/2023, 06/20/2023, 06/27/2023, 07/04/2023, 07/11/2023</t>
  </si>
  <si>
    <t>04/08/2022</t>
  </si>
  <si>
    <t>09/14/2022, 09/21/2022, 09/28/2022, 10/05/2022, 10/12/2022</t>
  </si>
  <si>
    <t>01/06/2024, 01/13/2024, 01/20/2024, 01/27/2024, 02/03/2024, 02/10/2024</t>
  </si>
  <si>
    <t>04/27/2023, 05/04/2023, 05/11/2023</t>
  </si>
  <si>
    <t>12/06/2023, 12/13/2023, 12/20/2023, 12/27/2023, 01/03/2024, 01/10/2024, 01/17/2024</t>
  </si>
  <si>
    <t>10/29/2022, 11/05/2022, 11/12/2022, 11/19/2022, 11/26/2022, 12/03/2022, 12/10/2022, 12/17/2022</t>
  </si>
  <si>
    <t>03/08/2023, 03/15/2023, 03/22/2023, 03/29/2023, 04/05/2023, 04/12/2023</t>
  </si>
  <si>
    <t>07/18/2024, 07/25/2024, 08/01/2024, 08/08/2024, 08/15/2024, 08/22/2024, 08/29/2024</t>
  </si>
  <si>
    <t>06/18/2024, 06/25/2024, 07/02/2024, 07/09/2024</t>
  </si>
  <si>
    <t>06/03/2023, 06/10/2023, 06/17/2023, 06/24/2023, 07/01/2023, 07/08/2023, 07/15/2023</t>
  </si>
  <si>
    <t>12/07/2022, 12/14/2022, 12/21/2022, 12/28/2022</t>
  </si>
  <si>
    <t>01/10/2023</t>
  </si>
  <si>
    <t>08/17/2023, 08/24/2023, 08/31/2023, 09/07/2023, 09/14/2023</t>
  </si>
  <si>
    <t>08/02/2023</t>
  </si>
  <si>
    <t>02/04/2023</t>
  </si>
  <si>
    <t>07/28/2023, 08/04/2023, 08/11/2023, 08/18/2023</t>
  </si>
  <si>
    <t>09/25/2024, 10/02/2024, 10/09/2024</t>
  </si>
  <si>
    <t>12/08/2023, 12/15/2023, 12/22/2023, 12/29/2023, 01/05/2024, 01/12/2024</t>
  </si>
  <si>
    <t>08/07/2023, 08/14/2023, 08/21/2023, 08/28/2023</t>
  </si>
  <si>
    <t>04/05/2025</t>
  </si>
  <si>
    <t>03/09/2024, 03/16/2024</t>
  </si>
  <si>
    <t>03/08/2025, 03/15/2025, 03/22/2025, 03/29/2025, 04/05/2025, 04/12/2025, 04/19/2025</t>
  </si>
  <si>
    <t>06/12/2022, 06/19/2022, 06/26/2022, 07/03/2022, 07/10/2022, 07/17/2022, 07/24/2022, 07/31/2022</t>
  </si>
  <si>
    <t>03/06/2023, 03/13/2023</t>
  </si>
  <si>
    <t>01/18/2024, 01/25/2024, 02/01/2024, 02/08/2024, 02/15/2024</t>
  </si>
  <si>
    <t>05/26/2024, 06/02/2024, 06/09/2024, 06/16/2024, 06/23/2024, 06/30/2024, 07/07/2024, 07/14/2024</t>
  </si>
  <si>
    <t>09/30/2024, 10/07/2024, 10/14/2024, 10/21/2024, 10/28/2024, 11/04/2024, 11/11/2024</t>
  </si>
  <si>
    <t>07/02/2022, 07/09/2022</t>
  </si>
  <si>
    <t>09/04/2024, 09/11/2024, 09/18/2024, 09/25/2024</t>
  </si>
  <si>
    <t>04/03/2023, 04/10/2023, 04/17/2023</t>
  </si>
  <si>
    <t>09/26/2022, 10/03/2022, 10/10/2022, 10/17/2022, 10/24/2022, 10/31/2022, 11/07/2022</t>
  </si>
  <si>
    <t>02/14/2024, 02/21/2024</t>
  </si>
  <si>
    <t>07/27/2023, 08/03/2023, 08/10/2023</t>
  </si>
  <si>
    <t>03/16/2023</t>
  </si>
  <si>
    <t>02/10/2025, 02/17/2025, 02/24/2025, 03/03/2025, 03/10/2025, 03/17/2025, 03/24/2025</t>
  </si>
  <si>
    <t>12/21/2022, 12/28/2022, 01/04/2023, 01/11/2023, 01/18/2023</t>
  </si>
  <si>
    <t>07/09/2023</t>
  </si>
  <si>
    <t>04/05/2025, 04/12/2025, 04/19/2025, 04/26/2025, 05/03/2025, 05/10/2025</t>
  </si>
  <si>
    <t>07/12/2023, 07/19/2023, 07/26/2023, 08/02/2023</t>
  </si>
  <si>
    <t>12/03/2024, 12/10/2024, 12/17/2024, 12/24/2024, 12/31/2024</t>
  </si>
  <si>
    <t>08/26/2022, 09/02/2022, 09/09/2022, 09/16/2022, 09/23/2022, 09/30/2022, 10/07/2022</t>
  </si>
  <si>
    <t>08/18/2022, 08/25/2022, 09/01/2022, 09/08/2022, 09/15/2022, 09/22/2022</t>
  </si>
  <si>
    <t>04/15/2024</t>
  </si>
  <si>
    <t>08/18/2024, 08/25/2024, 09/01/2024, 09/08/2024, 09/15/2024, 09/22/2024</t>
  </si>
  <si>
    <t>09/28/2024, 10/05/2024</t>
  </si>
  <si>
    <t>04/30/2024, 05/07/2024, 05/14/2024, 05/21/2024, 05/28/2024, 06/04/2024, 06/11/2024, 06/18/2024</t>
  </si>
  <si>
    <t>04/11/2023, 04/18/2023, 04/25/2023</t>
  </si>
  <si>
    <t>11/01/2022, 11/08/2022, 11/15/2022, 11/22/2022, 11/29/2022, 12/06/2022</t>
  </si>
  <si>
    <t>11/01/2024, 11/08/2024, 11/15/2024, 11/22/2024, 11/29/2024, 12/06/2024, 12/13/2024</t>
  </si>
  <si>
    <t>06/02/2024, 06/09/2024, 06/16/2024</t>
  </si>
  <si>
    <t>05/30/2024</t>
  </si>
  <si>
    <t>10/02/2023, 10/09/2023</t>
  </si>
  <si>
    <t>02/22/2025, 03/01/2025, 03/08/2025, 03/15/2025, 03/22/2025, 03/29/2025, 04/05/2025</t>
  </si>
  <si>
    <t>05/04/2023, 05/11/2023, 05/18/2023, 05/25/2023, 06/01/2023, 06/08/2023, 06/15/2023, 06/22/2023</t>
  </si>
  <si>
    <t>02/21/2025, 02/28/2025, 03/07/2025, 03/14/2025, 03/21/2025, 03/28/2025, 04/04/2025, 04/11/2025</t>
  </si>
  <si>
    <t>09/11/2023, 09/18/2023, 09/25/2023, 10/02/2023</t>
  </si>
  <si>
    <t>10/25/2024, 11/01/2024</t>
  </si>
  <si>
    <t>05/31/2022, 06/07/2022, 06/14/2022, 06/21/2022, 06/28/2022, 07/05/2022</t>
  </si>
  <si>
    <t>07/07/2023, 07/14/2023</t>
  </si>
  <si>
    <t>09/03/2023, 09/10/2023, 09/17/2023, 09/24/2023, 10/01/2023, 10/08/2023, 10/15/2023, 10/22/2023</t>
  </si>
  <si>
    <t>07/14/2023, 07/21/2023, 07/28/2023, 08/04/2023, 08/11/2023, 08/18/2023</t>
  </si>
  <si>
    <t>05/03/2024</t>
  </si>
  <si>
    <t>12/24/2023, 12/31/2023, 01/07/2024, 01/14/2024</t>
  </si>
  <si>
    <t>03/24/2023</t>
  </si>
  <si>
    <t>09/13/2023</t>
  </si>
  <si>
    <t>03/01/2023, 03/08/2023, 03/15/2023, 03/22/2023, 03/29/2023, 04/05/2023</t>
  </si>
  <si>
    <t>01/16/2025, 01/23/2025, 01/30/2025, 02/06/2025, 02/13/2025</t>
  </si>
  <si>
    <t>03/07/2025, 03/14/2025, 03/21/2025, 03/28/2025, 04/04/2025, 04/11/2025, 04/18/2025, 04/25/2025</t>
  </si>
  <si>
    <t>11/02/2024, 11/09/2024, 11/16/2024</t>
  </si>
  <si>
    <t>02/11/2023, 02/18/2023, 02/25/2023, 03/04/2023, 03/11/2023, 03/18/2023, 03/25/2023</t>
  </si>
  <si>
    <t>09/25/2022, 10/02/2022, 10/09/2022, 10/16/2022</t>
  </si>
  <si>
    <t>06/07/2022, 06/14/2022, 06/21/2022, 06/28/2022, 07/05/2022, 07/12/2022, 07/19/2022, 07/26/2022</t>
  </si>
  <si>
    <t>05/28/2023</t>
  </si>
  <si>
    <t>12/22/2022</t>
  </si>
  <si>
    <t>01/13/2023</t>
  </si>
  <si>
    <t>04/26/2022, 05/03/2022, 05/10/2022, 05/17/2022, 05/24/2022, 05/31/2022</t>
  </si>
  <si>
    <t>09/26/2023, 10/03/2023, 10/10/2023, 10/17/2023, 10/24/2023, 10/31/2023, 11/07/2023</t>
  </si>
  <si>
    <t>05/09/2024, 05/16/2024, 05/23/2024, 05/30/2024, 06/06/2024, 06/13/2024</t>
  </si>
  <si>
    <t>02/26/2024, 03/04/2024</t>
  </si>
  <si>
    <t>08/06/2024</t>
  </si>
  <si>
    <t>08/24/2024, 08/31/2024, 09/07/2024, 09/14/2024, 09/21/2024</t>
  </si>
  <si>
    <t>06/17/2022, 06/24/2022, 07/01/2022</t>
  </si>
  <si>
    <t>03/07/2023, 03/14/2023</t>
  </si>
  <si>
    <t>12/15/2024, 12/22/2024, 12/29/2024, 01/05/2025, 01/12/2025, 01/19/2025, 01/26/2025</t>
  </si>
  <si>
    <t>04/26/2024, 05/03/2024</t>
  </si>
  <si>
    <t>03/17/2025, 03/24/2025, 03/31/2025</t>
  </si>
  <si>
    <t>08/13/2024, 08/20/2024, 08/27/2024</t>
  </si>
  <si>
    <t>04/22/2024, 04/29/2024, 05/06/2024, 05/13/2024, 05/20/2024, 05/27/2024, 06/03/2024</t>
  </si>
  <si>
    <t>05/16/2022, 05/23/2022, 05/30/2022, 06/06/2022, 06/13/2022, 06/20/2022, 06/27/2022, 07/04/2022</t>
  </si>
  <si>
    <t>07/25/2024, 08/01/2024</t>
  </si>
  <si>
    <t>01/14/2024, 01/21/2024, 01/28/2024, 02/04/2024</t>
  </si>
  <si>
    <t>03/23/2023, 03/30/2023</t>
  </si>
  <si>
    <t>11/13/2023</t>
  </si>
  <si>
    <t>04/15/2022, 04/22/2022, 04/29/2022, 05/06/2022</t>
  </si>
  <si>
    <t>03/14/2023, 03/21/2023, 03/28/2023</t>
  </si>
  <si>
    <t>09/04/2023, 09/11/2023, 09/18/2023, 09/25/2023, 10/02/2023, 10/09/2023</t>
  </si>
  <si>
    <t>11/20/2023, 11/27/2023, 12/04/2023, 12/11/2023, 12/18/2023</t>
  </si>
  <si>
    <t>01/31/2023, 02/07/2023, 02/14/2023, 02/21/2023, 02/28/2023, 03/07/2023</t>
  </si>
  <si>
    <t>02/20/2023, 02/27/2023, 03/06/2023</t>
  </si>
  <si>
    <t>05/03/2023, 05/10/2023, 05/17/2023, 05/24/2023, 05/31/2023, 06/07/2023, 06/14/2023</t>
  </si>
  <si>
    <t>10/07/2022</t>
  </si>
  <si>
    <t>11/20/2023, 11/27/2023, 12/04/2023</t>
  </si>
  <si>
    <t>01/07/2025, 01/14/2025, 01/21/2025, 01/28/2025, 02/04/2025, 02/11/2025, 02/18/2025</t>
  </si>
  <si>
    <t>03/01/2023, 03/08/2023, 03/15/2023, 03/22/2023, 03/29/2023, 04/05/2023, 04/12/2023</t>
  </si>
  <si>
    <t>06/30/2022, 07/07/2022, 07/14/2022, 07/21/2022, 07/28/2022, 08/04/2022, 08/11/2022</t>
  </si>
  <si>
    <t>09/09/2022, 09/16/2022</t>
  </si>
  <si>
    <t>02/01/2024, 02/08/2024, 02/15/2024, 02/22/2024, 02/29/2024, 03/07/2024, 03/14/2024</t>
  </si>
  <si>
    <t>02/27/2024, 03/05/2024, 03/12/2024, 03/19/2024, 03/26/2024, 04/02/2024</t>
  </si>
  <si>
    <t>12/05/2024, 12/12/2024, 12/19/2024, 12/26/2024, 01/02/2025, 01/09/2025, 01/16/2025</t>
  </si>
  <si>
    <t>07/23/2024, 07/30/2024</t>
  </si>
  <si>
    <t>10/24/2023, 10/31/2023, 11/07/2023, 11/14/2023, 11/21/2023, 11/28/2023, 12/05/2023, 12/12/2023</t>
  </si>
  <si>
    <t>10/16/2023, 10/23/2023</t>
  </si>
  <si>
    <t>04/04/2025, 04/11/2025, 04/18/2025, 04/25/2025, 05/02/2025, 05/09/2025</t>
  </si>
  <si>
    <t>03/19/2023, 03/26/2023, 04/02/2023, 04/09/2023, 04/16/2023, 04/23/2023</t>
  </si>
  <si>
    <t>10/28/2024, 11/04/2024, 11/11/2024, 11/18/2024, 11/25/2024, 12/02/2024, 12/09/2024, 12/16/2024</t>
  </si>
  <si>
    <t>01/06/2025</t>
  </si>
  <si>
    <t>08/29/2024, 09/05/2024, 09/12/2024, 09/19/2024, 09/26/2024</t>
  </si>
  <si>
    <t>11/14/2022, 11/21/2022, 11/28/2022</t>
  </si>
  <si>
    <t>11/15/2023, 11/22/2023, 11/29/2023, 12/06/2023, 12/13/2023</t>
  </si>
  <si>
    <t>10/24/2024, 10/31/2024, 11/07/2024, 11/14/2024, 11/21/2024, 11/28/2024</t>
  </si>
  <si>
    <t>02/02/2024, 02/09/2024</t>
  </si>
  <si>
    <t>10/22/2024, 10/29/2024, 11/05/2024, 11/12/2024, 11/19/2024, 11/26/2024</t>
  </si>
  <si>
    <t>01/13/2025, 01/20/2025, 01/27/2025, 02/03/2025</t>
  </si>
  <si>
    <t>02/27/2025, 03/06/2025, 03/13/2025, 03/20/2025, 03/27/2025</t>
  </si>
  <si>
    <t>12/16/2023, 12/23/2023, 12/30/2023, 01/06/2024, 01/13/2024, 01/20/2024</t>
  </si>
  <si>
    <t>12/12/2022, 12/19/2022, 12/26/2022</t>
  </si>
  <si>
    <t>11/08/2024, 11/15/2024, 11/22/2024, 11/29/2024, 12/06/2024, 12/13/2024</t>
  </si>
  <si>
    <t>02/03/2023, 02/10/2023, 02/17/2023, 02/24/2023, 03/03/2023, 03/10/2023, 03/17/2023</t>
  </si>
  <si>
    <t>02/10/2025, 02/17/2025, 02/24/2025, 03/03/2025, 03/10/2025</t>
  </si>
  <si>
    <t>11/03/2024, 11/10/2024</t>
  </si>
  <si>
    <t>09/16/2024, 09/23/2024, 09/30/2024</t>
  </si>
  <si>
    <t>04/24/2024, 05/01/2024, 05/08/2024, 05/15/2024, 05/22/2024, 05/29/2024, 06/05/2024, 06/12/2024</t>
  </si>
  <si>
    <t>12/17/2023, 12/24/2023, 12/31/2023, 01/07/2024, 01/14/2024, 01/21/2024</t>
  </si>
  <si>
    <t>03/03/2025, 03/10/2025, 03/17/2025, 03/24/2025, 03/31/2025</t>
  </si>
  <si>
    <t>05/24/2023, 05/31/2023, 06/07/2023, 06/14/2023, 06/21/2023, 06/28/2023, 07/05/2023</t>
  </si>
  <si>
    <t>04/25/2024, 05/02/2024</t>
  </si>
  <si>
    <t>06/16/2023, 06/23/2023</t>
  </si>
  <si>
    <t>03/12/2025, 03/19/2025, 03/26/2025, 04/02/2025, 04/09/2025, 04/16/2025, 04/23/2025, 04/30/2025</t>
  </si>
  <si>
    <t>11/14/2024, 11/21/2024, 11/28/2024, 12/05/2024, 12/12/2024</t>
  </si>
  <si>
    <t>10/27/2022, 11/03/2022, 11/10/2022, 11/17/2022</t>
  </si>
  <si>
    <t>11/25/2022, 12/02/2022, 12/09/2022, 12/16/2022</t>
  </si>
  <si>
    <t>06/20/2022, 06/27/2022, 07/04/2022, 07/11/2022, 07/18/2022, 07/25/2022, 08/01/2022, 08/08/2022</t>
  </si>
  <si>
    <t>09/23/2023, 09/30/2023</t>
  </si>
  <si>
    <t>12/13/2024</t>
  </si>
  <si>
    <t>08/12/2023, 08/19/2023, 08/26/2023</t>
  </si>
  <si>
    <t>10/18/2022, 10/25/2022, 11/01/2022, 11/08/2022, 11/15/2022, 11/22/2022</t>
  </si>
  <si>
    <t>06/28/2024, 07/05/2024, 07/12/2024, 07/19/2024, 07/26/2024</t>
  </si>
  <si>
    <t>10/20/2022</t>
  </si>
  <si>
    <t>08/06/2024, 08/13/2024, 08/20/2024, 08/27/2024, 09/03/2024, 09/10/2024, 09/17/2024, 09/24/2024</t>
  </si>
  <si>
    <t>08/24/2022</t>
  </si>
  <si>
    <t>02/04/2024, 02/11/2024, 02/18/2024, 02/25/2024</t>
  </si>
  <si>
    <t>01/04/2025, 01/11/2025, 01/18/2025</t>
  </si>
  <si>
    <t>01/24/2023, 01/31/2023, 02/07/2023, 02/14/2023, 02/21/2023, 02/28/2023, 03/07/2023</t>
  </si>
  <si>
    <t>06/23/2022</t>
  </si>
  <si>
    <t>03/10/2023, 03/17/2023, 03/24/2023</t>
  </si>
  <si>
    <t>03/22/2024, 03/29/2024, 04/05/2024, 04/12/2024, 04/19/2024, 04/26/2024</t>
  </si>
  <si>
    <t>10/13/2022, 10/20/2022, 10/27/2022, 11/03/2022, 11/10/2022, 11/17/2022</t>
  </si>
  <si>
    <t>10/09/2022, 10/16/2022, 10/23/2022, 10/30/2022, 11/06/2022</t>
  </si>
  <si>
    <t>07/08/2022, 07/15/2022, 07/22/2022, 07/29/2022, 08/05/2022, 08/12/2022, 08/19/2022, 08/26/2022</t>
  </si>
  <si>
    <t>03/12/2025, 03/19/2025</t>
  </si>
  <si>
    <t>09/29/2023, 10/06/2023, 10/13/2023, 10/20/2023, 10/27/2023, 11/03/2023, 11/10/2023, 11/17/2023</t>
  </si>
  <si>
    <t>11/16/2023</t>
  </si>
  <si>
    <t>08/18/2023, 08/25/2023, 09/01/2023</t>
  </si>
  <si>
    <t>08/20/2023</t>
  </si>
  <si>
    <t>07/01/2024, 07/08/2024, 07/15/2024, 07/22/2024, 07/29/2024, 08/05/2024, 08/12/2024</t>
  </si>
  <si>
    <t>10/19/2023, 10/26/2023, 11/02/2023, 11/09/2023</t>
  </si>
  <si>
    <t>11/20/2024, 11/27/2024, 12/04/2024, 12/11/2024, 12/18/2024</t>
  </si>
  <si>
    <t>09/08/2024, 09/15/2024, 09/22/2024, 09/29/2024</t>
  </si>
  <si>
    <t>12/22/2022, 12/29/2022, 01/05/2023, 01/12/2023</t>
  </si>
  <si>
    <t>04/07/2022, 04/14/2022, 04/21/2022, 04/28/2022</t>
  </si>
  <si>
    <t>05/10/2022, 05/17/2022, 05/24/2022, 05/31/2022, 06/07/2022, 06/14/2022, 06/21/2022, 06/28/2022</t>
  </si>
  <si>
    <t>04/03/2023, 04/10/2023, 04/17/2023, 04/24/2023</t>
  </si>
  <si>
    <t>06/04/2022</t>
  </si>
  <si>
    <t>01/15/2025, 01/22/2025, 01/29/2025, 02/05/2025, 02/12/2025, 02/19/2025, 02/26/2025</t>
  </si>
  <si>
    <t>02/28/2024, 03/06/2024, 03/13/2024, 03/20/2024, 03/27/2024, 04/03/2024, 04/10/2024</t>
  </si>
  <si>
    <t>02/10/2024, 02/17/2024, 02/24/2024, 03/02/2024, 03/09/2024, 03/16/2024, 03/23/2024</t>
  </si>
  <si>
    <t>09/28/2022, 10/05/2022</t>
  </si>
  <si>
    <t>03/06/2024, 03/13/2024, 03/20/2024</t>
  </si>
  <si>
    <t>03/27/2025, 04/03/2025, 04/10/2025, 04/17/2025</t>
  </si>
  <si>
    <t>12/01/2023, 12/08/2023, 12/15/2023</t>
  </si>
  <si>
    <t>07/05/2023, 07/12/2023, 07/19/2023, 07/26/2023, 08/02/2023</t>
  </si>
  <si>
    <t>08/24/2024, 08/31/2024</t>
  </si>
  <si>
    <t>12/03/2024</t>
  </si>
  <si>
    <t>06/16/2023, 06/23/2023, 06/30/2023</t>
  </si>
  <si>
    <t>03/04/2024, 03/11/2024, 03/18/2024, 03/25/2024, 04/01/2024, 04/08/2024, 04/15/2024, 04/22/2024</t>
  </si>
  <si>
    <t>01/20/2025, 01/27/2025, 02/03/2025, 02/10/2025</t>
  </si>
  <si>
    <t>07/22/2023</t>
  </si>
  <si>
    <t>11/06/2022, 11/13/2022, 11/20/2022, 11/27/2022, 12/04/2022</t>
  </si>
  <si>
    <t>07/18/2022</t>
  </si>
  <si>
    <t>11/18/2023, 11/25/2023</t>
  </si>
  <si>
    <t>07/20/2024, 07/27/2024, 08/03/2024</t>
  </si>
  <si>
    <t>01/23/2024</t>
  </si>
  <si>
    <t>03/23/2025, 03/30/2025, 04/06/2025, 04/13/2025, 04/20/2025, 04/27/2025, 05/04/2025, 05/11/2025</t>
  </si>
  <si>
    <t>02/14/2023, 02/21/2023, 02/28/2023, 03/07/2023, 03/14/2023</t>
  </si>
  <si>
    <t>11/12/2024, 11/19/2024, 11/26/2024, 12/03/2024, 12/10/2024, 12/17/2024, 12/24/2024</t>
  </si>
  <si>
    <t>06/29/2023, 07/06/2023, 07/13/2023, 07/20/2023, 07/27/2023, 08/03/2023, 08/10/2023, 08/17/2023</t>
  </si>
  <si>
    <t>04/15/2022, 04/22/2022, 04/29/2022, 05/06/2022, 05/13/2022, 05/20/2022, 05/27/2022</t>
  </si>
  <si>
    <t>06/13/2023, 06/20/2023, 06/27/2023</t>
  </si>
  <si>
    <t>10/30/2024, 11/06/2024, 11/13/2024, 11/20/2024, 11/27/2024, 12/04/2024, 12/11/2024</t>
  </si>
  <si>
    <t>06/01/2022, 06/08/2022, 06/15/2022, 06/22/2022, 06/29/2022, 07/06/2022</t>
  </si>
  <si>
    <t>09/16/2024</t>
  </si>
  <si>
    <t>07/02/2023, 07/09/2023, 07/16/2023, 07/23/2023, 07/30/2023</t>
  </si>
  <si>
    <t>12/27/2024, 01/03/2025, 01/10/2025, 01/17/2025, 01/24/2025, 01/31/2025</t>
  </si>
  <si>
    <t>09/06/2024, 09/13/2024, 09/20/2024</t>
  </si>
  <si>
    <t>04/23/2024, 04/30/2024, 05/07/2024, 05/14/2024, 05/21/2024, 05/28/2024, 06/04/2024</t>
  </si>
  <si>
    <t>02/23/2025, 03/02/2025, 03/09/2025, 03/16/2025</t>
  </si>
  <si>
    <t>09/15/2023, 09/22/2023, 09/29/2023, 10/06/2023, 10/13/2023, 10/20/2023</t>
  </si>
  <si>
    <t>11/05/2023, 11/12/2023, 11/19/2023, 11/26/2023, 12/03/2023, 12/10/2023, 12/17/2023, 12/24/2023</t>
  </si>
  <si>
    <t>01/27/2023, 02/03/2023, 02/10/2023, 02/17/2023, 02/24/2023, 03/03/2023, 03/10/2023, 03/17/2023</t>
  </si>
  <si>
    <t>08/03/2023, 08/10/2023, 08/17/2023, 08/24/2023, 08/31/2023</t>
  </si>
  <si>
    <t>08/18/2023, 08/25/2023, 09/01/2023, 09/08/2023, 09/15/2023</t>
  </si>
  <si>
    <t>08/23/2024, 08/30/2024, 09/06/2024, 09/13/2024</t>
  </si>
  <si>
    <t>07/24/2024, 07/31/2024, 08/07/2024, 08/14/2024, 08/21/2024, 08/28/2024, 09/04/2024, 09/11/2024</t>
  </si>
  <si>
    <t>11/19/2024, 11/26/2024, 12/03/2024, 12/10/2024</t>
  </si>
  <si>
    <t>04/06/2024</t>
  </si>
  <si>
    <t>03/11/2024, 03/18/2024, 03/25/2024, 04/01/2024, 04/08/2024, 04/15/2024, 04/22/2024, 04/29/2024</t>
  </si>
  <si>
    <t>12/28/2023, 01/04/2024, 01/11/2024, 01/18/2024, 01/25/2024, 02/01/2024, 02/08/2024</t>
  </si>
  <si>
    <t>04/20/2023, 04/27/2023, 05/04/2023, 05/11/2023</t>
  </si>
  <si>
    <t>03/20/2025, 03/27/2025</t>
  </si>
  <si>
    <t>09/05/2022, 09/12/2022, 09/19/2022, 09/26/2022, 10/03/2022, 10/10/2022</t>
  </si>
  <si>
    <t>11/08/2022, 11/15/2022, 11/22/2022, 11/29/2022</t>
  </si>
  <si>
    <t>11/24/2022</t>
  </si>
  <si>
    <t>09/23/2023, 09/30/2023, 10/07/2023, 10/14/2023</t>
  </si>
  <si>
    <t>04/08/2022, 04/15/2022, 04/22/2022, 04/29/2022, 05/06/2022, 05/13/2022</t>
  </si>
  <si>
    <t>11/01/2022, 11/08/2022, 11/15/2022, 11/22/2022, 11/29/2022</t>
  </si>
  <si>
    <t>11/30/2024, 12/07/2024, 12/14/2024</t>
  </si>
  <si>
    <t>05/30/2023, 06/06/2023, 06/13/2023</t>
  </si>
  <si>
    <t>08/05/2023, 08/12/2023</t>
  </si>
  <si>
    <t>05/31/2022, 06/07/2022, 06/14/2022</t>
  </si>
  <si>
    <t>12/01/2024, 12/08/2024, 12/15/2024, 12/22/2024, 12/29/2024</t>
  </si>
  <si>
    <t>05/03/2023</t>
  </si>
  <si>
    <t>04/29/2024, 05/06/2024</t>
  </si>
  <si>
    <t>02/28/2023, 03/07/2023, 03/14/2023, 03/21/2023, 03/28/2023, 04/04/2023, 04/11/2023, 04/18/2023</t>
  </si>
  <si>
    <t>07/10/2024, 07/17/2024</t>
  </si>
  <si>
    <t>09/30/2024, 10/07/2024, 10/14/2024, 10/21/2024, 10/28/2024, 11/04/2024</t>
  </si>
  <si>
    <t>09/05/2022, 09/12/2022, 09/19/2022, 09/26/2022, 10/03/2022</t>
  </si>
  <si>
    <t>10/10/2022, 10/17/2022, 10/24/2022, 10/31/2022, 11/07/2022, 11/14/2022, 11/21/2022, 11/28/2022</t>
  </si>
  <si>
    <t>06/10/2023</t>
  </si>
  <si>
    <t>01/08/2023, 01/15/2023, 01/22/2023</t>
  </si>
  <si>
    <t>11/15/2024, 11/22/2024, 11/29/2024</t>
  </si>
  <si>
    <t>01/15/2025, 01/22/2025, 01/29/2025, 02/05/2025</t>
  </si>
  <si>
    <t>04/18/2024, 04/25/2024, 05/02/2024, 05/09/2024, 05/16/2024, 05/23/2024</t>
  </si>
  <si>
    <t>09/06/2023, 09/13/2023, 09/20/2023, 09/27/2023</t>
  </si>
  <si>
    <t>01/07/2025, 01/14/2025</t>
  </si>
  <si>
    <t>12/15/2024, 12/22/2024</t>
  </si>
  <si>
    <t>05/02/2022, 05/09/2022, 05/16/2022, 05/23/2022, 05/30/2022, 06/06/2022, 06/13/2022, 06/20/2022</t>
  </si>
  <si>
    <t>06/03/2022, 06/10/2022, 06/17/2022, 06/24/2022, 07/01/2022, 07/08/2022</t>
  </si>
  <si>
    <t>12/28/2022, 01/04/2023, 01/11/2023, 01/18/2023, 01/25/2023, 02/01/2023</t>
  </si>
  <si>
    <t>08/02/2024, 08/09/2024, 08/16/2024, 08/23/2024</t>
  </si>
  <si>
    <t>12/24/2022, 12/31/2022, 01/07/2023, 01/14/2023, 01/21/2023, 01/28/2023</t>
  </si>
  <si>
    <t>01/13/2025, 01/20/2025, 01/27/2025, 02/03/2025, 02/10/2025, 02/17/2025</t>
  </si>
  <si>
    <t>03/16/2025, 03/23/2025</t>
  </si>
  <si>
    <t>03/13/2023, 03/20/2023, 03/27/2023, 04/03/2023</t>
  </si>
  <si>
    <t>02/11/2024, 02/18/2024, 02/25/2024, 03/03/2024, 03/10/2024, 03/17/2024</t>
  </si>
  <si>
    <t>06/27/2022, 07/04/2022, 07/11/2022, 07/18/2022, 07/25/2022, 08/01/2022, 08/08/2022, 08/15/2022</t>
  </si>
  <si>
    <t>03/30/2023, 04/06/2023, 04/13/2023, 04/20/2023, 04/27/2023, 05/04/2023, 05/11/2023, 05/18/2023</t>
  </si>
  <si>
    <t>02/13/2024, 02/20/2024, 02/27/2024, 03/05/2024</t>
  </si>
  <si>
    <t>12/26/2022, 01/02/2023</t>
  </si>
  <si>
    <t>04/26/2023</t>
  </si>
  <si>
    <t>07/10/2024, 07/17/2024, 07/24/2024, 07/31/2024, 08/07/2024</t>
  </si>
  <si>
    <t>01/07/2025, 01/14/2025, 01/21/2025, 01/28/2025, 02/04/2025, 02/11/2025</t>
  </si>
  <si>
    <t>04/04/2025, 04/11/2025, 04/18/2025</t>
  </si>
  <si>
    <t>09/10/2023, 09/17/2023, 09/24/2023, 10/01/2023, 10/08/2023, 10/15/2023</t>
  </si>
  <si>
    <t>04/05/2025, 04/12/2025, 04/19/2025</t>
  </si>
  <si>
    <t>08/17/2023</t>
  </si>
  <si>
    <t>04/06/2024, 04/13/2024, 04/20/2024, 04/27/2024</t>
  </si>
  <si>
    <t>08/04/2022, 08/11/2022</t>
  </si>
  <si>
    <t>07/03/2023, 07/10/2023, 07/17/2023, 07/24/2023, 07/31/2023, 08/07/2023, 08/14/2023, 08/21/2023</t>
  </si>
  <si>
    <t>11/23/2022, 11/30/2022, 12/07/2022, 12/14/2022, 12/21/2022</t>
  </si>
  <si>
    <t>02/05/2025</t>
  </si>
  <si>
    <t>05/30/2022, 06/06/2022, 06/13/2022</t>
  </si>
  <si>
    <t>11/18/2022, 11/25/2022, 12/02/2022, 12/09/2022, 12/16/2022</t>
  </si>
  <si>
    <t>11/21/2022, 11/28/2022, 12/05/2022, 12/12/2022, 12/19/2022, 12/26/2022, 01/02/2023, 01/09/2023</t>
  </si>
  <si>
    <t>05/15/2022, 05/22/2022, 05/29/2022, 06/05/2022, 06/12/2022, 06/19/2022</t>
  </si>
  <si>
    <t>02/21/2025, 02/28/2025, 03/07/2025, 03/14/2025, 03/21/2025, 03/28/2025</t>
  </si>
  <si>
    <t>07/29/2023</t>
  </si>
  <si>
    <t>01/25/2024, 02/01/2024, 02/08/2024, 02/15/2024, 02/22/2024, 02/29/2024, 03/07/2024, 03/14/2024</t>
  </si>
  <si>
    <t>07/18/2022, 07/25/2022, 08/01/2022, 08/08/2022, 08/15/2022, 08/22/2022</t>
  </si>
  <si>
    <t>09/05/2024, 09/12/2024, 09/19/2024, 09/26/2024, 10/03/2024, 10/10/2024</t>
  </si>
  <si>
    <t>05/20/2023, 05/27/2023, 06/03/2023, 06/10/2023, 06/17/2023, 06/24/2023</t>
  </si>
  <si>
    <t>04/22/2023, 04/29/2023, 05/06/2023, 05/13/2023, 05/20/2023, 05/27/2023</t>
  </si>
  <si>
    <t>04/15/2024, 04/22/2024, 04/29/2024, 05/06/2024, 05/13/2024, 05/20/2024, 05/27/2024</t>
  </si>
  <si>
    <t>03/18/2025, 03/25/2025</t>
  </si>
  <si>
    <t>06/13/2024, 06/20/2024, 06/27/2024, 07/04/2024, 07/11/2024</t>
  </si>
  <si>
    <t>03/26/2025, 04/02/2025, 04/09/2025, 04/16/2025, 04/23/2025, 04/30/2025, 05/07/2025, 05/14/2025</t>
  </si>
  <si>
    <t>09/13/2022, 09/20/2022, 09/27/2022, 10/04/2022, 10/11/2022</t>
  </si>
  <si>
    <t>09/29/2023, 10/06/2023, 10/13/2023</t>
  </si>
  <si>
    <t>03/18/2023, 03/25/2023, 04/01/2023</t>
  </si>
  <si>
    <t>06/12/2022, 06/19/2022</t>
  </si>
  <si>
    <t>10/16/2022, 10/23/2022</t>
  </si>
  <si>
    <t>04/17/2023, 04/24/2023, 05/01/2023, 05/08/2023, 05/15/2023, 05/22/2023, 05/29/2023, 06/05/2023</t>
  </si>
  <si>
    <t>10/28/2023, 11/04/2023, 11/11/2023, 11/18/2023, 11/25/2023, 12/02/2023</t>
  </si>
  <si>
    <t>09/29/2022, 10/06/2022, 10/13/2022, 10/20/2022, 10/27/2022, 11/03/2022</t>
  </si>
  <si>
    <t>10/20/2023, 10/27/2023, 11/03/2023</t>
  </si>
  <si>
    <t>06/21/2023, 06/28/2023, 07/05/2023</t>
  </si>
  <si>
    <t>04/14/2024, 04/21/2024, 04/28/2024, 05/05/2024, 05/12/2024, 05/19/2024, 05/26/2024, 06/02/2024</t>
  </si>
  <si>
    <t>10/09/2022, 10/16/2022, 10/23/2022, 10/30/2022, 11/06/2022, 11/13/2022, 11/20/2022</t>
  </si>
  <si>
    <t>12/26/2023, 01/02/2024, 01/09/2024, 01/16/2024, 01/23/2024, 01/30/2024, 02/06/2024</t>
  </si>
  <si>
    <t>09/08/2022, 09/15/2022, 09/22/2022, 09/29/2022</t>
  </si>
  <si>
    <t>05/10/2024, 05/17/2024, 05/24/2024</t>
  </si>
  <si>
    <t>10/09/2022, 10/16/2022, 10/23/2022, 10/30/2022, 11/06/2022, 11/13/2022, 11/20/2022, 11/27/2022</t>
  </si>
  <si>
    <t>12/02/2023, 12/09/2023, 12/16/2023, 12/23/2023, 12/30/2023, 01/06/2024, 01/13/2024, 01/20/2024</t>
  </si>
  <si>
    <t>07/02/2022, 07/09/2022, 07/16/2022, 07/23/2022, 07/30/2022, 08/06/2022</t>
  </si>
  <si>
    <t>10/28/2023, 11/04/2023, 11/11/2023</t>
  </si>
  <si>
    <t>04/06/2023, 04/13/2023, 04/20/2023, 04/27/2023, 05/04/2023, 05/11/2023</t>
  </si>
  <si>
    <t>01/22/2025, 01/29/2025, 02/05/2025</t>
  </si>
  <si>
    <t>09/10/2023, 09/17/2023, 09/24/2023, 10/01/2023, 10/08/2023, 10/15/2023, 10/22/2023, 10/29/2023</t>
  </si>
  <si>
    <t>01/13/2025, 01/20/2025</t>
  </si>
  <si>
    <t>01/10/2024</t>
  </si>
  <si>
    <t>02/09/2024, 02/16/2024</t>
  </si>
  <si>
    <t>12/16/2024, 12/23/2024, 12/30/2024</t>
  </si>
  <si>
    <t>05/07/2022, 05/14/2022, 05/21/2022, 05/28/2022, 06/04/2022, 06/11/2022, 06/18/2022, 06/25/2022</t>
  </si>
  <si>
    <t>11/11/2022, 11/18/2022, 11/25/2022</t>
  </si>
  <si>
    <t>01/01/2024, 01/08/2024, 01/15/2024, 01/22/2024, 01/29/2024</t>
  </si>
  <si>
    <t>10/22/2023, 10/29/2023</t>
  </si>
  <si>
    <t>12/24/2024, 12/31/2024, 01/07/2025, 01/14/2025, 01/21/2025, 01/28/2025, 02/04/2025, 02/11/2025</t>
  </si>
  <si>
    <t>07/18/2023, 07/25/2023, 08/01/2023, 08/08/2023</t>
  </si>
  <si>
    <t>08/09/2022, 08/16/2022, 08/23/2022</t>
  </si>
  <si>
    <t>07/19/2022</t>
  </si>
  <si>
    <t>02/11/2023, 02/18/2023, 02/25/2023, 03/04/2023, 03/11/2023, 03/18/2023, 03/25/2023, 04/01/2023</t>
  </si>
  <si>
    <t>01/01/2023, 01/08/2023, 01/15/2023, 01/22/2023, 01/29/2023, 02/05/2023</t>
  </si>
  <si>
    <t>01/06/2025, 01/13/2025, 01/20/2025, 01/27/2025, 02/03/2025, 02/10/2025, 02/17/2025, 02/24/2025</t>
  </si>
  <si>
    <t>09/04/2024, 09/11/2024, 09/18/2024, 09/25/2024, 10/02/2024, 10/09/2024, 10/16/2024, 10/23/2024</t>
  </si>
  <si>
    <t>06/28/2023, 07/05/2023, 07/12/2023, 07/19/2023, 07/26/2023, 08/02/2023</t>
  </si>
  <si>
    <t>05/21/2022</t>
  </si>
  <si>
    <t>02/12/2025, 02/19/2025</t>
  </si>
  <si>
    <t>06/09/2022, 06/16/2022, 06/23/2022</t>
  </si>
  <si>
    <t>10/22/2022, 10/29/2022, 11/05/2022, 11/12/2022, 11/19/2022, 11/26/2022, 12/03/2022</t>
  </si>
  <si>
    <t>02/13/2024, 02/20/2024, 02/27/2024, 03/05/2024, 03/12/2024, 03/19/2024, 03/26/2024</t>
  </si>
  <si>
    <t>10/16/2022, 10/23/2022, 10/30/2022, 11/06/2022, 11/13/2022, 11/20/2022, 11/27/2022</t>
  </si>
  <si>
    <t>09/09/2024, 09/16/2024, 09/23/2024, 09/30/2024, 10/07/2024, 10/14/2024</t>
  </si>
  <si>
    <t>12/10/2023</t>
  </si>
  <si>
    <t>01/23/2025</t>
  </si>
  <si>
    <t>09/07/2024, 09/14/2024, 09/21/2024, 09/28/2024</t>
  </si>
  <si>
    <t>05/08/2022, 05/15/2022, 05/22/2022, 05/29/2022</t>
  </si>
  <si>
    <t>10/16/2023, 10/23/2023, 10/30/2023, 11/06/2023, 11/13/2023, 11/20/2023, 11/27/2023</t>
  </si>
  <si>
    <t>10/31/2023, 11/07/2023, 11/14/2023</t>
  </si>
  <si>
    <t>07/04/2024, 07/11/2024, 07/18/2024, 07/25/2024, 08/01/2024, 08/08/2024, 08/15/2024</t>
  </si>
  <si>
    <t>06/27/2024, 07/04/2024, 07/11/2024, 07/18/2024, 07/25/2024, 08/01/2024, 08/08/2024</t>
  </si>
  <si>
    <t>09/06/2024, 09/13/2024, 09/20/2024, 09/27/2024, 10/04/2024</t>
  </si>
  <si>
    <t>08/14/2022, 08/21/2022, 08/28/2022, 09/04/2022, 09/11/2022, 09/18/2022</t>
  </si>
  <si>
    <t>08/06/2022, 08/13/2022</t>
  </si>
  <si>
    <t>05/02/2024, 05/09/2024, 05/16/2024, 05/23/2024</t>
  </si>
  <si>
    <t>09/27/2022, 10/04/2022</t>
  </si>
  <si>
    <t>01/22/2024, 01/29/2024, 02/05/2024, 02/12/2024, 02/19/2024</t>
  </si>
  <si>
    <t>07/09/2023, 07/16/2023, 07/23/2023, 07/30/2023, 08/06/2023, 08/13/2023</t>
  </si>
  <si>
    <t>10/18/2024, 10/25/2024, 11/01/2024, 11/08/2024</t>
  </si>
  <si>
    <t>09/18/2024</t>
  </si>
  <si>
    <t>06/28/2023, 07/05/2023, 07/12/2023, 07/19/2023, 07/26/2023, 08/02/2023, 08/09/2023</t>
  </si>
  <si>
    <t>12/04/2023</t>
  </si>
  <si>
    <t>09/10/2022, 09/17/2022, 09/24/2022, 10/01/2022</t>
  </si>
  <si>
    <t>05/26/2022, 06/02/2022, 06/09/2022, 06/16/2022, 06/23/2022, 06/30/2022, 07/07/2022</t>
  </si>
  <si>
    <t>05/27/2023, 06/03/2023, 06/10/2023, 06/17/2023, 06/24/2023, 07/01/2023</t>
  </si>
  <si>
    <t>09/12/2022, 09/19/2022</t>
  </si>
  <si>
    <t>05/20/2024</t>
  </si>
  <si>
    <t>06/26/2023, 07/03/2023, 07/10/2023, 07/17/2023</t>
  </si>
  <si>
    <t>01/02/2024, 01/09/2024, 01/16/2024, 01/23/2024, 01/30/2024, 02/06/2024, 02/13/2024, 02/20/2024</t>
  </si>
  <si>
    <t>07/24/2022, 07/31/2022, 08/07/2022, 08/14/2022</t>
  </si>
  <si>
    <t>01/26/2025, 02/02/2025, 02/09/2025, 02/16/2025, 02/23/2025, 03/02/2025, 03/09/2025</t>
  </si>
  <si>
    <t>08/14/2024</t>
  </si>
  <si>
    <t>01/08/2025, 01/15/2025</t>
  </si>
  <si>
    <t>05/13/2022, 05/20/2022, 05/27/2022, 06/03/2022</t>
  </si>
  <si>
    <t>12/05/2024</t>
  </si>
  <si>
    <t>10/18/2024, 10/25/2024, 11/01/2024, 11/08/2024, 11/15/2024, 11/22/2024, 11/29/2024</t>
  </si>
  <si>
    <t>10/20/2023, 10/27/2023, 11/03/2023, 11/10/2023, 11/17/2023, 11/24/2023</t>
  </si>
  <si>
    <t>01/14/2024, 01/21/2024, 01/28/2024, 02/04/2024, 02/11/2024, 02/18/2024</t>
  </si>
  <si>
    <t>10/27/2024, 11/03/2024, 11/10/2024, 11/17/2024</t>
  </si>
  <si>
    <t>10/08/2024, 10/15/2024, 10/22/2024, 10/29/2024, 11/05/2024, 11/12/2024, 11/19/2024</t>
  </si>
  <si>
    <t>01/15/2024, 01/22/2024, 01/29/2024, 02/05/2024, 02/12/2024, 02/19/2024</t>
  </si>
  <si>
    <t>11/02/2024, 11/09/2024, 11/16/2024, 11/23/2024</t>
  </si>
  <si>
    <t>11/24/2022, 12/01/2022, 12/08/2022, 12/15/2022</t>
  </si>
  <si>
    <t>05/15/2022, 05/22/2022, 05/29/2022, 06/05/2022</t>
  </si>
  <si>
    <t>02/26/2024</t>
  </si>
  <si>
    <t>07/26/2024, 08/02/2024, 08/09/2024</t>
  </si>
  <si>
    <t>05/19/2022, 05/26/2022, 06/02/2022, 06/09/2022, 06/16/2022, 06/23/2022, 06/30/2022, 07/07/2022</t>
  </si>
  <si>
    <t>02/15/2023, 02/22/2023, 03/01/2023, 03/08/2023, 03/15/2023</t>
  </si>
  <si>
    <t>05/05/2022</t>
  </si>
  <si>
    <t>12/24/2022, 12/31/2022, 01/07/2023, 01/14/2023, 01/21/2023</t>
  </si>
  <si>
    <t>04/25/2024, 05/02/2024, 05/09/2024, 05/16/2024</t>
  </si>
  <si>
    <t>11/09/2022</t>
  </si>
  <si>
    <t>01/29/2025, 02/05/2025, 02/12/2025, 02/19/2025</t>
  </si>
  <si>
    <t>03/23/2025, 03/30/2025, 04/06/2025, 04/13/2025, 04/20/2025, 04/27/2025, 05/04/2025</t>
  </si>
  <si>
    <t>05/07/2022, 05/14/2022, 05/21/2022, 05/28/2022, 06/04/2022, 06/11/2022</t>
  </si>
  <si>
    <t>12/27/2022, 01/03/2023</t>
  </si>
  <si>
    <t>01/30/2023, 02/06/2023</t>
  </si>
  <si>
    <t>06/26/2022, 07/03/2022, 07/10/2022, 07/17/2022, 07/24/2022</t>
  </si>
  <si>
    <t>03/21/2023, 03/28/2023, 04/04/2023, 04/11/2023, 04/18/2023, 04/25/2023, 05/02/2023, 05/09/2023</t>
  </si>
  <si>
    <t>03/23/2023, 03/30/2023, 04/06/2023, 04/13/2023, 04/20/2023, 04/27/2023, 05/04/2023</t>
  </si>
  <si>
    <t>02/07/2024, 02/14/2024, 02/21/2024, 02/28/2024, 03/06/2024</t>
  </si>
  <si>
    <t>07/29/2022, 08/05/2022, 08/12/2022, 08/19/2022, 08/26/2022, 09/02/2022</t>
  </si>
  <si>
    <t>07/01/2022</t>
  </si>
  <si>
    <t>04/04/2023, 04/11/2023, 04/18/2023, 04/25/2023, 05/02/2023, 05/09/2023, 05/16/2023, 05/23/2023</t>
  </si>
  <si>
    <t>03/12/2024, 03/19/2024, 03/26/2024, 04/02/2024, 04/09/2024</t>
  </si>
  <si>
    <t>04/19/2023, 04/26/2023, 05/03/2023, 05/10/2023, 05/17/2023</t>
  </si>
  <si>
    <t>04/05/2024, 04/12/2024, 04/19/2024, 04/26/2024, 05/03/2024, 05/10/2024</t>
  </si>
  <si>
    <t>12/27/2024, 01/03/2025, 01/10/2025, 01/17/2025</t>
  </si>
  <si>
    <t>07/16/2023, 07/23/2023, 07/30/2023, 08/06/2023, 08/13/2023, 08/20/2023, 08/27/2023</t>
  </si>
  <si>
    <t>11/11/2023, 11/18/2023, 11/25/2023</t>
  </si>
  <si>
    <t>02/08/2023, 02/15/2023, 02/22/2023, 03/01/2023, 03/08/2023, 03/15/2023, 03/22/2023, 03/29/2023</t>
  </si>
  <si>
    <t>11/16/2023, 11/23/2023</t>
  </si>
  <si>
    <t>07/17/2022</t>
  </si>
  <si>
    <t>10/05/2024, 10/12/2024, 10/19/2024, 10/26/2024</t>
  </si>
  <si>
    <t>02/26/2023</t>
  </si>
  <si>
    <t>11/08/2023, 11/15/2023</t>
  </si>
  <si>
    <t>11/13/2023, 11/20/2023, 11/27/2023, 12/04/2023, 12/11/2023, 12/18/2023, 12/25/2023, 01/01/2024</t>
  </si>
  <si>
    <t>04/02/2024, 04/09/2024, 04/16/2024, 04/23/2024, 04/30/2024, 05/07/2024, 05/14/2024</t>
  </si>
  <si>
    <t>09/06/2022, 09/13/2022, 09/20/2022, 09/27/2022, 10/04/2022, 10/11/2022, 10/18/2022, 10/25/2022</t>
  </si>
  <si>
    <t>10/31/2024, 11/07/2024, 11/14/2024, 11/21/2024, 11/28/2024, 12/05/2024, 12/12/2024</t>
  </si>
  <si>
    <t>04/09/2024, 04/16/2024, 04/23/2024, 04/30/2024, 05/07/2024, 05/14/2024, 05/21/2024</t>
  </si>
  <si>
    <t>08/06/2023, 08/13/2023, 08/20/2023, 08/27/2023, 09/03/2023, 09/10/2023, 09/17/2023, 09/24/2023</t>
  </si>
  <si>
    <t>08/21/2024, 08/28/2024, 09/04/2024</t>
  </si>
  <si>
    <t>12/24/2023, 12/31/2023, 01/07/2024, 01/14/2024, 01/21/2024</t>
  </si>
  <si>
    <t>09/14/2024, 09/21/2024, 09/28/2024, 10/05/2024</t>
  </si>
  <si>
    <t>09/16/2022, 09/23/2022, 09/30/2022, 10/07/2022, 10/14/2022, 10/21/2022, 10/28/2022</t>
  </si>
  <si>
    <t>07/24/2022, 07/31/2022, 08/07/2022, 08/14/2022, 08/21/2022</t>
  </si>
  <si>
    <t>04/18/2024, 04/25/2024, 05/02/2024, 05/09/2024</t>
  </si>
  <si>
    <t>12/09/2022, 12/16/2022, 12/23/2022, 12/30/2022, 01/06/2023</t>
  </si>
  <si>
    <t>12/18/2023</t>
  </si>
  <si>
    <t>09/27/2023, 10/04/2023, 10/11/2023, 10/18/2023, 10/25/2023, 11/01/2023, 11/08/2023, 11/15/2023</t>
  </si>
  <si>
    <t>09/02/2022, 09/09/2022, 09/16/2022, 09/23/2022, 09/30/2022, 10/07/2022, 10/14/2022, 10/21/2022</t>
  </si>
  <si>
    <t>05/12/2024, 05/19/2024, 05/26/2024, 06/02/2024</t>
  </si>
  <si>
    <t>06/01/2024, 06/08/2024, 06/15/2024</t>
  </si>
  <si>
    <t>04/23/2022, 04/30/2022, 05/07/2022, 05/14/2022, 05/21/2022, 05/28/2022, 06/04/2022</t>
  </si>
  <si>
    <t>02/15/2024, 02/22/2024</t>
  </si>
  <si>
    <t>02/22/2025, 03/01/2025, 03/08/2025, 03/15/2025, 03/22/2025, 03/29/2025</t>
  </si>
  <si>
    <t>03/14/2025, 03/21/2025, 03/28/2025, 04/04/2025</t>
  </si>
  <si>
    <t>01/30/2023, 02/06/2023, 02/13/2023, 02/20/2023, 02/27/2023, 03/06/2023, 03/13/2023, 03/20/2023</t>
  </si>
  <si>
    <t>02/22/2023, 03/01/2023, 03/08/2023, 03/15/2023, 03/22/2023, 03/29/2023</t>
  </si>
  <si>
    <t>12/02/2023, 12/09/2023, 12/16/2023</t>
  </si>
  <si>
    <t>12/29/2022, 01/05/2023, 01/12/2023, 01/19/2023, 01/26/2023, 02/02/2023, 02/09/2023</t>
  </si>
  <si>
    <t>03/04/2024, 03/11/2024, 03/18/2024</t>
  </si>
  <si>
    <t>11/24/2024, 12/01/2024, 12/08/2024</t>
  </si>
  <si>
    <t>09/21/2023, 09/28/2023, 10/05/2023, 10/12/2023, 10/19/2023, 10/26/2023, 11/02/2023</t>
  </si>
  <si>
    <t>07/24/2022</t>
  </si>
  <si>
    <t>01/25/2024, 02/01/2024</t>
  </si>
  <si>
    <t>11/14/2023</t>
  </si>
  <si>
    <t>07/17/2023, 07/24/2023, 07/31/2023, 08/07/2023, 08/14/2023, 08/21/2023, 08/28/2023, 09/04/2023</t>
  </si>
  <si>
    <t>09/06/2023, 09/13/2023, 09/20/2023, 09/27/2023, 10/04/2023, 10/11/2023, 10/18/2023</t>
  </si>
  <si>
    <t>11/07/2023, 11/14/2023, 11/21/2023, 11/28/2023, 12/05/2023, 12/12/2023</t>
  </si>
  <si>
    <t>06/06/2024, 06/13/2024, 06/20/2024, 06/27/2024</t>
  </si>
  <si>
    <t>12/12/2024, 12/19/2024, 12/26/2024, 01/02/2025, 01/09/2025</t>
  </si>
  <si>
    <t>12/15/2023, 12/22/2023, 12/29/2023</t>
  </si>
  <si>
    <t>12/20/2022, 12/27/2022</t>
  </si>
  <si>
    <t>09/12/2024, 09/19/2024</t>
  </si>
  <si>
    <t>09/04/2022, 09/11/2022, 09/18/2022, 09/25/2022, 10/02/2022, 10/09/2022, 10/16/2022</t>
  </si>
  <si>
    <t>03/07/2024, 03/14/2024, 03/21/2024</t>
  </si>
  <si>
    <t>07/06/2023, 07/13/2023, 07/20/2023, 07/27/2023, 08/03/2023, 08/10/2023</t>
  </si>
  <si>
    <t>02/03/2025, 02/10/2025</t>
  </si>
  <si>
    <t>02/03/2024, 02/10/2024, 02/17/2024</t>
  </si>
  <si>
    <t>09/02/2023, 09/09/2023, 09/16/2023, 09/23/2023, 09/30/2023, 10/07/2023, 10/14/2023</t>
  </si>
  <si>
    <t>10/31/2023, 11/07/2023</t>
  </si>
  <si>
    <t>11/13/2024, 11/20/2024</t>
  </si>
  <si>
    <t>05/26/2022, 06/02/2022, 06/09/2022, 06/16/2022, 06/23/2022, 06/30/2022, 07/07/2022, 07/14/2022</t>
  </si>
  <si>
    <t>01/30/2025, 02/06/2025, 02/13/2025, 02/20/2025, 02/27/2025, 03/06/2025, 03/13/2025, 03/20/2025</t>
  </si>
  <si>
    <t>06/16/2023, 06/23/2023, 06/30/2023, 07/07/2023, 07/14/2023</t>
  </si>
  <si>
    <t>07/16/2022, 07/23/2022, 07/30/2022, 08/06/2022</t>
  </si>
  <si>
    <t>09/27/2022, 10/04/2022, 10/11/2022, 10/18/2022, 10/25/2022, 11/01/2022, 11/08/2022</t>
  </si>
  <si>
    <t>04/09/2022, 04/16/2022</t>
  </si>
  <si>
    <t>09/19/2022, 09/26/2022, 10/03/2022, 10/10/2022, 10/17/2022</t>
  </si>
  <si>
    <t>10/23/2024, 10/30/2024, 11/06/2024, 11/13/2024, 11/20/2024, 11/27/2024, 12/04/2024</t>
  </si>
  <si>
    <t>07/07/2022, 07/14/2022, 07/21/2022</t>
  </si>
  <si>
    <t>05/10/2022, 05/17/2022, 05/24/2022, 05/31/2022, 06/07/2022, 06/14/2022</t>
  </si>
  <si>
    <t>02/04/2023, 02/11/2023, 02/18/2023</t>
  </si>
  <si>
    <t>11/17/2022, 11/24/2022, 12/01/2022, 12/08/2022, 12/15/2022</t>
  </si>
  <si>
    <t>01/11/2023, 01/18/2023, 01/25/2023, 02/01/2023, 02/08/2023, 02/15/2023</t>
  </si>
  <si>
    <t>12/30/2022, 01/06/2023, 01/13/2023, 01/20/2023, 01/27/2023, 02/03/2023, 02/10/2023, 02/17/2023</t>
  </si>
  <si>
    <t>10/29/2023, 11/05/2023, 11/12/2023, 11/19/2023, 11/26/2023</t>
  </si>
  <si>
    <t>01/13/2023, 01/20/2023, 01/27/2023, 02/03/2023, 02/10/2023</t>
  </si>
  <si>
    <t>01/19/2023, 01/26/2023, 02/02/2023, 02/09/2023, 02/16/2023, 02/23/2023, 03/02/2023, 03/09/2023</t>
  </si>
  <si>
    <t>01/13/2025, 01/20/2025, 01/27/2025, 02/03/2025, 02/10/2025, 02/17/2025, 02/24/2025, 03/03/2025</t>
  </si>
  <si>
    <t>01/14/2025</t>
  </si>
  <si>
    <t>04/07/2022, 04/14/2022, 04/21/2022, 04/28/2022, 05/05/2022, 05/12/2022</t>
  </si>
  <si>
    <t>10/05/2023, 10/12/2023, 10/19/2023, 10/26/2023, 11/02/2023</t>
  </si>
  <si>
    <t>03/08/2023, 03/15/2023, 03/22/2023, 03/29/2023</t>
  </si>
  <si>
    <t>03/15/2024, 03/22/2024, 03/29/2024, 04/05/2024, 04/12/2024, 04/19/2024, 04/26/2024, 05/03/2024</t>
  </si>
  <si>
    <t>12/01/2022, 12/08/2022, 12/15/2022, 12/22/2022</t>
  </si>
  <si>
    <t>07/18/2022, 07/25/2022, 08/01/2022, 08/08/2022, 08/15/2022, 08/22/2022, 08/29/2022</t>
  </si>
  <si>
    <t>01/04/2023</t>
  </si>
  <si>
    <t>12/28/2022</t>
  </si>
  <si>
    <t>03/08/2025, 03/15/2025, 03/22/2025, 03/29/2025</t>
  </si>
  <si>
    <t>04/04/2024, 04/11/2024, 04/18/2024, 04/25/2024, 05/02/2024, 05/09/2024</t>
  </si>
  <si>
    <t>08/04/2022, 08/11/2022, 08/18/2022, 08/25/2022, 09/01/2022, 09/08/2022, 09/15/2022</t>
  </si>
  <si>
    <t>11/04/2022, 11/11/2022, 11/18/2022</t>
  </si>
  <si>
    <t>03/04/2025, 03/11/2025</t>
  </si>
  <si>
    <t>11/07/2023, 11/14/2023, 11/21/2023, 11/28/2023</t>
  </si>
  <si>
    <t>12/09/2023, 12/16/2023, 12/23/2023, 12/30/2023</t>
  </si>
  <si>
    <t>08/30/2023, 09/06/2023, 09/13/2023</t>
  </si>
  <si>
    <t>04/17/2022, 04/24/2022, 05/01/2022, 05/08/2022, 05/15/2022, 05/22/2022, 05/29/2022</t>
  </si>
  <si>
    <t>01/20/2025, 01/27/2025, 02/03/2025, 02/10/2025, 02/17/2025, 02/24/2025, 03/03/2025</t>
  </si>
  <si>
    <t>12/12/2022, 12/19/2022</t>
  </si>
  <si>
    <t>08/24/2023, 08/31/2023, 09/07/2023, 09/14/2023, 09/21/2023</t>
  </si>
  <si>
    <t>10/19/2022, 10/26/2022, 11/02/2022, 11/09/2022</t>
  </si>
  <si>
    <t>02/10/2024, 02/17/2024, 02/24/2024, 03/02/2024, 03/09/2024, 03/16/2024</t>
  </si>
  <si>
    <t>02/09/2023</t>
  </si>
  <si>
    <t>01/29/2024</t>
  </si>
  <si>
    <t>02/05/2024, 02/12/2024, 02/19/2024, 02/26/2024</t>
  </si>
  <si>
    <t>11/05/2023</t>
  </si>
  <si>
    <t>09/28/2023, 10/05/2023</t>
  </si>
  <si>
    <t>06/30/2023, 07/07/2023, 07/14/2023, 07/21/2023, 07/28/2023, 08/04/2023, 08/11/2023</t>
  </si>
  <si>
    <t>12/20/2022</t>
  </si>
  <si>
    <t>05/28/2024, 06/04/2024</t>
  </si>
  <si>
    <t>10/30/2022, 11/06/2022, 11/13/2022, 11/20/2022, 11/27/2022, 12/04/2022, 12/11/2022</t>
  </si>
  <si>
    <t>05/22/2023, 05/29/2023, 06/05/2023, 06/12/2023</t>
  </si>
  <si>
    <t>02/28/2024, 03/06/2024</t>
  </si>
  <si>
    <t>01/06/2025, 01/13/2025, 01/20/2025, 01/27/2025, 02/03/2025, 02/10/2025, 02/17/2025</t>
  </si>
  <si>
    <t>07/03/2024, 07/10/2024, 07/17/2024</t>
  </si>
  <si>
    <t>11/14/2022, 11/21/2022, 11/28/2022, 12/05/2022, 12/12/2022, 12/19/2022, 12/26/2022, 01/02/2023</t>
  </si>
  <si>
    <t>02/26/2024, 03/04/2024, 03/11/2024, 03/18/2024</t>
  </si>
  <si>
    <t>05/27/2023, 06/03/2023, 06/10/2023, 06/17/2023, 06/24/2023, 07/01/2023, 07/08/2023</t>
  </si>
  <si>
    <t>01/30/2024, 02/06/2024, 02/13/2024, 02/20/2024, 02/27/2024, 03/05/2024, 03/12/2024</t>
  </si>
  <si>
    <t>12/02/2024, 12/09/2024</t>
  </si>
  <si>
    <t>01/19/2025, 01/26/2025, 02/02/2025, 02/09/2025, 02/16/2025</t>
  </si>
  <si>
    <t>01/14/2023, 01/21/2023, 01/28/2023, 02/04/2023, 02/11/2023, 02/18/2023</t>
  </si>
  <si>
    <t>11/23/2023, 11/30/2023, 12/07/2023, 12/14/2023, 12/21/2023, 12/28/2023, 01/04/2024</t>
  </si>
  <si>
    <t>03/19/2025, 03/26/2025, 04/02/2025</t>
  </si>
  <si>
    <t>07/08/2023</t>
  </si>
  <si>
    <t>11/25/2022, 12/02/2022, 12/09/2022</t>
  </si>
  <si>
    <t>03/22/2025, 03/29/2025, 04/05/2025, 04/12/2025, 04/19/2025, 04/26/2025, 05/03/2025</t>
  </si>
  <si>
    <t>09/11/2024, 09/18/2024, 09/25/2024, 10/02/2024, 10/09/2024, 10/16/2024</t>
  </si>
  <si>
    <t>03/13/2023, 03/20/2023, 03/27/2023</t>
  </si>
  <si>
    <t>11/19/2023, 11/26/2023, 12/03/2023, 12/10/2023, 12/17/2023</t>
  </si>
  <si>
    <t>07/17/2022, 07/24/2022</t>
  </si>
  <si>
    <t>08/08/2023, 08/15/2023</t>
  </si>
  <si>
    <t>02/18/2025, 02/25/2025, 03/04/2025, 03/11/2025, 03/18/2025</t>
  </si>
  <si>
    <t>11/26/2022, 12/03/2022, 12/10/2022, 12/17/2022, 12/24/2022, 12/31/2022</t>
  </si>
  <si>
    <t>12/13/2022, 12/20/2022, 12/27/2022, 01/03/2023, 01/10/2023, 01/17/2023, 01/24/2023</t>
  </si>
  <si>
    <t>06/08/2022</t>
  </si>
  <si>
    <t>08/03/2024, 08/10/2024, 08/17/2024, 08/24/2024, 08/31/2024, 09/07/2024, 09/14/2024, 09/21/2024</t>
  </si>
  <si>
    <t>05/12/2023, 05/19/2023, 05/26/2023, 06/02/2023, 06/09/2023</t>
  </si>
  <si>
    <t>02/20/2024, 02/27/2024</t>
  </si>
  <si>
    <t>07/04/2022, 07/11/2022, 07/18/2022, 07/25/2022</t>
  </si>
  <si>
    <t>02/08/2024, 02/15/2024, 02/22/2024, 02/29/2024, 03/07/2024, 03/14/2024, 03/21/2024, 03/28/2024</t>
  </si>
  <si>
    <t>04/06/2024, 04/13/2024</t>
  </si>
  <si>
    <t>05/31/2023, 06/07/2023, 06/14/2023, 06/21/2023, 06/28/2023, 07/05/2023, 07/12/2023</t>
  </si>
  <si>
    <t>01/17/2023, 01/24/2023, 01/31/2023, 02/07/2023</t>
  </si>
  <si>
    <t>10/09/2023, 10/16/2023</t>
  </si>
  <si>
    <t>02/09/2023, 02/16/2023, 02/23/2023, 03/02/2023, 03/09/2023</t>
  </si>
  <si>
    <t>05/21/2024, 05/28/2024, 06/04/2024, 06/11/2024, 06/18/2024, 06/25/2024, 07/02/2024</t>
  </si>
  <si>
    <t>01/23/2023, 01/30/2023, 02/06/2023, 02/13/2023</t>
  </si>
  <si>
    <t>03/28/2025, 04/04/2025</t>
  </si>
  <si>
    <t>11/07/2023, 11/14/2023, 11/21/2023</t>
  </si>
  <si>
    <t>08/24/2022, 08/31/2022, 09/07/2022</t>
  </si>
  <si>
    <t>03/19/2023, 03/26/2023, 04/02/2023, 04/09/2023, 04/16/2023, 04/23/2023, 04/30/2023, 05/07/2023</t>
  </si>
  <si>
    <t>12/12/2023, 12/19/2023, 12/26/2023, 01/02/2024, 01/09/2024</t>
  </si>
  <si>
    <t>01/10/2024, 01/17/2024, 01/24/2024, 01/31/2024, 02/07/2024, 02/14/2024</t>
  </si>
  <si>
    <t>08/17/2024</t>
  </si>
  <si>
    <t>01/01/2023, 01/08/2023, 01/15/2023</t>
  </si>
  <si>
    <t>02/17/2023, 02/24/2023</t>
  </si>
  <si>
    <t>01/21/2023, 01/28/2023, 02/04/2023</t>
  </si>
  <si>
    <t>12/06/2024, 12/13/2024, 12/20/2024, 12/27/2024, 01/03/2025, 01/10/2025, 01/17/2025</t>
  </si>
  <si>
    <t>02/24/2023, 03/03/2023, 03/10/2023, 03/17/2023</t>
  </si>
  <si>
    <t>01/11/2023, 01/18/2023, 01/25/2023, 02/01/2023, 02/08/2023</t>
  </si>
  <si>
    <t>01/31/2023, 02/07/2023</t>
  </si>
  <si>
    <t>03/14/2023, 03/21/2023, 03/28/2023, 04/04/2023, 04/11/2023, 04/18/2023</t>
  </si>
  <si>
    <t>04/30/2023, 05/07/2023, 05/14/2023, 05/21/2023, 05/28/2023, 06/04/2023</t>
  </si>
  <si>
    <t>12/14/2024</t>
  </si>
  <si>
    <t>05/23/2022, 05/30/2022, 06/06/2022, 06/13/2022</t>
  </si>
  <si>
    <t>03/05/2023</t>
  </si>
  <si>
    <t>01/04/2025</t>
  </si>
  <si>
    <t>10/09/2022, 10/16/2022, 10/23/2022, 10/30/2022, 11/06/2022, 11/13/2022</t>
  </si>
  <si>
    <t>03/24/2024, 03/31/2024, 04/07/2024, 04/14/2024, 04/21/2024</t>
  </si>
  <si>
    <t>06/07/2023, 06/14/2023, 06/21/2023, 06/28/2023</t>
  </si>
  <si>
    <t>11/08/2023, 11/15/2023, 11/22/2023, 11/29/2023, 12/06/2023</t>
  </si>
  <si>
    <t>11/01/2023, 11/08/2023, 11/15/2023, 11/22/2023, 11/29/2023, 12/06/2023</t>
  </si>
  <si>
    <t>05/31/2023, 06/07/2023, 06/14/2023, 06/21/2023</t>
  </si>
  <si>
    <t>01/25/2025, 02/01/2025, 02/08/2025, 02/15/2025, 02/22/2025, 03/01/2025, 03/08/2025, 03/15/2025</t>
  </si>
  <si>
    <t>10/10/2024</t>
  </si>
  <si>
    <t>06/12/2024, 06/19/2024, 06/26/2024, 07/03/2024</t>
  </si>
  <si>
    <t>05/26/2023, 06/02/2023, 06/09/2023</t>
  </si>
  <si>
    <t>09/26/2022, 10/03/2022, 10/10/2022, 10/17/2022, 10/24/2022</t>
  </si>
  <si>
    <t>05/15/2024, 05/22/2024, 05/29/2024, 06/05/2024, 06/12/2024, 06/19/2024, 06/26/2024, 07/03/2024</t>
  </si>
  <si>
    <t>12/27/2022, 01/03/2023, 01/10/2023, 01/17/2023, 01/24/2023, 01/31/2023, 02/07/2023, 02/14/2023</t>
  </si>
  <si>
    <t>02/25/2025</t>
  </si>
  <si>
    <t>04/26/2023, 05/03/2023, 05/10/2023</t>
  </si>
  <si>
    <t>03/10/2024</t>
  </si>
  <si>
    <t>06/19/2024, 06/26/2024, 07/03/2024</t>
  </si>
  <si>
    <t>03/22/2025, 03/29/2025, 04/05/2025, 04/12/2025, 04/19/2025</t>
  </si>
  <si>
    <t>12/05/2023, 12/12/2023, 12/19/2023, 12/26/2023, 01/02/2024, 01/09/2024, 01/16/2024, 01/23/2024</t>
  </si>
  <si>
    <t>06/27/2024</t>
  </si>
  <si>
    <t>10/15/2022, 10/22/2022, 10/29/2022, 11/05/2022, 11/12/2022, 11/19/2022</t>
  </si>
  <si>
    <t>02/03/2025, 02/10/2025, 02/17/2025, 02/24/2025, 03/03/2025, 03/10/2025, 03/17/2025</t>
  </si>
  <si>
    <t>04/28/2023</t>
  </si>
  <si>
    <t>02/24/2025, 03/03/2025, 03/10/2025, 03/17/2025, 03/24/2025</t>
  </si>
  <si>
    <t>12/08/2024, 12/15/2024, 12/22/2024, 12/29/2024, 01/05/2025, 01/12/2025, 01/19/2025, 01/26/2025</t>
  </si>
  <si>
    <t>04/18/2023, 04/25/2023, 05/02/2023, 05/09/2023, 05/16/2023, 05/23/2023</t>
  </si>
  <si>
    <t>06/30/2022, 07/07/2022, 07/14/2022, 07/21/2022, 07/28/2022, 08/04/2022</t>
  </si>
  <si>
    <t>06/08/2024, 06/15/2024, 06/22/2024</t>
  </si>
  <si>
    <t>07/18/2023, 07/25/2023, 08/01/2023</t>
  </si>
  <si>
    <t>09/14/2022, 09/21/2022</t>
  </si>
  <si>
    <t>05/16/2023, 05/23/2023, 05/30/2023, 06/06/2023, 06/13/2023, 06/20/2023, 06/27/2023, 07/04/2023</t>
  </si>
  <si>
    <t>02/12/2023, 02/19/2023, 02/26/2023, 03/05/2023, 03/12/2023, 03/19/2023</t>
  </si>
  <si>
    <t>03/27/2024, 04/03/2024, 04/10/2024, 04/17/2024, 04/24/2024, 05/01/2024, 05/08/2024, 05/15/2024</t>
  </si>
  <si>
    <t>04/02/2024, 04/09/2024, 04/16/2024, 04/23/2024, 04/30/2024</t>
  </si>
  <si>
    <t>09/16/2023, 09/23/2023</t>
  </si>
  <si>
    <t>04/08/2024, 04/15/2024, 04/22/2024, 04/29/2024, 05/06/2024, 05/13/2024, 05/20/2024</t>
  </si>
  <si>
    <t>09/29/2023</t>
  </si>
  <si>
    <t>09/17/2022, 09/24/2022</t>
  </si>
  <si>
    <t>01/02/2023, 01/09/2023, 01/16/2023, 01/23/2023</t>
  </si>
  <si>
    <t>07/06/2024, 07/13/2024, 07/20/2024, 07/27/2024</t>
  </si>
  <si>
    <t>09/18/2023, 09/25/2023, 10/02/2023, 10/09/2023, 10/16/2023</t>
  </si>
  <si>
    <t>01/31/2024</t>
  </si>
  <si>
    <t>12/04/2023, 12/11/2023</t>
  </si>
  <si>
    <t>01/15/2025, 01/22/2025, 01/29/2025</t>
  </si>
  <si>
    <t>11/09/2024, 11/16/2024, 11/23/2024, 11/30/2024</t>
  </si>
  <si>
    <t>02/06/2024, 02/13/2024, 02/20/2024, 02/27/2024, 03/05/2024, 03/12/2024, 03/19/2024, 03/26/2024</t>
  </si>
  <si>
    <t>11/14/2023, 11/21/2023, 11/28/2023, 12/05/2023, 12/12/2023, 12/19/2023, 12/26/2023, 01/02/2024</t>
  </si>
  <si>
    <t>04/02/2023, 04/09/2023, 04/16/2023, 04/23/2023</t>
  </si>
  <si>
    <t>01/12/2023, 01/19/2023, 01/26/2023, 02/02/2023, 02/09/2023, 02/16/2023</t>
  </si>
  <si>
    <t>04/06/2025, 04/13/2025, 04/20/2025, 04/27/2025, 05/04/2025, 05/11/2025, 05/18/2025</t>
  </si>
  <si>
    <t>08/15/2023, 08/22/2023, 08/29/2023, 09/05/2023, 09/12/2023, 09/19/2023, 09/26/2023, 10/03/2023</t>
  </si>
  <si>
    <t>07/24/2023, 07/31/2023</t>
  </si>
  <si>
    <t>06/12/2023</t>
  </si>
  <si>
    <t>02/25/2024, 03/03/2024, 03/10/2024, 03/17/2024</t>
  </si>
  <si>
    <t>11/07/2024, 11/14/2024, 11/21/2024, 11/28/2024</t>
  </si>
  <si>
    <t>09/23/2022</t>
  </si>
  <si>
    <t>05/16/2023</t>
  </si>
  <si>
    <t>09/10/2024, 09/17/2024, 09/24/2024, 10/01/2024, 10/08/2024, 10/15/2024, 10/22/2024, 10/29/2024</t>
  </si>
  <si>
    <t>11/06/2024</t>
  </si>
  <si>
    <t>06/03/2022, 06/10/2022, 06/17/2022, 06/24/2022</t>
  </si>
  <si>
    <t>05/15/2023</t>
  </si>
  <si>
    <t>03/27/2023, 04/03/2023, 04/10/2023, 04/17/2023, 04/24/2023, 05/01/2023, 05/08/2023, 05/15/2023</t>
  </si>
  <si>
    <t>06/02/2024, 06/09/2024</t>
  </si>
  <si>
    <t>05/15/2022, 05/22/2022, 05/29/2022, 06/05/2022, 06/12/2022, 06/19/2022, 06/26/2022</t>
  </si>
  <si>
    <t>07/02/2023, 07/09/2023, 07/16/2023, 07/23/2023, 07/30/2023, 08/06/2023</t>
  </si>
  <si>
    <t>11/26/2022, 12/03/2022, 12/10/2022</t>
  </si>
  <si>
    <t>02/21/2024, 02/28/2024, 03/06/2024</t>
  </si>
  <si>
    <t>10/21/2023, 10/28/2023, 11/04/2023, 11/11/2023, 11/18/2023, 11/25/2023, 12/02/2023</t>
  </si>
  <si>
    <t>08/07/2023, 08/14/2023, 08/21/2023</t>
  </si>
  <si>
    <t>09/10/2022, 09/17/2022</t>
  </si>
  <si>
    <t>06/30/2023, 07/07/2023, 07/14/2023, 07/21/2023, 07/28/2023, 08/04/2023, 08/11/2023, 08/18/2023</t>
  </si>
  <si>
    <t>02/17/2024, 02/24/2024, 03/02/2024, 03/09/2024, 03/16/2024, 03/23/2024</t>
  </si>
  <si>
    <t>06/04/2024, 06/11/2024, 06/18/2024, 06/25/2024, 07/02/2024, 07/09/2024, 07/16/2024, 07/23/2024</t>
  </si>
  <si>
    <t>11/12/2022, 11/19/2022</t>
  </si>
  <si>
    <t>06/07/2022, 06/14/2022, 06/21/2022, 06/28/2022, 07/05/2022, 07/12/2022, 07/19/2022</t>
  </si>
  <si>
    <t>10/10/2022, 10/17/2022, 10/24/2022, 10/31/2022, 11/07/2022, 11/14/2022, 11/21/2022</t>
  </si>
  <si>
    <t>12/11/2024, 12/18/2024</t>
  </si>
  <si>
    <t>06/17/2024, 06/24/2024, 07/01/2024, 07/08/2024</t>
  </si>
  <si>
    <t>07/09/2024, 07/16/2024, 07/23/2024, 07/30/2024, 08/06/2024, 08/13/2024, 08/20/2024</t>
  </si>
  <si>
    <t>10/13/2023, 10/20/2023, 10/27/2023, 11/03/2023</t>
  </si>
  <si>
    <t>01/30/2025</t>
  </si>
  <si>
    <t>12/16/2023, 12/23/2023, 12/30/2023, 01/06/2024, 01/13/2024</t>
  </si>
  <si>
    <t>02/18/2025, 02/25/2025, 03/04/2025, 03/11/2025, 03/18/2025, 03/25/2025</t>
  </si>
  <si>
    <t>06/16/2022</t>
  </si>
  <si>
    <t>10/06/2023, 10/13/2023, 10/20/2023</t>
  </si>
  <si>
    <t>01/09/2024, 01/16/2024, 01/23/2024, 01/30/2024</t>
  </si>
  <si>
    <t>12/13/2024, 12/20/2024, 12/27/2024, 01/03/2025, 01/10/2025, 01/17/2025, 01/24/2025</t>
  </si>
  <si>
    <t>08/03/2022, 08/10/2022, 08/17/2022, 08/24/2022, 08/31/2022, 09/07/2022, 09/14/2022</t>
  </si>
  <si>
    <t>01/27/2024, 02/03/2024, 02/10/2024, 02/17/2024, 02/24/2024, 03/02/2024, 03/09/2024</t>
  </si>
  <si>
    <t>12/29/2023, 01/05/2024, 01/12/2024, 01/19/2024, 01/26/2024</t>
  </si>
  <si>
    <t>12/15/2023, 12/22/2023, 12/29/2023, 01/05/2024, 01/12/2024, 01/19/2024</t>
  </si>
  <si>
    <t>11/19/2024, 11/26/2024, 12/03/2024, 12/10/2024, 12/17/2024, 12/24/2024, 12/31/2024, 01/07/2025</t>
  </si>
  <si>
    <t>08/19/2023, 08/26/2023, 09/02/2023, 09/09/2023, 09/16/2023, 09/23/2023</t>
  </si>
  <si>
    <t>08/19/2023, 08/26/2023, 09/02/2023, 09/09/2023</t>
  </si>
  <si>
    <t>09/17/2022, 09/24/2022, 10/01/2022, 10/08/2022, 10/15/2022, 10/22/2022</t>
  </si>
  <si>
    <t>10/12/2022</t>
  </si>
  <si>
    <t>07/08/2023, 07/15/2023, 07/22/2023, 07/29/2023, 08/05/2023</t>
  </si>
  <si>
    <t>03/26/2024, 04/02/2024</t>
  </si>
  <si>
    <t>08/04/2023, 08/11/2023</t>
  </si>
  <si>
    <t>09/24/2023, 10/01/2023, 10/08/2023</t>
  </si>
  <si>
    <t>07/25/2024, 08/01/2024, 08/08/2024, 08/15/2024, 08/22/2024</t>
  </si>
  <si>
    <t>11/15/2022, 11/22/2022, 11/29/2022, 12/06/2022, 12/13/2022, 12/20/2022, 12/27/2022, 01/03/2023</t>
  </si>
  <si>
    <t>05/23/2024, 05/30/2024, 06/06/2024, 06/13/2024, 06/20/2024</t>
  </si>
  <si>
    <t>11/02/2024, 11/09/2024, 11/16/2024, 11/23/2024, 11/30/2024, 12/07/2024, 12/14/2024, 12/21/2024</t>
  </si>
  <si>
    <t>03/06/2025, 03/13/2025, 03/20/2025</t>
  </si>
  <si>
    <t>01/28/2023, 02/04/2023, 02/11/2023, 02/18/2023, 02/25/2023, 03/04/2023</t>
  </si>
  <si>
    <t>11/04/2024</t>
  </si>
  <si>
    <t>04/07/2024</t>
  </si>
  <si>
    <t>08/13/2022, 08/20/2022</t>
  </si>
  <si>
    <t>12/25/2022, 01/01/2023, 01/08/2023, 01/15/2023</t>
  </si>
  <si>
    <t>07/16/2022, 07/23/2022, 07/30/2022, 08/06/2022, 08/13/2022, 08/20/2022</t>
  </si>
  <si>
    <t>06/15/2022, 06/22/2022</t>
  </si>
  <si>
    <t>09/02/2024, 09/09/2024, 09/16/2024, 09/23/2024, 09/30/2024, 10/07/2024, 10/14/2024</t>
  </si>
  <si>
    <t>12/23/2024, 12/30/2024, 01/06/2025</t>
  </si>
  <si>
    <t>01/10/2024, 01/17/2024, 01/24/2024, 01/31/2024, 02/07/2024, 02/14/2024, 02/21/2024, 02/28/2024</t>
  </si>
  <si>
    <t>09/30/2023, 10/07/2023, 10/14/2023, 10/21/2023, 10/28/2023</t>
  </si>
  <si>
    <t>02/09/2024, 02/16/2024, 02/23/2024</t>
  </si>
  <si>
    <t>05/28/2024, 06/04/2024, 06/11/2024, 06/18/2024, 06/25/2024, 07/02/2024, 07/09/2024</t>
  </si>
  <si>
    <t>08/21/2023, 08/28/2023, 09/04/2023, 09/11/2023, 09/18/2023, 09/25/2023, 10/02/2023, 10/09/2023</t>
  </si>
  <si>
    <t>01/07/2025, 01/14/2025, 01/21/2025, 01/28/2025</t>
  </si>
  <si>
    <t>05/04/2023, 05/11/2023</t>
  </si>
  <si>
    <t>03/19/2024, 03/26/2024, 04/02/2024, 04/09/2024, 04/16/2024</t>
  </si>
  <si>
    <t>08/25/2022, 09/01/2022, 09/08/2022, 09/15/2022, 09/22/2022, 09/29/2022, 10/06/2022, 10/13/2022</t>
  </si>
  <si>
    <t>04/19/2023, 04/26/2023, 05/03/2023, 05/10/2023</t>
  </si>
  <si>
    <t>08/28/2023, 09/04/2023, 09/11/2023, 09/18/2023, 09/25/2023</t>
  </si>
  <si>
    <t>11/01/2023, 11/08/2023, 11/15/2023, 11/22/2023, 11/29/2023, 12/06/2023, 12/13/2023, 12/20/2023</t>
  </si>
  <si>
    <t>11/24/2023, 12/01/2023, 12/08/2023, 12/15/2023</t>
  </si>
  <si>
    <t>03/29/2024, 04/05/2024, 04/12/2024</t>
  </si>
  <si>
    <t>01/23/2024, 01/30/2024, 02/06/2024, 02/13/2024, 02/20/2024</t>
  </si>
  <si>
    <t>09/27/2022, 10/04/2022, 10/11/2022</t>
  </si>
  <si>
    <t>02/11/2024, 02/18/2024, 02/25/2024, 03/03/2024</t>
  </si>
  <si>
    <t>10/19/2022, 10/26/2022, 11/02/2022, 11/09/2022, 11/16/2022, 11/23/2022, 11/30/2022, 12/07/2022</t>
  </si>
  <si>
    <t>11/21/2023, 11/28/2023</t>
  </si>
  <si>
    <t>01/15/2025, 01/22/2025, 01/29/2025, 02/05/2025, 02/12/2025, 02/19/2025, 02/26/2025, 03/05/2025</t>
  </si>
  <si>
    <t>06/21/2022, 06/28/2022</t>
  </si>
  <si>
    <t>01/20/2023, 01/27/2023, 02/03/2023, 02/10/2023, 02/17/2023, 02/24/2023, 03/03/2023, 03/10/2023</t>
  </si>
  <si>
    <t>01/21/2025, 01/28/2025, 02/04/2025, 02/11/2025</t>
  </si>
  <si>
    <t>02/28/2023, 03/07/2023, 03/14/2023, 03/21/2023, 03/28/2023, 04/04/2023</t>
  </si>
  <si>
    <t>07/23/2023</t>
  </si>
  <si>
    <t>11/10/2023, 11/17/2023, 11/24/2023, 12/01/2023, 12/08/2023, 12/15/2023</t>
  </si>
  <si>
    <t>08/08/2024, 08/15/2024, 08/22/2024, 08/29/2024, 09/05/2024, 09/12/2024, 09/19/2024</t>
  </si>
  <si>
    <t>12/20/2024, 12/27/2024, 01/03/2025, 01/10/2025, 01/17/2025, 01/24/2025</t>
  </si>
  <si>
    <t>12/19/2023, 12/26/2023, 01/02/2024, 01/09/2024, 01/16/2024, 01/23/2024</t>
  </si>
  <si>
    <t>03/21/2023, 03/28/2023, 04/04/2023, 04/11/2023, 04/18/2023, 04/25/2023</t>
  </si>
  <si>
    <t>01/17/2025, 01/24/2025, 01/31/2025, 02/07/2025, 02/14/2025</t>
  </si>
  <si>
    <t>05/24/2022, 05/31/2022, 06/07/2022, 06/14/2022, 06/21/2022</t>
  </si>
  <si>
    <t>03/25/2024, 04/01/2024, 04/08/2024, 04/15/2024, 04/22/2024, 04/29/2024, 05/06/2024</t>
  </si>
  <si>
    <t>07/19/2024, 07/26/2024, 08/02/2024, 08/09/2024, 08/16/2024, 08/23/2024, 08/30/2024, 09/06/2024</t>
  </si>
  <si>
    <t>01/20/2025, 01/27/2025</t>
  </si>
  <si>
    <t>03/12/2025, 03/19/2025, 03/26/2025, 04/02/2025, 04/09/2025, 04/16/2025, 04/23/2025</t>
  </si>
  <si>
    <t>11/10/2022</t>
  </si>
  <si>
    <t>07/24/2023, 07/31/2023, 08/07/2023, 08/14/2023, 08/21/2023</t>
  </si>
  <si>
    <t>11/23/2022, 11/30/2022</t>
  </si>
  <si>
    <t>01/01/2025, 01/08/2025, 01/15/2025, 01/22/2025, 01/29/2025</t>
  </si>
  <si>
    <t>09/07/2024, 09/14/2024, 09/21/2024</t>
  </si>
  <si>
    <t>07/15/2024, 07/22/2024, 07/29/2024, 08/05/2024, 08/12/2024</t>
  </si>
  <si>
    <t>01/07/2023, 01/14/2023</t>
  </si>
  <si>
    <t>03/28/2024, 04/04/2024, 04/11/2024, 04/18/2024</t>
  </si>
  <si>
    <t>07/27/2024, 08/03/2024</t>
  </si>
  <si>
    <t>05/03/2023, 05/10/2023</t>
  </si>
  <si>
    <t>02/22/2025, 03/01/2025, 03/08/2025, 03/15/2025</t>
  </si>
  <si>
    <t>05/16/2024, 05/23/2024</t>
  </si>
  <si>
    <t>09/22/2022, 09/29/2022, 10/06/2022, 10/13/2022, 10/20/2022, 10/27/2022, 11/03/2022, 11/10/2022</t>
  </si>
  <si>
    <t>12/08/2022, 12/15/2022</t>
  </si>
  <si>
    <t>11/04/2023</t>
  </si>
  <si>
    <t>07/01/2022, 07/08/2022, 07/15/2022</t>
  </si>
  <si>
    <t>11/22/2023, 11/29/2023, 12/06/2023, 12/13/2023</t>
  </si>
  <si>
    <t>04/21/2024, 04/28/2024, 05/05/2024, 05/12/2024, 05/19/2024, 05/26/2024, 06/02/2024</t>
  </si>
  <si>
    <t>11/10/2023, 11/17/2023</t>
  </si>
  <si>
    <t>08/24/2023, 08/31/2023, 09/07/2023</t>
  </si>
  <si>
    <t>03/13/2025, 03/20/2025</t>
  </si>
  <si>
    <t>08/19/2023, 08/26/2023, 09/02/2023, 09/09/2023, 09/16/2023</t>
  </si>
  <si>
    <t>12/13/2023, 12/20/2023, 12/27/2023, 01/03/2024</t>
  </si>
  <si>
    <t>08/28/2023, 09/04/2023, 09/11/2023, 09/18/2023, 09/25/2023, 10/02/2023, 10/09/2023</t>
  </si>
  <si>
    <t>01/11/2025, 01/18/2025, 01/25/2025, 02/01/2025, 02/08/2025, 02/15/2025</t>
  </si>
  <si>
    <t>09/16/2024, 09/23/2024</t>
  </si>
  <si>
    <t>11/26/2022, 12/03/2022, 12/10/2022, 12/17/2022, 12/24/2022</t>
  </si>
  <si>
    <t>01/14/2023, 01/21/2023, 01/28/2023, 02/04/2023, 02/11/2023, 02/18/2023, 02/25/2023, 03/04/2023</t>
  </si>
  <si>
    <t>01/23/2025, 01/30/2025, 02/06/2025, 02/13/2025</t>
  </si>
  <si>
    <t>11/18/2023</t>
  </si>
  <si>
    <t>05/05/2024, 05/12/2024, 05/19/2024</t>
  </si>
  <si>
    <t>05/02/2022, 05/09/2022, 05/16/2022</t>
  </si>
  <si>
    <t>03/29/2023, 04/05/2023, 04/12/2023, 04/19/2023, 04/26/2023, 05/03/2023, 05/10/2023, 05/17/2023</t>
  </si>
  <si>
    <t>04/21/2022, 04/28/2022, 05/05/2022, 05/12/2022, 05/19/2022, 05/26/2022</t>
  </si>
  <si>
    <t>02/08/2025, 02/15/2025</t>
  </si>
  <si>
    <t>03/18/2023, 03/25/2023, 04/01/2023, 04/08/2023, 04/15/2023, 04/22/2023, 04/29/2023</t>
  </si>
  <si>
    <t>08/03/2023</t>
  </si>
  <si>
    <t>11/14/2022, 11/21/2022, 11/28/2022, 12/05/2022</t>
  </si>
  <si>
    <t>06/22/2024, 06/29/2024, 07/06/2024, 07/13/2024, 07/20/2024, 07/27/2024</t>
  </si>
  <si>
    <t>11/26/2023, 12/03/2023, 12/10/2023</t>
  </si>
  <si>
    <t>12/28/2023, 01/04/2024, 01/11/2024</t>
  </si>
  <si>
    <t>07/29/2024, 08/05/2024, 08/12/2024</t>
  </si>
  <si>
    <t>08/13/2024, 08/20/2024, 08/27/2024, 09/03/2024, 09/10/2024, 09/17/2024, 09/24/2024</t>
  </si>
  <si>
    <t>07/01/2024, 07/08/2024</t>
  </si>
  <si>
    <t>11/09/2023, 11/16/2023</t>
  </si>
  <si>
    <t>12/03/2023, 12/10/2023, 12/17/2023, 12/24/2023, 12/31/2023, 01/07/2024, 01/14/2024</t>
  </si>
  <si>
    <t>08/04/2023, 08/11/2023, 08/18/2023, 08/25/2023</t>
  </si>
  <si>
    <t>12/05/2023, 12/12/2023, 12/19/2023, 12/26/2023, 01/02/2024, 01/09/2024, 01/16/2024</t>
  </si>
  <si>
    <t>07/25/2024</t>
  </si>
  <si>
    <t>09/19/2023, 09/26/2023</t>
  </si>
  <si>
    <t>05/03/2024, 05/10/2024, 05/17/2024, 05/24/2024, 05/31/2024, 06/07/2024, 06/14/2024, 06/21/2024</t>
  </si>
  <si>
    <t>02/07/2024, 02/14/2024, 02/21/2024, 02/28/2024, 03/06/2024, 03/13/2024</t>
  </si>
  <si>
    <t>05/02/2023, 05/09/2023, 05/16/2023, 05/23/2023, 05/30/2023, 06/06/2023, 06/13/2023, 06/20/2023</t>
  </si>
  <si>
    <t>05/03/2024, 05/10/2024, 05/17/2024, 05/24/2024</t>
  </si>
  <si>
    <t>09/07/2022, 09/14/2022, 09/21/2022, 09/28/2022, 10/05/2022, 10/12/2022, 10/19/2022, 10/26/2022</t>
  </si>
  <si>
    <t>08/31/2023, 09/07/2023, 09/14/2023</t>
  </si>
  <si>
    <t>06/10/2023, 06/17/2023</t>
  </si>
  <si>
    <t>05/22/2024, 05/29/2024, 06/05/2024, 06/12/2024, 06/19/2024, 06/26/2024</t>
  </si>
  <si>
    <t>02/15/2023, 02/22/2023, 03/01/2023, 03/08/2023, 03/15/2023, 03/22/2023, 03/29/2023, 04/05/2023</t>
  </si>
  <si>
    <t>08/23/2024, 08/30/2024, 09/06/2024, 09/13/2024, 09/20/2024, 09/27/2024, 10/04/2024, 10/11/2024</t>
  </si>
  <si>
    <t>12/14/2023, 12/21/2023, 12/28/2023, 01/04/2024, 01/11/2024, 01/18/2024</t>
  </si>
  <si>
    <t>04/23/2023, 04/30/2023</t>
  </si>
  <si>
    <t>05/09/2022, 05/16/2022, 05/23/2022, 05/30/2022, 06/06/2022, 06/13/2022, 06/20/2022, 06/27/2022</t>
  </si>
  <si>
    <t>05/18/2023, 05/25/2023</t>
  </si>
  <si>
    <t>07/21/2024, 07/28/2024, 08/04/2024, 08/11/2024, 08/18/2024</t>
  </si>
  <si>
    <t>09/30/2023, 10/07/2023, 10/14/2023, 10/21/2023</t>
  </si>
  <si>
    <t>03/03/2024, 03/10/2024, 03/17/2024</t>
  </si>
  <si>
    <t>05/19/2022, 05/26/2022, 06/02/2022</t>
  </si>
  <si>
    <t>12/30/2023, 01/06/2024</t>
  </si>
  <si>
    <t>02/03/2023, 02/10/2023, 02/17/2023, 02/24/2023, 03/03/2023, 03/10/2023, 03/17/2023, 03/24/2023</t>
  </si>
  <si>
    <t>09/14/2024, 09/21/2024, 09/28/2024</t>
  </si>
  <si>
    <t>02/04/2024, 02/11/2024, 02/18/2024, 02/25/2024, 03/03/2024</t>
  </si>
  <si>
    <t>08/29/2024, 09/05/2024, 09/12/2024, 09/19/2024, 09/26/2024, 10/03/2024</t>
  </si>
  <si>
    <t>06/03/2024, 06/10/2024, 06/17/2024, 06/24/2024, 07/01/2024, 07/08/2024, 07/15/2024, 07/22/2024</t>
  </si>
  <si>
    <t>02/01/2023, 02/08/2023, 02/15/2023, 02/22/2023, 03/01/2023, 03/08/2023, 03/15/2023, 03/22/2023</t>
  </si>
  <si>
    <t>08/05/2024, 08/12/2024, 08/19/2024</t>
  </si>
  <si>
    <t>01/25/2025, 02/01/2025, 02/08/2025, 02/15/2025, 02/22/2025</t>
  </si>
  <si>
    <t>06/19/2023, 06/26/2023, 07/03/2023, 07/10/2023, 07/17/2023, 07/24/2023, 07/31/2023, 08/07/2023</t>
  </si>
  <si>
    <t>03/04/2025, 03/11/2025, 03/18/2025, 03/25/2025, 04/01/2025, 04/08/2025</t>
  </si>
  <si>
    <t>05/15/2024, 05/22/2024, 05/29/2024, 06/05/2024, 06/12/2024, 06/19/2024, 06/26/2024</t>
  </si>
  <si>
    <t>12/22/2023</t>
  </si>
  <si>
    <t>04/22/2022, 04/29/2022, 05/06/2022, 05/13/2022</t>
  </si>
  <si>
    <t>03/04/2024</t>
  </si>
  <si>
    <t>05/10/2023, 05/17/2023, 05/24/2023, 05/31/2023, 06/07/2023, 06/14/2023, 06/21/2023</t>
  </si>
  <si>
    <t>08/19/2022, 08/26/2022, 09/02/2022</t>
  </si>
  <si>
    <t>04/17/2023, 04/24/2023, 05/01/2023, 05/08/2023, 05/15/2023, 05/22/2023</t>
  </si>
  <si>
    <t>01/04/2023, 01/11/2023</t>
  </si>
  <si>
    <t>01/23/2025, 01/30/2025, 02/06/2025, 02/13/2025, 02/20/2025, 02/27/2025, 03/06/2025</t>
  </si>
  <si>
    <t>09/27/2022</t>
  </si>
  <si>
    <t>11/20/2023, 11/27/2023, 12/04/2023, 12/11/2023, 12/18/2023, 12/25/2023</t>
  </si>
  <si>
    <t>03/07/2025</t>
  </si>
  <si>
    <t>09/25/2023, 10/02/2023, 10/09/2023, 10/16/2023, 10/23/2023</t>
  </si>
  <si>
    <t>12/01/2023, 12/08/2023, 12/15/2023, 12/22/2023, 12/29/2023</t>
  </si>
  <si>
    <t>02/24/2023, 03/03/2023, 03/10/2023, 03/17/2023, 03/24/2023</t>
  </si>
  <si>
    <t>08/11/2024, 08/18/2024, 08/25/2024, 09/01/2024, 09/08/2024, 09/15/2024</t>
  </si>
  <si>
    <t>12/28/2024, 01/04/2025, 01/11/2025, 01/18/2025, 01/25/2025, 02/01/2025, 02/08/2025, 02/15/2025</t>
  </si>
  <si>
    <t>07/17/2022, 07/24/2022, 07/31/2022, 08/07/2022, 08/14/2022</t>
  </si>
  <si>
    <t>07/18/2022, 07/25/2022, 08/01/2022, 08/08/2022, 08/15/2022, 08/22/2022, 08/29/2022, 09/05/2022</t>
  </si>
  <si>
    <t>11/22/2024, 11/29/2024, 12/06/2024, 12/13/2024, 12/20/2024</t>
  </si>
  <si>
    <t>04/10/2024, 04/17/2024, 04/24/2024, 05/01/2024, 05/08/2024, 05/15/2024</t>
  </si>
  <si>
    <t>02/13/2025, 02/20/2025, 02/27/2025</t>
  </si>
  <si>
    <t>02/07/2023, 02/14/2023, 02/21/2023</t>
  </si>
  <si>
    <t>10/26/2023, 11/02/2023, 11/09/2023, 11/16/2023, 11/23/2023, 11/30/2023</t>
  </si>
  <si>
    <t>07/27/2023, 08/03/2023</t>
  </si>
  <si>
    <t>10/29/2022, 11/05/2022</t>
  </si>
  <si>
    <t>09/30/2022</t>
  </si>
  <si>
    <t>07/03/2022</t>
  </si>
  <si>
    <t>08/08/2022, 08/15/2022, 08/22/2022, 08/29/2022, 09/05/2022, 09/12/2022</t>
  </si>
  <si>
    <t>07/11/2023, 07/18/2023, 07/25/2023, 08/01/2023, 08/08/2023, 08/15/2023, 08/22/2023, 08/29/2023</t>
  </si>
  <si>
    <t>07/13/2022, 07/20/2022, 07/27/2022, 08/03/2022, 08/10/2022</t>
  </si>
  <si>
    <t>10/06/2024</t>
  </si>
  <si>
    <t>07/17/2023, 07/24/2023, 07/31/2023</t>
  </si>
  <si>
    <t>03/27/2024, 04/03/2024, 04/10/2024, 04/17/2024, 04/24/2024, 05/01/2024, 05/08/2024</t>
  </si>
  <si>
    <t>11/27/2022, 12/04/2022</t>
  </si>
  <si>
    <t>08/07/2024, 08/14/2024, 08/21/2024, 08/28/2024, 09/04/2024, 09/11/2024, 09/18/2024</t>
  </si>
  <si>
    <t>04/16/2024, 04/23/2024, 04/30/2024, 05/07/2024, 05/14/2024</t>
  </si>
  <si>
    <t>12/11/2024, 12/18/2024, 12/25/2024</t>
  </si>
  <si>
    <t>04/11/2024, 04/18/2024, 04/25/2024, 05/02/2024</t>
  </si>
  <si>
    <t>11/15/2022, 11/22/2022, 11/29/2022, 12/06/2022, 12/13/2022</t>
  </si>
  <si>
    <t>08/17/2023, 08/24/2023, 08/31/2023</t>
  </si>
  <si>
    <t>04/27/2023, 05/04/2023, 05/11/2023, 05/18/2023</t>
  </si>
  <si>
    <t>02/29/2024, 03/07/2024, 03/14/2024, 03/21/2024, 03/28/2024, 04/04/2024, 04/11/2024</t>
  </si>
  <si>
    <t>03/11/2024, 03/18/2024, 03/25/2024, 04/01/2024</t>
  </si>
  <si>
    <t>11/10/2023, 11/17/2023, 11/24/2023, 12/01/2023</t>
  </si>
  <si>
    <t>07/21/2022, 07/28/2022</t>
  </si>
  <si>
    <t>05/11/2024, 05/18/2024, 05/25/2024, 06/01/2024, 06/08/2024, 06/15/2024, 06/22/2024, 06/29/2024</t>
  </si>
  <si>
    <t>05/14/2022, 05/21/2022, 05/28/2022, 06/04/2022, 06/11/2022</t>
  </si>
  <si>
    <t>04/03/2023, 04/10/2023, 04/17/2023, 04/24/2023, 05/01/2023, 05/08/2023, 05/15/2023</t>
  </si>
  <si>
    <t>12/18/2022, 12/25/2022, 01/01/2023, 01/08/2023, 01/15/2023, 01/22/2023, 01/29/2023, 02/05/2023</t>
  </si>
  <si>
    <t>05/24/2023, 05/31/2023</t>
  </si>
  <si>
    <t>02/20/2023, 02/27/2023, 03/06/2023, 03/13/2023, 03/20/2023, 03/27/2023, 04/03/2023</t>
  </si>
  <si>
    <t>03/09/2023, 03/16/2023</t>
  </si>
  <si>
    <t>10/27/2024, 11/03/2024, 11/10/2024, 11/17/2024, 11/24/2024</t>
  </si>
  <si>
    <t>04/07/2022, 04/14/2022, 04/21/2022</t>
  </si>
  <si>
    <t>07/13/2023, 07/20/2023, 07/27/2023, 08/03/2023</t>
  </si>
  <si>
    <t>04/29/2022</t>
  </si>
  <si>
    <t>03/16/2025, 03/23/2025, 03/30/2025</t>
  </si>
  <si>
    <t>06/14/2022, 06/21/2022, 06/28/2022</t>
  </si>
  <si>
    <t>08/28/2024</t>
  </si>
  <si>
    <t>01/24/2025, 01/31/2025, 02/07/2025, 02/14/2025, 02/21/2025, 02/28/2025</t>
  </si>
  <si>
    <t>07/05/2023, 07/12/2023, 07/19/2023, 07/26/2023, 08/02/2023, 08/09/2023</t>
  </si>
  <si>
    <t>10/16/2023, 10/23/2023, 10/30/2023</t>
  </si>
  <si>
    <t>12/10/2022, 12/17/2022, 12/24/2022, 12/31/2022, 01/07/2023, 01/14/2023, 01/21/2023, 01/28/2023</t>
  </si>
  <si>
    <t>07/30/2024, 08/06/2024, 08/13/2024, 08/20/2024, 08/27/2024</t>
  </si>
  <si>
    <t>08/05/2024, 08/12/2024</t>
  </si>
  <si>
    <t>03/20/2025, 03/27/2025, 04/03/2025, 04/10/2025, 04/17/2025, 04/24/2025</t>
  </si>
  <si>
    <t>07/26/2024, 08/02/2024</t>
  </si>
  <si>
    <t>10/14/2023, 10/21/2023, 10/28/2023, 11/04/2023</t>
  </si>
  <si>
    <t>11/17/2024, 11/24/2024, 12/01/2024</t>
  </si>
  <si>
    <t>09/06/2022, 09/13/2022, 09/20/2022, 09/27/2022, 10/04/2022, 10/11/2022</t>
  </si>
  <si>
    <t>08/13/2022, 08/20/2022, 08/27/2022, 09/03/2022, 09/10/2022</t>
  </si>
  <si>
    <t>08/01/2023, 08/08/2023, 08/15/2023, 08/22/2023, 08/29/2023</t>
  </si>
  <si>
    <t>01/16/2025, 01/23/2025, 01/30/2025, 02/06/2025, 02/13/2025, 02/20/2025, 02/27/2025</t>
  </si>
  <si>
    <t>03/20/2023, 03/27/2023, 04/03/2023</t>
  </si>
  <si>
    <t>05/08/2022, 05/15/2022</t>
  </si>
  <si>
    <t>05/29/2022, 06/05/2022</t>
  </si>
  <si>
    <t>10/11/2022, 10/18/2022, 10/25/2022, 11/01/2022, 11/08/2022, 11/15/2022, 11/22/2022, 11/29/2022</t>
  </si>
  <si>
    <t>10/03/2022, 10/10/2022</t>
  </si>
  <si>
    <t>08/16/2023, 08/23/2023, 08/30/2023, 09/06/2023, 09/13/2023, 09/20/2023, 09/27/2023</t>
  </si>
  <si>
    <t>12/06/2024</t>
  </si>
  <si>
    <t>03/23/2023, 03/30/2023, 04/06/2023, 04/13/2023, 04/20/2023, 04/27/2023, 05/04/2023, 05/11/2023</t>
  </si>
  <si>
    <t>12/05/2023, 12/12/2023, 12/19/2023, 12/26/2023, 01/02/2024, 01/09/2024</t>
  </si>
  <si>
    <t>08/01/2022, 08/08/2022, 08/15/2022, 08/22/2022, 08/29/2022, 09/05/2022</t>
  </si>
  <si>
    <t>07/22/2023, 07/29/2023, 08/05/2023</t>
  </si>
  <si>
    <t>03/22/2025, 03/29/2025, 04/05/2025, 04/12/2025, 04/19/2025, 04/26/2025</t>
  </si>
  <si>
    <t>06/18/2024, 06/25/2024, 07/02/2024, 07/09/2024, 07/16/2024, 07/23/2024, 07/30/2024</t>
  </si>
  <si>
    <t>06/19/2024, 06/26/2024, 07/03/2024, 07/10/2024, 07/17/2024</t>
  </si>
  <si>
    <t>10/06/2022, 10/13/2022, 10/20/2022, 10/27/2022, 11/03/2022, 11/10/2022, 11/17/2022, 11/24/2022</t>
  </si>
  <si>
    <t>04/23/2023, 04/30/2023, 05/07/2023, 05/14/2023</t>
  </si>
  <si>
    <t>12/08/2023</t>
  </si>
  <si>
    <t>12/07/2024, 12/14/2024, 12/21/2024, 12/28/2024</t>
  </si>
  <si>
    <t>09/20/2022, 09/27/2022, 10/04/2022, 10/11/2022, 10/18/2022</t>
  </si>
  <si>
    <t>06/22/2023, 06/29/2023</t>
  </si>
  <si>
    <t>03/14/2023, 03/21/2023</t>
  </si>
  <si>
    <t>12/29/2023, 01/05/2024</t>
  </si>
  <si>
    <t>05/09/2024, 05/16/2024, 05/23/2024, 05/30/2024, 06/06/2024, 06/13/2024, 06/20/2024</t>
  </si>
  <si>
    <t>04/03/2025, 04/10/2025, 04/17/2025, 04/24/2025, 05/01/2025, 05/08/2025, 05/15/2025, 05/22/2025</t>
  </si>
  <si>
    <t>05/14/2022</t>
  </si>
  <si>
    <t>01/25/2024, 02/01/2024, 02/08/2024</t>
  </si>
  <si>
    <t>06/18/2024, 06/25/2024, 07/02/2024</t>
  </si>
  <si>
    <t>03/10/2024, 03/17/2024, 03/24/2024, 03/31/2024</t>
  </si>
  <si>
    <t>11/26/2024, 12/03/2024, 12/10/2024, 12/17/2024, 12/24/2024, 12/31/2024, 01/07/2025</t>
  </si>
  <si>
    <t>08/04/2022, 08/11/2022, 08/18/2022, 08/25/2022, 09/01/2022, 09/08/2022, 09/15/2022, 09/22/2022</t>
  </si>
  <si>
    <t>04/23/2023</t>
  </si>
  <si>
    <t>10/29/2023, 11/05/2023, 11/12/2023, 11/19/2023</t>
  </si>
  <si>
    <t>06/27/2023, 07/04/2023, 07/11/2023, 07/18/2023, 07/25/2023</t>
  </si>
  <si>
    <t>10/03/2022, 10/10/2022, 10/17/2022, 10/24/2022, 10/31/2022, 11/07/2022, 11/14/2022</t>
  </si>
  <si>
    <t>01/09/2025, 01/16/2025</t>
  </si>
  <si>
    <t>11/05/2023, 11/12/2023, 11/19/2023, 11/26/2023</t>
  </si>
  <si>
    <t>12/26/2024, 01/02/2025, 01/09/2025, 01/16/2025, 01/23/2025, 01/30/2025, 02/06/2025</t>
  </si>
  <si>
    <t>08/10/2024, 08/17/2024, 08/24/2024, 08/31/2024</t>
  </si>
  <si>
    <t>05/30/2023, 06/06/2023, 06/13/2023, 06/20/2023, 06/27/2023, 07/04/2023, 07/11/2023, 07/18/2023</t>
  </si>
  <si>
    <t>10/30/2023, 11/06/2023, 11/13/2023, 11/20/2023, 11/27/2023, 12/04/2023, 12/11/2023</t>
  </si>
  <si>
    <t>11/16/2022, 11/23/2022, 11/30/2022, 12/07/2022, 12/14/2022, 12/21/2022, 12/28/2022, 01/04/2023</t>
  </si>
  <si>
    <t>11/28/2022, 12/05/2022, 12/12/2022, 12/19/2022, 12/26/2022, 01/02/2023, 01/09/2023</t>
  </si>
  <si>
    <t>10/01/2022, 10/08/2022, 10/15/2022, 10/22/2022, 10/29/2022, 11/05/2022</t>
  </si>
  <si>
    <t>02/02/2025, 02/09/2025, 02/16/2025, 02/23/2025</t>
  </si>
  <si>
    <t>06/03/2023, 06/10/2023, 06/17/2023, 06/24/2023, 07/01/2023</t>
  </si>
  <si>
    <t>04/28/2023, 05/05/2023, 05/12/2023, 05/19/2023, 05/26/2023</t>
  </si>
  <si>
    <t>04/18/2023, 04/25/2023, 05/02/2023, 05/09/2023</t>
  </si>
  <si>
    <t>11/03/2023, 11/10/2023, 11/17/2023</t>
  </si>
  <si>
    <t>12/10/2022, 12/17/2022, 12/24/2022, 12/31/2022</t>
  </si>
  <si>
    <t>06/25/2022, 07/02/2022, 07/09/2022, 07/16/2022, 07/23/2022, 07/30/2022, 08/06/2022</t>
  </si>
  <si>
    <t>09/09/2022, 09/16/2022, 09/23/2022</t>
  </si>
  <si>
    <t>07/02/2024, 07/09/2024, 07/16/2024, 07/23/2024, 07/30/2024, 08/06/2024</t>
  </si>
  <si>
    <t>03/21/2025, 03/28/2025, 04/04/2025, 04/11/2025, 04/18/2025</t>
  </si>
  <si>
    <t>Total Sessions Attended</t>
  </si>
  <si>
    <t>Performance</t>
  </si>
  <si>
    <t>Experience Level</t>
  </si>
  <si>
    <t>Engagement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</si>
</sst>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\-dd\-yyyy"/>
    <numFmt numFmtId="165" formatCode="m\-d\-yyyy"/>
    <numFmt numFmtId="168" formatCode="dd/mm/yyyy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9" fontId="1" fillId="0" borderId="0" xfId="0" applyNumberFormat="1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14" fontId="1" fillId="0" borderId="0" xfId="0" applyNumberFormat="1" applyFont="1" applyAlignment="1"/>
    <xf numFmtId="14" fontId="0" fillId="0" borderId="0" xfId="0" applyNumberFormat="1" applyFont="1" applyAlignment="1"/>
    <xf numFmtId="0" fontId="3" fillId="0" borderId="0" xfId="0" applyFont="1" applyAlignment="1"/>
    <xf numFmtId="2" fontId="1" fillId="0" borderId="0" xfId="0" applyNumberFormat="1" applyFont="1" applyAlignment="1"/>
    <xf numFmtId="14" fontId="3" fillId="0" borderId="0" xfId="0" applyNumberFormat="1" applyFont="1" applyAlignment="1"/>
    <xf numFmtId="0" fontId="3" fillId="0" borderId="0" xfId="0" applyNumberFormat="1" applyFont="1" applyAlignment="1"/>
    <xf numFmtId="0" fontId="4" fillId="0" borderId="0" xfId="0" applyFont="1" applyAlignment="1"/>
    <xf numFmtId="168" fontId="4" fillId="0" borderId="0" xfId="0" applyNumberFormat="1" applyFont="1" applyAlignment="1"/>
    <xf numFmtId="168" fontId="0" fillId="0" borderId="0" xfId="0" applyNumberFormat="1" applyFont="1" applyAlignment="1"/>
  </cellXfs>
  <cellStyles count="1">
    <cellStyle name="Normal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8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997504-F1C8-4E74-BFAD-8B91B0B973EA}" name="Table1" displayName="Table1" ref="A1:Z1202" totalsRowShown="0" headerRowDxfId="31" dataDxfId="30">
  <autoFilter ref="A1:Z1202" xr:uid="{D7A0DE0E-60C5-404C-BC20-0CC90706FD7A}"/>
  <tableColumns count="26">
    <tableColumn id="1" xr3:uid="{9EDE95CF-B975-4D08-BB09-C72893515BDB}" name="Column1" dataDxfId="29"/>
    <tableColumn id="2" xr3:uid="{9CC30636-7E86-4403-A6F8-FD226F557FB3}" name="Column2" dataDxfId="28">
      <calculatedColumnFormula>UPPER(PROPER(A2))</calculatedColumnFormula>
    </tableColumn>
    <tableColumn id="3" xr3:uid="{BF7F4D01-D040-4AEE-9506-3567AB159032}" name="Column3" dataDxfId="27"/>
    <tableColumn id="4" xr3:uid="{179DAEA6-FBF5-45B5-8143-2434B3909A50}" name="Column4" dataDxfId="26">
      <calculatedColumnFormula>PROPER(C2)</calculatedColumnFormula>
    </tableColumn>
    <tableColumn id="5" xr3:uid="{D045E752-9D9A-4920-A4E4-6FCD00D107F7}" name="Column5" dataDxfId="25"/>
    <tableColumn id="7" xr3:uid="{0416AB19-DF22-4097-A5BE-BFBF14CC1FAE}" name="Column7" dataDxfId="24"/>
    <tableColumn id="8" xr3:uid="{CF9DDC00-ECE5-4A9A-8307-196DBA073713}" name="Column8" dataDxfId="23"/>
    <tableColumn id="9" xr3:uid="{30B953BF-012C-4A35-B436-A3656EA9FF42}" name="Column9" dataDxfId="22"/>
    <tableColumn id="10" xr3:uid="{F133671A-2161-417F-A6E5-7A198BF7501A}" name="Column10"/>
    <tableColumn id="11" xr3:uid="{719BD5BC-1FDD-41A3-9B82-FE745A339C20}" name="Column11" dataDxfId="21"/>
    <tableColumn id="12" xr3:uid="{202D49A0-CC44-4EFC-8D45-47D1E8C8BF1D}" name="Column12" dataDxfId="20"/>
    <tableColumn id="13" xr3:uid="{2013E5D5-57A8-409F-BCBF-F77ABB99333B}" name="Column13" dataDxfId="19"/>
    <tableColumn id="6" xr3:uid="{31C2E51F-3518-4BDD-8BEE-5CD25502AB62}" name="Column132" dataDxfId="18">
      <calculatedColumnFormula>IF(Table1[[#This Row],[Column13]]&lt;1,Table1[[#This Row],[Column13]]*100,Table1[[#This Row],[Column13]])</calculatedColumnFormula>
    </tableColumn>
    <tableColumn id="14" xr3:uid="{C1E66882-071E-449E-8EF6-9EBC4EEFF547}" name="Column14" dataDxfId="17"/>
    <tableColumn id="15" xr3:uid="{85864D57-2EDB-4DFE-9DEA-5DD33EA4FF34}" name="Column15" dataDxfId="16"/>
    <tableColumn id="16" xr3:uid="{C49FCFAA-5113-41CB-B139-772FD646BE4C}" name="Column16" dataDxfId="15"/>
    <tableColumn id="17" xr3:uid="{48BA4280-E765-4AF6-9B9E-1A93BC3020B5}" name="Column17" dataDxfId="14"/>
    <tableColumn id="18" xr3:uid="{E735E165-4F67-4F43-BD3A-1F26877A1F6C}" name="Column18" dataDxfId="13">
      <calculatedColumnFormula>IFERROR(IF(ISNUMBER(Table1[[#This Row],[Column17]]),Table1[[#This Row],[Column17]],DATEVALUE(LEFT(Table1[[#This Row],[Column17]],FIND(",",Table1[[#This Row],[Column17]]&amp;",")-1))),"")</calculatedColumnFormula>
    </tableColumn>
    <tableColumn id="19" xr3:uid="{E288BABD-3E9C-48DD-87AE-B51CFAB480B7}" name="Column19" dataDxfId="12">
      <calculatedColumnFormula>IFERROR(DATEVALUE(TRIM(MID(Table1[[#This Row],[Column17]],FIND(",", Table1[[#This Row],[Column17]]) + 1,FIND(",", Table1[[#This Row],[Column17]] &amp; ",", FIND(",", Table1[[#This Row],[Column17]]) + 1) - FIND(",", Table1[[#This Row],[Column17]]) - 1)) ), "")</calculatedColumnFormula>
    </tableColumn>
    <tableColumn id="20" xr3:uid="{CB1B9809-469E-4A22-A946-09AAD088C6A9}" name="Column20" dataDxfId="11">
      <calculatedColumnFormula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calculatedColumnFormula>
    </tableColumn>
    <tableColumn id="21" xr3:uid="{13ED84F9-9DA4-489F-957E-0FBB0800D43D}" name="Column21" dataDxfId="10">
      <calculatedColumnFormula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calculatedColumnFormula>
    </tableColumn>
    <tableColumn id="22" xr3:uid="{74AA7307-3328-428B-BB49-C0A972FE65EE}" name="Column22" dataDxfId="9">
      <calculatedColumnFormula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calculatedColumnFormula>
    </tableColumn>
    <tableColumn id="23" xr3:uid="{4AF28329-29FE-485F-9AA1-7C434E080078}" name="Column23" dataDxfId="8">
      <calculatedColumnFormula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calculatedColumnFormula>
    </tableColumn>
    <tableColumn id="24" xr3:uid="{D11EDB14-D07B-41A1-A7FB-C8DAC94C1CB3}" name="Column24" dataDxfId="7">
      <calculatedColumnFormula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calculatedColumnFormula>
    </tableColumn>
    <tableColumn id="25" xr3:uid="{B24586AA-D019-4433-850C-78E2D167BE22}" name="Column25" dataDxfId="6">
      <calculatedColumnFormula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calculatedColumnFormula>
    </tableColumn>
    <tableColumn id="26" xr3:uid="{067A702D-7814-4DAE-A334-1D4475F4988A}" name="Column26" dataDxfId="5">
      <calculatedColumnFormula>LEFT(IF(R2&lt;&gt;"",TEXT(R2,"mm/dd/yyyy")&amp;", ","") &amp;IF(S2&lt;&gt;"",TEXT(S2,"mm/dd/yyyy")&amp;", ","") &amp;IF(T2&lt;&gt;"",TEXT(T2,"mm/dd/yyyy")&amp;", ","") &amp;IF(U2&lt;&gt;"",TEXT(U2,"mm/dd/yyyy")&amp;", ","") &amp;IF(V2&lt;&gt;"",TEXT(V2,"mm/dd/yyyy")&amp;", ","") &amp;IF(W2&lt;&gt;"",TEXT(W2,"mm/dd/yyyy")&amp;", ","") &amp;IF(X2&lt;&gt;"",TEXT(X2,"mm/dd/yyyy")&amp;", ","") &amp;IF(Y2&lt;&gt;"",TEXT(Y2,"mm/dd/yyyy")&amp;", ",""),LEN(IF(R2&lt;&gt;"",TEXT(R2,"mm/dd/yyyy")&amp;", ","") &amp;IF(S2&lt;&gt;"",TEXT(S2,"mm/dd/yyyy")&amp;", ","") &amp;IF(T2&lt;&gt;"",TEXT(T2,"mm/dd/yyyy")&amp;", ","") &amp;IF(U2&lt;&gt;"",TEXT(U2,"mm/dd/yyyy")&amp;", ","") &amp;IF(V2&lt;&gt;"",TEXT(V2,"mm/dd/yyyy")&amp;", ","") &amp;IF(W2&lt;&gt;"",TEXT(W2,"mm/dd/yyyy")&amp;", ","") &amp;IF(X2&lt;&gt;"",TEXT(X2,"mm/dd/yyyy")&amp;", ","") &amp;IF(Y2&lt;&gt;"",TEXT(Y2,"mm/dd/yyyy")&amp;", ","")) - 2)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FBDE2F-7F6D-4766-999D-A0F93D5F2E84}" name="Table4" displayName="Table4" ref="A1:R1201" totalsRowShown="0" headerRowDxfId="2">
  <autoFilter ref="A1:R1201" xr:uid="{72FD80B8-8F04-4CEB-8832-0A4F2D5BE484}"/>
  <tableColumns count="18">
    <tableColumn id="1" xr3:uid="{46B6A21A-9EC2-44E9-A518-7F258B5D2D59}" name="Sudent ID"/>
    <tableColumn id="2" xr3:uid="{FA78071E-CA79-4846-8812-745AF5930CBB}" name="Student Name"/>
    <tableColumn id="3" xr3:uid="{5243ED0D-A610-40BC-B213-B74CF48FB17B}" name="Email"/>
    <tableColumn id="4" xr3:uid="{957D7EE5-5637-4BD0-B357-BBC28AC585DF}" name="Gender"/>
    <tableColumn id="5" xr3:uid="{F661F66D-9078-45DF-9B19-7C1822DF23BD}" name="Country"/>
    <tableColumn id="6" xr3:uid="{D1810BB1-F961-4CDB-997A-4D1E2C2E5DDA}" name="Age"/>
    <tableColumn id="7" xr3:uid="{F002FFEF-E86C-41A2-B3C9-6346AEAE4266}" name="Enrollment_Date" dataDxfId="1"/>
    <tableColumn id="8" xr3:uid="{98B297D3-41E3-4B48-9458-664D98851BA7}" name="Course_Name"/>
    <tableColumn id="9" xr3:uid="{14542F92-2E48-4A51-8AD5-F191B9B5F024}" name="Course_Category"/>
    <tableColumn id="10" xr3:uid="{65F49605-2F5F-4B15-BF68-822A79F079F6}" name="Progress (%)"/>
    <tableColumn id="11" xr3:uid="{2DA5B928-BBA0-41E8-872E-1F6799FE7B34}" name="Time Spent (Hrs)"/>
    <tableColumn id="12" xr3:uid="{A8BF9EC6-8ABF-49A8-82B8-5833618987FE}" name="Completed"/>
    <tableColumn id="13" xr3:uid="{F08519A2-6025-4A55-896B-31F6FD1BBF74}" name="Feedback_Rating"/>
    <tableColumn id="14" xr3:uid="{355AC309-D2E3-4EDD-A447-871655985BAD}" name="Session_Attendance" dataDxfId="0"/>
    <tableColumn id="15" xr3:uid="{2D34C7E7-45EA-4225-A516-788F77F3CCEF}" name="Total Sessions Attended">
      <calculatedColumnFormula>IF(N2="", 0, LEN(N2) - LEN(SUBSTITUTE(N2, ",", "")) + 1)</calculatedColumnFormula>
    </tableColumn>
    <tableColumn id="16" xr3:uid="{1BFDFBB9-BE60-4B49-9CFF-FB560C9A3DBB}" name="Performance">
      <calculatedColumnFormula>IF(AND(L2="Yes",M2&gt;=4),"High Performer","")</calculatedColumnFormula>
    </tableColumn>
    <tableColumn id="17" xr3:uid="{C5024847-5479-4B0E-851D-6EC0E102F537}" name="Experience Level">
      <calculatedColumnFormula>IF(F2&lt;22,"Student",IF(F2&lt;=30,"Early Career",IF(F2&lt;=40,"Mid Career","Senior")))</calculatedColumnFormula>
    </tableColumn>
    <tableColumn id="18" xr3:uid="{3D4F770D-BCCA-4E0D-BA67-AB57962FFB21}" name="Engagement Level">
      <calculatedColumnFormula>IF(K2+J2&lt;=5,"Low",IF(K2+J2&lt;=15,"Medium","High"))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202"/>
  <sheetViews>
    <sheetView workbookViewId="0">
      <selection activeCell="B4" sqref="B4"/>
    </sheetView>
  </sheetViews>
  <sheetFormatPr defaultColWidth="12.6328125" defaultRowHeight="15.75" customHeight="1" x14ac:dyDescent="0.25"/>
  <cols>
    <col min="1" max="1" width="35.90625" bestFit="1" customWidth="1"/>
    <col min="2" max="2" width="39.81640625" bestFit="1" customWidth="1"/>
    <col min="3" max="4" width="20.90625" customWidth="1"/>
    <col min="5" max="5" width="31.26953125" customWidth="1"/>
    <col min="9" max="9" width="14.08984375" bestFit="1" customWidth="1"/>
    <col min="10" max="10" width="26.36328125" bestFit="1" customWidth="1"/>
    <col min="11" max="11" width="15.54296875" bestFit="1" customWidth="1"/>
    <col min="16" max="16" width="14.90625" bestFit="1" customWidth="1"/>
    <col min="17" max="17" width="84.26953125" bestFit="1" customWidth="1"/>
    <col min="18" max="18" width="11.6328125" bestFit="1" customWidth="1"/>
    <col min="26" max="26" width="82.81640625" bestFit="1" customWidth="1"/>
  </cols>
  <sheetData>
    <row r="1" spans="1:26" ht="15.75" customHeight="1" x14ac:dyDescent="0.25">
      <c r="A1" s="1" t="s">
        <v>6979</v>
      </c>
      <c r="B1" s="1" t="s">
        <v>6980</v>
      </c>
      <c r="C1" s="1" t="s">
        <v>6981</v>
      </c>
      <c r="D1" s="1" t="s">
        <v>6982</v>
      </c>
      <c r="E1" s="1" t="s">
        <v>6983</v>
      </c>
      <c r="F1" s="1" t="s">
        <v>6984</v>
      </c>
      <c r="G1" s="1" t="s">
        <v>6985</v>
      </c>
      <c r="H1" s="1" t="s">
        <v>6986</v>
      </c>
      <c r="I1" s="1" t="s">
        <v>6987</v>
      </c>
      <c r="J1" s="1" t="s">
        <v>6988</v>
      </c>
      <c r="K1" s="1" t="s">
        <v>6989</v>
      </c>
      <c r="L1" s="1" t="s">
        <v>6990</v>
      </c>
      <c r="M1" s="1" t="s">
        <v>6998</v>
      </c>
      <c r="N1" s="1" t="s">
        <v>6991</v>
      </c>
      <c r="O1" s="1" t="s">
        <v>6992</v>
      </c>
      <c r="P1" s="1" t="s">
        <v>6993</v>
      </c>
      <c r="Q1" s="1" t="s">
        <v>6994</v>
      </c>
      <c r="R1" s="7" t="s">
        <v>7000</v>
      </c>
      <c r="S1" s="7" t="s">
        <v>7002</v>
      </c>
      <c r="T1" s="7" t="s">
        <v>7003</v>
      </c>
      <c r="U1" s="7" t="s">
        <v>7004</v>
      </c>
      <c r="V1" s="7" t="s">
        <v>7001</v>
      </c>
      <c r="W1" s="7" t="s">
        <v>7005</v>
      </c>
      <c r="X1" s="7" t="s">
        <v>7006</v>
      </c>
      <c r="Y1" s="7" t="s">
        <v>7007</v>
      </c>
      <c r="Z1" s="7" t="s">
        <v>7008</v>
      </c>
    </row>
    <row r="2" spans="1:26" ht="15.75" customHeight="1" x14ac:dyDescent="0.25">
      <c r="A2" s="1" t="s">
        <v>0</v>
      </c>
      <c r="B2" s="1"/>
      <c r="C2" s="1" t="s">
        <v>1</v>
      </c>
      <c r="D2" s="1"/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8" t="s">
        <v>9</v>
      </c>
      <c r="M2" s="8" t="str">
        <f>IF(Table1[[#This Row],[Column13]]&lt;1,Table1[[#This Row],[Column13]]*100,Table1[[#This Row],[Column13]])</f>
        <v>Progress (%)</v>
      </c>
      <c r="N2" s="1" t="s">
        <v>10</v>
      </c>
      <c r="O2" s="1" t="s">
        <v>11</v>
      </c>
      <c r="P2" s="1" t="s">
        <v>12</v>
      </c>
      <c r="Q2" s="1" t="s">
        <v>13</v>
      </c>
      <c r="R2" s="7" t="str">
        <f>IFERROR(IF(ISNUMBER(Table1[[#This Row],[Column17]]),Table1[[#This Row],[Column17]],DATEVALUE(LEFT(Table1[[#This Row],[Column17]],FIND(",",Table1[[#This Row],[Column17]]&amp;",")-1))),"")</f>
        <v/>
      </c>
      <c r="S2" s="7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2" s="7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2" s="10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2" s="10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" s="10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" s="10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" s="10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" s="10" t="e">
        <f t="shared" ref="Z2:Z65" si="0">LEFT(IF(R2&lt;&gt;"",TEXT(R2,"mm/dd/yyyy")&amp;", ","") &amp;IF(S2&lt;&gt;"",TEXT(S2,"mm/dd/yyyy")&amp;", ","") &amp;IF(T2&lt;&gt;"",TEXT(T2,"mm/dd/yyyy")&amp;", ","") &amp;IF(U2&lt;&gt;"",TEXT(U2,"mm/dd/yyyy")&amp;", ","") &amp;IF(V2&lt;&gt;"",TEXT(V2,"mm/dd/yyyy")&amp;", ","") &amp;IF(W2&lt;&gt;"",TEXT(W2,"mm/dd/yyyy")&amp;", ","") &amp;IF(X2&lt;&gt;"",TEXT(X2,"mm/dd/yyyy")&amp;", ","") &amp;IF(Y2&lt;&gt;"",TEXT(Y2,"mm/dd/yyyy")&amp;", ",""),LEN(IF(R2&lt;&gt;"",TEXT(R2,"mm/dd/yyyy")&amp;", ","") &amp;IF(S2&lt;&gt;"",TEXT(S2,"mm/dd/yyyy")&amp;", ","") &amp;IF(T2&lt;&gt;"",TEXT(T2,"mm/dd/yyyy")&amp;", ","") &amp;IF(U2&lt;&gt;"",TEXT(U2,"mm/dd/yyyy")&amp;", ","") &amp;IF(V2&lt;&gt;"",TEXT(V2,"mm/dd/yyyy")&amp;", ","") &amp;IF(W2&lt;&gt;"",TEXT(W2,"mm/dd/yyyy")&amp;", ","") &amp;IF(X2&lt;&gt;"",TEXT(X2,"mm/dd/yyyy")&amp;", ","") &amp;IF(Y2&lt;&gt;"",TEXT(Y2,"mm/dd/yyyy")&amp;", ","")) - 2)</f>
        <v>#VALUE!</v>
      </c>
    </row>
    <row r="3" spans="1:26" ht="15.75" customHeight="1" x14ac:dyDescent="0.25">
      <c r="A3" s="1" t="s">
        <v>14</v>
      </c>
      <c r="B3" s="1" t="str">
        <f t="shared" ref="B3:B66" si="1">UPPER(PROPER(A3))</f>
        <v>46685257-BDD6-40FB-8667-1AD11C80317F</v>
      </c>
      <c r="C3" s="1" t="s">
        <v>15</v>
      </c>
      <c r="D3" s="1" t="str">
        <f t="shared" ref="D3:D66" si="2">PROPER(C3)</f>
        <v>Charles Garcia</v>
      </c>
      <c r="E3" s="1" t="s">
        <v>16</v>
      </c>
      <c r="F3" s="1" t="s">
        <v>17</v>
      </c>
      <c r="G3" s="1" t="s">
        <v>68</v>
      </c>
      <c r="H3" s="1">
        <v>19</v>
      </c>
      <c r="I3" s="5">
        <v>45651</v>
      </c>
      <c r="J3" s="1" t="s">
        <v>18</v>
      </c>
      <c r="K3" s="7" t="s">
        <v>19</v>
      </c>
      <c r="L3" s="8">
        <v>0.94</v>
      </c>
      <c r="M3" s="8">
        <f>IF(Table1[[#This Row],[Column13]]&lt;1,Table1[[#This Row],[Column13]]*100,Table1[[#This Row],[Column13]])</f>
        <v>94</v>
      </c>
      <c r="N3" s="1" t="s">
        <v>20</v>
      </c>
      <c r="O3" s="1" t="s">
        <v>34</v>
      </c>
      <c r="P3" s="1">
        <v>1</v>
      </c>
      <c r="Q3" s="1" t="s">
        <v>21</v>
      </c>
      <c r="R3" s="9">
        <f>IFERROR(IF(ISNUMBER(Table1[[#This Row],[Column17]]),Table1[[#This Row],[Column17]],DATEVALUE(LEFT(Table1[[#This Row],[Column17]],FIND(",",Table1[[#This Row],[Column17]]&amp;",")-1))),"")</f>
        <v>45651</v>
      </c>
      <c r="S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45658</v>
      </c>
      <c r="T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45665</v>
      </c>
      <c r="U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45672</v>
      </c>
      <c r="V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45679</v>
      </c>
      <c r="W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" s="10" t="str">
        <f t="shared" si="0"/>
        <v>12/25/2024, 01/01/2025, 01/08/2025, 01/15/2025, 01/22/2025</v>
      </c>
    </row>
    <row r="4" spans="1:26" ht="15.75" customHeight="1" x14ac:dyDescent="0.25">
      <c r="A4" s="1" t="s">
        <v>22</v>
      </c>
      <c r="B4" s="1" t="str">
        <f t="shared" si="1"/>
        <v>B38A088C-A65E-4389-B74D-0FB132E70629</v>
      </c>
      <c r="C4" s="1" t="s">
        <v>23</v>
      </c>
      <c r="D4" s="1" t="str">
        <f t="shared" si="2"/>
        <v>Connie Lawrence</v>
      </c>
      <c r="E4" s="1" t="s">
        <v>24</v>
      </c>
      <c r="F4" s="1" t="s">
        <v>88</v>
      </c>
      <c r="G4" s="1" t="s">
        <v>25</v>
      </c>
      <c r="H4" s="1">
        <v>42</v>
      </c>
      <c r="I4" s="5">
        <v>45529</v>
      </c>
      <c r="J4" s="7" t="s">
        <v>26</v>
      </c>
      <c r="K4" s="1" t="s">
        <v>27</v>
      </c>
      <c r="L4" s="8">
        <v>0.83</v>
      </c>
      <c r="M4" s="8">
        <f>IF(Table1[[#This Row],[Column13]]&lt;1,Table1[[#This Row],[Column13]]*100,Table1[[#This Row],[Column13]])</f>
        <v>83</v>
      </c>
      <c r="N4" s="1">
        <v>45</v>
      </c>
      <c r="O4" s="1" t="s">
        <v>28</v>
      </c>
      <c r="P4">
        <v>4</v>
      </c>
      <c r="Q4" s="5">
        <v>45529</v>
      </c>
      <c r="R4" s="9">
        <f>IFERROR(IF(ISNUMBER(Table1[[#This Row],[Column17]]),Table1[[#This Row],[Column17]],DATEVALUE(LEFT(Table1[[#This Row],[Column17]],FIND(",",Table1[[#This Row],[Column17]]&amp;",")-1))),"")</f>
        <v>45529</v>
      </c>
      <c r="S4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4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4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" s="10" t="str">
        <f t="shared" si="0"/>
        <v>08/25/2024</v>
      </c>
    </row>
    <row r="5" spans="1:26" ht="15.75" customHeight="1" x14ac:dyDescent="0.25">
      <c r="A5" s="1" t="s">
        <v>29</v>
      </c>
      <c r="B5" s="1" t="str">
        <f t="shared" si="1"/>
        <v>D8F56413-5BE6-428E-98C2-67976142EA7D</v>
      </c>
      <c r="C5" s="1" t="s">
        <v>30</v>
      </c>
      <c r="D5" s="1" t="str">
        <f t="shared" si="2"/>
        <v>Dennis Williams</v>
      </c>
      <c r="E5" s="1" t="s">
        <v>31</v>
      </c>
      <c r="F5" s="1" t="s">
        <v>88</v>
      </c>
      <c r="G5" s="1" t="s">
        <v>25</v>
      </c>
      <c r="H5">
        <v>18</v>
      </c>
      <c r="I5" s="5">
        <v>44802</v>
      </c>
      <c r="J5" s="1" t="s">
        <v>32</v>
      </c>
      <c r="K5" s="1" t="s">
        <v>33</v>
      </c>
      <c r="L5" s="8">
        <v>0.48</v>
      </c>
      <c r="M5" s="8">
        <f>IF(Table1[[#This Row],[Column13]]&lt;1,Table1[[#This Row],[Column13]]*100,Table1[[#This Row],[Column13]])</f>
        <v>48</v>
      </c>
      <c r="N5" s="1">
        <v>2</v>
      </c>
      <c r="O5" s="1" t="s">
        <v>34</v>
      </c>
      <c r="P5" s="1">
        <v>1</v>
      </c>
      <c r="Q5" s="1" t="s">
        <v>35</v>
      </c>
      <c r="R5" s="9">
        <f>IFERROR(IF(ISNUMBER(Table1[[#This Row],[Column17]]),Table1[[#This Row],[Column17]],DATEVALUE(LEFT(Table1[[#This Row],[Column17]],FIND(",",Table1[[#This Row],[Column17]]&amp;",")-1))),"")</f>
        <v>44802</v>
      </c>
      <c r="S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44809</v>
      </c>
      <c r="T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44816</v>
      </c>
      <c r="U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44823</v>
      </c>
      <c r="V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" s="10" t="str">
        <f t="shared" si="0"/>
        <v>08/29/2022, 09/05/2022, 09/12/2022, 09/19/2022</v>
      </c>
    </row>
    <row r="6" spans="1:26" ht="15.75" customHeight="1" x14ac:dyDescent="0.25">
      <c r="A6" s="1" t="s">
        <v>36</v>
      </c>
      <c r="B6" s="1" t="str">
        <f t="shared" si="1"/>
        <v>E2ACF72F-9E57-4F7A-A0EE-89AED453DD32</v>
      </c>
      <c r="C6" s="1" t="s">
        <v>37</v>
      </c>
      <c r="D6" s="1" t="str">
        <f t="shared" si="2"/>
        <v>Laura Bush</v>
      </c>
      <c r="E6" s="1" t="s">
        <v>38</v>
      </c>
      <c r="F6" s="1" t="s">
        <v>17</v>
      </c>
      <c r="G6" s="1" t="s">
        <v>39</v>
      </c>
      <c r="H6" s="1">
        <v>20</v>
      </c>
      <c r="I6" s="3">
        <v>45113</v>
      </c>
      <c r="J6" s="1" t="s">
        <v>40</v>
      </c>
      <c r="K6" s="1" t="s">
        <v>19</v>
      </c>
      <c r="L6" s="8">
        <v>0.46</v>
      </c>
      <c r="M6" s="8">
        <f>IF(Table1[[#This Row],[Column13]]&lt;1,Table1[[#This Row],[Column13]]*100,Table1[[#This Row],[Column13]])</f>
        <v>46</v>
      </c>
      <c r="N6" s="1" t="s">
        <v>41</v>
      </c>
      <c r="O6" s="1" t="s">
        <v>34</v>
      </c>
      <c r="P6" s="1">
        <v>5</v>
      </c>
      <c r="Q6" s="1" t="s">
        <v>42</v>
      </c>
      <c r="R6" s="9">
        <f>IFERROR(IF(ISNUMBER(Table1[[#This Row],[Column17]]),Table1[[#This Row],[Column17]],DATEVALUE(LEFT(Table1[[#This Row],[Column17]],FIND(",",Table1[[#This Row],[Column17]]&amp;",")-1))),"")</f>
        <v>45113</v>
      </c>
      <c r="S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45120</v>
      </c>
      <c r="T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45127</v>
      </c>
      <c r="U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45134</v>
      </c>
      <c r="V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45141</v>
      </c>
      <c r="W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" s="10" t="str">
        <f t="shared" si="0"/>
        <v>07/06/2023, 07/13/2023, 07/20/2023, 07/27/2023, 08/03/2023</v>
      </c>
    </row>
    <row r="7" spans="1:26" ht="15.75" customHeight="1" x14ac:dyDescent="0.25">
      <c r="A7" s="1" t="s">
        <v>43</v>
      </c>
      <c r="B7" s="1" t="str">
        <f t="shared" si="1"/>
        <v>29A3B2E9-5D65-4441-9588-42DEA2BC372F</v>
      </c>
      <c r="C7" s="1" t="s">
        <v>44</v>
      </c>
      <c r="D7" s="1" t="str">
        <f t="shared" si="2"/>
        <v>Daniel Adams</v>
      </c>
      <c r="E7" s="1" t="s">
        <v>45</v>
      </c>
      <c r="F7" s="1" t="s">
        <v>17</v>
      </c>
      <c r="G7" s="1" t="s">
        <v>46</v>
      </c>
      <c r="H7" s="1">
        <v>18</v>
      </c>
      <c r="I7" s="3">
        <v>45362</v>
      </c>
      <c r="J7" s="1" t="s">
        <v>47</v>
      </c>
      <c r="K7" s="1" t="s">
        <v>33</v>
      </c>
      <c r="L7" s="8">
        <v>0.26</v>
      </c>
      <c r="M7" s="8">
        <f>IF(Table1[[#This Row],[Column13]]&lt;1,Table1[[#This Row],[Column13]]*100,Table1[[#This Row],[Column13]])</f>
        <v>26</v>
      </c>
      <c r="N7" s="1" t="s">
        <v>20</v>
      </c>
      <c r="O7" s="1" t="s">
        <v>34</v>
      </c>
      <c r="P7">
        <v>4</v>
      </c>
      <c r="Q7" s="1" t="s">
        <v>48</v>
      </c>
      <c r="R7" s="9">
        <f>IFERROR(IF(ISNUMBER(Table1[[#This Row],[Column17]]),Table1[[#This Row],[Column17]],DATEVALUE(LEFT(Table1[[#This Row],[Column17]],FIND(",",Table1[[#This Row],[Column17]]&amp;",")-1))),"")</f>
        <v>45362</v>
      </c>
      <c r="S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45369</v>
      </c>
      <c r="T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45376</v>
      </c>
      <c r="U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45383</v>
      </c>
      <c r="V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45390</v>
      </c>
      <c r="W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45397</v>
      </c>
      <c r="X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" s="10" t="str">
        <f t="shared" si="0"/>
        <v>03/11/2024, 03/18/2024, 03/25/2024, 04/01/2024, 04/08/2024, 04/15/2024</v>
      </c>
    </row>
    <row r="8" spans="1:26" ht="15.75" customHeight="1" x14ac:dyDescent="0.25">
      <c r="A8" s="1" t="s">
        <v>49</v>
      </c>
      <c r="B8" s="1" t="str">
        <f t="shared" si="1"/>
        <v>C4B032CC-D7C5-44A5-9304-317FAF42E12F</v>
      </c>
      <c r="C8" s="1" t="s">
        <v>50</v>
      </c>
      <c r="D8" s="1" t="str">
        <f t="shared" si="2"/>
        <v>Crystal Johnson</v>
      </c>
      <c r="E8" s="1" t="s">
        <v>51</v>
      </c>
      <c r="F8" s="1" t="s">
        <v>17</v>
      </c>
      <c r="G8" s="1" t="s">
        <v>68</v>
      </c>
      <c r="H8" s="1">
        <v>26</v>
      </c>
      <c r="I8" s="5">
        <v>44999</v>
      </c>
      <c r="J8" s="1" t="s">
        <v>52</v>
      </c>
      <c r="K8" s="1" t="s">
        <v>53</v>
      </c>
      <c r="L8" s="8">
        <v>0.98</v>
      </c>
      <c r="M8" s="8">
        <f>IF(Table1[[#This Row],[Column13]]&lt;1,Table1[[#This Row],[Column13]]*100,Table1[[#This Row],[Column13]])</f>
        <v>98</v>
      </c>
      <c r="N8" s="1" t="s">
        <v>41</v>
      </c>
      <c r="O8" s="1" t="s">
        <v>28</v>
      </c>
      <c r="P8" s="1">
        <v>5</v>
      </c>
      <c r="Q8" s="1" t="s">
        <v>54</v>
      </c>
      <c r="R8" s="9">
        <f>IFERROR(IF(ISNUMBER(Table1[[#This Row],[Column17]]),Table1[[#This Row],[Column17]],DATEVALUE(LEFT(Table1[[#This Row],[Column17]],FIND(",",Table1[[#This Row],[Column17]]&amp;",")-1))),"")</f>
        <v>44999</v>
      </c>
      <c r="S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45006</v>
      </c>
      <c r="T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45013</v>
      </c>
      <c r="U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45020</v>
      </c>
      <c r="V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" s="10" t="str">
        <f t="shared" si="0"/>
        <v>03/14/2023, 03/21/2023, 03/28/2023, 04/04/2023</v>
      </c>
    </row>
    <row r="9" spans="1:26" ht="15.75" customHeight="1" x14ac:dyDescent="0.25">
      <c r="A9" s="1" t="s">
        <v>55</v>
      </c>
      <c r="B9" s="1" t="str">
        <f t="shared" si="1"/>
        <v>654821D0-7FCD-4EB1-A7CA-D415366EB16F</v>
      </c>
      <c r="C9" s="1" t="s">
        <v>56</v>
      </c>
      <c r="D9" s="1" t="str">
        <f t="shared" si="2"/>
        <v>Maria Thomas</v>
      </c>
      <c r="E9" s="1" t="s">
        <v>57</v>
      </c>
      <c r="F9" s="1" t="s">
        <v>88</v>
      </c>
      <c r="G9" s="1" t="s">
        <v>68</v>
      </c>
      <c r="H9">
        <v>18</v>
      </c>
      <c r="I9" s="3">
        <v>45146</v>
      </c>
      <c r="J9" s="1" t="s">
        <v>32</v>
      </c>
      <c r="K9" s="1" t="s">
        <v>33</v>
      </c>
      <c r="L9" s="8">
        <v>82</v>
      </c>
      <c r="M9" s="8">
        <f>IF(Table1[[#This Row],[Column13]]&lt;1,Table1[[#This Row],[Column13]]*100,Table1[[#This Row],[Column13]])</f>
        <v>82</v>
      </c>
      <c r="N9" s="1" t="s">
        <v>58</v>
      </c>
      <c r="O9" s="1" t="s">
        <v>34</v>
      </c>
      <c r="P9" s="1">
        <v>4</v>
      </c>
      <c r="Q9" s="1" t="s">
        <v>59</v>
      </c>
      <c r="R9" s="9">
        <f>IFERROR(IF(ISNUMBER(Table1[[#This Row],[Column17]]),Table1[[#This Row],[Column17]],DATEVALUE(LEFT(Table1[[#This Row],[Column17]],FIND(",",Table1[[#This Row],[Column17]]&amp;",")-1))),"")</f>
        <v>45146</v>
      </c>
      <c r="S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45153</v>
      </c>
      <c r="T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45160</v>
      </c>
      <c r="U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45167</v>
      </c>
      <c r="V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45174</v>
      </c>
      <c r="W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45181</v>
      </c>
      <c r="X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45188</v>
      </c>
      <c r="Y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45195</v>
      </c>
      <c r="Z9" s="10" t="str">
        <f t="shared" si="0"/>
        <v>08/08/2023, 08/15/2023, 08/22/2023, 08/29/2023, 09/05/2023, 09/12/2023, 09/19/2023, 09/26/2023</v>
      </c>
    </row>
    <row r="10" spans="1:26" ht="15.75" customHeight="1" x14ac:dyDescent="0.25">
      <c r="A10" s="1" t="s">
        <v>60</v>
      </c>
      <c r="B10" s="1" t="str">
        <f t="shared" si="1"/>
        <v>C17AF08A-1745-46D8-BE57-0DDF827050A8</v>
      </c>
      <c r="C10" s="1" t="s">
        <v>61</v>
      </c>
      <c r="D10" s="1" t="str">
        <f t="shared" si="2"/>
        <v>Brian Burton</v>
      </c>
      <c r="E10" s="1" t="s">
        <v>62</v>
      </c>
      <c r="F10" s="1" t="s">
        <v>17</v>
      </c>
      <c r="G10" s="1" t="s">
        <v>68</v>
      </c>
      <c r="H10" s="1">
        <v>18</v>
      </c>
      <c r="I10" s="3">
        <v>44872</v>
      </c>
      <c r="J10" s="1" t="s">
        <v>63</v>
      </c>
      <c r="K10" s="1" t="s">
        <v>27</v>
      </c>
      <c r="L10" s="8">
        <v>19</v>
      </c>
      <c r="M10" s="8">
        <f>IF(Table1[[#This Row],[Column13]]&lt;1,Table1[[#This Row],[Column13]]*100,Table1[[#This Row],[Column13]])</f>
        <v>19</v>
      </c>
      <c r="N10" s="1">
        <v>1.5</v>
      </c>
      <c r="O10" s="1" t="s">
        <v>28</v>
      </c>
      <c r="P10">
        <v>4</v>
      </c>
      <c r="Q10" s="1" t="s">
        <v>64</v>
      </c>
      <c r="R10" s="9">
        <f>IFERROR(IF(ISNUMBER(Table1[[#This Row],[Column17]]),Table1[[#This Row],[Column17]],DATEVALUE(LEFT(Table1[[#This Row],[Column17]],FIND(",",Table1[[#This Row],[Column17]]&amp;",")-1))),"")</f>
        <v>44872</v>
      </c>
      <c r="S1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44879</v>
      </c>
      <c r="T10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0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" s="10" t="str">
        <f t="shared" si="0"/>
        <v>11/07/2022, 11/14/2022</v>
      </c>
    </row>
    <row r="11" spans="1:26" ht="15.75" customHeight="1" x14ac:dyDescent="0.25">
      <c r="A11" s="1" t="s">
        <v>65</v>
      </c>
      <c r="B11" s="1" t="str">
        <f t="shared" si="1"/>
        <v>DC5C0EED-8DA0-465B-B898-97B9405CACEC</v>
      </c>
      <c r="C11" s="1" t="s">
        <v>66</v>
      </c>
      <c r="D11" s="1" t="str">
        <f t="shared" si="2"/>
        <v>Melanie Wilson</v>
      </c>
      <c r="E11" s="1" t="s">
        <v>67</v>
      </c>
      <c r="F11" s="1" t="s">
        <v>17</v>
      </c>
      <c r="G11" s="1" t="s">
        <v>68</v>
      </c>
      <c r="H11">
        <v>18</v>
      </c>
      <c r="I11" s="3">
        <v>45479</v>
      </c>
      <c r="J11" s="1" t="s">
        <v>69</v>
      </c>
      <c r="K11" s="1" t="s">
        <v>33</v>
      </c>
      <c r="L11" s="8">
        <v>87</v>
      </c>
      <c r="M11" s="8">
        <f>IF(Table1[[#This Row],[Column13]]&lt;1,Table1[[#This Row],[Column13]]*100,Table1[[#This Row],[Column13]])</f>
        <v>87</v>
      </c>
      <c r="N11" s="1" t="s">
        <v>41</v>
      </c>
      <c r="O11" s="1" t="s">
        <v>28</v>
      </c>
      <c r="P11" s="1">
        <v>5</v>
      </c>
      <c r="Q11" s="3">
        <v>45479</v>
      </c>
      <c r="R11" s="9">
        <f>IFERROR(IF(ISNUMBER(Table1[[#This Row],[Column17]]),Table1[[#This Row],[Column17]],DATEVALUE(LEFT(Table1[[#This Row],[Column17]],FIND(",",Table1[[#This Row],[Column17]]&amp;",")-1))),"")</f>
        <v>45479</v>
      </c>
      <c r="S11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11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1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" s="10" t="str">
        <f t="shared" si="0"/>
        <v>07/06/2024</v>
      </c>
    </row>
    <row r="12" spans="1:26" ht="15.75" customHeight="1" x14ac:dyDescent="0.25">
      <c r="A12" s="1" t="s">
        <v>71</v>
      </c>
      <c r="B12" s="1" t="str">
        <f t="shared" si="1"/>
        <v>B83CFE0B-E037-45ED-B8DB-0672F42D47CC</v>
      </c>
      <c r="C12" s="1" t="s">
        <v>72</v>
      </c>
      <c r="D12" s="1" t="str">
        <f t="shared" si="2"/>
        <v>Jonathan White</v>
      </c>
      <c r="E12" s="1" t="s">
        <v>73</v>
      </c>
      <c r="F12" s="1" t="s">
        <v>17</v>
      </c>
      <c r="G12" s="1" t="s">
        <v>46</v>
      </c>
      <c r="H12" s="1">
        <v>29</v>
      </c>
      <c r="I12" s="3">
        <v>44663</v>
      </c>
      <c r="J12" s="1" t="s">
        <v>69</v>
      </c>
      <c r="K12" s="1" t="s">
        <v>33</v>
      </c>
      <c r="L12" s="8">
        <v>80</v>
      </c>
      <c r="M12" s="8">
        <f>IF(Table1[[#This Row],[Column13]]&lt;1,Table1[[#This Row],[Column13]]*100,Table1[[#This Row],[Column13]])</f>
        <v>80</v>
      </c>
      <c r="N12" s="1">
        <v>45</v>
      </c>
      <c r="O12" s="1" t="s">
        <v>28</v>
      </c>
      <c r="P12" s="1">
        <v>3</v>
      </c>
      <c r="Q12" s="1" t="s">
        <v>74</v>
      </c>
      <c r="R12" s="9">
        <f>IFERROR(IF(ISNUMBER(Table1[[#This Row],[Column17]]),Table1[[#This Row],[Column17]],DATEVALUE(LEFT(Table1[[#This Row],[Column17]],FIND(",",Table1[[#This Row],[Column17]]&amp;",")-1))),"")</f>
        <v>44663</v>
      </c>
      <c r="S1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44670</v>
      </c>
      <c r="T1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44677</v>
      </c>
      <c r="U12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2" s="10" t="str">
        <f t="shared" si="0"/>
        <v>04/12/2022, 04/19/2022, 04/26/2022</v>
      </c>
    </row>
    <row r="13" spans="1:26" ht="15.75" customHeight="1" x14ac:dyDescent="0.25">
      <c r="A13" s="1" t="s">
        <v>75</v>
      </c>
      <c r="B13" s="1" t="str">
        <f t="shared" si="1"/>
        <v>52FBE43B-9954-4EB4-8025-7AD1EB2263DD</v>
      </c>
      <c r="C13" s="1" t="s">
        <v>76</v>
      </c>
      <c r="D13" s="1" t="str">
        <f t="shared" si="2"/>
        <v>Brian Cox Dvm</v>
      </c>
      <c r="E13" s="1" t="s">
        <v>77</v>
      </c>
      <c r="F13" s="1" t="s">
        <v>17</v>
      </c>
      <c r="G13" s="1" t="s">
        <v>68</v>
      </c>
      <c r="H13" s="1">
        <v>18</v>
      </c>
      <c r="I13" s="3">
        <v>45481</v>
      </c>
      <c r="J13" s="1" t="s">
        <v>40</v>
      </c>
      <c r="K13" s="1" t="s">
        <v>19</v>
      </c>
      <c r="L13" s="8">
        <v>0.46</v>
      </c>
      <c r="M13" s="8">
        <f>IF(Table1[[#This Row],[Column13]]&lt;1,Table1[[#This Row],[Column13]]*100,Table1[[#This Row],[Column13]])</f>
        <v>46</v>
      </c>
      <c r="N13" s="1" t="s">
        <v>58</v>
      </c>
      <c r="O13" s="1" t="s">
        <v>28</v>
      </c>
      <c r="P13" s="1">
        <v>5</v>
      </c>
      <c r="Q13" s="1" t="s">
        <v>78</v>
      </c>
      <c r="R13" s="9">
        <f>IFERROR(IF(ISNUMBER(Table1[[#This Row],[Column17]]),Table1[[#This Row],[Column17]],DATEVALUE(LEFT(Table1[[#This Row],[Column17]],FIND(",",Table1[[#This Row],[Column17]]&amp;",")-1))),"")</f>
        <v>45481</v>
      </c>
      <c r="S1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45488</v>
      </c>
      <c r="T1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45495</v>
      </c>
      <c r="U1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45502</v>
      </c>
      <c r="V1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45509</v>
      </c>
      <c r="W1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45516</v>
      </c>
      <c r="X1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3" s="10" t="str">
        <f t="shared" si="0"/>
        <v>07/08/2024, 07/15/2024, 07/22/2024, 07/29/2024, 08/05/2024, 08/12/2024</v>
      </c>
    </row>
    <row r="14" spans="1:26" ht="15.75" customHeight="1" x14ac:dyDescent="0.25">
      <c r="A14" s="1" t="s">
        <v>79</v>
      </c>
      <c r="B14" s="1" t="str">
        <f t="shared" si="1"/>
        <v>11B7E948-D0E6-4660-BC69-DEE1BB5E4BCF</v>
      </c>
      <c r="C14" s="1" t="s">
        <v>80</v>
      </c>
      <c r="D14" s="1" t="str">
        <f t="shared" si="2"/>
        <v>Kim Martinez</v>
      </c>
      <c r="E14" s="1" t="s">
        <v>81</v>
      </c>
      <c r="F14" s="1" t="s">
        <v>88</v>
      </c>
      <c r="G14" s="1" t="s">
        <v>82</v>
      </c>
      <c r="H14" s="1">
        <v>18</v>
      </c>
      <c r="I14" s="5">
        <v>44791</v>
      </c>
      <c r="J14" s="1" t="s">
        <v>83</v>
      </c>
      <c r="K14" s="1" t="s">
        <v>27</v>
      </c>
      <c r="L14" s="8">
        <v>0.7</v>
      </c>
      <c r="M14" s="8">
        <f>IF(Table1[[#This Row],[Column13]]&lt;1,Table1[[#This Row],[Column13]]*100,Table1[[#This Row],[Column13]])</f>
        <v>70</v>
      </c>
      <c r="N14" s="1" t="s">
        <v>41</v>
      </c>
      <c r="O14" s="1" t="s">
        <v>34</v>
      </c>
      <c r="P14" s="1">
        <v>2</v>
      </c>
      <c r="Q14" s="1" t="s">
        <v>84</v>
      </c>
      <c r="R14" s="9">
        <f>IFERROR(IF(ISNUMBER(Table1[[#This Row],[Column17]]),Table1[[#This Row],[Column17]],DATEVALUE(LEFT(Table1[[#This Row],[Column17]],FIND(",",Table1[[#This Row],[Column17]]&amp;",")-1))),"")</f>
        <v>44791</v>
      </c>
      <c r="S1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44798</v>
      </c>
      <c r="T1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44805</v>
      </c>
      <c r="U14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4" s="10" t="str">
        <f t="shared" si="0"/>
        <v>08/18/2022, 08/25/2022, 09/01/2022</v>
      </c>
    </row>
    <row r="15" spans="1:26" ht="15.75" customHeight="1" x14ac:dyDescent="0.25">
      <c r="A15" s="1" t="s">
        <v>85</v>
      </c>
      <c r="B15" s="1" t="str">
        <f t="shared" si="1"/>
        <v>BADCC32A-C159-4F53-8A0F-4EFBEDCD465E</v>
      </c>
      <c r="C15" s="1" t="s">
        <v>86</v>
      </c>
      <c r="D15" s="1" t="str">
        <f t="shared" si="2"/>
        <v>Michelle Ross</v>
      </c>
      <c r="E15" s="1" t="s">
        <v>87</v>
      </c>
      <c r="F15" s="1" t="s">
        <v>88</v>
      </c>
      <c r="G15" s="1" t="s">
        <v>25</v>
      </c>
      <c r="H15" s="1">
        <v>18</v>
      </c>
      <c r="I15" s="3">
        <v>44987</v>
      </c>
      <c r="J15" s="1" t="s">
        <v>47</v>
      </c>
      <c r="K15" s="1" t="s">
        <v>33</v>
      </c>
      <c r="L15" s="8">
        <v>57</v>
      </c>
      <c r="M15" s="8">
        <f>IF(Table1[[#This Row],[Column13]]&lt;1,Table1[[#This Row],[Column13]]*100,Table1[[#This Row],[Column13]])</f>
        <v>57</v>
      </c>
      <c r="N15" s="1" t="s">
        <v>58</v>
      </c>
      <c r="O15" s="1" t="s">
        <v>28</v>
      </c>
      <c r="P15" s="1">
        <v>1</v>
      </c>
      <c r="Q15" s="1" t="s">
        <v>89</v>
      </c>
      <c r="R15" s="9">
        <f>IFERROR(IF(ISNUMBER(Table1[[#This Row],[Column17]]),Table1[[#This Row],[Column17]],DATEVALUE(LEFT(Table1[[#This Row],[Column17]],FIND(",",Table1[[#This Row],[Column17]]&amp;",")-1))),"")</f>
        <v>44987</v>
      </c>
      <c r="S1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44994</v>
      </c>
      <c r="T1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45001</v>
      </c>
      <c r="U1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45008</v>
      </c>
      <c r="V1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45015</v>
      </c>
      <c r="W1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45022</v>
      </c>
      <c r="X1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5" s="10" t="str">
        <f t="shared" si="0"/>
        <v>03/02/2023, 03/09/2023, 03/16/2023, 03/23/2023, 03/30/2023, 04/06/2023</v>
      </c>
    </row>
    <row r="16" spans="1:26" ht="15.75" customHeight="1" x14ac:dyDescent="0.25">
      <c r="A16" s="1" t="s">
        <v>90</v>
      </c>
      <c r="B16" s="1" t="str">
        <f t="shared" si="1"/>
        <v>05628059-568C-469B-9064-005C3985C3CF</v>
      </c>
      <c r="C16" s="1" t="s">
        <v>91</v>
      </c>
      <c r="D16" s="1" t="str">
        <f t="shared" si="2"/>
        <v>Crystal Robinson</v>
      </c>
      <c r="E16" s="1" t="s">
        <v>92</v>
      </c>
      <c r="F16" s="1" t="s">
        <v>17</v>
      </c>
      <c r="G16" s="1" t="s">
        <v>25</v>
      </c>
      <c r="H16" s="1">
        <v>18</v>
      </c>
      <c r="I16" s="5">
        <v>45043</v>
      </c>
      <c r="J16" s="1" t="s">
        <v>18</v>
      </c>
      <c r="K16" s="1" t="s">
        <v>19</v>
      </c>
      <c r="L16" s="8">
        <v>9</v>
      </c>
      <c r="M16" s="8">
        <f>IF(Table1[[#This Row],[Column13]]&lt;1,Table1[[#This Row],[Column13]]*100,Table1[[#This Row],[Column13]])</f>
        <v>9</v>
      </c>
      <c r="N16" s="1">
        <v>1.5</v>
      </c>
      <c r="O16" s="1" t="s">
        <v>28</v>
      </c>
      <c r="P16" s="1">
        <v>5</v>
      </c>
      <c r="Q16" s="1" t="s">
        <v>93</v>
      </c>
      <c r="R16" s="9">
        <f>IFERROR(IF(ISNUMBER(Table1[[#This Row],[Column17]]),Table1[[#This Row],[Column17]],DATEVALUE(LEFT(Table1[[#This Row],[Column17]],FIND(",",Table1[[#This Row],[Column17]]&amp;",")-1))),"")</f>
        <v>45043</v>
      </c>
      <c r="S1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45050</v>
      </c>
      <c r="T16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6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6" s="10" t="str">
        <f t="shared" si="0"/>
        <v>04/27/2023, 05/04/2023</v>
      </c>
    </row>
    <row r="17" spans="1:26" ht="15.75" customHeight="1" x14ac:dyDescent="0.25">
      <c r="A17" s="1" t="s">
        <v>94</v>
      </c>
      <c r="B17" s="1" t="str">
        <f t="shared" si="1"/>
        <v>EF7DDC76-B92D-422B-A1DF-306F8A0B3C33</v>
      </c>
      <c r="C17" s="1" t="s">
        <v>95</v>
      </c>
      <c r="D17" s="1" t="str">
        <f t="shared" si="2"/>
        <v>Laura Sanchez</v>
      </c>
      <c r="E17" s="1" t="s">
        <v>96</v>
      </c>
      <c r="F17" s="1" t="s">
        <v>88</v>
      </c>
      <c r="G17" s="1" t="s">
        <v>68</v>
      </c>
      <c r="H17" s="1">
        <v>18</v>
      </c>
      <c r="I17" s="3">
        <v>44990</v>
      </c>
      <c r="J17" s="1" t="s">
        <v>63</v>
      </c>
      <c r="K17" s="1" t="s">
        <v>27</v>
      </c>
      <c r="L17" s="8">
        <v>24</v>
      </c>
      <c r="M17" s="8">
        <f>IF(Table1[[#This Row],[Column13]]&lt;1,Table1[[#This Row],[Column13]]*100,Table1[[#This Row],[Column13]])</f>
        <v>24</v>
      </c>
      <c r="N17" s="1" t="s">
        <v>58</v>
      </c>
      <c r="O17" s="1" t="s">
        <v>34</v>
      </c>
      <c r="P17" s="1">
        <v>1</v>
      </c>
      <c r="Q17" s="1" t="s">
        <v>97</v>
      </c>
      <c r="R17" s="9">
        <f>IFERROR(IF(ISNUMBER(Table1[[#This Row],[Column17]]),Table1[[#This Row],[Column17]],DATEVALUE(LEFT(Table1[[#This Row],[Column17]],FIND(",",Table1[[#This Row],[Column17]]&amp;",")-1))),"")</f>
        <v>44990</v>
      </c>
      <c r="S1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44997</v>
      </c>
      <c r="T1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45004</v>
      </c>
      <c r="U1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45011</v>
      </c>
      <c r="V1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7" s="10" t="str">
        <f t="shared" si="0"/>
        <v>03/05/2023, 03/12/2023, 03/19/2023, 03/26/2023</v>
      </c>
    </row>
    <row r="18" spans="1:26" ht="15.75" customHeight="1" x14ac:dyDescent="0.25">
      <c r="A18" s="1" t="s">
        <v>98</v>
      </c>
      <c r="B18" s="1" t="str">
        <f t="shared" si="1"/>
        <v>778EEDB3-693D-4FBC-AC6F-A6115AB33EDF</v>
      </c>
      <c r="C18" s="1" t="s">
        <v>99</v>
      </c>
      <c r="D18" s="1" t="str">
        <f t="shared" si="2"/>
        <v>Amy Valdez</v>
      </c>
      <c r="E18" s="1" t="s">
        <v>100</v>
      </c>
      <c r="F18" s="1" t="s">
        <v>88</v>
      </c>
      <c r="G18" s="1" t="s">
        <v>68</v>
      </c>
      <c r="H18">
        <v>18</v>
      </c>
      <c r="I18" s="3">
        <v>45327</v>
      </c>
      <c r="J18" s="1" t="s">
        <v>18</v>
      </c>
      <c r="K18" s="1" t="s">
        <v>19</v>
      </c>
      <c r="L18" s="8">
        <v>0.13</v>
      </c>
      <c r="M18" s="8">
        <f>IF(Table1[[#This Row],[Column13]]&lt;1,Table1[[#This Row],[Column13]]*100,Table1[[#This Row],[Column13]])</f>
        <v>13</v>
      </c>
      <c r="N18" s="1" t="s">
        <v>41</v>
      </c>
      <c r="O18" s="1" t="s">
        <v>28</v>
      </c>
      <c r="P18" s="1">
        <v>2</v>
      </c>
      <c r="Q18" s="1" t="s">
        <v>101</v>
      </c>
      <c r="R18" s="9">
        <f>IFERROR(IF(ISNUMBER(Table1[[#This Row],[Column17]]),Table1[[#This Row],[Column17]],DATEVALUE(LEFT(Table1[[#This Row],[Column17]],FIND(",",Table1[[#This Row],[Column17]]&amp;",")-1))),"")</f>
        <v>45327</v>
      </c>
      <c r="S1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45334</v>
      </c>
      <c r="T1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45341</v>
      </c>
      <c r="U1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45348</v>
      </c>
      <c r="V1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45355</v>
      </c>
      <c r="W1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45362</v>
      </c>
      <c r="X1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45369</v>
      </c>
      <c r="Y1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8" s="10" t="str">
        <f t="shared" si="0"/>
        <v>02/05/2024, 02/12/2024, 02/19/2024, 02/26/2024, 03/04/2024, 03/11/2024, 03/18/2024</v>
      </c>
    </row>
    <row r="19" spans="1:26" ht="15.75" customHeight="1" x14ac:dyDescent="0.25">
      <c r="A19" s="1" t="s">
        <v>102</v>
      </c>
      <c r="B19" s="1" t="str">
        <f t="shared" si="1"/>
        <v>474EBC19-2EF9-4276-AC00-6F6123E2FCB4</v>
      </c>
      <c r="C19" s="1" t="s">
        <v>103</v>
      </c>
      <c r="D19" s="1" t="str">
        <f t="shared" si="2"/>
        <v>Shannon Jones</v>
      </c>
      <c r="E19" s="1" t="s">
        <v>104</v>
      </c>
      <c r="F19" s="1" t="s">
        <v>17</v>
      </c>
      <c r="G19" s="1" t="s">
        <v>46</v>
      </c>
      <c r="H19">
        <v>18</v>
      </c>
      <c r="I19" s="3">
        <v>45354</v>
      </c>
      <c r="J19" s="1" t="s">
        <v>105</v>
      </c>
      <c r="K19" s="1" t="s">
        <v>53</v>
      </c>
      <c r="L19" s="8">
        <v>0.69</v>
      </c>
      <c r="M19" s="8">
        <f>IF(Table1[[#This Row],[Column13]]&lt;1,Table1[[#This Row],[Column13]]*100,Table1[[#This Row],[Column13]])</f>
        <v>69</v>
      </c>
      <c r="N19" s="1">
        <v>1.5</v>
      </c>
      <c r="O19" s="1" t="s">
        <v>34</v>
      </c>
      <c r="P19" s="1">
        <v>5</v>
      </c>
      <c r="Q19" s="1" t="s">
        <v>106</v>
      </c>
      <c r="R19" s="9">
        <f>IFERROR(IF(ISNUMBER(Table1[[#This Row],[Column17]]),Table1[[#This Row],[Column17]],DATEVALUE(LEFT(Table1[[#This Row],[Column17]],FIND(",",Table1[[#This Row],[Column17]]&amp;",")-1))),"")</f>
        <v>45354</v>
      </c>
      <c r="S1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45361</v>
      </c>
      <c r="T19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9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9" s="10" t="str">
        <f t="shared" si="0"/>
        <v>03/03/2024, 03/10/2024</v>
      </c>
    </row>
    <row r="20" spans="1:26" ht="12.5" x14ac:dyDescent="0.25">
      <c r="A20" s="1" t="s">
        <v>107</v>
      </c>
      <c r="B20" s="1" t="str">
        <f t="shared" si="1"/>
        <v>DD59BA71-36B8-4481-BB3A-4E3E7C52FA17</v>
      </c>
      <c r="C20" s="1" t="s">
        <v>108</v>
      </c>
      <c r="D20" s="1" t="str">
        <f t="shared" si="2"/>
        <v>Anthony Gray</v>
      </c>
      <c r="E20" s="1" t="s">
        <v>109</v>
      </c>
      <c r="F20" s="1" t="s">
        <v>17</v>
      </c>
      <c r="G20" s="1" t="s">
        <v>46</v>
      </c>
      <c r="H20">
        <v>18</v>
      </c>
      <c r="I20" s="5">
        <v>45289</v>
      </c>
      <c r="J20" s="1" t="s">
        <v>18</v>
      </c>
      <c r="K20" s="1" t="s">
        <v>19</v>
      </c>
      <c r="L20" s="8">
        <v>33</v>
      </c>
      <c r="M20" s="8">
        <f>IF(Table1[[#This Row],[Column13]]&lt;1,Table1[[#This Row],[Column13]]*100,Table1[[#This Row],[Column13]])</f>
        <v>33</v>
      </c>
      <c r="N20" s="1">
        <v>1.5</v>
      </c>
      <c r="O20" s="1" t="s">
        <v>28</v>
      </c>
      <c r="P20" s="1">
        <v>5</v>
      </c>
      <c r="Q20" s="1" t="s">
        <v>110</v>
      </c>
      <c r="R20" s="9">
        <f>IFERROR(IF(ISNUMBER(Table1[[#This Row],[Column17]]),Table1[[#This Row],[Column17]],DATEVALUE(LEFT(Table1[[#This Row],[Column17]],FIND(",",Table1[[#This Row],[Column17]]&amp;",")-1))),"")</f>
        <v>45289</v>
      </c>
      <c r="S2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45296</v>
      </c>
      <c r="T2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45303</v>
      </c>
      <c r="U2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45310</v>
      </c>
      <c r="V2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45317</v>
      </c>
      <c r="W2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45324</v>
      </c>
      <c r="X2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45331</v>
      </c>
      <c r="Y2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0" s="10" t="str">
        <f t="shared" si="0"/>
        <v>12/29/2023, 01/05/2024, 01/12/2024, 01/19/2024, 01/26/2024, 02/02/2024, 02/09/2024</v>
      </c>
    </row>
    <row r="21" spans="1:26" ht="12.5" x14ac:dyDescent="0.25">
      <c r="A21" s="1" t="s">
        <v>111</v>
      </c>
      <c r="B21" s="1" t="str">
        <f t="shared" si="1"/>
        <v>C88A618E-FED4-457D-BB02-6576F512C4C3</v>
      </c>
      <c r="C21" s="1" t="s">
        <v>112</v>
      </c>
      <c r="D21" s="1" t="str">
        <f t="shared" si="2"/>
        <v>Michelle Moore</v>
      </c>
      <c r="E21" s="1" t="s">
        <v>113</v>
      </c>
      <c r="F21" s="1" t="s">
        <v>88</v>
      </c>
      <c r="G21" s="1" t="s">
        <v>25</v>
      </c>
      <c r="H21" s="1">
        <v>34</v>
      </c>
      <c r="I21" s="5">
        <v>45740</v>
      </c>
      <c r="J21" s="1" t="s">
        <v>26</v>
      </c>
      <c r="K21" s="1" t="s">
        <v>27</v>
      </c>
      <c r="L21" s="8">
        <v>0.06</v>
      </c>
      <c r="M21" s="8">
        <f>IF(Table1[[#This Row],[Column13]]&lt;1,Table1[[#This Row],[Column13]]*100,Table1[[#This Row],[Column13]])</f>
        <v>6</v>
      </c>
      <c r="N21" s="1" t="s">
        <v>41</v>
      </c>
      <c r="O21" s="1" t="s">
        <v>28</v>
      </c>
      <c r="P21" s="1">
        <v>5</v>
      </c>
      <c r="Q21" s="5">
        <v>45740</v>
      </c>
      <c r="R21" s="9">
        <f>IFERROR(IF(ISNUMBER(Table1[[#This Row],[Column17]]),Table1[[#This Row],[Column17]],DATEVALUE(LEFT(Table1[[#This Row],[Column17]],FIND(",",Table1[[#This Row],[Column17]]&amp;",")-1))),"")</f>
        <v>45740</v>
      </c>
      <c r="S21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21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21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2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1" s="10" t="str">
        <f t="shared" si="0"/>
        <v>03/24/2025</v>
      </c>
    </row>
    <row r="22" spans="1:26" ht="12.5" x14ac:dyDescent="0.25">
      <c r="A22" s="1" t="s">
        <v>114</v>
      </c>
      <c r="B22" s="1" t="str">
        <f t="shared" si="1"/>
        <v>0CD620C2-0EA2-422B-9048-67BABF7B539B</v>
      </c>
      <c r="C22" s="1" t="s">
        <v>115</v>
      </c>
      <c r="D22" s="1" t="str">
        <f t="shared" si="2"/>
        <v>Kathryn Farrell</v>
      </c>
      <c r="E22" s="1" t="s">
        <v>6995</v>
      </c>
      <c r="F22" s="1" t="s">
        <v>17</v>
      </c>
      <c r="G22" s="1" t="s">
        <v>68</v>
      </c>
      <c r="H22" s="1">
        <v>18</v>
      </c>
      <c r="I22" s="3">
        <v>44752</v>
      </c>
      <c r="J22" s="1" t="s">
        <v>83</v>
      </c>
      <c r="K22" s="1" t="s">
        <v>27</v>
      </c>
      <c r="L22" s="8">
        <v>0.72</v>
      </c>
      <c r="M22" s="8">
        <f>IF(Table1[[#This Row],[Column13]]&lt;1,Table1[[#This Row],[Column13]]*100,Table1[[#This Row],[Column13]])</f>
        <v>72</v>
      </c>
      <c r="N22" s="1" t="s">
        <v>58</v>
      </c>
      <c r="O22" s="1" t="s">
        <v>28</v>
      </c>
      <c r="P22" s="1">
        <v>2</v>
      </c>
      <c r="Q22" s="1" t="s">
        <v>116</v>
      </c>
      <c r="R22" s="9">
        <f>IFERROR(IF(ISNUMBER(Table1[[#This Row],[Column17]]),Table1[[#This Row],[Column17]],DATEVALUE(LEFT(Table1[[#This Row],[Column17]],FIND(",",Table1[[#This Row],[Column17]]&amp;",")-1))),"")</f>
        <v>44752</v>
      </c>
      <c r="S2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44759</v>
      </c>
      <c r="T2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44766</v>
      </c>
      <c r="U2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44773</v>
      </c>
      <c r="V2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2" s="10" t="str">
        <f t="shared" si="0"/>
        <v>07/10/2022, 07/17/2022, 07/24/2022, 07/31/2022</v>
      </c>
    </row>
    <row r="23" spans="1:26" ht="12.5" x14ac:dyDescent="0.25">
      <c r="A23" s="1" t="s">
        <v>117</v>
      </c>
      <c r="B23" s="1" t="str">
        <f t="shared" si="1"/>
        <v>14822F53-8201-4C62-B5F5-9B220E8FA8E0</v>
      </c>
      <c r="C23" s="1" t="s">
        <v>118</v>
      </c>
      <c r="D23" s="1" t="str">
        <f t="shared" si="2"/>
        <v>Andrea Jones</v>
      </c>
      <c r="E23" s="1" t="s">
        <v>119</v>
      </c>
      <c r="F23" s="1" t="s">
        <v>17</v>
      </c>
      <c r="G23" s="1" t="s">
        <v>25</v>
      </c>
      <c r="H23" s="1">
        <v>18</v>
      </c>
      <c r="I23" s="3">
        <v>44902</v>
      </c>
      <c r="J23" s="1" t="s">
        <v>32</v>
      </c>
      <c r="K23" s="1" t="s">
        <v>33</v>
      </c>
      <c r="L23" s="8">
        <v>0.16</v>
      </c>
      <c r="M23" s="8">
        <f>IF(Table1[[#This Row],[Column13]]&lt;1,Table1[[#This Row],[Column13]]*100,Table1[[#This Row],[Column13]])</f>
        <v>16</v>
      </c>
      <c r="N23" s="1" t="s">
        <v>20</v>
      </c>
      <c r="O23" s="1" t="s">
        <v>28</v>
      </c>
      <c r="P23">
        <v>4</v>
      </c>
      <c r="Q23" s="1" t="s">
        <v>120</v>
      </c>
      <c r="R23" s="9">
        <f>IFERROR(IF(ISNUMBER(Table1[[#This Row],[Column17]]),Table1[[#This Row],[Column17]],DATEVALUE(LEFT(Table1[[#This Row],[Column17]],FIND(",",Table1[[#This Row],[Column17]]&amp;",")-1))),"")</f>
        <v>44902</v>
      </c>
      <c r="S2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44909</v>
      </c>
      <c r="T2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44916</v>
      </c>
      <c r="U2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44923</v>
      </c>
      <c r="V2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44930</v>
      </c>
      <c r="W2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44937</v>
      </c>
      <c r="X2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3" s="10" t="str">
        <f t="shared" si="0"/>
        <v>12/07/2022, 12/14/2022, 12/21/2022, 12/28/2022, 01/04/2023, 01/11/2023</v>
      </c>
    </row>
    <row r="24" spans="1:26" ht="12.5" x14ac:dyDescent="0.25">
      <c r="A24" s="1" t="s">
        <v>121</v>
      </c>
      <c r="B24" s="1" t="str">
        <f t="shared" si="1"/>
        <v>90B2B633-956B-4C0C-A849-9B926B5252E3</v>
      </c>
      <c r="C24" s="1" t="s">
        <v>122</v>
      </c>
      <c r="D24" s="1" t="str">
        <f t="shared" si="2"/>
        <v>Taylor Harris</v>
      </c>
      <c r="E24" s="1" t="s">
        <v>123</v>
      </c>
      <c r="F24" s="1" t="s">
        <v>88</v>
      </c>
      <c r="G24" s="1" t="s">
        <v>46</v>
      </c>
      <c r="H24" s="1">
        <v>18</v>
      </c>
      <c r="I24" s="3">
        <v>44785</v>
      </c>
      <c r="J24" s="1" t="s">
        <v>40</v>
      </c>
      <c r="K24" s="1" t="s">
        <v>19</v>
      </c>
      <c r="L24" s="8">
        <v>0.44</v>
      </c>
      <c r="M24" s="8">
        <f>IF(Table1[[#This Row],[Column13]]&lt;1,Table1[[#This Row],[Column13]]*100,Table1[[#This Row],[Column13]])</f>
        <v>44</v>
      </c>
      <c r="N24" s="1">
        <v>45</v>
      </c>
      <c r="O24" s="1" t="s">
        <v>28</v>
      </c>
      <c r="P24" s="1">
        <v>1</v>
      </c>
      <c r="Q24" s="1" t="s">
        <v>124</v>
      </c>
      <c r="R24" s="9">
        <f>IFERROR(IF(ISNUMBER(Table1[[#This Row],[Column17]]),Table1[[#This Row],[Column17]],DATEVALUE(LEFT(Table1[[#This Row],[Column17]],FIND(",",Table1[[#This Row],[Column17]]&amp;",")-1))),"")</f>
        <v>44785</v>
      </c>
      <c r="S2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44792</v>
      </c>
      <c r="T2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44799</v>
      </c>
      <c r="U2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44806</v>
      </c>
      <c r="V2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4" s="10" t="str">
        <f t="shared" si="0"/>
        <v>08/12/2022, 08/19/2022, 08/26/2022, 09/02/2022</v>
      </c>
    </row>
    <row r="25" spans="1:26" ht="12.5" x14ac:dyDescent="0.25">
      <c r="A25" s="1" t="s">
        <v>125</v>
      </c>
      <c r="B25" s="1" t="str">
        <f t="shared" si="1"/>
        <v>C07A30F2-EDD4-453B-90F0-FD0A750CAB75</v>
      </c>
      <c r="C25" s="1" t="s">
        <v>126</v>
      </c>
      <c r="D25" s="1" t="str">
        <f t="shared" si="2"/>
        <v>Alexandra Howell</v>
      </c>
      <c r="E25" s="1" t="s">
        <v>127</v>
      </c>
      <c r="F25" s="1" t="s">
        <v>88</v>
      </c>
      <c r="G25" s="1" t="s">
        <v>39</v>
      </c>
      <c r="H25" s="1">
        <v>18</v>
      </c>
      <c r="I25" s="5">
        <v>45124</v>
      </c>
      <c r="J25" s="1" t="s">
        <v>83</v>
      </c>
      <c r="K25" s="1" t="s">
        <v>27</v>
      </c>
      <c r="L25" s="8">
        <v>0.17</v>
      </c>
      <c r="M25" s="8">
        <f>IF(Table1[[#This Row],[Column13]]&lt;1,Table1[[#This Row],[Column13]]*100,Table1[[#This Row],[Column13]])</f>
        <v>17</v>
      </c>
      <c r="N25" s="1" t="s">
        <v>41</v>
      </c>
      <c r="O25" s="1" t="s">
        <v>28</v>
      </c>
      <c r="P25" s="1">
        <v>3</v>
      </c>
      <c r="Q25" s="1" t="s">
        <v>128</v>
      </c>
      <c r="R25" s="9">
        <f>IFERROR(IF(ISNUMBER(Table1[[#This Row],[Column17]]),Table1[[#This Row],[Column17]],DATEVALUE(LEFT(Table1[[#This Row],[Column17]],FIND(",",Table1[[#This Row],[Column17]]&amp;",")-1))),"")</f>
        <v>45124</v>
      </c>
      <c r="S2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45131</v>
      </c>
      <c r="T2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45138</v>
      </c>
      <c r="U2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45145</v>
      </c>
      <c r="V2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45152</v>
      </c>
      <c r="W2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5" s="10" t="str">
        <f t="shared" si="0"/>
        <v>07/17/2023, 07/24/2023, 07/31/2023, 08/07/2023, 08/14/2023</v>
      </c>
    </row>
    <row r="26" spans="1:26" ht="12.5" x14ac:dyDescent="0.25">
      <c r="A26" s="1" t="s">
        <v>129</v>
      </c>
      <c r="B26" s="1" t="str">
        <f t="shared" si="1"/>
        <v>D5704F32-702C-4D20-A862-18B848F4EF12</v>
      </c>
      <c r="C26" s="1" t="s">
        <v>130</v>
      </c>
      <c r="D26" s="1" t="str">
        <f t="shared" si="2"/>
        <v>Elizabeth Riggs</v>
      </c>
      <c r="E26" s="1" t="s">
        <v>131</v>
      </c>
      <c r="F26" s="1" t="s">
        <v>88</v>
      </c>
      <c r="G26" s="1" t="s">
        <v>25</v>
      </c>
      <c r="H26" s="1">
        <v>28</v>
      </c>
      <c r="I26" s="3">
        <v>45232</v>
      </c>
      <c r="J26" s="1" t="s">
        <v>132</v>
      </c>
      <c r="K26" s="1" t="s">
        <v>133</v>
      </c>
      <c r="L26" s="8">
        <v>0.06</v>
      </c>
      <c r="M26" s="8">
        <f>IF(Table1[[#This Row],[Column13]]&lt;1,Table1[[#This Row],[Column13]]*100,Table1[[#This Row],[Column13]])</f>
        <v>6</v>
      </c>
      <c r="N26" s="1">
        <v>45</v>
      </c>
      <c r="O26" s="1" t="s">
        <v>28</v>
      </c>
      <c r="P26" s="1">
        <v>1</v>
      </c>
      <c r="Q26" s="1" t="s">
        <v>134</v>
      </c>
      <c r="R26" s="9">
        <f>IFERROR(IF(ISNUMBER(Table1[[#This Row],[Column17]]),Table1[[#This Row],[Column17]],DATEVALUE(LEFT(Table1[[#This Row],[Column17]],FIND(",",Table1[[#This Row],[Column17]]&amp;",")-1))),"")</f>
        <v>45232</v>
      </c>
      <c r="S2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45239</v>
      </c>
      <c r="T2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45246</v>
      </c>
      <c r="U2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45253</v>
      </c>
      <c r="V2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45260</v>
      </c>
      <c r="W2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6" s="10" t="str">
        <f t="shared" si="0"/>
        <v>11/02/2023, 11/09/2023, 11/16/2023, 11/23/2023, 11/30/2023</v>
      </c>
    </row>
    <row r="27" spans="1:26" ht="12.5" x14ac:dyDescent="0.25">
      <c r="A27" s="1" t="s">
        <v>135</v>
      </c>
      <c r="B27" s="1" t="str">
        <f t="shared" si="1"/>
        <v>35EBD32D-9AD6-40AB-8821-2DDB45B89CD9</v>
      </c>
      <c r="C27" s="1" t="s">
        <v>136</v>
      </c>
      <c r="D27" s="1" t="str">
        <f t="shared" si="2"/>
        <v>Christina Walters</v>
      </c>
      <c r="E27" s="1" t="s">
        <v>137</v>
      </c>
      <c r="F27" s="1" t="s">
        <v>88</v>
      </c>
      <c r="G27" s="1" t="s">
        <v>25</v>
      </c>
      <c r="H27">
        <v>18</v>
      </c>
      <c r="I27" s="3">
        <v>44899</v>
      </c>
      <c r="J27" s="1" t="s">
        <v>132</v>
      </c>
      <c r="K27" s="1" t="s">
        <v>133</v>
      </c>
      <c r="L27" s="8">
        <v>71</v>
      </c>
      <c r="M27" s="8">
        <f>IF(Table1[[#This Row],[Column13]]&lt;1,Table1[[#This Row],[Column13]]*100,Table1[[#This Row],[Column13]])</f>
        <v>71</v>
      </c>
      <c r="N27" s="1">
        <v>45</v>
      </c>
      <c r="O27" s="1" t="s">
        <v>34</v>
      </c>
      <c r="P27" s="1">
        <v>1</v>
      </c>
      <c r="Q27" s="1" t="s">
        <v>138</v>
      </c>
      <c r="R27" s="9">
        <f>IFERROR(IF(ISNUMBER(Table1[[#This Row],[Column17]]),Table1[[#This Row],[Column17]],DATEVALUE(LEFT(Table1[[#This Row],[Column17]],FIND(",",Table1[[#This Row],[Column17]]&amp;",")-1))),"")</f>
        <v>44899</v>
      </c>
      <c r="S2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44906</v>
      </c>
      <c r="T2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44913</v>
      </c>
      <c r="U2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44920</v>
      </c>
      <c r="V2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44927</v>
      </c>
      <c r="W2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44934</v>
      </c>
      <c r="X2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44941</v>
      </c>
      <c r="Y2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44948</v>
      </c>
      <c r="Z27" s="10" t="str">
        <f t="shared" si="0"/>
        <v>12/04/2022, 12/11/2022, 12/18/2022, 12/25/2022, 01/01/2023, 01/08/2023, 01/15/2023, 01/22/2023</v>
      </c>
    </row>
    <row r="28" spans="1:26" ht="12.5" x14ac:dyDescent="0.25">
      <c r="A28" s="1" t="s">
        <v>139</v>
      </c>
      <c r="B28" s="1" t="str">
        <f t="shared" si="1"/>
        <v>0B49452D-46D4-43F3-9450-281C6C6F7633</v>
      </c>
      <c r="C28" s="1" t="s">
        <v>140</v>
      </c>
      <c r="D28" s="1" t="str">
        <f t="shared" si="2"/>
        <v>Ray Walsh</v>
      </c>
      <c r="E28" s="1" t="s">
        <v>141</v>
      </c>
      <c r="F28" s="1" t="s">
        <v>17</v>
      </c>
      <c r="G28" s="1" t="s">
        <v>25</v>
      </c>
      <c r="H28" s="1">
        <v>18</v>
      </c>
      <c r="I28" s="5">
        <v>45643</v>
      </c>
      <c r="J28" s="1" t="s">
        <v>142</v>
      </c>
      <c r="K28" s="1" t="s">
        <v>53</v>
      </c>
      <c r="L28" s="8">
        <v>0.05</v>
      </c>
      <c r="M28" s="8">
        <f>IF(Table1[[#This Row],[Column13]]&lt;1,Table1[[#This Row],[Column13]]*100,Table1[[#This Row],[Column13]])</f>
        <v>5</v>
      </c>
      <c r="N28" s="1">
        <v>2</v>
      </c>
      <c r="O28" s="1" t="s">
        <v>34</v>
      </c>
      <c r="P28" s="1">
        <v>3</v>
      </c>
      <c r="Q28" s="5">
        <v>45643</v>
      </c>
      <c r="R28" s="9">
        <f>IFERROR(IF(ISNUMBER(Table1[[#This Row],[Column17]]),Table1[[#This Row],[Column17]],DATEVALUE(LEFT(Table1[[#This Row],[Column17]],FIND(",",Table1[[#This Row],[Column17]]&amp;",")-1))),"")</f>
        <v>45643</v>
      </c>
      <c r="S28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28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28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2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8" s="10" t="str">
        <f t="shared" si="0"/>
        <v>12/17/2024</v>
      </c>
    </row>
    <row r="29" spans="1:26" ht="12.5" x14ac:dyDescent="0.25">
      <c r="A29" s="1" t="s">
        <v>143</v>
      </c>
      <c r="B29" s="1" t="str">
        <f t="shared" si="1"/>
        <v>F1EEDBA3-1343-4E61-9CA3-C4480279B6A6</v>
      </c>
      <c r="C29" s="1" t="s">
        <v>144</v>
      </c>
      <c r="D29" s="1" t="str">
        <f t="shared" si="2"/>
        <v>Stephanie Gardner</v>
      </c>
      <c r="E29" s="1" t="s">
        <v>145</v>
      </c>
      <c r="F29" s="1" t="s">
        <v>17</v>
      </c>
      <c r="G29" s="1" t="s">
        <v>68</v>
      </c>
      <c r="H29" s="1">
        <v>18</v>
      </c>
      <c r="I29" s="5">
        <v>45529</v>
      </c>
      <c r="J29" s="1" t="s">
        <v>26</v>
      </c>
      <c r="K29" s="1" t="s">
        <v>27</v>
      </c>
      <c r="L29" s="8">
        <v>22</v>
      </c>
      <c r="M29" s="8">
        <f>IF(Table1[[#This Row],[Column13]]&lt;1,Table1[[#This Row],[Column13]]*100,Table1[[#This Row],[Column13]])</f>
        <v>22</v>
      </c>
      <c r="N29" s="1" t="s">
        <v>20</v>
      </c>
      <c r="O29" s="1" t="s">
        <v>34</v>
      </c>
      <c r="P29" s="1">
        <v>4</v>
      </c>
      <c r="Q29" s="1" t="s">
        <v>146</v>
      </c>
      <c r="R29" s="9">
        <f>IFERROR(IF(ISNUMBER(Table1[[#This Row],[Column17]]),Table1[[#This Row],[Column17]],DATEVALUE(LEFT(Table1[[#This Row],[Column17]],FIND(",",Table1[[#This Row],[Column17]]&amp;",")-1))),"")</f>
        <v>45529</v>
      </c>
      <c r="S2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45536</v>
      </c>
      <c r="T2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45543</v>
      </c>
      <c r="U29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2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9" s="10" t="str">
        <f t="shared" si="0"/>
        <v>08/25/2024, 09/01/2024, 09/08/2024</v>
      </c>
    </row>
    <row r="30" spans="1:26" ht="12.5" x14ac:dyDescent="0.25">
      <c r="A30" s="1" t="s">
        <v>147</v>
      </c>
      <c r="B30" s="1" t="str">
        <f t="shared" si="1"/>
        <v>AE9BEC36-35C7-436C-9B99-62C6E61FECC0</v>
      </c>
      <c r="C30" s="1" t="s">
        <v>148</v>
      </c>
      <c r="D30" s="1" t="str">
        <f t="shared" si="2"/>
        <v>Brian Deleon</v>
      </c>
      <c r="E30" s="1" t="s">
        <v>149</v>
      </c>
      <c r="F30" s="1" t="s">
        <v>17</v>
      </c>
      <c r="G30" s="1" t="s">
        <v>39</v>
      </c>
      <c r="H30" s="1">
        <v>44</v>
      </c>
      <c r="I30" s="3">
        <v>44719</v>
      </c>
      <c r="J30" s="1" t="s">
        <v>32</v>
      </c>
      <c r="K30" s="1" t="s">
        <v>33</v>
      </c>
      <c r="L30" s="8">
        <v>60</v>
      </c>
      <c r="M30" s="8">
        <f>IF(Table1[[#This Row],[Column13]]&lt;1,Table1[[#This Row],[Column13]]*100,Table1[[#This Row],[Column13]])</f>
        <v>60</v>
      </c>
      <c r="N30" s="1" t="s">
        <v>58</v>
      </c>
      <c r="O30" s="1" t="s">
        <v>34</v>
      </c>
      <c r="P30" s="1">
        <v>2</v>
      </c>
      <c r="Q30" s="1" t="s">
        <v>150</v>
      </c>
      <c r="R30" s="9">
        <f>IFERROR(IF(ISNUMBER(Table1[[#This Row],[Column17]]),Table1[[#This Row],[Column17]],DATEVALUE(LEFT(Table1[[#This Row],[Column17]],FIND(",",Table1[[#This Row],[Column17]]&amp;",")-1))),"")</f>
        <v>44719</v>
      </c>
      <c r="S3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44726</v>
      </c>
      <c r="T30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30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3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0" s="10" t="str">
        <f t="shared" si="0"/>
        <v>06/07/2022, 06/14/2022</v>
      </c>
    </row>
    <row r="31" spans="1:26" ht="12.5" x14ac:dyDescent="0.25">
      <c r="A31" s="1" t="s">
        <v>151</v>
      </c>
      <c r="B31" s="1" t="str">
        <f t="shared" si="1"/>
        <v>2DEA9493-0658-463A-A98C-206FE1A47E10</v>
      </c>
      <c r="C31" s="1" t="s">
        <v>152</v>
      </c>
      <c r="D31" s="1" t="str">
        <f t="shared" si="2"/>
        <v>Evelyn Galvan</v>
      </c>
      <c r="E31" s="1" t="s">
        <v>153</v>
      </c>
      <c r="F31" s="1" t="s">
        <v>17</v>
      </c>
      <c r="G31" s="1" t="s">
        <v>25</v>
      </c>
      <c r="H31">
        <v>18</v>
      </c>
      <c r="I31" s="3">
        <v>44933</v>
      </c>
      <c r="J31" s="1" t="s">
        <v>154</v>
      </c>
      <c r="K31" s="1" t="s">
        <v>133</v>
      </c>
      <c r="L31" s="8">
        <v>98</v>
      </c>
      <c r="M31" s="8">
        <f>IF(Table1[[#This Row],[Column13]]&lt;1,Table1[[#This Row],[Column13]]*100,Table1[[#This Row],[Column13]])</f>
        <v>98</v>
      </c>
      <c r="N31" s="1">
        <v>2</v>
      </c>
      <c r="O31" s="1" t="s">
        <v>28</v>
      </c>
      <c r="P31" s="1">
        <v>3</v>
      </c>
      <c r="Q31" s="1" t="s">
        <v>155</v>
      </c>
      <c r="R31" s="9">
        <f>IFERROR(IF(ISNUMBER(Table1[[#This Row],[Column17]]),Table1[[#This Row],[Column17]],DATEVALUE(LEFT(Table1[[#This Row],[Column17]],FIND(",",Table1[[#This Row],[Column17]]&amp;",")-1))),"")</f>
        <v>44933</v>
      </c>
      <c r="S3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44940</v>
      </c>
      <c r="T3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44947</v>
      </c>
      <c r="U3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44954</v>
      </c>
      <c r="V3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44961</v>
      </c>
      <c r="W3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44968</v>
      </c>
      <c r="X3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1" s="10" t="str">
        <f t="shared" si="0"/>
        <v>01/07/2023, 01/14/2023, 01/21/2023, 01/28/2023, 02/04/2023, 02/11/2023</v>
      </c>
    </row>
    <row r="32" spans="1:26" ht="12.5" x14ac:dyDescent="0.25">
      <c r="A32" s="1" t="s">
        <v>156</v>
      </c>
      <c r="B32" s="1" t="str">
        <f t="shared" si="1"/>
        <v>CB9BC326-D20E-4C17-8E20-FD1A598336E3</v>
      </c>
      <c r="C32" s="1" t="s">
        <v>157</v>
      </c>
      <c r="D32" s="1" t="str">
        <f t="shared" si="2"/>
        <v>Courtney Keller</v>
      </c>
      <c r="E32" s="1" t="s">
        <v>158</v>
      </c>
      <c r="F32" s="1" t="s">
        <v>88</v>
      </c>
      <c r="G32" s="1" t="s">
        <v>82</v>
      </c>
      <c r="H32" s="1">
        <v>26</v>
      </c>
      <c r="I32" s="5">
        <v>45373</v>
      </c>
      <c r="J32" s="1" t="s">
        <v>18</v>
      </c>
      <c r="K32" s="1" t="s">
        <v>19</v>
      </c>
      <c r="L32" s="8">
        <v>40</v>
      </c>
      <c r="M32" s="8">
        <f>IF(Table1[[#This Row],[Column13]]&lt;1,Table1[[#This Row],[Column13]]*100,Table1[[#This Row],[Column13]])</f>
        <v>40</v>
      </c>
      <c r="N32" s="1">
        <v>2</v>
      </c>
      <c r="O32" s="1" t="s">
        <v>28</v>
      </c>
      <c r="P32" s="1">
        <v>4</v>
      </c>
      <c r="Q32" s="1" t="s">
        <v>159</v>
      </c>
      <c r="R32" s="9">
        <f>IFERROR(IF(ISNUMBER(Table1[[#This Row],[Column17]]),Table1[[#This Row],[Column17]],DATEVALUE(LEFT(Table1[[#This Row],[Column17]],FIND(",",Table1[[#This Row],[Column17]]&amp;",")-1))),"")</f>
        <v>45373</v>
      </c>
      <c r="S3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45380</v>
      </c>
      <c r="T3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45387</v>
      </c>
      <c r="U3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45394</v>
      </c>
      <c r="V3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45401</v>
      </c>
      <c r="W3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45408</v>
      </c>
      <c r="X3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45415</v>
      </c>
      <c r="Y3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2" s="10" t="str">
        <f t="shared" si="0"/>
        <v>03/22/2024, 03/29/2024, 04/05/2024, 04/12/2024, 04/19/2024, 04/26/2024, 05/03/2024</v>
      </c>
    </row>
    <row r="33" spans="1:26" ht="12.5" x14ac:dyDescent="0.25">
      <c r="A33" s="1" t="s">
        <v>160</v>
      </c>
      <c r="B33" s="1" t="str">
        <f t="shared" si="1"/>
        <v>FB2CA025-ADF4-462D-A651-529E8268690B</v>
      </c>
      <c r="C33" s="1" t="s">
        <v>161</v>
      </c>
      <c r="D33" s="1" t="str">
        <f t="shared" si="2"/>
        <v>Erin Johnson</v>
      </c>
      <c r="E33" s="1" t="s">
        <v>162</v>
      </c>
      <c r="F33" s="1" t="s">
        <v>17</v>
      </c>
      <c r="G33" s="1" t="s">
        <v>39</v>
      </c>
      <c r="H33">
        <v>18</v>
      </c>
      <c r="I33" s="5">
        <v>45654</v>
      </c>
      <c r="J33" s="1" t="s">
        <v>26</v>
      </c>
      <c r="K33" s="1" t="s">
        <v>27</v>
      </c>
      <c r="L33" s="8">
        <v>0.85</v>
      </c>
      <c r="M33" s="8">
        <f>IF(Table1[[#This Row],[Column13]]&lt;1,Table1[[#This Row],[Column13]]*100,Table1[[#This Row],[Column13]])</f>
        <v>85</v>
      </c>
      <c r="N33" s="1">
        <v>2</v>
      </c>
      <c r="O33" s="1" t="s">
        <v>28</v>
      </c>
      <c r="P33" s="1">
        <v>3</v>
      </c>
      <c r="Q33" s="1" t="s">
        <v>163</v>
      </c>
      <c r="R33" s="9">
        <f>IFERROR(IF(ISNUMBER(Table1[[#This Row],[Column17]]),Table1[[#This Row],[Column17]],DATEVALUE(LEFT(Table1[[#This Row],[Column17]],FIND(",",Table1[[#This Row],[Column17]]&amp;",")-1))),"")</f>
        <v>45654</v>
      </c>
      <c r="S3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45661</v>
      </c>
      <c r="T3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45668</v>
      </c>
      <c r="U3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45675</v>
      </c>
      <c r="V3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3" s="10" t="str">
        <f t="shared" si="0"/>
        <v>12/28/2024, 01/04/2025, 01/11/2025, 01/18/2025</v>
      </c>
    </row>
    <row r="34" spans="1:26" ht="12.5" x14ac:dyDescent="0.25">
      <c r="A34" s="1" t="s">
        <v>164</v>
      </c>
      <c r="B34" s="1" t="str">
        <f t="shared" si="1"/>
        <v>BA81EDD9-587E-4344-AF3F-920C98B8E4CC</v>
      </c>
      <c r="C34" s="1" t="s">
        <v>165</v>
      </c>
      <c r="D34" s="1" t="str">
        <f t="shared" si="2"/>
        <v>Jessica Joyce</v>
      </c>
      <c r="E34" s="1" t="s">
        <v>166</v>
      </c>
      <c r="F34" s="1" t="s">
        <v>88</v>
      </c>
      <c r="G34" s="1" t="s">
        <v>39</v>
      </c>
      <c r="H34" s="1">
        <v>18</v>
      </c>
      <c r="I34" s="5">
        <v>44826</v>
      </c>
      <c r="J34" s="1" t="s">
        <v>105</v>
      </c>
      <c r="K34" s="1" t="s">
        <v>53</v>
      </c>
      <c r="L34" s="8">
        <v>0.53</v>
      </c>
      <c r="M34" s="8">
        <f>IF(Table1[[#This Row],[Column13]]&lt;1,Table1[[#This Row],[Column13]]*100,Table1[[#This Row],[Column13]])</f>
        <v>53</v>
      </c>
      <c r="N34" s="1">
        <v>45</v>
      </c>
      <c r="O34" s="1" t="s">
        <v>28</v>
      </c>
      <c r="P34">
        <v>4</v>
      </c>
      <c r="Q34" s="1" t="s">
        <v>167</v>
      </c>
      <c r="R34" s="9">
        <f>IFERROR(IF(ISNUMBER(Table1[[#This Row],[Column17]]),Table1[[#This Row],[Column17]],DATEVALUE(LEFT(Table1[[#This Row],[Column17]],FIND(",",Table1[[#This Row],[Column17]]&amp;",")-1))),"")</f>
        <v>44826</v>
      </c>
      <c r="S3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44833</v>
      </c>
      <c r="T3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44840</v>
      </c>
      <c r="U3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44847</v>
      </c>
      <c r="V3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44854</v>
      </c>
      <c r="W3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4" s="10" t="str">
        <f t="shared" si="0"/>
        <v>09/22/2022, 09/29/2022, 10/06/2022, 10/13/2022, 10/20/2022</v>
      </c>
    </row>
    <row r="35" spans="1:26" ht="12.5" x14ac:dyDescent="0.25">
      <c r="A35" s="1" t="s">
        <v>168</v>
      </c>
      <c r="B35" s="1" t="str">
        <f t="shared" si="1"/>
        <v>BDF070AA-F0B5-456B-B82C-9074AFD5DEA5</v>
      </c>
      <c r="C35" s="1" t="s">
        <v>169</v>
      </c>
      <c r="D35" s="1" t="str">
        <f t="shared" si="2"/>
        <v>Christina Reynolds</v>
      </c>
      <c r="E35" s="1" t="s">
        <v>170</v>
      </c>
      <c r="F35" s="1" t="s">
        <v>17</v>
      </c>
      <c r="G35" s="1" t="s">
        <v>46</v>
      </c>
      <c r="H35" s="1">
        <v>39</v>
      </c>
      <c r="I35" s="5">
        <v>45494</v>
      </c>
      <c r="J35" s="1" t="s">
        <v>32</v>
      </c>
      <c r="K35" s="1" t="s">
        <v>33</v>
      </c>
      <c r="L35" s="8">
        <v>0.41</v>
      </c>
      <c r="M35" s="8">
        <f>IF(Table1[[#This Row],[Column13]]&lt;1,Table1[[#This Row],[Column13]]*100,Table1[[#This Row],[Column13]])</f>
        <v>41</v>
      </c>
      <c r="N35" s="1">
        <v>45</v>
      </c>
      <c r="O35" s="1" t="s">
        <v>34</v>
      </c>
      <c r="P35" s="1">
        <v>4</v>
      </c>
      <c r="Q35" s="1" t="s">
        <v>171</v>
      </c>
      <c r="R35" s="9">
        <f>IFERROR(IF(ISNUMBER(Table1[[#This Row],[Column17]]),Table1[[#This Row],[Column17]],DATEVALUE(LEFT(Table1[[#This Row],[Column17]],FIND(",",Table1[[#This Row],[Column17]]&amp;",")-1))),"")</f>
        <v>45494</v>
      </c>
      <c r="S3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45501</v>
      </c>
      <c r="T3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45508</v>
      </c>
      <c r="U3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45515</v>
      </c>
      <c r="V3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45522</v>
      </c>
      <c r="W3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45529</v>
      </c>
      <c r="X3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45536</v>
      </c>
      <c r="Y3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5" s="10" t="str">
        <f t="shared" si="0"/>
        <v>07/21/2024, 07/28/2024, 08/04/2024, 08/11/2024, 08/18/2024, 08/25/2024, 09/01/2024</v>
      </c>
    </row>
    <row r="36" spans="1:26" ht="12.5" x14ac:dyDescent="0.25">
      <c r="A36" s="1" t="s">
        <v>172</v>
      </c>
      <c r="B36" s="1" t="str">
        <f t="shared" si="1"/>
        <v>6703B636-5380-4904-A88C-7015AAB97E49</v>
      </c>
      <c r="C36" s="1" t="s">
        <v>173</v>
      </c>
      <c r="D36" s="1" t="str">
        <f t="shared" si="2"/>
        <v>Kristen Lee</v>
      </c>
      <c r="E36" s="1" t="s">
        <v>6995</v>
      </c>
      <c r="F36" s="1" t="s">
        <v>17</v>
      </c>
      <c r="G36" s="1" t="s">
        <v>46</v>
      </c>
      <c r="H36" s="1">
        <v>37</v>
      </c>
      <c r="I36" s="5">
        <v>45138</v>
      </c>
      <c r="J36" s="1" t="s">
        <v>63</v>
      </c>
      <c r="K36" s="1" t="s">
        <v>27</v>
      </c>
      <c r="L36" s="8">
        <v>0.28000000000000003</v>
      </c>
      <c r="M36" s="8">
        <f>IF(Table1[[#This Row],[Column13]]&lt;1,Table1[[#This Row],[Column13]]*100,Table1[[#This Row],[Column13]])</f>
        <v>28.000000000000004</v>
      </c>
      <c r="N36" s="1" t="s">
        <v>20</v>
      </c>
      <c r="O36" s="1" t="s">
        <v>34</v>
      </c>
      <c r="P36" s="1">
        <v>5</v>
      </c>
      <c r="Q36" s="1" t="s">
        <v>174</v>
      </c>
      <c r="R36" s="9">
        <f>IFERROR(IF(ISNUMBER(Table1[[#This Row],[Column17]]),Table1[[#This Row],[Column17]],DATEVALUE(LEFT(Table1[[#This Row],[Column17]],FIND(",",Table1[[#This Row],[Column17]]&amp;",")-1))),"")</f>
        <v>45138</v>
      </c>
      <c r="S3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45145</v>
      </c>
      <c r="T36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36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3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6" s="10" t="str">
        <f t="shared" si="0"/>
        <v>07/31/2023, 08/07/2023</v>
      </c>
    </row>
    <row r="37" spans="1:26" ht="12.5" x14ac:dyDescent="0.25">
      <c r="A37" s="1" t="s">
        <v>175</v>
      </c>
      <c r="B37" s="1" t="str">
        <f t="shared" si="1"/>
        <v>BF85BF0E-AD64-456C-A10F-AA3FF0BBAC67</v>
      </c>
      <c r="C37" s="1" t="s">
        <v>176</v>
      </c>
      <c r="D37" s="1" t="str">
        <f t="shared" si="2"/>
        <v>Lisa Turner</v>
      </c>
      <c r="E37" s="1" t="s">
        <v>177</v>
      </c>
      <c r="F37" s="1" t="s">
        <v>17</v>
      </c>
      <c r="G37" s="1" t="s">
        <v>68</v>
      </c>
      <c r="H37" s="1">
        <v>25</v>
      </c>
      <c r="I37" s="3">
        <v>45690</v>
      </c>
      <c r="J37" s="1" t="s">
        <v>83</v>
      </c>
      <c r="K37" s="1" t="s">
        <v>27</v>
      </c>
      <c r="L37" s="8">
        <v>0.18</v>
      </c>
      <c r="M37" s="8">
        <f>IF(Table1[[#This Row],[Column13]]&lt;1,Table1[[#This Row],[Column13]]*100,Table1[[#This Row],[Column13]])</f>
        <v>18</v>
      </c>
      <c r="N37" s="1" t="s">
        <v>58</v>
      </c>
      <c r="O37" s="1" t="s">
        <v>34</v>
      </c>
      <c r="P37">
        <v>4</v>
      </c>
      <c r="Q37" s="1" t="s">
        <v>178</v>
      </c>
      <c r="R37" s="9">
        <f>IFERROR(IF(ISNUMBER(Table1[[#This Row],[Column17]]),Table1[[#This Row],[Column17]],DATEVALUE(LEFT(Table1[[#This Row],[Column17]],FIND(",",Table1[[#This Row],[Column17]]&amp;",")-1))),"")</f>
        <v>45690</v>
      </c>
      <c r="S3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45697</v>
      </c>
      <c r="T3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45704</v>
      </c>
      <c r="U3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45711</v>
      </c>
      <c r="V3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45718</v>
      </c>
      <c r="W3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45725</v>
      </c>
      <c r="X3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45732</v>
      </c>
      <c r="Y3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7" s="10" t="str">
        <f t="shared" si="0"/>
        <v>02/02/2025, 02/09/2025, 02/16/2025, 02/23/2025, 03/02/2025, 03/09/2025, 03/16/2025</v>
      </c>
    </row>
    <row r="38" spans="1:26" ht="12.5" x14ac:dyDescent="0.25">
      <c r="A38" s="1" t="s">
        <v>179</v>
      </c>
      <c r="B38" s="1" t="str">
        <f t="shared" si="1"/>
        <v>F5B78CC7-E6B3-4944-8B32-3E357922BAC2</v>
      </c>
      <c r="C38" s="1" t="s">
        <v>180</v>
      </c>
      <c r="D38" s="1" t="str">
        <f t="shared" si="2"/>
        <v>Carolyn Miller</v>
      </c>
      <c r="E38" s="1" t="s">
        <v>181</v>
      </c>
      <c r="F38" s="1" t="s">
        <v>17</v>
      </c>
      <c r="G38" s="1" t="s">
        <v>46</v>
      </c>
      <c r="H38" s="1">
        <v>18</v>
      </c>
      <c r="I38" s="3">
        <v>45452</v>
      </c>
      <c r="J38" s="1" t="s">
        <v>63</v>
      </c>
      <c r="K38" s="1" t="s">
        <v>27</v>
      </c>
      <c r="L38" s="8">
        <v>0.15</v>
      </c>
      <c r="M38" s="8">
        <f>IF(Table1[[#This Row],[Column13]]&lt;1,Table1[[#This Row],[Column13]]*100,Table1[[#This Row],[Column13]])</f>
        <v>15</v>
      </c>
      <c r="N38" s="1">
        <v>45</v>
      </c>
      <c r="O38" s="1" t="s">
        <v>34</v>
      </c>
      <c r="P38" s="1">
        <v>4</v>
      </c>
      <c r="Q38" s="3">
        <v>45452</v>
      </c>
      <c r="R38" s="9">
        <f>IFERROR(IF(ISNUMBER(Table1[[#This Row],[Column17]]),Table1[[#This Row],[Column17]],DATEVALUE(LEFT(Table1[[#This Row],[Column17]],FIND(",",Table1[[#This Row],[Column17]]&amp;",")-1))),"")</f>
        <v>45452</v>
      </c>
      <c r="S38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38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38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3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8" s="10" t="str">
        <f t="shared" si="0"/>
        <v>06/09/2024</v>
      </c>
    </row>
    <row r="39" spans="1:26" ht="12.5" x14ac:dyDescent="0.25">
      <c r="A39" s="1" t="s">
        <v>182</v>
      </c>
      <c r="B39" s="1" t="str">
        <f t="shared" si="1"/>
        <v>25B8FD4B-32FA-4DE8-8E7A-E7F639820CFF</v>
      </c>
      <c r="C39" s="1" t="s">
        <v>183</v>
      </c>
      <c r="D39" s="1" t="str">
        <f t="shared" si="2"/>
        <v>David Alvarez</v>
      </c>
      <c r="E39" s="1" t="s">
        <v>184</v>
      </c>
      <c r="F39" s="1" t="s">
        <v>88</v>
      </c>
      <c r="G39" s="1" t="s">
        <v>25</v>
      </c>
      <c r="H39" s="1">
        <v>18</v>
      </c>
      <c r="I39" s="3">
        <v>45140</v>
      </c>
      <c r="J39" s="1" t="s">
        <v>63</v>
      </c>
      <c r="K39" s="1" t="s">
        <v>27</v>
      </c>
      <c r="L39" s="8">
        <v>57</v>
      </c>
      <c r="M39" s="8">
        <f>IF(Table1[[#This Row],[Column13]]&lt;1,Table1[[#This Row],[Column13]]*100,Table1[[#This Row],[Column13]])</f>
        <v>57</v>
      </c>
      <c r="N39" s="1" t="s">
        <v>41</v>
      </c>
      <c r="O39" s="1" t="s">
        <v>34</v>
      </c>
      <c r="P39" s="1">
        <v>3</v>
      </c>
      <c r="Q39" s="1" t="s">
        <v>185</v>
      </c>
      <c r="R39" s="9">
        <f>IFERROR(IF(ISNUMBER(Table1[[#This Row],[Column17]]),Table1[[#This Row],[Column17]],DATEVALUE(LEFT(Table1[[#This Row],[Column17]],FIND(",",Table1[[#This Row],[Column17]]&amp;",")-1))),"")</f>
        <v>45140</v>
      </c>
      <c r="S3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45147</v>
      </c>
      <c r="T3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45154</v>
      </c>
      <c r="U39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3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9" s="10" t="str">
        <f t="shared" si="0"/>
        <v>08/02/2023, 08/09/2023, 08/16/2023</v>
      </c>
    </row>
    <row r="40" spans="1:26" ht="12.5" x14ac:dyDescent="0.25">
      <c r="A40" s="1" t="s">
        <v>186</v>
      </c>
      <c r="B40" s="1" t="str">
        <f t="shared" si="1"/>
        <v>E4855AA1-016B-4287-B008-05CCA7F36AE9</v>
      </c>
      <c r="C40" s="1" t="s">
        <v>187</v>
      </c>
      <c r="D40" s="1" t="str">
        <f t="shared" si="2"/>
        <v>Patricia Rodriguez</v>
      </c>
      <c r="E40" s="1" t="s">
        <v>188</v>
      </c>
      <c r="F40" s="1" t="s">
        <v>88</v>
      </c>
      <c r="G40" s="1" t="s">
        <v>46</v>
      </c>
      <c r="H40" s="1">
        <v>40</v>
      </c>
      <c r="I40" s="5">
        <v>44887</v>
      </c>
      <c r="J40" s="1" t="s">
        <v>40</v>
      </c>
      <c r="K40" s="1" t="s">
        <v>19</v>
      </c>
      <c r="L40" s="8">
        <v>0.4</v>
      </c>
      <c r="M40" s="8">
        <f>IF(Table1[[#This Row],[Column13]]&lt;1,Table1[[#This Row],[Column13]]*100,Table1[[#This Row],[Column13]])</f>
        <v>40</v>
      </c>
      <c r="N40" s="1" t="s">
        <v>20</v>
      </c>
      <c r="O40" s="1" t="s">
        <v>34</v>
      </c>
      <c r="P40" s="1">
        <v>5</v>
      </c>
      <c r="Q40" s="1" t="s">
        <v>189</v>
      </c>
      <c r="R40" s="9">
        <f>IFERROR(IF(ISNUMBER(Table1[[#This Row],[Column17]]),Table1[[#This Row],[Column17]],DATEVALUE(LEFT(Table1[[#This Row],[Column17]],FIND(",",Table1[[#This Row],[Column17]]&amp;",")-1))),"")</f>
        <v>44887</v>
      </c>
      <c r="S4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44894</v>
      </c>
      <c r="T4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44901</v>
      </c>
      <c r="U4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44908</v>
      </c>
      <c r="V4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44915</v>
      </c>
      <c r="W4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0" s="10" t="str">
        <f t="shared" si="0"/>
        <v>11/22/2022, 11/29/2022, 12/06/2022, 12/13/2022, 12/20/2022</v>
      </c>
    </row>
    <row r="41" spans="1:26" ht="12.5" x14ac:dyDescent="0.25">
      <c r="A41" s="1" t="s">
        <v>190</v>
      </c>
      <c r="B41" s="1" t="str">
        <f t="shared" si="1"/>
        <v>EADF5085-3FCB-4546-8EB2-25790CDB1CA4</v>
      </c>
      <c r="C41" s="1" t="s">
        <v>191</v>
      </c>
      <c r="D41" s="1" t="str">
        <f t="shared" si="2"/>
        <v>Joyce Solis</v>
      </c>
      <c r="E41" s="1" t="s">
        <v>192</v>
      </c>
      <c r="F41" s="1" t="s">
        <v>88</v>
      </c>
      <c r="G41" s="1" t="s">
        <v>68</v>
      </c>
      <c r="H41" s="1">
        <v>33</v>
      </c>
      <c r="I41" s="5">
        <v>45379</v>
      </c>
      <c r="J41" s="1" t="s">
        <v>69</v>
      </c>
      <c r="K41" s="1" t="s">
        <v>33</v>
      </c>
      <c r="L41" s="8">
        <v>0.53</v>
      </c>
      <c r="M41" s="8">
        <f>IF(Table1[[#This Row],[Column13]]&lt;1,Table1[[#This Row],[Column13]]*100,Table1[[#This Row],[Column13]])</f>
        <v>53</v>
      </c>
      <c r="N41" s="1" t="s">
        <v>58</v>
      </c>
      <c r="O41" s="1" t="s">
        <v>28</v>
      </c>
      <c r="P41" s="1">
        <v>4</v>
      </c>
      <c r="Q41" s="1" t="s">
        <v>193</v>
      </c>
      <c r="R41" s="9">
        <f>IFERROR(IF(ISNUMBER(Table1[[#This Row],[Column17]]),Table1[[#This Row],[Column17]],DATEVALUE(LEFT(Table1[[#This Row],[Column17]],FIND(",",Table1[[#This Row],[Column17]]&amp;",")-1))),"")</f>
        <v>45379</v>
      </c>
      <c r="S4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45386</v>
      </c>
      <c r="T4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45393</v>
      </c>
      <c r="U4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45400</v>
      </c>
      <c r="V4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45407</v>
      </c>
      <c r="W4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45414</v>
      </c>
      <c r="X4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45421</v>
      </c>
      <c r="Y4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45428</v>
      </c>
      <c r="Z41" s="10" t="str">
        <f t="shared" si="0"/>
        <v>03/28/2024, 04/04/2024, 04/11/2024, 04/18/2024, 04/25/2024, 05/02/2024, 05/09/2024, 05/16/2024</v>
      </c>
    </row>
    <row r="42" spans="1:26" ht="12.5" x14ac:dyDescent="0.25">
      <c r="A42" s="1" t="s">
        <v>194</v>
      </c>
      <c r="B42" s="1" t="str">
        <f t="shared" si="1"/>
        <v>722764E6-8C41-461B-A827-A1B9D4A02E53</v>
      </c>
      <c r="C42" s="1" t="s">
        <v>195</v>
      </c>
      <c r="D42" s="1" t="str">
        <f t="shared" si="2"/>
        <v>Natasha Wells</v>
      </c>
      <c r="E42" s="1" t="s">
        <v>196</v>
      </c>
      <c r="F42" s="1" t="s">
        <v>88</v>
      </c>
      <c r="G42" s="1" t="s">
        <v>46</v>
      </c>
      <c r="H42">
        <v>18</v>
      </c>
      <c r="I42" s="5">
        <v>45320</v>
      </c>
      <c r="J42" s="1" t="s">
        <v>52</v>
      </c>
      <c r="K42" s="1" t="s">
        <v>53</v>
      </c>
      <c r="L42" s="8">
        <v>0.55000000000000004</v>
      </c>
      <c r="M42" s="8">
        <f>IF(Table1[[#This Row],[Column13]]&lt;1,Table1[[#This Row],[Column13]]*100,Table1[[#This Row],[Column13]])</f>
        <v>55.000000000000007</v>
      </c>
      <c r="N42" s="1" t="s">
        <v>58</v>
      </c>
      <c r="O42" s="1" t="s">
        <v>28</v>
      </c>
      <c r="P42" s="1">
        <v>4</v>
      </c>
      <c r="Q42" s="1" t="s">
        <v>197</v>
      </c>
      <c r="R42" s="9">
        <f>IFERROR(IF(ISNUMBER(Table1[[#This Row],[Column17]]),Table1[[#This Row],[Column17]],DATEVALUE(LEFT(Table1[[#This Row],[Column17]],FIND(",",Table1[[#This Row],[Column17]]&amp;",")-1))),"")</f>
        <v>45320</v>
      </c>
      <c r="S4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45327</v>
      </c>
      <c r="T4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45334</v>
      </c>
      <c r="U4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45341</v>
      </c>
      <c r="V4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2" s="10" t="str">
        <f t="shared" si="0"/>
        <v>01/29/2024, 02/05/2024, 02/12/2024, 02/19/2024</v>
      </c>
    </row>
    <row r="43" spans="1:26" ht="12.5" x14ac:dyDescent="0.25">
      <c r="A43" s="1" t="s">
        <v>198</v>
      </c>
      <c r="B43" s="1" t="str">
        <f t="shared" si="1"/>
        <v>709B7D97-464C-44AF-BD3F-3799A07295E9</v>
      </c>
      <c r="C43" s="1" t="s">
        <v>199</v>
      </c>
      <c r="D43" s="1" t="str">
        <f t="shared" si="2"/>
        <v>Dustin Nelson</v>
      </c>
      <c r="E43" s="1" t="s">
        <v>200</v>
      </c>
      <c r="F43" s="1" t="s">
        <v>17</v>
      </c>
      <c r="G43" s="1" t="s">
        <v>46</v>
      </c>
      <c r="H43">
        <v>18</v>
      </c>
      <c r="I43" s="5">
        <v>45410</v>
      </c>
      <c r="J43" s="1" t="s">
        <v>83</v>
      </c>
      <c r="K43" s="1" t="s">
        <v>27</v>
      </c>
      <c r="L43" s="8">
        <v>0.03</v>
      </c>
      <c r="M43" s="8">
        <f>IF(Table1[[#This Row],[Column13]]&lt;1,Table1[[#This Row],[Column13]]*100,Table1[[#This Row],[Column13]])</f>
        <v>3</v>
      </c>
      <c r="N43" s="1">
        <v>45</v>
      </c>
      <c r="O43" s="1" t="s">
        <v>34</v>
      </c>
      <c r="P43" s="1">
        <v>1</v>
      </c>
      <c r="Q43" s="1" t="s">
        <v>201</v>
      </c>
      <c r="R43" s="9">
        <f>IFERROR(IF(ISNUMBER(Table1[[#This Row],[Column17]]),Table1[[#This Row],[Column17]],DATEVALUE(LEFT(Table1[[#This Row],[Column17]],FIND(",",Table1[[#This Row],[Column17]]&amp;",")-1))),"")</f>
        <v>45410</v>
      </c>
      <c r="S4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45417</v>
      </c>
      <c r="T4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45424</v>
      </c>
      <c r="U4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45431</v>
      </c>
      <c r="V4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45438</v>
      </c>
      <c r="W4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45445</v>
      </c>
      <c r="X4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45452</v>
      </c>
      <c r="Y4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3" s="10" t="str">
        <f t="shared" si="0"/>
        <v>04/28/2024, 05/05/2024, 05/12/2024, 05/19/2024, 05/26/2024, 06/02/2024, 06/09/2024</v>
      </c>
    </row>
    <row r="44" spans="1:26" ht="12.5" x14ac:dyDescent="0.25">
      <c r="A44" s="1" t="s">
        <v>202</v>
      </c>
      <c r="B44" s="1" t="str">
        <f t="shared" si="1"/>
        <v>6A34C854-1071-4D51-B6C5-9DACB4D7E28E</v>
      </c>
      <c r="C44" s="1" t="s">
        <v>203</v>
      </c>
      <c r="D44" s="1" t="str">
        <f t="shared" si="2"/>
        <v>Joshua Perry</v>
      </c>
      <c r="E44" s="1" t="s">
        <v>204</v>
      </c>
      <c r="F44" s="1" t="s">
        <v>88</v>
      </c>
      <c r="G44" s="1" t="s">
        <v>25</v>
      </c>
      <c r="H44" s="1">
        <v>18</v>
      </c>
      <c r="I44" s="5">
        <v>44895</v>
      </c>
      <c r="J44" s="1" t="s">
        <v>52</v>
      </c>
      <c r="K44" s="1" t="s">
        <v>53</v>
      </c>
      <c r="L44" s="8">
        <v>0.53</v>
      </c>
      <c r="M44" s="8">
        <f>IF(Table1[[#This Row],[Column13]]&lt;1,Table1[[#This Row],[Column13]]*100,Table1[[#This Row],[Column13]])</f>
        <v>53</v>
      </c>
      <c r="N44" s="1" t="s">
        <v>58</v>
      </c>
      <c r="O44" s="1" t="s">
        <v>34</v>
      </c>
      <c r="P44" s="1">
        <v>3</v>
      </c>
      <c r="Q44" s="1" t="s">
        <v>205</v>
      </c>
      <c r="R44" s="9">
        <f>IFERROR(IF(ISNUMBER(Table1[[#This Row],[Column17]]),Table1[[#This Row],[Column17]],DATEVALUE(LEFT(Table1[[#This Row],[Column17]],FIND(",",Table1[[#This Row],[Column17]]&amp;",")-1))),"")</f>
        <v>44895</v>
      </c>
      <c r="S4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44902</v>
      </c>
      <c r="T4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44909</v>
      </c>
      <c r="U4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44916</v>
      </c>
      <c r="V4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44923</v>
      </c>
      <c r="W4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44930</v>
      </c>
      <c r="X4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4" s="10" t="str">
        <f t="shared" si="0"/>
        <v>11/30/2022, 12/07/2022, 12/14/2022, 12/21/2022, 12/28/2022, 01/04/2023</v>
      </c>
    </row>
    <row r="45" spans="1:26" ht="12.5" x14ac:dyDescent="0.25">
      <c r="A45" s="1" t="s">
        <v>206</v>
      </c>
      <c r="B45" s="1" t="str">
        <f t="shared" si="1"/>
        <v>5A0CDD7C-F157-4470-8182-67C47A1B5806</v>
      </c>
      <c r="C45" s="1" t="s">
        <v>207</v>
      </c>
      <c r="D45" s="1" t="str">
        <f t="shared" si="2"/>
        <v>James Snow</v>
      </c>
      <c r="E45" s="1" t="s">
        <v>208</v>
      </c>
      <c r="F45" s="1" t="s">
        <v>17</v>
      </c>
      <c r="G45" s="1" t="s">
        <v>82</v>
      </c>
      <c r="H45" s="1">
        <v>18</v>
      </c>
      <c r="I45" s="5">
        <v>45248</v>
      </c>
      <c r="J45" s="1" t="s">
        <v>18</v>
      </c>
      <c r="K45" s="1" t="s">
        <v>19</v>
      </c>
      <c r="L45" s="8">
        <v>79</v>
      </c>
      <c r="M45" s="8">
        <f>IF(Table1[[#This Row],[Column13]]&lt;1,Table1[[#This Row],[Column13]]*100,Table1[[#This Row],[Column13]])</f>
        <v>79</v>
      </c>
      <c r="N45" s="1" t="s">
        <v>20</v>
      </c>
      <c r="O45" s="1" t="s">
        <v>28</v>
      </c>
      <c r="P45" s="1">
        <v>2</v>
      </c>
      <c r="Q45" s="1" t="s">
        <v>209</v>
      </c>
      <c r="R45" s="9">
        <f>IFERROR(IF(ISNUMBER(Table1[[#This Row],[Column17]]),Table1[[#This Row],[Column17]],DATEVALUE(LEFT(Table1[[#This Row],[Column17]],FIND(",",Table1[[#This Row],[Column17]]&amp;",")-1))),"")</f>
        <v>45248</v>
      </c>
      <c r="S4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45255</v>
      </c>
      <c r="T4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45262</v>
      </c>
      <c r="U4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45269</v>
      </c>
      <c r="V4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5" s="10" t="str">
        <f t="shared" si="0"/>
        <v>11/18/2023, 11/25/2023, 12/02/2023, 12/09/2023</v>
      </c>
    </row>
    <row r="46" spans="1:26" ht="12.5" x14ac:dyDescent="0.25">
      <c r="A46" s="1" t="s">
        <v>210</v>
      </c>
      <c r="B46" s="1" t="str">
        <f t="shared" si="1"/>
        <v>ADDC3E13-AB3B-4D37-960C-95EE638C254C</v>
      </c>
      <c r="C46" s="1" t="s">
        <v>211</v>
      </c>
      <c r="D46" s="1" t="str">
        <f t="shared" si="2"/>
        <v>Misty Pittman</v>
      </c>
      <c r="E46" s="1" t="s">
        <v>212</v>
      </c>
      <c r="F46" s="1" t="s">
        <v>88</v>
      </c>
      <c r="G46" s="1" t="s">
        <v>68</v>
      </c>
      <c r="H46" s="1">
        <v>40</v>
      </c>
      <c r="I46" s="5">
        <v>44703</v>
      </c>
      <c r="J46" s="1" t="s">
        <v>132</v>
      </c>
      <c r="K46" s="1" t="s">
        <v>133</v>
      </c>
      <c r="L46" s="8">
        <v>13</v>
      </c>
      <c r="M46" s="8">
        <f>IF(Table1[[#This Row],[Column13]]&lt;1,Table1[[#This Row],[Column13]]*100,Table1[[#This Row],[Column13]])</f>
        <v>13</v>
      </c>
      <c r="N46" s="1" t="s">
        <v>20</v>
      </c>
      <c r="O46" s="1" t="s">
        <v>34</v>
      </c>
      <c r="P46" s="1">
        <v>5</v>
      </c>
      <c r="Q46" s="1" t="s">
        <v>213</v>
      </c>
      <c r="R46" s="9">
        <f>IFERROR(IF(ISNUMBER(Table1[[#This Row],[Column17]]),Table1[[#This Row],[Column17]],DATEVALUE(LEFT(Table1[[#This Row],[Column17]],FIND(",",Table1[[#This Row],[Column17]]&amp;",")-1))),"")</f>
        <v>44703</v>
      </c>
      <c r="S4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44710</v>
      </c>
      <c r="T46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46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4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6" s="10" t="str">
        <f t="shared" si="0"/>
        <v>05/22/2022, 05/29/2022</v>
      </c>
    </row>
    <row r="47" spans="1:26" ht="12.5" x14ac:dyDescent="0.25">
      <c r="A47" s="1" t="s">
        <v>214</v>
      </c>
      <c r="B47" s="1" t="str">
        <f t="shared" si="1"/>
        <v>53CD6268-610C-4373-8299-9AA40CDF742B</v>
      </c>
      <c r="C47" s="1" t="s">
        <v>215</v>
      </c>
      <c r="D47" s="1" t="str">
        <f t="shared" si="2"/>
        <v>Gabriel Juarez</v>
      </c>
      <c r="E47" s="1" t="s">
        <v>216</v>
      </c>
      <c r="F47" s="1" t="s">
        <v>17</v>
      </c>
      <c r="G47" s="1" t="s">
        <v>25</v>
      </c>
      <c r="H47" s="1">
        <v>18</v>
      </c>
      <c r="I47" s="5">
        <v>44940</v>
      </c>
      <c r="J47" s="1" t="s">
        <v>217</v>
      </c>
      <c r="K47" s="1" t="s">
        <v>133</v>
      </c>
      <c r="L47" s="8">
        <v>0.15</v>
      </c>
      <c r="M47" s="8">
        <f>IF(Table1[[#This Row],[Column13]]&lt;1,Table1[[#This Row],[Column13]]*100,Table1[[#This Row],[Column13]])</f>
        <v>15</v>
      </c>
      <c r="N47" s="1" t="s">
        <v>41</v>
      </c>
      <c r="O47" s="1" t="s">
        <v>28</v>
      </c>
      <c r="P47" s="1">
        <v>5</v>
      </c>
      <c r="Q47" s="1" t="s">
        <v>218</v>
      </c>
      <c r="R47" s="9">
        <f>IFERROR(IF(ISNUMBER(Table1[[#This Row],[Column17]]),Table1[[#This Row],[Column17]],DATEVALUE(LEFT(Table1[[#This Row],[Column17]],FIND(",",Table1[[#This Row],[Column17]]&amp;",")-1))),"")</f>
        <v>44940</v>
      </c>
      <c r="S4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44947</v>
      </c>
      <c r="T4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44954</v>
      </c>
      <c r="U4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44961</v>
      </c>
      <c r="V4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44968</v>
      </c>
      <c r="W4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7" s="10" t="str">
        <f t="shared" si="0"/>
        <v>01/14/2023, 01/21/2023, 01/28/2023, 02/04/2023, 02/11/2023</v>
      </c>
    </row>
    <row r="48" spans="1:26" ht="12.5" x14ac:dyDescent="0.25">
      <c r="A48" s="1" t="s">
        <v>219</v>
      </c>
      <c r="B48" s="1" t="str">
        <f t="shared" si="1"/>
        <v>0D557B61-8A17-4DFE-BFC0-0DC804F64D86</v>
      </c>
      <c r="C48" s="1" t="s">
        <v>220</v>
      </c>
      <c r="D48" s="1" t="str">
        <f t="shared" si="2"/>
        <v>Mrs. Marie Harrington Dds</v>
      </c>
      <c r="E48" s="1" t="s">
        <v>221</v>
      </c>
      <c r="F48" s="1" t="s">
        <v>88</v>
      </c>
      <c r="G48" s="1" t="s">
        <v>68</v>
      </c>
      <c r="H48" s="1">
        <v>18</v>
      </c>
      <c r="I48" s="3">
        <v>45388</v>
      </c>
      <c r="J48" s="1" t="s">
        <v>32</v>
      </c>
      <c r="K48" s="1" t="s">
        <v>33</v>
      </c>
      <c r="L48" s="8">
        <v>0.46</v>
      </c>
      <c r="M48" s="8">
        <f>IF(Table1[[#This Row],[Column13]]&lt;1,Table1[[#This Row],[Column13]]*100,Table1[[#This Row],[Column13]])</f>
        <v>46</v>
      </c>
      <c r="N48" s="1" t="s">
        <v>58</v>
      </c>
      <c r="O48" s="1" t="s">
        <v>34</v>
      </c>
      <c r="P48">
        <v>4</v>
      </c>
      <c r="Q48" s="1" t="s">
        <v>222</v>
      </c>
      <c r="R48" s="9">
        <f>IFERROR(IF(ISNUMBER(Table1[[#This Row],[Column17]]),Table1[[#This Row],[Column17]],DATEVALUE(LEFT(Table1[[#This Row],[Column17]],FIND(",",Table1[[#This Row],[Column17]]&amp;",")-1))),"")</f>
        <v>45388</v>
      </c>
      <c r="S4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45395</v>
      </c>
      <c r="T4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45402</v>
      </c>
      <c r="U4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45409</v>
      </c>
      <c r="V4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45416</v>
      </c>
      <c r="W4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45423</v>
      </c>
      <c r="X4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45430</v>
      </c>
      <c r="Y4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8" s="10" t="str">
        <f t="shared" si="0"/>
        <v>04/06/2024, 04/13/2024, 04/20/2024, 04/27/2024, 05/04/2024, 05/11/2024, 05/18/2024</v>
      </c>
    </row>
    <row r="49" spans="1:26" ht="12.5" x14ac:dyDescent="0.25">
      <c r="A49" s="1" t="s">
        <v>223</v>
      </c>
      <c r="B49" s="1" t="str">
        <f t="shared" si="1"/>
        <v>B31022F0-770C-4798-B7CC-863BF2A03459</v>
      </c>
      <c r="C49" s="1" t="s">
        <v>224</v>
      </c>
      <c r="D49" s="1" t="str">
        <f t="shared" si="2"/>
        <v>Jacob Obrien</v>
      </c>
      <c r="E49" s="1" t="s">
        <v>225</v>
      </c>
      <c r="F49" s="1" t="s">
        <v>17</v>
      </c>
      <c r="G49" s="1" t="s">
        <v>39</v>
      </c>
      <c r="H49" s="1">
        <v>32</v>
      </c>
      <c r="I49" s="5">
        <v>45534</v>
      </c>
      <c r="J49" s="1" t="s">
        <v>69</v>
      </c>
      <c r="K49" s="1" t="s">
        <v>33</v>
      </c>
      <c r="L49" s="8">
        <v>0.93</v>
      </c>
      <c r="M49" s="8">
        <f>IF(Table1[[#This Row],[Column13]]&lt;1,Table1[[#This Row],[Column13]]*100,Table1[[#This Row],[Column13]])</f>
        <v>93</v>
      </c>
      <c r="N49" s="1" t="s">
        <v>58</v>
      </c>
      <c r="O49" s="1" t="s">
        <v>28</v>
      </c>
      <c r="P49" s="1">
        <v>5</v>
      </c>
      <c r="Q49" s="1" t="s">
        <v>226</v>
      </c>
      <c r="R49" s="9">
        <f>IFERROR(IF(ISNUMBER(Table1[[#This Row],[Column17]]),Table1[[#This Row],[Column17]],DATEVALUE(LEFT(Table1[[#This Row],[Column17]],FIND(",",Table1[[#This Row],[Column17]]&amp;",")-1))),"")</f>
        <v>45534</v>
      </c>
      <c r="S4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45541</v>
      </c>
      <c r="T4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45548</v>
      </c>
      <c r="U4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45555</v>
      </c>
      <c r="V4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45562</v>
      </c>
      <c r="W4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45569</v>
      </c>
      <c r="X4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45576</v>
      </c>
      <c r="Y4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45583</v>
      </c>
      <c r="Z49" s="10" t="str">
        <f t="shared" si="0"/>
        <v>08/30/2024, 09/06/2024, 09/13/2024, 09/20/2024, 09/27/2024, 10/04/2024, 10/11/2024, 10/18/2024</v>
      </c>
    </row>
    <row r="50" spans="1:26" ht="12.5" x14ac:dyDescent="0.25">
      <c r="A50" s="1" t="s">
        <v>227</v>
      </c>
      <c r="B50" s="1" t="str">
        <f t="shared" si="1"/>
        <v>13748146-32C5-4D89-B70B-3420F1043785</v>
      </c>
      <c r="C50" s="1" t="s">
        <v>228</v>
      </c>
      <c r="D50" s="1" t="str">
        <f t="shared" si="2"/>
        <v>Sandra Sanchez</v>
      </c>
      <c r="E50" s="1" t="s">
        <v>229</v>
      </c>
      <c r="F50" s="1" t="s">
        <v>88</v>
      </c>
      <c r="G50" s="1" t="s">
        <v>25</v>
      </c>
      <c r="H50" s="1">
        <v>18</v>
      </c>
      <c r="I50" s="5">
        <v>45274</v>
      </c>
      <c r="J50" s="1" t="s">
        <v>26</v>
      </c>
      <c r="K50" s="1" t="s">
        <v>27</v>
      </c>
      <c r="L50" s="8">
        <v>0.41</v>
      </c>
      <c r="M50" s="8">
        <f>IF(Table1[[#This Row],[Column13]]&lt;1,Table1[[#This Row],[Column13]]*100,Table1[[#This Row],[Column13]])</f>
        <v>41</v>
      </c>
      <c r="N50" s="1">
        <v>2</v>
      </c>
      <c r="O50" s="1" t="s">
        <v>28</v>
      </c>
      <c r="P50" s="1">
        <v>2</v>
      </c>
      <c r="Q50" s="1" t="s">
        <v>230</v>
      </c>
      <c r="R50" s="9">
        <f>IFERROR(IF(ISNUMBER(Table1[[#This Row],[Column17]]),Table1[[#This Row],[Column17]],DATEVALUE(LEFT(Table1[[#This Row],[Column17]],FIND(",",Table1[[#This Row],[Column17]]&amp;",")-1))),"")</f>
        <v>45274</v>
      </c>
      <c r="S5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45281</v>
      </c>
      <c r="T5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45288</v>
      </c>
      <c r="U5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45295</v>
      </c>
      <c r="V5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45302</v>
      </c>
      <c r="W5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45309</v>
      </c>
      <c r="X5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45316</v>
      </c>
      <c r="Y5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0" s="10" t="str">
        <f t="shared" si="0"/>
        <v>12/14/2023, 12/21/2023, 12/28/2023, 01/04/2024, 01/11/2024, 01/18/2024, 01/25/2024</v>
      </c>
    </row>
    <row r="51" spans="1:26" ht="12.5" x14ac:dyDescent="0.25">
      <c r="A51" s="1" t="s">
        <v>231</v>
      </c>
      <c r="B51" s="1" t="str">
        <f t="shared" si="1"/>
        <v>5EDDBBBF-A959-4663-ADAA-2E688861FE18</v>
      </c>
      <c r="C51" s="1" t="s">
        <v>232</v>
      </c>
      <c r="D51" s="1" t="str">
        <f t="shared" si="2"/>
        <v>Matthew Smith</v>
      </c>
      <c r="E51" s="1" t="s">
        <v>233</v>
      </c>
      <c r="F51" s="1" t="s">
        <v>17</v>
      </c>
      <c r="G51" s="1" t="s">
        <v>46</v>
      </c>
      <c r="H51" s="1">
        <v>32</v>
      </c>
      <c r="I51" s="5">
        <v>45197</v>
      </c>
      <c r="J51" s="1" t="s">
        <v>83</v>
      </c>
      <c r="K51" s="1" t="s">
        <v>27</v>
      </c>
      <c r="L51" s="8">
        <v>0.52</v>
      </c>
      <c r="M51" s="8">
        <f>IF(Table1[[#This Row],[Column13]]&lt;1,Table1[[#This Row],[Column13]]*100,Table1[[#This Row],[Column13]])</f>
        <v>52</v>
      </c>
      <c r="N51" s="1">
        <v>1.5</v>
      </c>
      <c r="O51" s="1" t="s">
        <v>34</v>
      </c>
      <c r="P51" s="1">
        <v>4</v>
      </c>
      <c r="Q51" s="1" t="s">
        <v>234</v>
      </c>
      <c r="R51" s="9">
        <f>IFERROR(IF(ISNUMBER(Table1[[#This Row],[Column17]]),Table1[[#This Row],[Column17]],DATEVALUE(LEFT(Table1[[#This Row],[Column17]],FIND(",",Table1[[#This Row],[Column17]]&amp;",")-1))),"")</f>
        <v>45197</v>
      </c>
      <c r="S5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45204</v>
      </c>
      <c r="T5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45211</v>
      </c>
      <c r="U5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45218</v>
      </c>
      <c r="V5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1" s="10" t="str">
        <f t="shared" si="0"/>
        <v>09/28/2023, 10/05/2023, 10/12/2023, 10/19/2023</v>
      </c>
    </row>
    <row r="52" spans="1:26" ht="12.5" x14ac:dyDescent="0.25">
      <c r="A52" s="1" t="s">
        <v>235</v>
      </c>
      <c r="B52" s="1" t="str">
        <f t="shared" si="1"/>
        <v>2D174FC9-6F7C-45EA-A72A-6D8EB5122DF8</v>
      </c>
      <c r="C52" s="1" t="s">
        <v>236</v>
      </c>
      <c r="D52" s="1" t="str">
        <f t="shared" si="2"/>
        <v>Tracie Nelson</v>
      </c>
      <c r="E52" s="1" t="s">
        <v>237</v>
      </c>
      <c r="F52" s="1" t="s">
        <v>17</v>
      </c>
      <c r="G52" s="1" t="s">
        <v>25</v>
      </c>
      <c r="H52">
        <v>18</v>
      </c>
      <c r="I52" s="5">
        <v>45372</v>
      </c>
      <c r="J52" s="1" t="s">
        <v>105</v>
      </c>
      <c r="K52" s="1" t="s">
        <v>53</v>
      </c>
      <c r="L52" s="8">
        <v>0.47</v>
      </c>
      <c r="M52" s="8">
        <f>IF(Table1[[#This Row],[Column13]]&lt;1,Table1[[#This Row],[Column13]]*100,Table1[[#This Row],[Column13]])</f>
        <v>47</v>
      </c>
      <c r="N52" s="1">
        <v>2</v>
      </c>
      <c r="O52" s="1" t="s">
        <v>28</v>
      </c>
      <c r="P52" s="1">
        <v>4</v>
      </c>
      <c r="Q52" s="1" t="s">
        <v>238</v>
      </c>
      <c r="R52" s="9">
        <f>IFERROR(IF(ISNUMBER(Table1[[#This Row],[Column17]]),Table1[[#This Row],[Column17]],DATEVALUE(LEFT(Table1[[#This Row],[Column17]],FIND(",",Table1[[#This Row],[Column17]]&amp;",")-1))),"")</f>
        <v>45372</v>
      </c>
      <c r="S5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45379</v>
      </c>
      <c r="T5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45386</v>
      </c>
      <c r="U5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45393</v>
      </c>
      <c r="V5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2" s="10" t="str">
        <f t="shared" si="0"/>
        <v>03/21/2024, 03/28/2024, 04/04/2024, 04/11/2024</v>
      </c>
    </row>
    <row r="53" spans="1:26" ht="12.5" x14ac:dyDescent="0.25">
      <c r="A53" s="1" t="s">
        <v>239</v>
      </c>
      <c r="B53" s="1" t="str">
        <f t="shared" si="1"/>
        <v>D4AAC9A3-3ED8-456C-9A09-DFA052828D80</v>
      </c>
      <c r="C53" s="1" t="s">
        <v>240</v>
      </c>
      <c r="D53" s="1" t="str">
        <f t="shared" si="2"/>
        <v>Diana Hayes</v>
      </c>
      <c r="E53" s="1" t="s">
        <v>241</v>
      </c>
      <c r="F53" s="1" t="s">
        <v>17</v>
      </c>
      <c r="G53" s="1" t="s">
        <v>39</v>
      </c>
      <c r="H53" s="1">
        <v>18</v>
      </c>
      <c r="I53" s="5">
        <v>45074</v>
      </c>
      <c r="J53" s="1" t="s">
        <v>217</v>
      </c>
      <c r="K53" s="1" t="s">
        <v>133</v>
      </c>
      <c r="L53" s="8">
        <v>0.68</v>
      </c>
      <c r="M53" s="8">
        <f>IF(Table1[[#This Row],[Column13]]&lt;1,Table1[[#This Row],[Column13]]*100,Table1[[#This Row],[Column13]])</f>
        <v>68</v>
      </c>
      <c r="N53" s="1">
        <v>2</v>
      </c>
      <c r="O53" s="1" t="s">
        <v>28</v>
      </c>
      <c r="P53" s="1">
        <v>5</v>
      </c>
      <c r="Q53" s="1" t="s">
        <v>242</v>
      </c>
      <c r="R53" s="9">
        <f>IFERROR(IF(ISNUMBER(Table1[[#This Row],[Column17]]),Table1[[#This Row],[Column17]],DATEVALUE(LEFT(Table1[[#This Row],[Column17]],FIND(",",Table1[[#This Row],[Column17]]&amp;",")-1))),"")</f>
        <v>45074</v>
      </c>
      <c r="S5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45081</v>
      </c>
      <c r="T5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45088</v>
      </c>
      <c r="U5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45095</v>
      </c>
      <c r="V5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3" s="10" t="str">
        <f t="shared" si="0"/>
        <v>05/28/2023, 06/04/2023, 06/11/2023, 06/18/2023</v>
      </c>
    </row>
    <row r="54" spans="1:26" ht="12.5" x14ac:dyDescent="0.25">
      <c r="A54" s="1" t="s">
        <v>243</v>
      </c>
      <c r="B54" s="1" t="str">
        <f t="shared" si="1"/>
        <v>CC3EBDDE-5AD5-4F06-B64D-7C877CD0129D</v>
      </c>
      <c r="C54" s="1" t="s">
        <v>244</v>
      </c>
      <c r="D54" s="1" t="str">
        <f t="shared" si="2"/>
        <v>Douglas Carlson</v>
      </c>
      <c r="E54" s="1" t="s">
        <v>245</v>
      </c>
      <c r="F54" s="1" t="s">
        <v>88</v>
      </c>
      <c r="G54" s="1" t="s">
        <v>39</v>
      </c>
      <c r="H54" s="1">
        <v>19</v>
      </c>
      <c r="I54" s="5">
        <v>44940</v>
      </c>
      <c r="J54" s="1" t="s">
        <v>63</v>
      </c>
      <c r="K54" s="1" t="s">
        <v>27</v>
      </c>
      <c r="L54" s="8">
        <v>0.46</v>
      </c>
      <c r="M54" s="8">
        <f>IF(Table1[[#This Row],[Column13]]&lt;1,Table1[[#This Row],[Column13]]*100,Table1[[#This Row],[Column13]])</f>
        <v>46</v>
      </c>
      <c r="N54" s="1" t="s">
        <v>20</v>
      </c>
      <c r="O54" s="1" t="s">
        <v>34</v>
      </c>
      <c r="P54" s="1">
        <v>2</v>
      </c>
      <c r="Q54" s="1" t="s">
        <v>246</v>
      </c>
      <c r="R54" s="9">
        <f>IFERROR(IF(ISNUMBER(Table1[[#This Row],[Column17]]),Table1[[#This Row],[Column17]],DATEVALUE(LEFT(Table1[[#This Row],[Column17]],FIND(",",Table1[[#This Row],[Column17]]&amp;",")-1))),"")</f>
        <v>44940</v>
      </c>
      <c r="S5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44947</v>
      </c>
      <c r="T54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54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5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4" s="10" t="str">
        <f t="shared" si="0"/>
        <v>01/14/2023, 01/21/2023</v>
      </c>
    </row>
    <row r="55" spans="1:26" ht="12.5" x14ac:dyDescent="0.25">
      <c r="A55" s="1" t="s">
        <v>247</v>
      </c>
      <c r="B55" s="1" t="str">
        <f t="shared" si="1"/>
        <v>3D85DE89-C217-4429-8E20-07247D137018</v>
      </c>
      <c r="C55" s="1" t="s">
        <v>248</v>
      </c>
      <c r="D55" s="1" t="str">
        <f t="shared" si="2"/>
        <v>Maria Henry</v>
      </c>
      <c r="E55" s="1" t="s">
        <v>249</v>
      </c>
      <c r="F55" s="1" t="s">
        <v>88</v>
      </c>
      <c r="G55" s="1" t="s">
        <v>25</v>
      </c>
      <c r="H55">
        <v>18</v>
      </c>
      <c r="I55" s="5">
        <v>45289</v>
      </c>
      <c r="J55" s="1" t="s">
        <v>132</v>
      </c>
      <c r="K55" s="1" t="s">
        <v>133</v>
      </c>
      <c r="L55" s="8">
        <v>73</v>
      </c>
      <c r="M55" s="8">
        <f>IF(Table1[[#This Row],[Column13]]&lt;1,Table1[[#This Row],[Column13]]*100,Table1[[#This Row],[Column13]])</f>
        <v>73</v>
      </c>
      <c r="N55" s="1">
        <v>1.5</v>
      </c>
      <c r="O55" s="1" t="s">
        <v>28</v>
      </c>
      <c r="P55" s="1">
        <v>3</v>
      </c>
      <c r="Q55" s="1" t="s">
        <v>250</v>
      </c>
      <c r="R55" s="9">
        <f>IFERROR(IF(ISNUMBER(Table1[[#This Row],[Column17]]),Table1[[#This Row],[Column17]],DATEVALUE(LEFT(Table1[[#This Row],[Column17]],FIND(",",Table1[[#This Row],[Column17]]&amp;",")-1))),"")</f>
        <v>45289</v>
      </c>
      <c r="S5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45296</v>
      </c>
      <c r="T5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45303</v>
      </c>
      <c r="U5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45310</v>
      </c>
      <c r="V5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45317</v>
      </c>
      <c r="W5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45324</v>
      </c>
      <c r="X5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45331</v>
      </c>
      <c r="Y5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45338</v>
      </c>
      <c r="Z55" s="10" t="str">
        <f t="shared" si="0"/>
        <v>12/29/2023, 01/05/2024, 01/12/2024, 01/19/2024, 01/26/2024, 02/02/2024, 02/09/2024, 02/16/2024</v>
      </c>
    </row>
    <row r="56" spans="1:26" ht="12.5" x14ac:dyDescent="0.25">
      <c r="A56" s="1" t="s">
        <v>251</v>
      </c>
      <c r="B56" s="1" t="str">
        <f t="shared" si="1"/>
        <v>6CEDD15D-5800-4C02-87EA-7FF58DB06746</v>
      </c>
      <c r="C56" s="1" t="s">
        <v>252</v>
      </c>
      <c r="D56" s="1" t="str">
        <f t="shared" si="2"/>
        <v>Krista Bell Md</v>
      </c>
      <c r="E56" s="1" t="s">
        <v>253</v>
      </c>
      <c r="F56" s="1" t="s">
        <v>88</v>
      </c>
      <c r="G56" s="1" t="s">
        <v>68</v>
      </c>
      <c r="H56" s="1">
        <v>25</v>
      </c>
      <c r="I56" s="3">
        <v>45393</v>
      </c>
      <c r="J56" s="1" t="s">
        <v>52</v>
      </c>
      <c r="K56" s="1" t="s">
        <v>53</v>
      </c>
      <c r="L56" s="8">
        <v>0.06</v>
      </c>
      <c r="M56" s="8">
        <f>IF(Table1[[#This Row],[Column13]]&lt;1,Table1[[#This Row],[Column13]]*100,Table1[[#This Row],[Column13]])</f>
        <v>6</v>
      </c>
      <c r="N56" s="1">
        <v>45</v>
      </c>
      <c r="O56" s="1" t="s">
        <v>34</v>
      </c>
      <c r="P56" s="1">
        <v>2</v>
      </c>
      <c r="Q56" s="1" t="s">
        <v>254</v>
      </c>
      <c r="R56" s="9">
        <f>IFERROR(IF(ISNUMBER(Table1[[#This Row],[Column17]]),Table1[[#This Row],[Column17]],DATEVALUE(LEFT(Table1[[#This Row],[Column17]],FIND(",",Table1[[#This Row],[Column17]]&amp;",")-1))),"")</f>
        <v>45393</v>
      </c>
      <c r="S5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45400</v>
      </c>
      <c r="T56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56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5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6" s="10" t="str">
        <f t="shared" si="0"/>
        <v>04/11/2024, 04/18/2024</v>
      </c>
    </row>
    <row r="57" spans="1:26" ht="12.5" x14ac:dyDescent="0.25">
      <c r="A57" s="1" t="s">
        <v>255</v>
      </c>
      <c r="B57" s="1" t="str">
        <f t="shared" si="1"/>
        <v>2F65FAFA-B0AE-4F08-831E-DBBCF36CB62B</v>
      </c>
      <c r="C57" s="1" t="s">
        <v>256</v>
      </c>
      <c r="D57" s="1" t="str">
        <f t="shared" si="2"/>
        <v>Parker Hill</v>
      </c>
      <c r="E57" s="1" t="s">
        <v>257</v>
      </c>
      <c r="F57" s="1" t="s">
        <v>88</v>
      </c>
      <c r="G57" s="1" t="s">
        <v>25</v>
      </c>
      <c r="H57" s="1">
        <v>18</v>
      </c>
      <c r="I57" s="5">
        <v>45490</v>
      </c>
      <c r="J57" s="1" t="s">
        <v>26</v>
      </c>
      <c r="K57" s="1" t="s">
        <v>27</v>
      </c>
      <c r="L57" s="8">
        <v>0.56000000000000005</v>
      </c>
      <c r="M57" s="8">
        <f>IF(Table1[[#This Row],[Column13]]&lt;1,Table1[[#This Row],[Column13]]*100,Table1[[#This Row],[Column13]])</f>
        <v>56.000000000000007</v>
      </c>
      <c r="N57" s="1">
        <v>45</v>
      </c>
      <c r="O57" s="1" t="s">
        <v>34</v>
      </c>
      <c r="P57" s="1">
        <v>3</v>
      </c>
      <c r="Q57" s="1" t="s">
        <v>258</v>
      </c>
      <c r="R57" s="9">
        <f>IFERROR(IF(ISNUMBER(Table1[[#This Row],[Column17]]),Table1[[#This Row],[Column17]],DATEVALUE(LEFT(Table1[[#This Row],[Column17]],FIND(",",Table1[[#This Row],[Column17]]&amp;",")-1))),"")</f>
        <v>45490</v>
      </c>
      <c r="S5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45497</v>
      </c>
      <c r="T5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45504</v>
      </c>
      <c r="U5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45511</v>
      </c>
      <c r="V5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7" s="10" t="str">
        <f t="shared" si="0"/>
        <v>07/17/2024, 07/24/2024, 07/31/2024, 08/07/2024</v>
      </c>
    </row>
    <row r="58" spans="1:26" ht="12.5" x14ac:dyDescent="0.25">
      <c r="A58" s="1" t="s">
        <v>259</v>
      </c>
      <c r="B58" s="1" t="str">
        <f t="shared" si="1"/>
        <v>88BD13D1-B540-430E-839F-3A254D6168BD</v>
      </c>
      <c r="C58" s="1" t="s">
        <v>260</v>
      </c>
      <c r="D58" s="1" t="str">
        <f t="shared" si="2"/>
        <v>Angel Brown</v>
      </c>
      <c r="E58" s="1" t="s">
        <v>261</v>
      </c>
      <c r="F58" s="1" t="s">
        <v>17</v>
      </c>
      <c r="G58" s="1" t="s">
        <v>39</v>
      </c>
      <c r="H58" s="1">
        <v>19</v>
      </c>
      <c r="I58" s="3">
        <v>44936</v>
      </c>
      <c r="J58" s="1" t="s">
        <v>154</v>
      </c>
      <c r="K58" s="1" t="s">
        <v>133</v>
      </c>
      <c r="L58" s="8">
        <v>0.7</v>
      </c>
      <c r="M58" s="8">
        <f>IF(Table1[[#This Row],[Column13]]&lt;1,Table1[[#This Row],[Column13]]*100,Table1[[#This Row],[Column13]])</f>
        <v>70</v>
      </c>
      <c r="N58" s="1" t="s">
        <v>20</v>
      </c>
      <c r="O58" s="1" t="s">
        <v>28</v>
      </c>
      <c r="P58" s="1">
        <v>1</v>
      </c>
      <c r="Q58" s="1" t="s">
        <v>262</v>
      </c>
      <c r="R58" s="9">
        <f>IFERROR(IF(ISNUMBER(Table1[[#This Row],[Column17]]),Table1[[#This Row],[Column17]],DATEVALUE(LEFT(Table1[[#This Row],[Column17]],FIND(",",Table1[[#This Row],[Column17]]&amp;",")-1))),"")</f>
        <v>44936</v>
      </c>
      <c r="S5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44943</v>
      </c>
      <c r="T58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58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5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8" s="10" t="str">
        <f t="shared" si="0"/>
        <v>01/10/2023, 01/17/2023</v>
      </c>
    </row>
    <row r="59" spans="1:26" ht="12.5" x14ac:dyDescent="0.25">
      <c r="A59" s="1" t="s">
        <v>263</v>
      </c>
      <c r="B59" s="1" t="str">
        <f t="shared" si="1"/>
        <v>7A8D03AA-782A-45E0-88CA-765192F5DF7B</v>
      </c>
      <c r="C59" s="1" t="s">
        <v>264</v>
      </c>
      <c r="D59" s="1" t="str">
        <f t="shared" si="2"/>
        <v>Cody Williams</v>
      </c>
      <c r="E59" s="1" t="s">
        <v>265</v>
      </c>
      <c r="F59" s="1" t="s">
        <v>88</v>
      </c>
      <c r="G59" s="1" t="s">
        <v>68</v>
      </c>
      <c r="H59" s="1">
        <v>35</v>
      </c>
      <c r="I59" s="5">
        <v>44677</v>
      </c>
      <c r="J59" s="1" t="s">
        <v>142</v>
      </c>
      <c r="K59" s="1" t="s">
        <v>53</v>
      </c>
      <c r="L59" s="8">
        <v>80</v>
      </c>
      <c r="M59" s="8">
        <f>IF(Table1[[#This Row],[Column13]]&lt;1,Table1[[#This Row],[Column13]]*100,Table1[[#This Row],[Column13]])</f>
        <v>80</v>
      </c>
      <c r="N59" s="1">
        <v>2</v>
      </c>
      <c r="O59" s="1" t="s">
        <v>28</v>
      </c>
      <c r="P59" s="1">
        <v>5</v>
      </c>
      <c r="Q59" s="1" t="s">
        <v>266</v>
      </c>
      <c r="R59" s="9">
        <f>IFERROR(IF(ISNUMBER(Table1[[#This Row],[Column17]]),Table1[[#This Row],[Column17]],DATEVALUE(LEFT(Table1[[#This Row],[Column17]],FIND(",",Table1[[#This Row],[Column17]]&amp;",")-1))),"")</f>
        <v>44677</v>
      </c>
      <c r="S5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44684</v>
      </c>
      <c r="T5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44691</v>
      </c>
      <c r="U5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44698</v>
      </c>
      <c r="V5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9" s="10" t="str">
        <f t="shared" si="0"/>
        <v>04/26/2022, 05/03/2022, 05/10/2022, 05/17/2022</v>
      </c>
    </row>
    <row r="60" spans="1:26" ht="12.5" x14ac:dyDescent="0.25">
      <c r="A60" s="1" t="s">
        <v>267</v>
      </c>
      <c r="B60" s="1" t="str">
        <f t="shared" si="1"/>
        <v>26D794D3-0DB9-4301-AFBB-411AA1235A8C</v>
      </c>
      <c r="C60" s="1" t="s">
        <v>268</v>
      </c>
      <c r="D60" s="1" t="str">
        <f t="shared" si="2"/>
        <v>Justin Torres</v>
      </c>
      <c r="E60" s="1" t="s">
        <v>269</v>
      </c>
      <c r="F60" s="1" t="s">
        <v>17</v>
      </c>
      <c r="G60" s="1" t="s">
        <v>68</v>
      </c>
      <c r="H60" s="1">
        <v>18</v>
      </c>
      <c r="I60" s="5">
        <v>45554</v>
      </c>
      <c r="J60" s="1" t="s">
        <v>217</v>
      </c>
      <c r="K60" s="1" t="s">
        <v>133</v>
      </c>
      <c r="L60" s="8">
        <v>76</v>
      </c>
      <c r="M60" s="8">
        <f>IF(Table1[[#This Row],[Column13]]&lt;1,Table1[[#This Row],[Column13]]*100,Table1[[#This Row],[Column13]])</f>
        <v>76</v>
      </c>
      <c r="N60" s="1" t="s">
        <v>20</v>
      </c>
      <c r="O60" s="1" t="s">
        <v>34</v>
      </c>
      <c r="P60">
        <v>4</v>
      </c>
      <c r="Q60" s="5">
        <v>45554</v>
      </c>
      <c r="R60" s="9">
        <f>IFERROR(IF(ISNUMBER(Table1[[#This Row],[Column17]]),Table1[[#This Row],[Column17]],DATEVALUE(LEFT(Table1[[#This Row],[Column17]],FIND(",",Table1[[#This Row],[Column17]]&amp;",")-1))),"")</f>
        <v>45554</v>
      </c>
      <c r="S60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60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60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6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0" s="10" t="str">
        <f t="shared" si="0"/>
        <v>09/19/2024</v>
      </c>
    </row>
    <row r="61" spans="1:26" ht="12.5" x14ac:dyDescent="0.25">
      <c r="A61" s="1" t="s">
        <v>270</v>
      </c>
      <c r="B61" s="1" t="str">
        <f t="shared" si="1"/>
        <v>FD72B050-96A9-454F-9C33-E1F94C1F55AB</v>
      </c>
      <c r="C61" s="1" t="s">
        <v>271</v>
      </c>
      <c r="D61" s="1" t="str">
        <f t="shared" si="2"/>
        <v>Keith Brown</v>
      </c>
      <c r="E61" s="1" t="s">
        <v>272</v>
      </c>
      <c r="F61" s="1" t="s">
        <v>88</v>
      </c>
      <c r="G61" s="1" t="s">
        <v>68</v>
      </c>
      <c r="H61" s="1">
        <v>18</v>
      </c>
      <c r="I61" s="5">
        <v>45345</v>
      </c>
      <c r="J61" s="1" t="s">
        <v>69</v>
      </c>
      <c r="K61" s="1" t="s">
        <v>33</v>
      </c>
      <c r="L61" s="8">
        <v>0.05</v>
      </c>
      <c r="M61" s="8">
        <f>IF(Table1[[#This Row],[Column13]]&lt;1,Table1[[#This Row],[Column13]]*100,Table1[[#This Row],[Column13]])</f>
        <v>5</v>
      </c>
      <c r="N61" s="1" t="s">
        <v>58</v>
      </c>
      <c r="O61" s="1" t="s">
        <v>28</v>
      </c>
      <c r="P61" s="1">
        <v>4</v>
      </c>
      <c r="Q61" s="1" t="s">
        <v>273</v>
      </c>
      <c r="R61" s="9">
        <f>IFERROR(IF(ISNUMBER(Table1[[#This Row],[Column17]]),Table1[[#This Row],[Column17]],DATEVALUE(LEFT(Table1[[#This Row],[Column17]],FIND(",",Table1[[#This Row],[Column17]]&amp;",")-1))),"")</f>
        <v>45345</v>
      </c>
      <c r="S6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45352</v>
      </c>
      <c r="T6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45359</v>
      </c>
      <c r="U6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45366</v>
      </c>
      <c r="V6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45373</v>
      </c>
      <c r="W6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45380</v>
      </c>
      <c r="X6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45387</v>
      </c>
      <c r="Y6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45394</v>
      </c>
      <c r="Z61" s="10" t="str">
        <f t="shared" si="0"/>
        <v>02/23/2024, 03/01/2024, 03/08/2024, 03/15/2024, 03/22/2024, 03/29/2024, 04/05/2024, 04/12/2024</v>
      </c>
    </row>
    <row r="62" spans="1:26" ht="12.5" x14ac:dyDescent="0.25">
      <c r="A62" s="1" t="s">
        <v>274</v>
      </c>
      <c r="B62" s="1" t="str">
        <f t="shared" si="1"/>
        <v>735435EA-6894-4B8D-80AF-5B3A2812859A</v>
      </c>
      <c r="C62" s="1" t="s">
        <v>275</v>
      </c>
      <c r="D62" s="1" t="str">
        <f t="shared" si="2"/>
        <v>Julie Johnson</v>
      </c>
      <c r="E62" s="1" t="s">
        <v>276</v>
      </c>
      <c r="F62" s="1" t="s">
        <v>88</v>
      </c>
      <c r="G62" s="1" t="s">
        <v>46</v>
      </c>
      <c r="H62">
        <v>18</v>
      </c>
      <c r="I62" s="3">
        <v>44774</v>
      </c>
      <c r="J62" s="1" t="s">
        <v>83</v>
      </c>
      <c r="K62" s="1" t="s">
        <v>27</v>
      </c>
      <c r="L62" s="8">
        <v>0.96</v>
      </c>
      <c r="M62" s="8">
        <f>IF(Table1[[#This Row],[Column13]]&lt;1,Table1[[#This Row],[Column13]]*100,Table1[[#This Row],[Column13]])</f>
        <v>96</v>
      </c>
      <c r="N62" s="1">
        <v>45</v>
      </c>
      <c r="O62" s="1" t="s">
        <v>34</v>
      </c>
      <c r="P62" s="1">
        <v>2</v>
      </c>
      <c r="Q62" s="1" t="s">
        <v>277</v>
      </c>
      <c r="R62" s="9">
        <f>IFERROR(IF(ISNUMBER(Table1[[#This Row],[Column17]]),Table1[[#This Row],[Column17]],DATEVALUE(LEFT(Table1[[#This Row],[Column17]],FIND(",",Table1[[#This Row],[Column17]]&amp;",")-1))),"")</f>
        <v>44774</v>
      </c>
      <c r="S6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44781</v>
      </c>
      <c r="T6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44788</v>
      </c>
      <c r="U6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44795</v>
      </c>
      <c r="V6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44802</v>
      </c>
      <c r="W6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2" s="10" t="str">
        <f t="shared" si="0"/>
        <v>08/01/2022, 08/08/2022, 08/15/2022, 08/22/2022, 08/29/2022</v>
      </c>
    </row>
    <row r="63" spans="1:26" ht="12.5" x14ac:dyDescent="0.25">
      <c r="A63" s="1" t="s">
        <v>278</v>
      </c>
      <c r="B63" s="1" t="str">
        <f t="shared" si="1"/>
        <v>CA8F3653-C9AF-48F8-83B9-DA13EC856F37</v>
      </c>
      <c r="C63" s="1" t="s">
        <v>279</v>
      </c>
      <c r="D63" s="1" t="str">
        <f t="shared" si="2"/>
        <v>Mary Peck</v>
      </c>
      <c r="E63" s="1" t="s">
        <v>280</v>
      </c>
      <c r="F63" s="1" t="s">
        <v>17</v>
      </c>
      <c r="G63" s="1" t="s">
        <v>39</v>
      </c>
      <c r="H63">
        <v>18</v>
      </c>
      <c r="I63" s="3">
        <v>45020</v>
      </c>
      <c r="J63" s="1" t="s">
        <v>281</v>
      </c>
      <c r="K63" s="1" t="s">
        <v>19</v>
      </c>
      <c r="L63" s="8">
        <v>0.85</v>
      </c>
      <c r="M63" s="8">
        <f>IF(Table1[[#This Row],[Column13]]&lt;1,Table1[[#This Row],[Column13]]*100,Table1[[#This Row],[Column13]])</f>
        <v>85</v>
      </c>
      <c r="N63" s="1" t="s">
        <v>58</v>
      </c>
      <c r="O63" s="1" t="s">
        <v>28</v>
      </c>
      <c r="P63" s="1">
        <v>1</v>
      </c>
      <c r="Q63" s="1" t="s">
        <v>282</v>
      </c>
      <c r="R63" s="9">
        <f>IFERROR(IF(ISNUMBER(Table1[[#This Row],[Column17]]),Table1[[#This Row],[Column17]],DATEVALUE(LEFT(Table1[[#This Row],[Column17]],FIND(",",Table1[[#This Row],[Column17]]&amp;",")-1))),"")</f>
        <v>45020</v>
      </c>
      <c r="S6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45027</v>
      </c>
      <c r="T6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45034</v>
      </c>
      <c r="U6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45041</v>
      </c>
      <c r="V6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45048</v>
      </c>
      <c r="W6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45055</v>
      </c>
      <c r="X6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3" s="10" t="str">
        <f t="shared" si="0"/>
        <v>04/04/2023, 04/11/2023, 04/18/2023, 04/25/2023, 05/02/2023, 05/09/2023</v>
      </c>
    </row>
    <row r="64" spans="1:26" ht="12.5" x14ac:dyDescent="0.25">
      <c r="A64" s="1" t="s">
        <v>283</v>
      </c>
      <c r="B64" s="1" t="str">
        <f t="shared" si="1"/>
        <v>CAE9B4A7-2A79-4A68-8F44-704F1247EA4E</v>
      </c>
      <c r="C64" s="1" t="s">
        <v>284</v>
      </c>
      <c r="D64" s="1" t="str">
        <f t="shared" si="2"/>
        <v>Paul Carroll</v>
      </c>
      <c r="E64" s="1" t="s">
        <v>285</v>
      </c>
      <c r="F64" s="1" t="s">
        <v>88</v>
      </c>
      <c r="G64" s="1" t="s">
        <v>25</v>
      </c>
      <c r="H64">
        <v>18</v>
      </c>
      <c r="I64" s="5">
        <v>44878</v>
      </c>
      <c r="J64" s="1" t="s">
        <v>281</v>
      </c>
      <c r="K64" s="1" t="s">
        <v>19</v>
      </c>
      <c r="L64" s="8">
        <v>0.14000000000000001</v>
      </c>
      <c r="M64" s="8">
        <f>IF(Table1[[#This Row],[Column13]]&lt;1,Table1[[#This Row],[Column13]]*100,Table1[[#This Row],[Column13]])</f>
        <v>14.000000000000002</v>
      </c>
      <c r="N64" s="1">
        <v>2</v>
      </c>
      <c r="O64" s="1" t="s">
        <v>28</v>
      </c>
      <c r="P64" s="1">
        <v>5</v>
      </c>
      <c r="Q64" s="1" t="s">
        <v>286</v>
      </c>
      <c r="R64" s="9">
        <f>IFERROR(IF(ISNUMBER(Table1[[#This Row],[Column17]]),Table1[[#This Row],[Column17]],DATEVALUE(LEFT(Table1[[#This Row],[Column17]],FIND(",",Table1[[#This Row],[Column17]]&amp;",")-1))),"")</f>
        <v>44878</v>
      </c>
      <c r="S6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44885</v>
      </c>
      <c r="T64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64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6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4" s="10" t="str">
        <f t="shared" si="0"/>
        <v>11/13/2022, 11/20/2022</v>
      </c>
    </row>
    <row r="65" spans="1:26" ht="12.5" x14ac:dyDescent="0.25">
      <c r="A65" s="1" t="s">
        <v>287</v>
      </c>
      <c r="B65" s="1" t="str">
        <f t="shared" si="1"/>
        <v>801EF1DA-45B1-4D25-B153-3AE8670ACC5C</v>
      </c>
      <c r="C65" s="1" t="s">
        <v>288</v>
      </c>
      <c r="D65" s="1" t="str">
        <f t="shared" si="2"/>
        <v>Jessica George</v>
      </c>
      <c r="E65" s="1" t="s">
        <v>289</v>
      </c>
      <c r="F65" s="1" t="s">
        <v>88</v>
      </c>
      <c r="G65" s="1" t="s">
        <v>46</v>
      </c>
      <c r="H65">
        <v>18</v>
      </c>
      <c r="I65" s="5">
        <v>45744</v>
      </c>
      <c r="J65" s="1" t="s">
        <v>69</v>
      </c>
      <c r="K65" s="1" t="s">
        <v>33</v>
      </c>
      <c r="L65" s="8">
        <v>0.06</v>
      </c>
      <c r="M65" s="8">
        <f>IF(Table1[[#This Row],[Column13]]&lt;1,Table1[[#This Row],[Column13]]*100,Table1[[#This Row],[Column13]])</f>
        <v>6</v>
      </c>
      <c r="N65" s="1" t="s">
        <v>41</v>
      </c>
      <c r="O65" s="1" t="s">
        <v>34</v>
      </c>
      <c r="P65" s="1">
        <v>2</v>
      </c>
      <c r="Q65" s="1" t="s">
        <v>290</v>
      </c>
      <c r="R65" s="9">
        <f>IFERROR(IF(ISNUMBER(Table1[[#This Row],[Column17]]),Table1[[#This Row],[Column17]],DATEVALUE(LEFT(Table1[[#This Row],[Column17]],FIND(",",Table1[[#This Row],[Column17]]&amp;",")-1))),"")</f>
        <v>45744</v>
      </c>
      <c r="S6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45751</v>
      </c>
      <c r="T6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45758</v>
      </c>
      <c r="U6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45765</v>
      </c>
      <c r="V6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45772</v>
      </c>
      <c r="W6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45779</v>
      </c>
      <c r="X6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45786</v>
      </c>
      <c r="Y6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45793</v>
      </c>
      <c r="Z65" s="10" t="str">
        <f t="shared" si="0"/>
        <v>03/28/2025, 04/04/2025, 04/11/2025, 04/18/2025, 04/25/2025, 05/02/2025, 05/09/2025, 05/16/2025</v>
      </c>
    </row>
    <row r="66" spans="1:26" ht="12.5" x14ac:dyDescent="0.25">
      <c r="A66" s="1" t="s">
        <v>291</v>
      </c>
      <c r="B66" s="1" t="str">
        <f t="shared" si="1"/>
        <v>964DB03F-9340-4FAD-9C4A-D56BD6016237</v>
      </c>
      <c r="C66" s="1" t="s">
        <v>292</v>
      </c>
      <c r="D66" s="1" t="str">
        <f t="shared" si="2"/>
        <v>Yvonne Chambers</v>
      </c>
      <c r="E66" s="1" t="s">
        <v>293</v>
      </c>
      <c r="F66" s="1" t="s">
        <v>17</v>
      </c>
      <c r="G66" s="1" t="s">
        <v>46</v>
      </c>
      <c r="H66" s="1">
        <v>18</v>
      </c>
      <c r="I66" s="5">
        <v>45705</v>
      </c>
      <c r="J66" s="1" t="s">
        <v>83</v>
      </c>
      <c r="K66" s="1" t="s">
        <v>27</v>
      </c>
      <c r="L66" s="8">
        <v>0.7</v>
      </c>
      <c r="M66" s="8">
        <f>IF(Table1[[#This Row],[Column13]]&lt;1,Table1[[#This Row],[Column13]]*100,Table1[[#This Row],[Column13]])</f>
        <v>70</v>
      </c>
      <c r="N66" s="1">
        <v>2</v>
      </c>
      <c r="O66" s="1" t="s">
        <v>34</v>
      </c>
      <c r="P66" s="1">
        <v>4</v>
      </c>
      <c r="Q66" s="1" t="s">
        <v>294</v>
      </c>
      <c r="R66" s="9">
        <f>IFERROR(IF(ISNUMBER(Table1[[#This Row],[Column17]]),Table1[[#This Row],[Column17]],DATEVALUE(LEFT(Table1[[#This Row],[Column17]],FIND(",",Table1[[#This Row],[Column17]]&amp;",")-1))),"")</f>
        <v>45705</v>
      </c>
      <c r="S6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45712</v>
      </c>
      <c r="T6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45719</v>
      </c>
      <c r="U66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6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6" s="10" t="str">
        <f t="shared" ref="Z66:Z129" si="3">LEFT(IF(R66&lt;&gt;"",TEXT(R66,"mm/dd/yyyy")&amp;", ","") &amp;IF(S66&lt;&gt;"",TEXT(S66,"mm/dd/yyyy")&amp;", ","") &amp;IF(T66&lt;&gt;"",TEXT(T66,"mm/dd/yyyy")&amp;", ","") &amp;IF(U66&lt;&gt;"",TEXT(U66,"mm/dd/yyyy")&amp;", ","") &amp;IF(V66&lt;&gt;"",TEXT(V66,"mm/dd/yyyy")&amp;", ","") &amp;IF(W66&lt;&gt;"",TEXT(W66,"mm/dd/yyyy")&amp;", ","") &amp;IF(X66&lt;&gt;"",TEXT(X66,"mm/dd/yyyy")&amp;", ","") &amp;IF(Y66&lt;&gt;"",TEXT(Y66,"mm/dd/yyyy")&amp;", ",""),LEN(IF(R66&lt;&gt;"",TEXT(R66,"mm/dd/yyyy")&amp;", ","") &amp;IF(S66&lt;&gt;"",TEXT(S66,"mm/dd/yyyy")&amp;", ","") &amp;IF(T66&lt;&gt;"",TEXT(T66,"mm/dd/yyyy")&amp;", ","") &amp;IF(U66&lt;&gt;"",TEXT(U66,"mm/dd/yyyy")&amp;", ","") &amp;IF(V66&lt;&gt;"",TEXT(V66,"mm/dd/yyyy")&amp;", ","") &amp;IF(W66&lt;&gt;"",TEXT(W66,"mm/dd/yyyy")&amp;", ","") &amp;IF(X66&lt;&gt;"",TEXT(X66,"mm/dd/yyyy")&amp;", ","") &amp;IF(Y66&lt;&gt;"",TEXT(Y66,"mm/dd/yyyy")&amp;", ","")) - 2)</f>
        <v>02/17/2025, 02/24/2025, 03/03/2025</v>
      </c>
    </row>
    <row r="67" spans="1:26" ht="12.5" x14ac:dyDescent="0.25">
      <c r="A67" s="1" t="s">
        <v>295</v>
      </c>
      <c r="B67" s="1" t="str">
        <f t="shared" ref="B67:B130" si="4">UPPER(PROPER(A67))</f>
        <v>2E76128B-4735-44F9-AA83-BF007135F221</v>
      </c>
      <c r="C67" s="1" t="s">
        <v>296</v>
      </c>
      <c r="D67" s="1" t="str">
        <f t="shared" ref="D67:D130" si="5">PROPER(C67)</f>
        <v>Jessica Olsen Dvm</v>
      </c>
      <c r="E67" s="1" t="s">
        <v>297</v>
      </c>
      <c r="F67" s="1" t="s">
        <v>17</v>
      </c>
      <c r="G67" s="1" t="s">
        <v>25</v>
      </c>
      <c r="H67" s="1">
        <v>41</v>
      </c>
      <c r="I67" s="5">
        <v>45670</v>
      </c>
      <c r="J67" s="1" t="s">
        <v>69</v>
      </c>
      <c r="K67" s="1" t="s">
        <v>33</v>
      </c>
      <c r="L67" s="8">
        <v>60</v>
      </c>
      <c r="M67" s="8">
        <f>IF(Table1[[#This Row],[Column13]]&lt;1,Table1[[#This Row],[Column13]]*100,Table1[[#This Row],[Column13]])</f>
        <v>60</v>
      </c>
      <c r="N67" s="1" t="s">
        <v>58</v>
      </c>
      <c r="O67" s="1" t="s">
        <v>28</v>
      </c>
      <c r="P67" s="1">
        <v>2</v>
      </c>
      <c r="Q67" s="1" t="s">
        <v>298</v>
      </c>
      <c r="R67" s="9">
        <f>IFERROR(IF(ISNUMBER(Table1[[#This Row],[Column17]]),Table1[[#This Row],[Column17]],DATEVALUE(LEFT(Table1[[#This Row],[Column17]],FIND(",",Table1[[#This Row],[Column17]]&amp;",")-1))),"")</f>
        <v>45670</v>
      </c>
      <c r="S6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45677</v>
      </c>
      <c r="T6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45684</v>
      </c>
      <c r="U6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45691</v>
      </c>
      <c r="V6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45698</v>
      </c>
      <c r="W6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7" s="10" t="str">
        <f t="shared" si="3"/>
        <v>01/13/2025, 01/20/2025, 01/27/2025, 02/03/2025, 02/10/2025</v>
      </c>
    </row>
    <row r="68" spans="1:26" ht="12.5" x14ac:dyDescent="0.25">
      <c r="A68" s="1" t="s">
        <v>299</v>
      </c>
      <c r="B68" s="1" t="str">
        <f t="shared" si="4"/>
        <v>49C8A43F-7ED7-4ED7-B194-990B6961929E</v>
      </c>
      <c r="C68" s="1" t="s">
        <v>300</v>
      </c>
      <c r="D68" s="1" t="str">
        <f t="shared" si="5"/>
        <v>Jennifer Hodges</v>
      </c>
      <c r="E68" s="1" t="s">
        <v>301</v>
      </c>
      <c r="F68" s="1" t="s">
        <v>17</v>
      </c>
      <c r="G68" s="1" t="s">
        <v>46</v>
      </c>
      <c r="H68" s="1">
        <v>18</v>
      </c>
      <c r="I68" s="3">
        <v>45170</v>
      </c>
      <c r="J68" s="1" t="s">
        <v>52</v>
      </c>
      <c r="K68" s="1" t="s">
        <v>53</v>
      </c>
      <c r="L68" s="8">
        <v>0.38</v>
      </c>
      <c r="M68" s="8">
        <f>IF(Table1[[#This Row],[Column13]]&lt;1,Table1[[#This Row],[Column13]]*100,Table1[[#This Row],[Column13]])</f>
        <v>38</v>
      </c>
      <c r="N68" s="1">
        <v>1.5</v>
      </c>
      <c r="O68" s="1" t="s">
        <v>28</v>
      </c>
      <c r="P68" s="1">
        <v>5</v>
      </c>
      <c r="Q68" s="1" t="s">
        <v>302</v>
      </c>
      <c r="R68" s="9">
        <f>IFERROR(IF(ISNUMBER(Table1[[#This Row],[Column17]]),Table1[[#This Row],[Column17]],DATEVALUE(LEFT(Table1[[#This Row],[Column17]],FIND(",",Table1[[#This Row],[Column17]]&amp;",")-1))),"")</f>
        <v>45170</v>
      </c>
      <c r="S6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45177</v>
      </c>
      <c r="T6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45184</v>
      </c>
      <c r="U6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45191</v>
      </c>
      <c r="V6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45198</v>
      </c>
      <c r="W6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8" s="10" t="str">
        <f t="shared" si="3"/>
        <v>09/01/2023, 09/08/2023, 09/15/2023, 09/22/2023, 09/29/2023</v>
      </c>
    </row>
    <row r="69" spans="1:26" ht="12.5" x14ac:dyDescent="0.25">
      <c r="A69" s="1" t="s">
        <v>303</v>
      </c>
      <c r="B69" s="1" t="str">
        <f t="shared" si="4"/>
        <v>764414FD-8AE7-49ED-9E8E-DE0BA85C6E4A</v>
      </c>
      <c r="C69" s="1" t="s">
        <v>304</v>
      </c>
      <c r="D69" s="1" t="str">
        <f t="shared" si="5"/>
        <v>Cody Cox</v>
      </c>
      <c r="E69" s="1" t="s">
        <v>305</v>
      </c>
      <c r="F69" s="1" t="s">
        <v>88</v>
      </c>
      <c r="G69" s="1" t="s">
        <v>25</v>
      </c>
      <c r="H69" s="1">
        <v>18</v>
      </c>
      <c r="I69" s="3">
        <v>44659</v>
      </c>
      <c r="J69" s="1" t="s">
        <v>26</v>
      </c>
      <c r="K69" s="1" t="s">
        <v>27</v>
      </c>
      <c r="L69" s="8">
        <v>24</v>
      </c>
      <c r="M69" s="8">
        <f>IF(Table1[[#This Row],[Column13]]&lt;1,Table1[[#This Row],[Column13]]*100,Table1[[#This Row],[Column13]])</f>
        <v>24</v>
      </c>
      <c r="N69" s="1" t="s">
        <v>58</v>
      </c>
      <c r="O69" s="1" t="s">
        <v>34</v>
      </c>
      <c r="P69">
        <v>4</v>
      </c>
      <c r="Q69" s="1" t="s">
        <v>306</v>
      </c>
      <c r="R69" s="9">
        <f>IFERROR(IF(ISNUMBER(Table1[[#This Row],[Column17]]),Table1[[#This Row],[Column17]],DATEVALUE(LEFT(Table1[[#This Row],[Column17]],FIND(",",Table1[[#This Row],[Column17]]&amp;",")-1))),"")</f>
        <v>44659</v>
      </c>
      <c r="S6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44666</v>
      </c>
      <c r="T6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44673</v>
      </c>
      <c r="U6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44680</v>
      </c>
      <c r="V6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44687</v>
      </c>
      <c r="W6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44694</v>
      </c>
      <c r="X6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44701</v>
      </c>
      <c r="Y6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9" s="10" t="str">
        <f t="shared" si="3"/>
        <v>04/08/2022, 04/15/2022, 04/22/2022, 04/29/2022, 05/06/2022, 05/13/2022, 05/20/2022</v>
      </c>
    </row>
    <row r="70" spans="1:26" ht="12.5" x14ac:dyDescent="0.25">
      <c r="A70" s="1" t="s">
        <v>307</v>
      </c>
      <c r="B70" s="1" t="str">
        <f t="shared" si="4"/>
        <v>70286046-49BC-473F-AD7B-F656218A1536</v>
      </c>
      <c r="C70" s="1" t="s">
        <v>308</v>
      </c>
      <c r="D70" s="1" t="str">
        <f t="shared" si="5"/>
        <v>Kari Johnson</v>
      </c>
      <c r="E70" s="1" t="s">
        <v>309</v>
      </c>
      <c r="F70" s="1" t="s">
        <v>17</v>
      </c>
      <c r="G70" s="1" t="s">
        <v>46</v>
      </c>
      <c r="H70" s="1">
        <v>18</v>
      </c>
      <c r="I70" s="3">
        <v>45511</v>
      </c>
      <c r="J70" s="1" t="s">
        <v>105</v>
      </c>
      <c r="K70" s="1" t="s">
        <v>53</v>
      </c>
      <c r="L70" s="8">
        <v>16</v>
      </c>
      <c r="M70" s="8">
        <f>IF(Table1[[#This Row],[Column13]]&lt;1,Table1[[#This Row],[Column13]]*100,Table1[[#This Row],[Column13]])</f>
        <v>16</v>
      </c>
      <c r="N70" s="1" t="s">
        <v>58</v>
      </c>
      <c r="O70" s="1" t="s">
        <v>28</v>
      </c>
      <c r="P70" s="1">
        <v>5</v>
      </c>
      <c r="Q70" s="1" t="s">
        <v>310</v>
      </c>
      <c r="R70" s="9">
        <f>IFERROR(IF(ISNUMBER(Table1[[#This Row],[Column17]]),Table1[[#This Row],[Column17]],DATEVALUE(LEFT(Table1[[#This Row],[Column17]],FIND(",",Table1[[#This Row],[Column17]]&amp;",")-1))),"")</f>
        <v>45511</v>
      </c>
      <c r="S7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45518</v>
      </c>
      <c r="T7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45525</v>
      </c>
      <c r="U70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7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0" s="10" t="str">
        <f t="shared" si="3"/>
        <v>08/07/2024, 08/14/2024, 08/21/2024</v>
      </c>
    </row>
    <row r="71" spans="1:26" ht="12.5" x14ac:dyDescent="0.25">
      <c r="A71" s="1" t="s">
        <v>311</v>
      </c>
      <c r="B71" s="1" t="str">
        <f t="shared" si="4"/>
        <v>D50755D9-A5D0-4D53-9E12-42E3F27292B6</v>
      </c>
      <c r="C71" s="1" t="s">
        <v>312</v>
      </c>
      <c r="D71" s="1" t="str">
        <f t="shared" si="5"/>
        <v>Timothy Carter</v>
      </c>
      <c r="E71" s="1" t="s">
        <v>313</v>
      </c>
      <c r="F71" s="1" t="s">
        <v>17</v>
      </c>
      <c r="G71" s="1" t="s">
        <v>25</v>
      </c>
      <c r="H71" s="1">
        <v>18</v>
      </c>
      <c r="I71" s="5">
        <v>45374</v>
      </c>
      <c r="J71" s="1" t="s">
        <v>154</v>
      </c>
      <c r="K71" s="1" t="s">
        <v>133</v>
      </c>
      <c r="L71" s="8">
        <v>0.33</v>
      </c>
      <c r="M71" s="8">
        <f>IF(Table1[[#This Row],[Column13]]&lt;1,Table1[[#This Row],[Column13]]*100,Table1[[#This Row],[Column13]])</f>
        <v>33</v>
      </c>
      <c r="N71" s="1">
        <v>1.5</v>
      </c>
      <c r="O71" s="1" t="s">
        <v>34</v>
      </c>
      <c r="P71" s="1">
        <v>3</v>
      </c>
      <c r="Q71" s="1" t="s">
        <v>314</v>
      </c>
      <c r="R71" s="9">
        <f>IFERROR(IF(ISNUMBER(Table1[[#This Row],[Column17]]),Table1[[#This Row],[Column17]],DATEVALUE(LEFT(Table1[[#This Row],[Column17]],FIND(",",Table1[[#This Row],[Column17]]&amp;",")-1))),"")</f>
        <v>45374</v>
      </c>
      <c r="S7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45381</v>
      </c>
      <c r="T7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45388</v>
      </c>
      <c r="U71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7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1" s="10" t="str">
        <f t="shared" si="3"/>
        <v>03/23/2024, 03/30/2024, 04/06/2024</v>
      </c>
    </row>
    <row r="72" spans="1:26" ht="12.5" x14ac:dyDescent="0.25">
      <c r="A72" s="1" t="s">
        <v>315</v>
      </c>
      <c r="B72" s="1" t="str">
        <f t="shared" si="4"/>
        <v>30CBD755-6232-417A-A507-41818D1FB540</v>
      </c>
      <c r="C72" s="1" t="s">
        <v>316</v>
      </c>
      <c r="D72" s="1" t="str">
        <f t="shared" si="5"/>
        <v>Katie Suarez</v>
      </c>
      <c r="E72" s="1" t="s">
        <v>317</v>
      </c>
      <c r="F72" s="1" t="s">
        <v>17</v>
      </c>
      <c r="G72" s="1" t="s">
        <v>68</v>
      </c>
      <c r="H72" s="1">
        <v>31</v>
      </c>
      <c r="I72" s="5">
        <v>45367</v>
      </c>
      <c r="J72" s="1" t="s">
        <v>69</v>
      </c>
      <c r="K72" s="1" t="s">
        <v>33</v>
      </c>
      <c r="L72" s="8">
        <v>0.08</v>
      </c>
      <c r="M72" s="8">
        <f>IF(Table1[[#This Row],[Column13]]&lt;1,Table1[[#This Row],[Column13]]*100,Table1[[#This Row],[Column13]])</f>
        <v>8</v>
      </c>
      <c r="N72" s="1">
        <v>45</v>
      </c>
      <c r="O72" s="1" t="s">
        <v>34</v>
      </c>
      <c r="P72" s="1">
        <v>2</v>
      </c>
      <c r="Q72" s="1" t="s">
        <v>318</v>
      </c>
      <c r="R72" s="9">
        <f>IFERROR(IF(ISNUMBER(Table1[[#This Row],[Column17]]),Table1[[#This Row],[Column17]],DATEVALUE(LEFT(Table1[[#This Row],[Column17]],FIND(",",Table1[[#This Row],[Column17]]&amp;",")-1))),"")</f>
        <v>45367</v>
      </c>
      <c r="S7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45374</v>
      </c>
      <c r="T7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45381</v>
      </c>
      <c r="U7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45388</v>
      </c>
      <c r="V7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45395</v>
      </c>
      <c r="W7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45402</v>
      </c>
      <c r="X7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45409</v>
      </c>
      <c r="Y7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45416</v>
      </c>
      <c r="Z72" s="10" t="str">
        <f t="shared" si="3"/>
        <v>03/16/2024, 03/23/2024, 03/30/2024, 04/06/2024, 04/13/2024, 04/20/2024, 04/27/2024, 05/04/2024</v>
      </c>
    </row>
    <row r="73" spans="1:26" ht="12.5" x14ac:dyDescent="0.25">
      <c r="A73" s="1" t="s">
        <v>319</v>
      </c>
      <c r="B73" s="1" t="str">
        <f t="shared" si="4"/>
        <v>DD81B7F5-7D59-41C6-A8F1-E091FFB8102D</v>
      </c>
      <c r="C73" s="1" t="s">
        <v>320</v>
      </c>
      <c r="D73" s="1" t="str">
        <f t="shared" si="5"/>
        <v>Joshua Reed</v>
      </c>
      <c r="E73" s="1" t="s">
        <v>321</v>
      </c>
      <c r="F73" s="1" t="s">
        <v>17</v>
      </c>
      <c r="G73" s="1" t="s">
        <v>25</v>
      </c>
      <c r="H73" s="1">
        <v>31</v>
      </c>
      <c r="I73" s="5">
        <v>45558</v>
      </c>
      <c r="J73" s="1" t="s">
        <v>281</v>
      </c>
      <c r="K73" s="1" t="s">
        <v>19</v>
      </c>
      <c r="L73" s="8">
        <v>0.03</v>
      </c>
      <c r="M73" s="8">
        <f>IF(Table1[[#This Row],[Column13]]&lt;1,Table1[[#This Row],[Column13]]*100,Table1[[#This Row],[Column13]])</f>
        <v>3</v>
      </c>
      <c r="N73" s="1" t="s">
        <v>41</v>
      </c>
      <c r="O73" s="1" t="s">
        <v>34</v>
      </c>
      <c r="P73" s="1">
        <v>1</v>
      </c>
      <c r="Q73" s="1" t="s">
        <v>322</v>
      </c>
      <c r="R73" s="9">
        <f>IFERROR(IF(ISNUMBER(Table1[[#This Row],[Column17]]),Table1[[#This Row],[Column17]],DATEVALUE(LEFT(Table1[[#This Row],[Column17]],FIND(",",Table1[[#This Row],[Column17]]&amp;",")-1))),"")</f>
        <v>45558</v>
      </c>
      <c r="S7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45565</v>
      </c>
      <c r="T7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45572</v>
      </c>
      <c r="U73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7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3" s="10" t="str">
        <f t="shared" si="3"/>
        <v>09/23/2024, 09/30/2024, 10/07/2024</v>
      </c>
    </row>
    <row r="74" spans="1:26" ht="12.5" x14ac:dyDescent="0.25">
      <c r="A74" s="1" t="s">
        <v>323</v>
      </c>
      <c r="B74" s="1" t="str">
        <f t="shared" si="4"/>
        <v>DB23AA8C-3BCA-4F85-A20A-60AC9261549D</v>
      </c>
      <c r="C74" s="1" t="s">
        <v>324</v>
      </c>
      <c r="D74" s="1" t="str">
        <f t="shared" si="5"/>
        <v>Amanda Garner</v>
      </c>
      <c r="E74" s="1" t="s">
        <v>325</v>
      </c>
      <c r="F74" s="1" t="s">
        <v>17</v>
      </c>
      <c r="G74" s="1" t="s">
        <v>46</v>
      </c>
      <c r="H74">
        <v>18</v>
      </c>
      <c r="I74" s="3">
        <v>45028</v>
      </c>
      <c r="J74" s="1" t="s">
        <v>26</v>
      </c>
      <c r="K74" s="1" t="s">
        <v>27</v>
      </c>
      <c r="L74" s="8">
        <v>0.78</v>
      </c>
      <c r="M74" s="8">
        <f>IF(Table1[[#This Row],[Column13]]&lt;1,Table1[[#This Row],[Column13]]*100,Table1[[#This Row],[Column13]])</f>
        <v>78</v>
      </c>
      <c r="N74" s="1" t="s">
        <v>20</v>
      </c>
      <c r="O74" s="1" t="s">
        <v>34</v>
      </c>
      <c r="P74" s="1">
        <v>5</v>
      </c>
      <c r="Q74" s="1" t="s">
        <v>326</v>
      </c>
      <c r="R74" s="9">
        <f>IFERROR(IF(ISNUMBER(Table1[[#This Row],[Column17]]),Table1[[#This Row],[Column17]],DATEVALUE(LEFT(Table1[[#This Row],[Column17]],FIND(",",Table1[[#This Row],[Column17]]&amp;",")-1))),"")</f>
        <v>45028</v>
      </c>
      <c r="S7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45035</v>
      </c>
      <c r="T7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45042</v>
      </c>
      <c r="U74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7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4" s="10" t="str">
        <f t="shared" si="3"/>
        <v>04/12/2023, 04/19/2023, 04/26/2023</v>
      </c>
    </row>
    <row r="75" spans="1:26" ht="12.5" x14ac:dyDescent="0.25">
      <c r="A75" s="1" t="s">
        <v>327</v>
      </c>
      <c r="B75" s="1" t="str">
        <f t="shared" si="4"/>
        <v>2051ACEF-097A-4E10-B6FE-BC0E7ECDDBAF</v>
      </c>
      <c r="C75" s="1" t="s">
        <v>328</v>
      </c>
      <c r="D75" s="1" t="str">
        <f t="shared" si="5"/>
        <v>Leslie Kane</v>
      </c>
      <c r="E75" s="1" t="s">
        <v>329</v>
      </c>
      <c r="F75" s="1" t="s">
        <v>17</v>
      </c>
      <c r="G75" s="1" t="s">
        <v>39</v>
      </c>
      <c r="H75">
        <v>18</v>
      </c>
      <c r="I75" s="5">
        <v>44894</v>
      </c>
      <c r="J75" s="1" t="s">
        <v>69</v>
      </c>
      <c r="K75" s="1" t="s">
        <v>33</v>
      </c>
      <c r="L75" s="8">
        <v>86</v>
      </c>
      <c r="M75" s="8">
        <f>IF(Table1[[#This Row],[Column13]]&lt;1,Table1[[#This Row],[Column13]]*100,Table1[[#This Row],[Column13]])</f>
        <v>86</v>
      </c>
      <c r="N75" s="1" t="s">
        <v>58</v>
      </c>
      <c r="O75" s="1" t="s">
        <v>34</v>
      </c>
      <c r="P75" s="1">
        <v>5</v>
      </c>
      <c r="Q75" s="5">
        <v>44894</v>
      </c>
      <c r="R75" s="9">
        <f>IFERROR(IF(ISNUMBER(Table1[[#This Row],[Column17]]),Table1[[#This Row],[Column17]],DATEVALUE(LEFT(Table1[[#This Row],[Column17]],FIND(",",Table1[[#This Row],[Column17]]&amp;",")-1))),"")</f>
        <v>44894</v>
      </c>
      <c r="S75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75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75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7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5" s="10" t="str">
        <f t="shared" si="3"/>
        <v>11/29/2022</v>
      </c>
    </row>
    <row r="76" spans="1:26" ht="12.5" x14ac:dyDescent="0.25">
      <c r="A76" s="1" t="s">
        <v>330</v>
      </c>
      <c r="B76" s="1" t="str">
        <f t="shared" si="4"/>
        <v>F84F16B3-A79F-4FAF-9EF5-768968F45BCE</v>
      </c>
      <c r="C76" s="1" t="s">
        <v>331</v>
      </c>
      <c r="D76" s="1" t="str">
        <f t="shared" si="5"/>
        <v>John Costa</v>
      </c>
      <c r="E76" s="1" t="s">
        <v>332</v>
      </c>
      <c r="F76" s="1" t="s">
        <v>88</v>
      </c>
      <c r="G76" s="1" t="s">
        <v>25</v>
      </c>
      <c r="H76" s="1">
        <v>18</v>
      </c>
      <c r="I76" s="5">
        <v>44881</v>
      </c>
      <c r="J76" s="1" t="s">
        <v>32</v>
      </c>
      <c r="K76" s="1" t="s">
        <v>33</v>
      </c>
      <c r="L76" s="8">
        <v>0.48</v>
      </c>
      <c r="M76" s="8">
        <f>IF(Table1[[#This Row],[Column13]]&lt;1,Table1[[#This Row],[Column13]]*100,Table1[[#This Row],[Column13]])</f>
        <v>48</v>
      </c>
      <c r="N76" s="1" t="s">
        <v>58</v>
      </c>
      <c r="O76" s="1" t="s">
        <v>28</v>
      </c>
      <c r="P76" s="1">
        <v>5</v>
      </c>
      <c r="Q76" s="1" t="s">
        <v>333</v>
      </c>
      <c r="R76" s="9">
        <f>IFERROR(IF(ISNUMBER(Table1[[#This Row],[Column17]]),Table1[[#This Row],[Column17]],DATEVALUE(LEFT(Table1[[#This Row],[Column17]],FIND(",",Table1[[#This Row],[Column17]]&amp;",")-1))),"")</f>
        <v>44881</v>
      </c>
      <c r="S7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44888</v>
      </c>
      <c r="T7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44895</v>
      </c>
      <c r="U7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44902</v>
      </c>
      <c r="V7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44909</v>
      </c>
      <c r="W7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44916</v>
      </c>
      <c r="X7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44923</v>
      </c>
      <c r="Y7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6" s="10" t="str">
        <f t="shared" si="3"/>
        <v>11/16/2022, 11/23/2022, 11/30/2022, 12/07/2022, 12/14/2022, 12/21/2022, 12/28/2022</v>
      </c>
    </row>
    <row r="77" spans="1:26" ht="12.5" x14ac:dyDescent="0.25">
      <c r="A77" s="1" t="s">
        <v>334</v>
      </c>
      <c r="B77" s="1" t="str">
        <f t="shared" si="4"/>
        <v>A075E927-5110-4492-B442-7E0B61484BB3</v>
      </c>
      <c r="C77" s="1" t="s">
        <v>335</v>
      </c>
      <c r="D77" s="1" t="str">
        <f t="shared" si="5"/>
        <v>Olivia Brennan</v>
      </c>
      <c r="E77" s="1" t="s">
        <v>336</v>
      </c>
      <c r="F77" s="1" t="s">
        <v>17</v>
      </c>
      <c r="G77" s="1" t="s">
        <v>82</v>
      </c>
      <c r="H77" s="1">
        <v>38</v>
      </c>
      <c r="I77" s="5">
        <v>45486</v>
      </c>
      <c r="J77" s="1" t="s">
        <v>26</v>
      </c>
      <c r="K77" s="1" t="s">
        <v>27</v>
      </c>
      <c r="L77" s="8">
        <v>36</v>
      </c>
      <c r="M77" s="8">
        <f>IF(Table1[[#This Row],[Column13]]&lt;1,Table1[[#This Row],[Column13]]*100,Table1[[#This Row],[Column13]])</f>
        <v>36</v>
      </c>
      <c r="N77" s="1">
        <v>45</v>
      </c>
      <c r="O77" s="1" t="s">
        <v>34</v>
      </c>
      <c r="P77" s="1">
        <v>5</v>
      </c>
      <c r="Q77" s="5">
        <v>45486</v>
      </c>
      <c r="R77" s="9">
        <f>IFERROR(IF(ISNUMBER(Table1[[#This Row],[Column17]]),Table1[[#This Row],[Column17]],DATEVALUE(LEFT(Table1[[#This Row],[Column17]],FIND(",",Table1[[#This Row],[Column17]]&amp;",")-1))),"")</f>
        <v>45486</v>
      </c>
      <c r="S77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77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77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7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7" s="10" t="str">
        <f t="shared" si="3"/>
        <v>07/13/2024</v>
      </c>
    </row>
    <row r="78" spans="1:26" ht="12.5" x14ac:dyDescent="0.25">
      <c r="A78" s="1" t="s">
        <v>337</v>
      </c>
      <c r="B78" s="1" t="str">
        <f t="shared" si="4"/>
        <v>DF615A5C-B432-4070-A23D-4C2FC2A79689</v>
      </c>
      <c r="C78" s="1" t="s">
        <v>338</v>
      </c>
      <c r="D78" s="1" t="str">
        <f t="shared" si="5"/>
        <v>Christopher Evans</v>
      </c>
      <c r="E78" s="1" t="s">
        <v>339</v>
      </c>
      <c r="F78" s="1" t="s">
        <v>88</v>
      </c>
      <c r="G78" s="1" t="s">
        <v>68</v>
      </c>
      <c r="H78">
        <v>18</v>
      </c>
      <c r="I78" s="3">
        <v>44810</v>
      </c>
      <c r="J78" s="1" t="s">
        <v>132</v>
      </c>
      <c r="K78" s="1" t="s">
        <v>133</v>
      </c>
      <c r="L78" s="8">
        <v>0.39</v>
      </c>
      <c r="M78" s="8">
        <f>IF(Table1[[#This Row],[Column13]]&lt;1,Table1[[#This Row],[Column13]]*100,Table1[[#This Row],[Column13]])</f>
        <v>39</v>
      </c>
      <c r="N78" s="1" t="s">
        <v>41</v>
      </c>
      <c r="O78" s="1" t="s">
        <v>34</v>
      </c>
      <c r="P78" s="1">
        <v>5</v>
      </c>
      <c r="Q78" s="1" t="s">
        <v>340</v>
      </c>
      <c r="R78" s="9">
        <f>IFERROR(IF(ISNUMBER(Table1[[#This Row],[Column17]]),Table1[[#This Row],[Column17]],DATEVALUE(LEFT(Table1[[#This Row],[Column17]],FIND(",",Table1[[#This Row],[Column17]]&amp;",")-1))),"")</f>
        <v>44810</v>
      </c>
      <c r="S7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44817</v>
      </c>
      <c r="T78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78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7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8" s="10" t="str">
        <f t="shared" si="3"/>
        <v>09/06/2022, 09/13/2022</v>
      </c>
    </row>
    <row r="79" spans="1:26" ht="12.5" x14ac:dyDescent="0.25">
      <c r="A79" s="1" t="s">
        <v>341</v>
      </c>
      <c r="B79" s="1" t="str">
        <f t="shared" si="4"/>
        <v>2E183554-CAE2-4E66-AE8A-781390E0A95B</v>
      </c>
      <c r="C79" s="1" t="s">
        <v>342</v>
      </c>
      <c r="D79" s="1" t="str">
        <f t="shared" si="5"/>
        <v>Bob Pitts</v>
      </c>
      <c r="E79" s="1" t="s">
        <v>343</v>
      </c>
      <c r="F79" s="1" t="s">
        <v>17</v>
      </c>
      <c r="G79" s="1" t="s">
        <v>39</v>
      </c>
      <c r="H79">
        <v>18</v>
      </c>
      <c r="I79" s="3">
        <v>45298</v>
      </c>
      <c r="J79" s="1" t="s">
        <v>217</v>
      </c>
      <c r="K79" s="1" t="s">
        <v>133</v>
      </c>
      <c r="L79" s="8">
        <v>0.34</v>
      </c>
      <c r="M79" s="8">
        <f>IF(Table1[[#This Row],[Column13]]&lt;1,Table1[[#This Row],[Column13]]*100,Table1[[#This Row],[Column13]])</f>
        <v>34</v>
      </c>
      <c r="N79" s="1">
        <v>45</v>
      </c>
      <c r="O79" s="1" t="s">
        <v>34</v>
      </c>
      <c r="P79" s="1">
        <v>5</v>
      </c>
      <c r="Q79" s="1" t="s">
        <v>344</v>
      </c>
      <c r="R79" s="9">
        <f>IFERROR(IF(ISNUMBER(Table1[[#This Row],[Column17]]),Table1[[#This Row],[Column17]],DATEVALUE(LEFT(Table1[[#This Row],[Column17]],FIND(",",Table1[[#This Row],[Column17]]&amp;",")-1))),"")</f>
        <v>45298</v>
      </c>
      <c r="S7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45305</v>
      </c>
      <c r="T7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45312</v>
      </c>
      <c r="U7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45319</v>
      </c>
      <c r="V7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45326</v>
      </c>
      <c r="W7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45333</v>
      </c>
      <c r="X7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9" s="10" t="str">
        <f t="shared" si="3"/>
        <v>01/07/2024, 01/14/2024, 01/21/2024, 01/28/2024, 02/04/2024, 02/11/2024</v>
      </c>
    </row>
    <row r="80" spans="1:26" ht="12.5" x14ac:dyDescent="0.25">
      <c r="A80" s="1" t="s">
        <v>345</v>
      </c>
      <c r="B80" s="1" t="str">
        <f t="shared" si="4"/>
        <v>CDFC6EE0-E61E-4E90-8267-DEB3AAB612C9</v>
      </c>
      <c r="C80" s="1" t="s">
        <v>346</v>
      </c>
      <c r="D80" s="1" t="str">
        <f t="shared" si="5"/>
        <v>Dwayne Payne</v>
      </c>
      <c r="E80" s="1" t="s">
        <v>347</v>
      </c>
      <c r="F80" s="1" t="s">
        <v>88</v>
      </c>
      <c r="G80" s="1" t="s">
        <v>25</v>
      </c>
      <c r="H80" s="1">
        <v>18</v>
      </c>
      <c r="I80" s="3">
        <v>45054</v>
      </c>
      <c r="J80" s="1" t="s">
        <v>18</v>
      </c>
      <c r="K80" s="1" t="s">
        <v>19</v>
      </c>
      <c r="L80" s="8">
        <v>50</v>
      </c>
      <c r="M80" s="8">
        <f>IF(Table1[[#This Row],[Column13]]&lt;1,Table1[[#This Row],[Column13]]*100,Table1[[#This Row],[Column13]])</f>
        <v>50</v>
      </c>
      <c r="N80" s="1" t="s">
        <v>41</v>
      </c>
      <c r="O80" s="1" t="s">
        <v>28</v>
      </c>
      <c r="P80" s="1">
        <v>5</v>
      </c>
      <c r="Q80" s="1" t="s">
        <v>348</v>
      </c>
      <c r="R80" s="9">
        <f>IFERROR(IF(ISNUMBER(Table1[[#This Row],[Column17]]),Table1[[#This Row],[Column17]],DATEVALUE(LEFT(Table1[[#This Row],[Column17]],FIND(",",Table1[[#This Row],[Column17]]&amp;",")-1))),"")</f>
        <v>45054</v>
      </c>
      <c r="S8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45061</v>
      </c>
      <c r="T8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45068</v>
      </c>
      <c r="U8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45075</v>
      </c>
      <c r="V8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0" s="10" t="str">
        <f t="shared" si="3"/>
        <v>05/08/2023, 05/15/2023, 05/22/2023, 05/29/2023</v>
      </c>
    </row>
    <row r="81" spans="1:26" ht="12.5" x14ac:dyDescent="0.25">
      <c r="A81" s="1" t="s">
        <v>349</v>
      </c>
      <c r="B81" s="1" t="str">
        <f t="shared" si="4"/>
        <v>FFD6F232-32FF-4294-8D57-D880D865D69A</v>
      </c>
      <c r="C81" s="1" t="s">
        <v>350</v>
      </c>
      <c r="D81" s="1" t="str">
        <f t="shared" si="5"/>
        <v>John Young</v>
      </c>
      <c r="E81" s="1" t="s">
        <v>6995</v>
      </c>
      <c r="F81" s="1" t="s">
        <v>17</v>
      </c>
      <c r="G81" s="1" t="s">
        <v>82</v>
      </c>
      <c r="H81" s="1">
        <v>38</v>
      </c>
      <c r="I81" s="5">
        <v>45367</v>
      </c>
      <c r="J81" s="1" t="s">
        <v>69</v>
      </c>
      <c r="K81" s="1" t="s">
        <v>33</v>
      </c>
      <c r="L81" s="8">
        <v>13</v>
      </c>
      <c r="M81" s="8">
        <f>IF(Table1[[#This Row],[Column13]]&lt;1,Table1[[#This Row],[Column13]]*100,Table1[[#This Row],[Column13]])</f>
        <v>13</v>
      </c>
      <c r="N81" s="1" t="s">
        <v>41</v>
      </c>
      <c r="O81" s="1" t="s">
        <v>34</v>
      </c>
      <c r="P81">
        <v>4</v>
      </c>
      <c r="Q81" s="1" t="s">
        <v>351</v>
      </c>
      <c r="R81" s="9">
        <f>IFERROR(IF(ISNUMBER(Table1[[#This Row],[Column17]]),Table1[[#This Row],[Column17]],DATEVALUE(LEFT(Table1[[#This Row],[Column17]],FIND(",",Table1[[#This Row],[Column17]]&amp;",")-1))),"")</f>
        <v>45367</v>
      </c>
      <c r="S8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45374</v>
      </c>
      <c r="T8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45381</v>
      </c>
      <c r="U8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45388</v>
      </c>
      <c r="V8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45395</v>
      </c>
      <c r="W8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45402</v>
      </c>
      <c r="X8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45409</v>
      </c>
      <c r="Y8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1" s="10" t="str">
        <f t="shared" si="3"/>
        <v>03/16/2024, 03/23/2024, 03/30/2024, 04/06/2024, 04/13/2024, 04/20/2024, 04/27/2024</v>
      </c>
    </row>
    <row r="82" spans="1:26" ht="12.5" x14ac:dyDescent="0.25">
      <c r="A82" s="1" t="s">
        <v>352</v>
      </c>
      <c r="B82" s="1" t="str">
        <f t="shared" si="4"/>
        <v>FE2110D0-4BBE-4AFF-9326-DFFD5BE4BF51</v>
      </c>
      <c r="C82" s="1" t="s">
        <v>353</v>
      </c>
      <c r="D82" s="1" t="str">
        <f t="shared" si="5"/>
        <v>Alison Greer</v>
      </c>
      <c r="E82" s="1" t="s">
        <v>354</v>
      </c>
      <c r="F82" s="1" t="s">
        <v>17</v>
      </c>
      <c r="G82" s="1" t="s">
        <v>25</v>
      </c>
      <c r="H82">
        <v>18</v>
      </c>
      <c r="I82" s="3">
        <v>45546</v>
      </c>
      <c r="J82" s="1" t="s">
        <v>69</v>
      </c>
      <c r="K82" s="1" t="s">
        <v>33</v>
      </c>
      <c r="L82" s="8">
        <v>0.04</v>
      </c>
      <c r="M82" s="8">
        <f>IF(Table1[[#This Row],[Column13]]&lt;1,Table1[[#This Row],[Column13]]*100,Table1[[#This Row],[Column13]])</f>
        <v>4</v>
      </c>
      <c r="N82" s="1">
        <v>1.5</v>
      </c>
      <c r="O82" s="1" t="s">
        <v>34</v>
      </c>
      <c r="P82" s="1">
        <v>3</v>
      </c>
      <c r="Q82" s="1" t="s">
        <v>355</v>
      </c>
      <c r="R82" s="9">
        <f>IFERROR(IF(ISNUMBER(Table1[[#This Row],[Column17]]),Table1[[#This Row],[Column17]],DATEVALUE(LEFT(Table1[[#This Row],[Column17]],FIND(",",Table1[[#This Row],[Column17]]&amp;",")-1))),"")</f>
        <v>45546</v>
      </c>
      <c r="S8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45553</v>
      </c>
      <c r="T8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45560</v>
      </c>
      <c r="U8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45567</v>
      </c>
      <c r="V8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45574</v>
      </c>
      <c r="W8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45581</v>
      </c>
      <c r="X8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45588</v>
      </c>
      <c r="Y8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2" s="10" t="str">
        <f t="shared" si="3"/>
        <v>09/11/2024, 09/18/2024, 09/25/2024, 10/02/2024, 10/09/2024, 10/16/2024, 10/23/2024</v>
      </c>
    </row>
    <row r="83" spans="1:26" ht="12.5" x14ac:dyDescent="0.25">
      <c r="A83" s="1" t="s">
        <v>356</v>
      </c>
      <c r="B83" s="1" t="str">
        <f t="shared" si="4"/>
        <v>4944051B-E726-4E23-A776-B886D534EE1D</v>
      </c>
      <c r="C83" s="1" t="s">
        <v>357</v>
      </c>
      <c r="D83" s="1" t="str">
        <f t="shared" si="5"/>
        <v>Crystal Pham</v>
      </c>
      <c r="E83" s="1" t="s">
        <v>358</v>
      </c>
      <c r="F83" s="1" t="s">
        <v>88</v>
      </c>
      <c r="G83" s="1" t="s">
        <v>25</v>
      </c>
      <c r="H83">
        <v>18</v>
      </c>
      <c r="I83" s="5">
        <v>45429</v>
      </c>
      <c r="J83" s="1" t="s">
        <v>63</v>
      </c>
      <c r="K83" s="1" t="s">
        <v>27</v>
      </c>
      <c r="L83" s="8">
        <v>0.62</v>
      </c>
      <c r="M83" s="8">
        <f>IF(Table1[[#This Row],[Column13]]&lt;1,Table1[[#This Row],[Column13]]*100,Table1[[#This Row],[Column13]])</f>
        <v>62</v>
      </c>
      <c r="N83" s="1" t="s">
        <v>58</v>
      </c>
      <c r="O83" s="1" t="s">
        <v>34</v>
      </c>
      <c r="P83" s="1">
        <v>5</v>
      </c>
      <c r="Q83" s="1" t="s">
        <v>359</v>
      </c>
      <c r="R83" s="9">
        <f>IFERROR(IF(ISNUMBER(Table1[[#This Row],[Column17]]),Table1[[#This Row],[Column17]],DATEVALUE(LEFT(Table1[[#This Row],[Column17]],FIND(",",Table1[[#This Row],[Column17]]&amp;",")-1))),"")</f>
        <v>45429</v>
      </c>
      <c r="S8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45436</v>
      </c>
      <c r="T8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45443</v>
      </c>
      <c r="U83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8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3" s="10" t="str">
        <f t="shared" si="3"/>
        <v>05/17/2024, 05/24/2024, 05/31/2024</v>
      </c>
    </row>
    <row r="84" spans="1:26" ht="12.5" x14ac:dyDescent="0.25">
      <c r="A84" s="1" t="s">
        <v>360</v>
      </c>
      <c r="B84" s="1" t="str">
        <f t="shared" si="4"/>
        <v>C9E26074-4F16-49A0-8A17-991EA5769411</v>
      </c>
      <c r="C84" s="1" t="s">
        <v>361</v>
      </c>
      <c r="D84" s="1" t="str">
        <f t="shared" si="5"/>
        <v>Kevin Oconnor</v>
      </c>
      <c r="E84" s="1" t="s">
        <v>362</v>
      </c>
      <c r="F84" s="1" t="s">
        <v>17</v>
      </c>
      <c r="G84" s="1" t="s">
        <v>46</v>
      </c>
      <c r="H84" s="1">
        <v>18</v>
      </c>
      <c r="I84" s="3">
        <v>45632</v>
      </c>
      <c r="J84" s="1" t="s">
        <v>32</v>
      </c>
      <c r="K84" s="1" t="s">
        <v>33</v>
      </c>
      <c r="L84" s="8">
        <v>82</v>
      </c>
      <c r="M84" s="8">
        <f>IF(Table1[[#This Row],[Column13]]&lt;1,Table1[[#This Row],[Column13]]*100,Table1[[#This Row],[Column13]])</f>
        <v>82</v>
      </c>
      <c r="N84" s="1">
        <v>45</v>
      </c>
      <c r="O84" s="1" t="s">
        <v>34</v>
      </c>
      <c r="P84" s="1">
        <v>3</v>
      </c>
      <c r="Q84" s="1" t="s">
        <v>363</v>
      </c>
      <c r="R84" s="9">
        <f>IFERROR(IF(ISNUMBER(Table1[[#This Row],[Column17]]),Table1[[#This Row],[Column17]],DATEVALUE(LEFT(Table1[[#This Row],[Column17]],FIND(",",Table1[[#This Row],[Column17]]&amp;",")-1))),"")</f>
        <v>45632</v>
      </c>
      <c r="S8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45639</v>
      </c>
      <c r="T8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45646</v>
      </c>
      <c r="U8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45653</v>
      </c>
      <c r="V8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45660</v>
      </c>
      <c r="W8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45667</v>
      </c>
      <c r="X8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4" s="10" t="str">
        <f t="shared" si="3"/>
        <v>12/06/2024, 12/13/2024, 12/20/2024, 12/27/2024, 01/03/2025, 01/10/2025</v>
      </c>
    </row>
    <row r="85" spans="1:26" ht="12.5" x14ac:dyDescent="0.25">
      <c r="A85" s="1" t="s">
        <v>364</v>
      </c>
      <c r="B85" s="1" t="str">
        <f t="shared" si="4"/>
        <v>D499DA99-45C4-4A3E-A9DA-484A80759F1F</v>
      </c>
      <c r="C85" s="1" t="s">
        <v>365</v>
      </c>
      <c r="D85" s="1" t="str">
        <f t="shared" si="5"/>
        <v>Thomas Raymond</v>
      </c>
      <c r="E85" s="1" t="s">
        <v>366</v>
      </c>
      <c r="F85" s="1" t="s">
        <v>17</v>
      </c>
      <c r="G85" s="1" t="s">
        <v>82</v>
      </c>
      <c r="H85" s="1">
        <v>44</v>
      </c>
      <c r="I85" s="3">
        <v>45482</v>
      </c>
      <c r="J85" s="1" t="s">
        <v>83</v>
      </c>
      <c r="K85" s="1" t="s">
        <v>27</v>
      </c>
      <c r="L85" s="8">
        <v>0.16</v>
      </c>
      <c r="M85" s="8">
        <f>IF(Table1[[#This Row],[Column13]]&lt;1,Table1[[#This Row],[Column13]]*100,Table1[[#This Row],[Column13]])</f>
        <v>16</v>
      </c>
      <c r="N85" s="1">
        <v>2</v>
      </c>
      <c r="O85" s="1" t="s">
        <v>34</v>
      </c>
      <c r="P85" s="1">
        <v>5</v>
      </c>
      <c r="Q85" s="3">
        <v>45482</v>
      </c>
      <c r="R85" s="9">
        <f>IFERROR(IF(ISNUMBER(Table1[[#This Row],[Column17]]),Table1[[#This Row],[Column17]],DATEVALUE(LEFT(Table1[[#This Row],[Column17]],FIND(",",Table1[[#This Row],[Column17]]&amp;",")-1))),"")</f>
        <v>45482</v>
      </c>
      <c r="S85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85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85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8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5" s="10" t="str">
        <f t="shared" si="3"/>
        <v>07/09/2024</v>
      </c>
    </row>
    <row r="86" spans="1:26" ht="12.5" x14ac:dyDescent="0.25">
      <c r="A86" s="1" t="s">
        <v>367</v>
      </c>
      <c r="B86" s="1" t="str">
        <f t="shared" si="4"/>
        <v>ACA5E2FD-B966-442A-AD23-8D36DC322C97</v>
      </c>
      <c r="C86" s="1" t="s">
        <v>368</v>
      </c>
      <c r="D86" s="1" t="str">
        <f t="shared" si="5"/>
        <v>Tracy Ballard</v>
      </c>
      <c r="E86" s="1" t="s">
        <v>369</v>
      </c>
      <c r="F86" s="1" t="s">
        <v>88</v>
      </c>
      <c r="G86" s="1" t="s">
        <v>46</v>
      </c>
      <c r="H86">
        <v>18</v>
      </c>
      <c r="I86" s="5">
        <v>45008</v>
      </c>
      <c r="J86" s="1" t="s">
        <v>83</v>
      </c>
      <c r="K86" s="1" t="s">
        <v>27</v>
      </c>
      <c r="L86" s="8">
        <v>69</v>
      </c>
      <c r="M86" s="8">
        <f>IF(Table1[[#This Row],[Column13]]&lt;1,Table1[[#This Row],[Column13]]*100,Table1[[#This Row],[Column13]])</f>
        <v>69</v>
      </c>
      <c r="N86" s="1" t="s">
        <v>20</v>
      </c>
      <c r="O86" s="1" t="s">
        <v>34</v>
      </c>
      <c r="P86" s="1">
        <v>3</v>
      </c>
      <c r="Q86" s="1" t="s">
        <v>370</v>
      </c>
      <c r="R86" s="9">
        <f>IFERROR(IF(ISNUMBER(Table1[[#This Row],[Column17]]),Table1[[#This Row],[Column17]],DATEVALUE(LEFT(Table1[[#This Row],[Column17]],FIND(",",Table1[[#This Row],[Column17]]&amp;",")-1))),"")</f>
        <v>45008</v>
      </c>
      <c r="S8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45015</v>
      </c>
      <c r="T8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45022</v>
      </c>
      <c r="U8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45029</v>
      </c>
      <c r="V8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45036</v>
      </c>
      <c r="W8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6" s="10" t="str">
        <f t="shared" si="3"/>
        <v>03/23/2023, 03/30/2023, 04/06/2023, 04/13/2023, 04/20/2023</v>
      </c>
    </row>
    <row r="87" spans="1:26" ht="12.5" x14ac:dyDescent="0.25">
      <c r="A87" s="1" t="s">
        <v>371</v>
      </c>
      <c r="B87" s="1" t="str">
        <f t="shared" si="4"/>
        <v>BFBF397B-AC3E-4B0D-9E5B-A13D746CDB77</v>
      </c>
      <c r="C87" s="1" t="s">
        <v>372</v>
      </c>
      <c r="D87" s="1" t="str">
        <f t="shared" si="5"/>
        <v>Lauren Carson</v>
      </c>
      <c r="E87" s="1" t="s">
        <v>373</v>
      </c>
      <c r="F87" s="1" t="s">
        <v>17</v>
      </c>
      <c r="G87" s="1" t="s">
        <v>46</v>
      </c>
      <c r="H87">
        <v>18</v>
      </c>
      <c r="I87" s="5">
        <v>44849</v>
      </c>
      <c r="J87" s="1" t="s">
        <v>63</v>
      </c>
      <c r="K87" s="1" t="s">
        <v>27</v>
      </c>
      <c r="L87" s="8">
        <v>0.16</v>
      </c>
      <c r="M87" s="8">
        <f>IF(Table1[[#This Row],[Column13]]&lt;1,Table1[[#This Row],[Column13]]*100,Table1[[#This Row],[Column13]])</f>
        <v>16</v>
      </c>
      <c r="N87" s="1" t="s">
        <v>20</v>
      </c>
      <c r="O87" s="1" t="s">
        <v>28</v>
      </c>
      <c r="P87">
        <v>4</v>
      </c>
      <c r="Q87" s="5">
        <v>44849</v>
      </c>
      <c r="R87" s="9">
        <f>IFERROR(IF(ISNUMBER(Table1[[#This Row],[Column17]]),Table1[[#This Row],[Column17]],DATEVALUE(LEFT(Table1[[#This Row],[Column17]],FIND(",",Table1[[#This Row],[Column17]]&amp;",")-1))),"")</f>
        <v>44849</v>
      </c>
      <c r="S87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87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87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8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7" s="10" t="str">
        <f t="shared" si="3"/>
        <v>10/15/2022</v>
      </c>
    </row>
    <row r="88" spans="1:26" ht="12.5" x14ac:dyDescent="0.25">
      <c r="A88" s="1" t="s">
        <v>374</v>
      </c>
      <c r="B88" s="1" t="str">
        <f t="shared" si="4"/>
        <v>38AB854C-9C2E-48DE-AA4E-361753F8382B</v>
      </c>
      <c r="C88" s="1" t="s">
        <v>375</v>
      </c>
      <c r="D88" s="1" t="str">
        <f t="shared" si="5"/>
        <v>Madison Marshall</v>
      </c>
      <c r="E88" s="1" t="s">
        <v>376</v>
      </c>
      <c r="F88" s="1" t="s">
        <v>88</v>
      </c>
      <c r="G88" s="1" t="s">
        <v>25</v>
      </c>
      <c r="H88">
        <v>18</v>
      </c>
      <c r="I88" s="5">
        <v>45530</v>
      </c>
      <c r="J88" s="1" t="s">
        <v>105</v>
      </c>
      <c r="K88" s="1" t="s">
        <v>53</v>
      </c>
      <c r="L88" s="8">
        <v>1</v>
      </c>
      <c r="M88" s="8">
        <f>IF(Table1[[#This Row],[Column13]]&lt;1,Table1[[#This Row],[Column13]]*100,Table1[[#This Row],[Column13]])</f>
        <v>1</v>
      </c>
      <c r="N88" s="1">
        <v>45</v>
      </c>
      <c r="O88" s="1" t="s">
        <v>28</v>
      </c>
      <c r="P88" s="1">
        <v>5</v>
      </c>
      <c r="Q88" s="1" t="s">
        <v>377</v>
      </c>
      <c r="R88" s="9">
        <f>IFERROR(IF(ISNUMBER(Table1[[#This Row],[Column17]]),Table1[[#This Row],[Column17]],DATEVALUE(LEFT(Table1[[#This Row],[Column17]],FIND(",",Table1[[#This Row],[Column17]]&amp;",")-1))),"")</f>
        <v>45530</v>
      </c>
      <c r="S8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45537</v>
      </c>
      <c r="T8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45544</v>
      </c>
      <c r="U8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45551</v>
      </c>
      <c r="V8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8" s="10" t="str">
        <f t="shared" si="3"/>
        <v>08/26/2024, 09/02/2024, 09/09/2024, 09/16/2024</v>
      </c>
    </row>
    <row r="89" spans="1:26" ht="12.5" x14ac:dyDescent="0.25">
      <c r="A89" s="1" t="s">
        <v>378</v>
      </c>
      <c r="B89" s="1" t="str">
        <f t="shared" si="4"/>
        <v>18E19331-1DBA-4267-BE1C-A5A1FEF518A6</v>
      </c>
      <c r="C89" s="1" t="s">
        <v>379</v>
      </c>
      <c r="D89" s="1" t="str">
        <f t="shared" si="5"/>
        <v>Joshua Price</v>
      </c>
      <c r="E89" s="1" t="s">
        <v>380</v>
      </c>
      <c r="F89" s="1" t="s">
        <v>17</v>
      </c>
      <c r="G89" s="1" t="s">
        <v>68</v>
      </c>
      <c r="H89" s="1">
        <v>18</v>
      </c>
      <c r="I89" s="5">
        <v>45130</v>
      </c>
      <c r="J89" s="1" t="s">
        <v>105</v>
      </c>
      <c r="K89" s="1" t="s">
        <v>53</v>
      </c>
      <c r="L89" s="8">
        <v>41</v>
      </c>
      <c r="M89" s="8">
        <f>IF(Table1[[#This Row],[Column13]]&lt;1,Table1[[#This Row],[Column13]]*100,Table1[[#This Row],[Column13]])</f>
        <v>41</v>
      </c>
      <c r="N89" s="1">
        <v>1.5</v>
      </c>
      <c r="O89" s="1" t="s">
        <v>28</v>
      </c>
      <c r="P89" s="1">
        <v>5</v>
      </c>
      <c r="Q89" s="1" t="s">
        <v>381</v>
      </c>
      <c r="R89" s="9">
        <f>IFERROR(IF(ISNUMBER(Table1[[#This Row],[Column17]]),Table1[[#This Row],[Column17]],DATEVALUE(LEFT(Table1[[#This Row],[Column17]],FIND(",",Table1[[#This Row],[Column17]]&amp;",")-1))),"")</f>
        <v>45130</v>
      </c>
      <c r="S8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45137</v>
      </c>
      <c r="T8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45144</v>
      </c>
      <c r="U8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45151</v>
      </c>
      <c r="V8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45158</v>
      </c>
      <c r="W8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45165</v>
      </c>
      <c r="X8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45172</v>
      </c>
      <c r="Y8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45179</v>
      </c>
      <c r="Z89" s="10" t="str">
        <f t="shared" si="3"/>
        <v>07/23/2023, 07/30/2023, 08/06/2023, 08/13/2023, 08/20/2023, 08/27/2023, 09/03/2023, 09/10/2023</v>
      </c>
    </row>
    <row r="90" spans="1:26" ht="12.5" x14ac:dyDescent="0.25">
      <c r="A90" s="1" t="s">
        <v>382</v>
      </c>
      <c r="B90" s="1" t="str">
        <f t="shared" si="4"/>
        <v>7D45D8EF-D56C-48EA-9959-7B5AA7A8F636</v>
      </c>
      <c r="C90" s="1" t="s">
        <v>383</v>
      </c>
      <c r="D90" s="1" t="str">
        <f t="shared" si="5"/>
        <v>Teresa Ramirez</v>
      </c>
      <c r="E90" s="1" t="s">
        <v>384</v>
      </c>
      <c r="F90" s="1" t="s">
        <v>17</v>
      </c>
      <c r="G90" s="1" t="s">
        <v>68</v>
      </c>
      <c r="H90" s="1">
        <v>32</v>
      </c>
      <c r="I90" s="3">
        <v>45302</v>
      </c>
      <c r="J90" s="1" t="s">
        <v>63</v>
      </c>
      <c r="K90" s="1" t="s">
        <v>27</v>
      </c>
      <c r="L90" s="8">
        <v>0.83</v>
      </c>
      <c r="M90" s="8">
        <f>IF(Table1[[#This Row],[Column13]]&lt;1,Table1[[#This Row],[Column13]]*100,Table1[[#This Row],[Column13]])</f>
        <v>83</v>
      </c>
      <c r="N90" s="1" t="s">
        <v>41</v>
      </c>
      <c r="O90" s="1" t="s">
        <v>34</v>
      </c>
      <c r="P90">
        <v>4</v>
      </c>
      <c r="Q90" s="1" t="s">
        <v>385</v>
      </c>
      <c r="R90" s="9">
        <f>IFERROR(IF(ISNUMBER(Table1[[#This Row],[Column17]]),Table1[[#This Row],[Column17]],DATEVALUE(LEFT(Table1[[#This Row],[Column17]],FIND(",",Table1[[#This Row],[Column17]]&amp;",")-1))),"")</f>
        <v>45302</v>
      </c>
      <c r="S9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45309</v>
      </c>
      <c r="T90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90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9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0" s="10" t="str">
        <f t="shared" si="3"/>
        <v>01/11/2024, 01/18/2024</v>
      </c>
    </row>
    <row r="91" spans="1:26" ht="12.5" x14ac:dyDescent="0.25">
      <c r="A91" s="1" t="s">
        <v>386</v>
      </c>
      <c r="B91" s="1" t="str">
        <f t="shared" si="4"/>
        <v>8B621D41-5E09-49EE-AF88-BDECFB1E143B</v>
      </c>
      <c r="C91" s="1" t="s">
        <v>387</v>
      </c>
      <c r="D91" s="1" t="str">
        <f t="shared" si="5"/>
        <v>Maria Brown</v>
      </c>
      <c r="E91" s="1" t="s">
        <v>388</v>
      </c>
      <c r="F91" s="1" t="s">
        <v>17</v>
      </c>
      <c r="G91" s="1" t="s">
        <v>68</v>
      </c>
      <c r="H91" s="1">
        <v>20</v>
      </c>
      <c r="I91" s="3">
        <v>44812</v>
      </c>
      <c r="J91" s="1" t="s">
        <v>52</v>
      </c>
      <c r="K91" s="1" t="s">
        <v>53</v>
      </c>
      <c r="L91" s="8">
        <v>0.85</v>
      </c>
      <c r="M91" s="8">
        <f>IF(Table1[[#This Row],[Column13]]&lt;1,Table1[[#This Row],[Column13]]*100,Table1[[#This Row],[Column13]])</f>
        <v>85</v>
      </c>
      <c r="N91" s="1">
        <v>2</v>
      </c>
      <c r="O91" s="1" t="s">
        <v>28</v>
      </c>
      <c r="P91" s="1">
        <v>3</v>
      </c>
      <c r="Q91" s="1" t="s">
        <v>389</v>
      </c>
      <c r="R91" s="9">
        <f>IFERROR(IF(ISNUMBER(Table1[[#This Row],[Column17]]),Table1[[#This Row],[Column17]],DATEVALUE(LEFT(Table1[[#This Row],[Column17]],FIND(",",Table1[[#This Row],[Column17]]&amp;",")-1))),"")</f>
        <v>44812</v>
      </c>
      <c r="S9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44819</v>
      </c>
      <c r="T91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91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9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1" s="10" t="str">
        <f t="shared" si="3"/>
        <v>09/08/2022, 09/15/2022</v>
      </c>
    </row>
    <row r="92" spans="1:26" ht="12.5" x14ac:dyDescent="0.25">
      <c r="A92" s="1" t="s">
        <v>390</v>
      </c>
      <c r="B92" s="1" t="str">
        <f t="shared" si="4"/>
        <v>A3B5CECE-A446-4E72-B64C-911AA9AB364A</v>
      </c>
      <c r="C92" s="1" t="s">
        <v>391</v>
      </c>
      <c r="D92" s="1" t="str">
        <f t="shared" si="5"/>
        <v>Alison Buchanan</v>
      </c>
      <c r="E92" s="1" t="s">
        <v>392</v>
      </c>
      <c r="F92" s="1" t="s">
        <v>88</v>
      </c>
      <c r="G92" s="1" t="s">
        <v>25</v>
      </c>
      <c r="H92" s="1">
        <v>18</v>
      </c>
      <c r="I92" s="5">
        <v>44800</v>
      </c>
      <c r="J92" s="1" t="s">
        <v>32</v>
      </c>
      <c r="K92" s="1" t="s">
        <v>33</v>
      </c>
      <c r="L92" s="8">
        <v>71</v>
      </c>
      <c r="M92" s="8">
        <f>IF(Table1[[#This Row],[Column13]]&lt;1,Table1[[#This Row],[Column13]]*100,Table1[[#This Row],[Column13]])</f>
        <v>71</v>
      </c>
      <c r="N92" s="1">
        <v>45</v>
      </c>
      <c r="O92" s="1" t="s">
        <v>28</v>
      </c>
      <c r="P92" s="1">
        <v>3</v>
      </c>
      <c r="Q92" s="5">
        <v>44800</v>
      </c>
      <c r="R92" s="9">
        <f>IFERROR(IF(ISNUMBER(Table1[[#This Row],[Column17]]),Table1[[#This Row],[Column17]],DATEVALUE(LEFT(Table1[[#This Row],[Column17]],FIND(",",Table1[[#This Row],[Column17]]&amp;",")-1))),"")</f>
        <v>44800</v>
      </c>
      <c r="S92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92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92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9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2" s="10" t="str">
        <f t="shared" si="3"/>
        <v>08/27/2022</v>
      </c>
    </row>
    <row r="93" spans="1:26" ht="12.5" x14ac:dyDescent="0.25">
      <c r="A93" s="1" t="s">
        <v>393</v>
      </c>
      <c r="B93" s="1" t="str">
        <f t="shared" si="4"/>
        <v>00B9D4A3-9892-40AC-A689-33A9C9E48E8C</v>
      </c>
      <c r="C93" s="1" t="s">
        <v>394</v>
      </c>
      <c r="D93" s="1" t="str">
        <f t="shared" si="5"/>
        <v>William Huerta</v>
      </c>
      <c r="E93" s="1" t="s">
        <v>395</v>
      </c>
      <c r="F93" s="1" t="s">
        <v>17</v>
      </c>
      <c r="G93" s="1" t="s">
        <v>68</v>
      </c>
      <c r="H93">
        <v>18</v>
      </c>
      <c r="I93" s="5">
        <v>44887</v>
      </c>
      <c r="J93" s="1" t="s">
        <v>26</v>
      </c>
      <c r="K93" s="1" t="s">
        <v>27</v>
      </c>
      <c r="L93" s="8">
        <v>0.28000000000000003</v>
      </c>
      <c r="M93" s="8">
        <f>IF(Table1[[#This Row],[Column13]]&lt;1,Table1[[#This Row],[Column13]]*100,Table1[[#This Row],[Column13]])</f>
        <v>28.000000000000004</v>
      </c>
      <c r="N93" s="1" t="s">
        <v>20</v>
      </c>
      <c r="O93" s="1" t="s">
        <v>34</v>
      </c>
      <c r="P93" s="1">
        <v>5</v>
      </c>
      <c r="Q93" s="1" t="s">
        <v>396</v>
      </c>
      <c r="R93" s="9">
        <f>IFERROR(IF(ISNUMBER(Table1[[#This Row],[Column17]]),Table1[[#This Row],[Column17]],DATEVALUE(LEFT(Table1[[#This Row],[Column17]],FIND(",",Table1[[#This Row],[Column17]]&amp;",")-1))),"")</f>
        <v>44887</v>
      </c>
      <c r="S9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44894</v>
      </c>
      <c r="T9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44901</v>
      </c>
      <c r="U9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44908</v>
      </c>
      <c r="V9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3" s="10" t="str">
        <f t="shared" si="3"/>
        <v>11/22/2022, 11/29/2022, 12/06/2022, 12/13/2022</v>
      </c>
    </row>
    <row r="94" spans="1:26" ht="12.5" x14ac:dyDescent="0.25">
      <c r="A94" s="1" t="s">
        <v>397</v>
      </c>
      <c r="B94" s="1" t="str">
        <f t="shared" si="4"/>
        <v>3CE915E7-C9D6-463B-8A3C-6F5F5BB5C40C</v>
      </c>
      <c r="C94" s="1" t="s">
        <v>398</v>
      </c>
      <c r="D94" s="1" t="str">
        <f t="shared" si="5"/>
        <v>Alexis Baker</v>
      </c>
      <c r="E94" s="1" t="s">
        <v>399</v>
      </c>
      <c r="F94" s="1" t="s">
        <v>88</v>
      </c>
      <c r="G94" s="1" t="s">
        <v>25</v>
      </c>
      <c r="H94" s="1">
        <v>29</v>
      </c>
      <c r="I94" s="5">
        <v>44681</v>
      </c>
      <c r="J94" s="1" t="s">
        <v>26</v>
      </c>
      <c r="K94" s="1" t="s">
        <v>27</v>
      </c>
      <c r="L94" s="8">
        <v>88</v>
      </c>
      <c r="M94" s="8">
        <f>IF(Table1[[#This Row],[Column13]]&lt;1,Table1[[#This Row],[Column13]]*100,Table1[[#This Row],[Column13]])</f>
        <v>88</v>
      </c>
      <c r="N94" s="1">
        <v>45</v>
      </c>
      <c r="O94" s="1" t="s">
        <v>34</v>
      </c>
      <c r="P94" s="1">
        <v>3</v>
      </c>
      <c r="Q94" s="5">
        <v>44681</v>
      </c>
      <c r="R94" s="9">
        <f>IFERROR(IF(ISNUMBER(Table1[[#This Row],[Column17]]),Table1[[#This Row],[Column17]],DATEVALUE(LEFT(Table1[[#This Row],[Column17]],FIND(",",Table1[[#This Row],[Column17]]&amp;",")-1))),"")</f>
        <v>44681</v>
      </c>
      <c r="S94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94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94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9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4" s="10" t="str">
        <f t="shared" si="3"/>
        <v>04/30/2022</v>
      </c>
    </row>
    <row r="95" spans="1:26" ht="12.5" x14ac:dyDescent="0.25">
      <c r="A95" s="1" t="s">
        <v>400</v>
      </c>
      <c r="B95" s="1" t="str">
        <f t="shared" si="4"/>
        <v>38B77C07-80FB-4296-B3B6-A09B1BEAF6AC</v>
      </c>
      <c r="C95" s="1" t="s">
        <v>401</v>
      </c>
      <c r="D95" s="1" t="str">
        <f t="shared" si="5"/>
        <v>Amanda Logan</v>
      </c>
      <c r="E95" s="1" t="s">
        <v>402</v>
      </c>
      <c r="F95" s="1" t="s">
        <v>88</v>
      </c>
      <c r="G95" s="1" t="s">
        <v>68</v>
      </c>
      <c r="H95">
        <v>18</v>
      </c>
      <c r="I95" s="5">
        <v>45580</v>
      </c>
      <c r="J95" s="1" t="s">
        <v>26</v>
      </c>
      <c r="K95" s="1" t="s">
        <v>27</v>
      </c>
      <c r="L95" s="8">
        <v>0.81</v>
      </c>
      <c r="M95" s="8">
        <f>IF(Table1[[#This Row],[Column13]]&lt;1,Table1[[#This Row],[Column13]]*100,Table1[[#This Row],[Column13]])</f>
        <v>81</v>
      </c>
      <c r="N95" s="1">
        <v>1.5</v>
      </c>
      <c r="O95" s="1" t="s">
        <v>28</v>
      </c>
      <c r="P95" s="1">
        <v>1</v>
      </c>
      <c r="Q95" s="1" t="s">
        <v>403</v>
      </c>
      <c r="R95" s="9">
        <f>IFERROR(IF(ISNUMBER(Table1[[#This Row],[Column17]]),Table1[[#This Row],[Column17]],DATEVALUE(LEFT(Table1[[#This Row],[Column17]],FIND(",",Table1[[#This Row],[Column17]]&amp;",")-1))),"")</f>
        <v>45580</v>
      </c>
      <c r="S9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45587</v>
      </c>
      <c r="T9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45594</v>
      </c>
      <c r="U9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45601</v>
      </c>
      <c r="V9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45608</v>
      </c>
      <c r="W9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45615</v>
      </c>
      <c r="X9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45622</v>
      </c>
      <c r="Y9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5" s="10" t="str">
        <f t="shared" si="3"/>
        <v>10/15/2024, 10/22/2024, 10/29/2024, 11/05/2024, 11/12/2024, 11/19/2024, 11/26/2024</v>
      </c>
    </row>
    <row r="96" spans="1:26" ht="12.5" x14ac:dyDescent="0.25">
      <c r="A96" s="1" t="s">
        <v>404</v>
      </c>
      <c r="B96" s="1" t="str">
        <f t="shared" si="4"/>
        <v>AFA415E5-6D20-4496-A6D0-6371D8E88EBB</v>
      </c>
      <c r="C96" s="1" t="s">
        <v>405</v>
      </c>
      <c r="D96" s="1" t="str">
        <f t="shared" si="5"/>
        <v>Micheal Wallace</v>
      </c>
      <c r="E96" s="1" t="s">
        <v>406</v>
      </c>
      <c r="F96" s="1" t="s">
        <v>17</v>
      </c>
      <c r="G96" s="1" t="s">
        <v>68</v>
      </c>
      <c r="H96" s="1">
        <v>18</v>
      </c>
      <c r="I96" s="5">
        <v>45402</v>
      </c>
      <c r="J96" s="1" t="s">
        <v>69</v>
      </c>
      <c r="K96" s="1" t="s">
        <v>33</v>
      </c>
      <c r="L96" s="8">
        <v>0.96</v>
      </c>
      <c r="M96" s="8">
        <f>IF(Table1[[#This Row],[Column13]]&lt;1,Table1[[#This Row],[Column13]]*100,Table1[[#This Row],[Column13]])</f>
        <v>96</v>
      </c>
      <c r="N96" s="1">
        <v>1.5</v>
      </c>
      <c r="O96" s="1" t="s">
        <v>28</v>
      </c>
      <c r="P96" s="1">
        <v>5</v>
      </c>
      <c r="Q96" s="1" t="s">
        <v>407</v>
      </c>
      <c r="R96" s="9">
        <f>IFERROR(IF(ISNUMBER(Table1[[#This Row],[Column17]]),Table1[[#This Row],[Column17]],DATEVALUE(LEFT(Table1[[#This Row],[Column17]],FIND(",",Table1[[#This Row],[Column17]]&amp;",")-1))),"")</f>
        <v>45402</v>
      </c>
      <c r="S9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45409</v>
      </c>
      <c r="T96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96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9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6" s="10" t="str">
        <f t="shared" si="3"/>
        <v>04/20/2024, 04/27/2024</v>
      </c>
    </row>
    <row r="97" spans="1:26" ht="12.5" x14ac:dyDescent="0.25">
      <c r="A97" s="1" t="s">
        <v>408</v>
      </c>
      <c r="B97" s="1" t="str">
        <f t="shared" si="4"/>
        <v>4B7E6B3C-87D2-42A6-98EE-AC2BFE9FECAA</v>
      </c>
      <c r="C97" s="1" t="s">
        <v>409</v>
      </c>
      <c r="D97" s="1" t="str">
        <f t="shared" si="5"/>
        <v>Larry Garcia</v>
      </c>
      <c r="E97" s="1" t="s">
        <v>410</v>
      </c>
      <c r="F97" s="1" t="s">
        <v>88</v>
      </c>
      <c r="G97" s="1" t="s">
        <v>25</v>
      </c>
      <c r="H97">
        <v>18</v>
      </c>
      <c r="I97" s="5">
        <v>45249</v>
      </c>
      <c r="J97" s="1" t="s">
        <v>132</v>
      </c>
      <c r="K97" s="1" t="s">
        <v>133</v>
      </c>
      <c r="L97" s="8">
        <v>0.36</v>
      </c>
      <c r="M97" s="8">
        <f>IF(Table1[[#This Row],[Column13]]&lt;1,Table1[[#This Row],[Column13]]*100,Table1[[#This Row],[Column13]])</f>
        <v>36</v>
      </c>
      <c r="N97" s="1">
        <v>2</v>
      </c>
      <c r="O97" s="1" t="s">
        <v>28</v>
      </c>
      <c r="P97">
        <v>4</v>
      </c>
      <c r="Q97" s="1" t="s">
        <v>411</v>
      </c>
      <c r="R97" s="9">
        <f>IFERROR(IF(ISNUMBER(Table1[[#This Row],[Column17]]),Table1[[#This Row],[Column17]],DATEVALUE(LEFT(Table1[[#This Row],[Column17]],FIND(",",Table1[[#This Row],[Column17]]&amp;",")-1))),"")</f>
        <v>45249</v>
      </c>
      <c r="S9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45256</v>
      </c>
      <c r="T97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97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9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7" s="10" t="str">
        <f t="shared" si="3"/>
        <v>11/19/2023, 11/26/2023</v>
      </c>
    </row>
    <row r="98" spans="1:26" ht="12.5" x14ac:dyDescent="0.25">
      <c r="A98" s="1" t="s">
        <v>412</v>
      </c>
      <c r="B98" s="1" t="str">
        <f t="shared" si="4"/>
        <v>AA448259-5001-4B7B-AD40-67F450032B35</v>
      </c>
      <c r="C98" s="1" t="s">
        <v>413</v>
      </c>
      <c r="D98" s="1" t="str">
        <f t="shared" si="5"/>
        <v>Troy Mcdaniel</v>
      </c>
      <c r="E98" s="1" t="s">
        <v>414</v>
      </c>
      <c r="F98" s="1" t="s">
        <v>17</v>
      </c>
      <c r="G98" s="1" t="s">
        <v>68</v>
      </c>
      <c r="H98" s="1">
        <v>23</v>
      </c>
      <c r="I98" s="3">
        <v>44805</v>
      </c>
      <c r="J98" s="1" t="s">
        <v>18</v>
      </c>
      <c r="K98" s="1" t="s">
        <v>19</v>
      </c>
      <c r="L98" s="8">
        <v>97</v>
      </c>
      <c r="M98" s="8">
        <f>IF(Table1[[#This Row],[Column13]]&lt;1,Table1[[#This Row],[Column13]]*100,Table1[[#This Row],[Column13]])</f>
        <v>97</v>
      </c>
      <c r="N98" s="1" t="s">
        <v>20</v>
      </c>
      <c r="O98" s="1" t="s">
        <v>34</v>
      </c>
      <c r="P98" s="1">
        <v>3</v>
      </c>
      <c r="Q98" s="1" t="s">
        <v>415</v>
      </c>
      <c r="R98" s="9">
        <f>IFERROR(IF(ISNUMBER(Table1[[#This Row],[Column17]]),Table1[[#This Row],[Column17]],DATEVALUE(LEFT(Table1[[#This Row],[Column17]],FIND(",",Table1[[#This Row],[Column17]]&amp;",")-1))),"")</f>
        <v>44805</v>
      </c>
      <c r="S9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44812</v>
      </c>
      <c r="T9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44819</v>
      </c>
      <c r="U9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44826</v>
      </c>
      <c r="V9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44833</v>
      </c>
      <c r="W9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8" s="10" t="str">
        <f t="shared" si="3"/>
        <v>09/01/2022, 09/08/2022, 09/15/2022, 09/22/2022, 09/29/2022</v>
      </c>
    </row>
    <row r="99" spans="1:26" ht="12.5" x14ac:dyDescent="0.25">
      <c r="A99" s="1" t="s">
        <v>416</v>
      </c>
      <c r="B99" s="1" t="str">
        <f t="shared" si="4"/>
        <v>CFD01CBD-5F65-48CE-BD21-BC11BE9D61EE</v>
      </c>
      <c r="C99" s="1" t="s">
        <v>417</v>
      </c>
      <c r="D99" s="1" t="str">
        <f t="shared" si="5"/>
        <v>Anthony Frye</v>
      </c>
      <c r="E99" s="1" t="s">
        <v>418</v>
      </c>
      <c r="F99" s="1" t="s">
        <v>17</v>
      </c>
      <c r="G99" s="1" t="s">
        <v>25</v>
      </c>
      <c r="H99">
        <v>18</v>
      </c>
      <c r="I99" s="3">
        <v>44808</v>
      </c>
      <c r="J99" s="1" t="s">
        <v>132</v>
      </c>
      <c r="K99" s="1" t="s">
        <v>133</v>
      </c>
      <c r="L99" s="8">
        <v>0.94</v>
      </c>
      <c r="M99" s="8">
        <f>IF(Table1[[#This Row],[Column13]]&lt;1,Table1[[#This Row],[Column13]]*100,Table1[[#This Row],[Column13]])</f>
        <v>94</v>
      </c>
      <c r="N99" s="1">
        <v>1.5</v>
      </c>
      <c r="O99" s="1" t="s">
        <v>34</v>
      </c>
      <c r="P99" s="1">
        <v>1</v>
      </c>
      <c r="Q99" s="1" t="s">
        <v>419</v>
      </c>
      <c r="R99" s="9">
        <f>IFERROR(IF(ISNUMBER(Table1[[#This Row],[Column17]]),Table1[[#This Row],[Column17]],DATEVALUE(LEFT(Table1[[#This Row],[Column17]],FIND(",",Table1[[#This Row],[Column17]]&amp;",")-1))),"")</f>
        <v>44808</v>
      </c>
      <c r="S9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44815</v>
      </c>
      <c r="T9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44822</v>
      </c>
      <c r="U9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44829</v>
      </c>
      <c r="V9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44836</v>
      </c>
      <c r="W9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44843</v>
      </c>
      <c r="X9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9" s="10" t="str">
        <f t="shared" si="3"/>
        <v>09/04/2022, 09/11/2022, 09/18/2022, 09/25/2022, 10/02/2022, 10/09/2022</v>
      </c>
    </row>
    <row r="100" spans="1:26" ht="12.5" x14ac:dyDescent="0.25">
      <c r="A100" s="1" t="s">
        <v>420</v>
      </c>
      <c r="B100" s="1" t="str">
        <f t="shared" si="4"/>
        <v>4FFCA6B1-99B4-49D4-89A2-14AEF7E8F8E5</v>
      </c>
      <c r="C100" s="1" t="s">
        <v>421</v>
      </c>
      <c r="D100" s="1" t="str">
        <f t="shared" si="5"/>
        <v>Kenneth Lewis</v>
      </c>
      <c r="E100" s="1" t="s">
        <v>422</v>
      </c>
      <c r="F100" s="1" t="s">
        <v>17</v>
      </c>
      <c r="G100" s="1" t="s">
        <v>68</v>
      </c>
      <c r="H100" s="1">
        <v>31</v>
      </c>
      <c r="I100" s="5">
        <v>44737</v>
      </c>
      <c r="J100" s="1" t="s">
        <v>52</v>
      </c>
      <c r="K100" s="1" t="s">
        <v>53</v>
      </c>
      <c r="L100" s="8">
        <v>0.41</v>
      </c>
      <c r="M100" s="8">
        <f>IF(Table1[[#This Row],[Column13]]&lt;1,Table1[[#This Row],[Column13]]*100,Table1[[#This Row],[Column13]])</f>
        <v>41</v>
      </c>
      <c r="N100" s="1" t="s">
        <v>58</v>
      </c>
      <c r="O100" s="1" t="s">
        <v>28</v>
      </c>
      <c r="P100" s="1">
        <v>2</v>
      </c>
      <c r="Q100" s="1" t="s">
        <v>423</v>
      </c>
      <c r="R100" s="9">
        <f>IFERROR(IF(ISNUMBER(Table1[[#This Row],[Column17]]),Table1[[#This Row],[Column17]],DATEVALUE(LEFT(Table1[[#This Row],[Column17]],FIND(",",Table1[[#This Row],[Column17]]&amp;",")-1))),"")</f>
        <v>44737</v>
      </c>
      <c r="S10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44744</v>
      </c>
      <c r="T100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00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0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0" s="10" t="str">
        <f t="shared" si="3"/>
        <v>06/25/2022, 07/02/2022</v>
      </c>
    </row>
    <row r="101" spans="1:26" ht="12.5" x14ac:dyDescent="0.25">
      <c r="A101" s="1" t="s">
        <v>424</v>
      </c>
      <c r="B101" s="1" t="str">
        <f t="shared" si="4"/>
        <v>92F837D4-4750-4F1D-833A-1F6C1D691FBA</v>
      </c>
      <c r="C101" s="1" t="s">
        <v>425</v>
      </c>
      <c r="D101" s="1" t="str">
        <f t="shared" si="5"/>
        <v>Jeffrey Hoffman</v>
      </c>
      <c r="E101" s="1" t="s">
        <v>426</v>
      </c>
      <c r="F101" s="1" t="s">
        <v>17</v>
      </c>
      <c r="G101" s="1" t="s">
        <v>25</v>
      </c>
      <c r="H101" s="1">
        <v>38</v>
      </c>
      <c r="I101" s="5">
        <v>45228</v>
      </c>
      <c r="J101" s="1" t="s">
        <v>105</v>
      </c>
      <c r="K101" s="1" t="s">
        <v>53</v>
      </c>
      <c r="L101" s="8">
        <v>95</v>
      </c>
      <c r="M101" s="8">
        <f>IF(Table1[[#This Row],[Column13]]&lt;1,Table1[[#This Row],[Column13]]*100,Table1[[#This Row],[Column13]])</f>
        <v>95</v>
      </c>
      <c r="N101" s="1" t="s">
        <v>58</v>
      </c>
      <c r="O101" s="1" t="s">
        <v>34</v>
      </c>
      <c r="P101" s="1">
        <v>3</v>
      </c>
      <c r="Q101" s="1" t="s">
        <v>427</v>
      </c>
      <c r="R101" s="9">
        <f>IFERROR(IF(ISNUMBER(Table1[[#This Row],[Column17]]),Table1[[#This Row],[Column17]],DATEVALUE(LEFT(Table1[[#This Row],[Column17]],FIND(",",Table1[[#This Row],[Column17]]&amp;",")-1))),"")</f>
        <v>45228</v>
      </c>
      <c r="S10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45235</v>
      </c>
      <c r="T101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01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0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1" s="10" t="str">
        <f t="shared" si="3"/>
        <v>10/29/2023, 11/05/2023</v>
      </c>
    </row>
    <row r="102" spans="1:26" ht="12.5" x14ac:dyDescent="0.25">
      <c r="A102" s="1" t="s">
        <v>428</v>
      </c>
      <c r="B102" s="1" t="str">
        <f t="shared" si="4"/>
        <v>2451E5A4-11D0-49B2-A699-CD99A847BCE7</v>
      </c>
      <c r="C102" s="1" t="s">
        <v>429</v>
      </c>
      <c r="D102" s="1" t="str">
        <f t="shared" si="5"/>
        <v>Valerie Davis</v>
      </c>
      <c r="E102" s="1" t="s">
        <v>430</v>
      </c>
      <c r="F102" s="1" t="s">
        <v>17</v>
      </c>
      <c r="G102" s="1" t="s">
        <v>46</v>
      </c>
      <c r="H102" s="1">
        <v>18</v>
      </c>
      <c r="I102" s="3">
        <v>45537</v>
      </c>
      <c r="J102" s="1" t="s">
        <v>47</v>
      </c>
      <c r="K102" s="1" t="s">
        <v>33</v>
      </c>
      <c r="L102" s="8">
        <v>0.32</v>
      </c>
      <c r="M102" s="8">
        <f>IF(Table1[[#This Row],[Column13]]&lt;1,Table1[[#This Row],[Column13]]*100,Table1[[#This Row],[Column13]])</f>
        <v>32</v>
      </c>
      <c r="N102" s="1" t="s">
        <v>20</v>
      </c>
      <c r="O102" s="1" t="s">
        <v>28</v>
      </c>
      <c r="P102" s="1">
        <v>2</v>
      </c>
      <c r="Q102" s="1" t="s">
        <v>431</v>
      </c>
      <c r="R102" s="9">
        <f>IFERROR(IF(ISNUMBER(Table1[[#This Row],[Column17]]),Table1[[#This Row],[Column17]],DATEVALUE(LEFT(Table1[[#This Row],[Column17]],FIND(",",Table1[[#This Row],[Column17]]&amp;",")-1))),"")</f>
        <v>45537</v>
      </c>
      <c r="S10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45544</v>
      </c>
      <c r="T10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45551</v>
      </c>
      <c r="U102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0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2" s="10" t="str">
        <f t="shared" si="3"/>
        <v>09/02/2024, 09/09/2024, 09/16/2024</v>
      </c>
    </row>
    <row r="103" spans="1:26" ht="12.5" x14ac:dyDescent="0.25">
      <c r="A103" s="1" t="s">
        <v>432</v>
      </c>
      <c r="B103" s="1" t="str">
        <f t="shared" si="4"/>
        <v>0D77C5A0-E222-46A6-95BF-BE9798A21F1C</v>
      </c>
      <c r="C103" s="1" t="s">
        <v>433</v>
      </c>
      <c r="D103" s="1" t="str">
        <f t="shared" si="5"/>
        <v>Paul Williams</v>
      </c>
      <c r="E103" s="1" t="s">
        <v>434</v>
      </c>
      <c r="F103" s="1" t="s">
        <v>88</v>
      </c>
      <c r="G103" s="1" t="s">
        <v>25</v>
      </c>
      <c r="H103" s="1">
        <v>18</v>
      </c>
      <c r="I103" s="3">
        <v>45539</v>
      </c>
      <c r="J103" s="1" t="s">
        <v>63</v>
      </c>
      <c r="K103" s="1" t="s">
        <v>27</v>
      </c>
      <c r="L103" s="8">
        <v>0.56000000000000005</v>
      </c>
      <c r="M103" s="8">
        <f>IF(Table1[[#This Row],[Column13]]&lt;1,Table1[[#This Row],[Column13]]*100,Table1[[#This Row],[Column13]])</f>
        <v>56.000000000000007</v>
      </c>
      <c r="N103" s="1" t="s">
        <v>41</v>
      </c>
      <c r="O103" s="1" t="s">
        <v>34</v>
      </c>
      <c r="P103" s="1">
        <v>1</v>
      </c>
      <c r="Q103" s="1" t="s">
        <v>435</v>
      </c>
      <c r="R103" s="9">
        <f>IFERROR(IF(ISNUMBER(Table1[[#This Row],[Column17]]),Table1[[#This Row],[Column17]],DATEVALUE(LEFT(Table1[[#This Row],[Column17]],FIND(",",Table1[[#This Row],[Column17]]&amp;",")-1))),"")</f>
        <v>45539</v>
      </c>
      <c r="S10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45546</v>
      </c>
      <c r="T10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45553</v>
      </c>
      <c r="U10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45560</v>
      </c>
      <c r="V10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45567</v>
      </c>
      <c r="W10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45574</v>
      </c>
      <c r="X10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3" s="10" t="str">
        <f t="shared" si="3"/>
        <v>09/04/2024, 09/11/2024, 09/18/2024, 09/25/2024, 10/02/2024, 10/09/2024</v>
      </c>
    </row>
    <row r="104" spans="1:26" ht="12.5" x14ac:dyDescent="0.25">
      <c r="A104" s="1" t="s">
        <v>436</v>
      </c>
      <c r="B104" s="1" t="str">
        <f t="shared" si="4"/>
        <v>AD9FB00D-4882-473C-9C63-45AB6E0ED1E8</v>
      </c>
      <c r="C104" s="1" t="s">
        <v>437</v>
      </c>
      <c r="D104" s="1" t="str">
        <f t="shared" si="5"/>
        <v>Katelyn Estrada</v>
      </c>
      <c r="E104" s="1" t="s">
        <v>438</v>
      </c>
      <c r="F104" s="1" t="s">
        <v>88</v>
      </c>
      <c r="G104" s="1" t="s">
        <v>46</v>
      </c>
      <c r="H104" s="1">
        <v>18</v>
      </c>
      <c r="I104" s="5">
        <v>45194</v>
      </c>
      <c r="J104" s="1" t="s">
        <v>142</v>
      </c>
      <c r="K104" s="1" t="s">
        <v>53</v>
      </c>
      <c r="L104" s="8">
        <v>9</v>
      </c>
      <c r="M104" s="8">
        <f>IF(Table1[[#This Row],[Column13]]&lt;1,Table1[[#This Row],[Column13]]*100,Table1[[#This Row],[Column13]])</f>
        <v>9</v>
      </c>
      <c r="N104" s="1">
        <v>2</v>
      </c>
      <c r="O104" s="1" t="s">
        <v>34</v>
      </c>
      <c r="P104">
        <v>4</v>
      </c>
      <c r="Q104" s="5">
        <v>45194</v>
      </c>
      <c r="R104" s="9">
        <f>IFERROR(IF(ISNUMBER(Table1[[#This Row],[Column17]]),Table1[[#This Row],[Column17]],DATEVALUE(LEFT(Table1[[#This Row],[Column17]],FIND(",",Table1[[#This Row],[Column17]]&amp;",")-1))),"")</f>
        <v>45194</v>
      </c>
      <c r="S104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104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04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0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4" s="10" t="str">
        <f t="shared" si="3"/>
        <v>09/25/2023</v>
      </c>
    </row>
    <row r="105" spans="1:26" ht="12.5" x14ac:dyDescent="0.25">
      <c r="A105" s="1" t="s">
        <v>439</v>
      </c>
      <c r="B105" s="1" t="str">
        <f t="shared" si="4"/>
        <v>01FA964E-1EB7-4B56-93FF-D3A24A193501</v>
      </c>
      <c r="C105" s="1" t="s">
        <v>440</v>
      </c>
      <c r="D105" s="1" t="str">
        <f t="shared" si="5"/>
        <v>Jeffrey Anderson Md</v>
      </c>
      <c r="E105" s="1" t="s">
        <v>441</v>
      </c>
      <c r="F105" s="1" t="s">
        <v>17</v>
      </c>
      <c r="G105" s="1" t="s">
        <v>68</v>
      </c>
      <c r="H105" s="1">
        <v>18</v>
      </c>
      <c r="I105" s="3">
        <v>45054</v>
      </c>
      <c r="J105" s="1" t="s">
        <v>281</v>
      </c>
      <c r="K105" s="1" t="s">
        <v>19</v>
      </c>
      <c r="L105" s="8">
        <v>0.64</v>
      </c>
      <c r="M105" s="8">
        <f>IF(Table1[[#This Row],[Column13]]&lt;1,Table1[[#This Row],[Column13]]*100,Table1[[#This Row],[Column13]])</f>
        <v>64</v>
      </c>
      <c r="N105" s="1">
        <v>2</v>
      </c>
      <c r="O105" s="1" t="s">
        <v>34</v>
      </c>
      <c r="P105" s="1">
        <v>2</v>
      </c>
      <c r="Q105" s="1" t="s">
        <v>348</v>
      </c>
      <c r="R105" s="9">
        <f>IFERROR(IF(ISNUMBER(Table1[[#This Row],[Column17]]),Table1[[#This Row],[Column17]],DATEVALUE(LEFT(Table1[[#This Row],[Column17]],FIND(",",Table1[[#This Row],[Column17]]&amp;",")-1))),"")</f>
        <v>45054</v>
      </c>
      <c r="S10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45061</v>
      </c>
      <c r="T10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45068</v>
      </c>
      <c r="U10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45075</v>
      </c>
      <c r="V10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5" s="10" t="str">
        <f t="shared" si="3"/>
        <v>05/08/2023, 05/15/2023, 05/22/2023, 05/29/2023</v>
      </c>
    </row>
    <row r="106" spans="1:26" ht="12.5" x14ac:dyDescent="0.25">
      <c r="A106" s="1" t="s">
        <v>442</v>
      </c>
      <c r="B106" s="1" t="str">
        <f t="shared" si="4"/>
        <v>B5A1B949-6788-4209-92CA-525A6DE59332</v>
      </c>
      <c r="C106" s="1" t="s">
        <v>443</v>
      </c>
      <c r="D106" s="1" t="str">
        <f t="shared" si="5"/>
        <v>Donna Sullivan</v>
      </c>
      <c r="E106" s="1" t="s">
        <v>444</v>
      </c>
      <c r="F106" s="1" t="s">
        <v>88</v>
      </c>
      <c r="G106" s="1" t="s">
        <v>25</v>
      </c>
      <c r="H106">
        <v>18</v>
      </c>
      <c r="I106" s="5">
        <v>45552</v>
      </c>
      <c r="J106" s="1" t="s">
        <v>52</v>
      </c>
      <c r="K106" s="1" t="s">
        <v>53</v>
      </c>
      <c r="L106" s="8">
        <v>0.36</v>
      </c>
      <c r="M106" s="8">
        <f>IF(Table1[[#This Row],[Column13]]&lt;1,Table1[[#This Row],[Column13]]*100,Table1[[#This Row],[Column13]])</f>
        <v>36</v>
      </c>
      <c r="N106" s="1">
        <v>2</v>
      </c>
      <c r="O106" s="1" t="s">
        <v>34</v>
      </c>
      <c r="P106" s="1">
        <v>4</v>
      </c>
      <c r="Q106" s="1" t="s">
        <v>445</v>
      </c>
      <c r="R106" s="9">
        <f>IFERROR(IF(ISNUMBER(Table1[[#This Row],[Column17]]),Table1[[#This Row],[Column17]],DATEVALUE(LEFT(Table1[[#This Row],[Column17]],FIND(",",Table1[[#This Row],[Column17]]&amp;",")-1))),"")</f>
        <v>45552</v>
      </c>
      <c r="S10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45559</v>
      </c>
      <c r="T10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45566</v>
      </c>
      <c r="U106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0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6" s="10" t="str">
        <f t="shared" si="3"/>
        <v>09/17/2024, 09/24/2024, 10/01/2024</v>
      </c>
    </row>
    <row r="107" spans="1:26" ht="12.5" x14ac:dyDescent="0.25">
      <c r="A107" s="1" t="s">
        <v>446</v>
      </c>
      <c r="B107" s="1" t="str">
        <f t="shared" si="4"/>
        <v>1B19D8B8-D830-4081-AFCC-57DD168FAE12</v>
      </c>
      <c r="C107" s="1" t="s">
        <v>447</v>
      </c>
      <c r="D107" s="1" t="str">
        <f t="shared" si="5"/>
        <v>Kevin Warren</v>
      </c>
      <c r="E107" s="1" t="s">
        <v>448</v>
      </c>
      <c r="F107" s="1" t="s">
        <v>88</v>
      </c>
      <c r="G107" s="1" t="s">
        <v>25</v>
      </c>
      <c r="H107" s="1">
        <v>18</v>
      </c>
      <c r="I107" s="5">
        <v>45220</v>
      </c>
      <c r="J107" s="1" t="s">
        <v>52</v>
      </c>
      <c r="K107" s="1" t="s">
        <v>53</v>
      </c>
      <c r="L107" s="8">
        <v>77</v>
      </c>
      <c r="M107" s="8">
        <f>IF(Table1[[#This Row],[Column13]]&lt;1,Table1[[#This Row],[Column13]]*100,Table1[[#This Row],[Column13]])</f>
        <v>77</v>
      </c>
      <c r="N107" s="1" t="s">
        <v>41</v>
      </c>
      <c r="O107" s="1" t="s">
        <v>34</v>
      </c>
      <c r="P107" s="1">
        <v>5</v>
      </c>
      <c r="Q107" s="1" t="s">
        <v>449</v>
      </c>
      <c r="R107" s="9">
        <f>IFERROR(IF(ISNUMBER(Table1[[#This Row],[Column17]]),Table1[[#This Row],[Column17]],DATEVALUE(LEFT(Table1[[#This Row],[Column17]],FIND(",",Table1[[#This Row],[Column17]]&amp;",")-1))),"")</f>
        <v>45220</v>
      </c>
      <c r="S10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45227</v>
      </c>
      <c r="T10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45234</v>
      </c>
      <c r="U10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45241</v>
      </c>
      <c r="V10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45248</v>
      </c>
      <c r="W10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7" s="10" t="str">
        <f t="shared" si="3"/>
        <v>10/21/2023, 10/28/2023, 11/04/2023, 11/11/2023, 11/18/2023</v>
      </c>
    </row>
    <row r="108" spans="1:26" ht="12.5" x14ac:dyDescent="0.25">
      <c r="A108" s="1" t="s">
        <v>450</v>
      </c>
      <c r="B108" s="1" t="str">
        <f t="shared" si="4"/>
        <v>87D5B7BE-1D30-4990-A21B-030782AF085C</v>
      </c>
      <c r="C108" s="1" t="s">
        <v>451</v>
      </c>
      <c r="D108" s="1" t="str">
        <f t="shared" si="5"/>
        <v>Susan Bailey</v>
      </c>
      <c r="E108" s="1" t="s">
        <v>452</v>
      </c>
      <c r="F108" s="1" t="s">
        <v>17</v>
      </c>
      <c r="G108" s="1" t="s">
        <v>68</v>
      </c>
      <c r="H108">
        <v>18</v>
      </c>
      <c r="I108" s="3">
        <v>44776</v>
      </c>
      <c r="J108" s="1" t="s">
        <v>132</v>
      </c>
      <c r="K108" s="1" t="s">
        <v>133</v>
      </c>
      <c r="L108" s="8">
        <v>0.82</v>
      </c>
      <c r="M108" s="8">
        <f>IF(Table1[[#This Row],[Column13]]&lt;1,Table1[[#This Row],[Column13]]*100,Table1[[#This Row],[Column13]])</f>
        <v>82</v>
      </c>
      <c r="N108" s="1">
        <v>2</v>
      </c>
      <c r="O108" s="1" t="s">
        <v>28</v>
      </c>
      <c r="P108" s="1">
        <v>5</v>
      </c>
      <c r="Q108" s="1" t="s">
        <v>453</v>
      </c>
      <c r="R108" s="9">
        <f>IFERROR(IF(ISNUMBER(Table1[[#This Row],[Column17]]),Table1[[#This Row],[Column17]],DATEVALUE(LEFT(Table1[[#This Row],[Column17]],FIND(",",Table1[[#This Row],[Column17]]&amp;",")-1))),"")</f>
        <v>44776</v>
      </c>
      <c r="S10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44783</v>
      </c>
      <c r="T108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08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0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8" s="10" t="str">
        <f t="shared" si="3"/>
        <v>08/03/2022, 08/10/2022</v>
      </c>
    </row>
    <row r="109" spans="1:26" ht="12.5" x14ac:dyDescent="0.25">
      <c r="A109" s="1" t="s">
        <v>454</v>
      </c>
      <c r="B109" s="1" t="str">
        <f t="shared" si="4"/>
        <v>7E7E7419-A0C1-4035-85D9-5F51F387E1BD</v>
      </c>
      <c r="C109" s="1" t="s">
        <v>455</v>
      </c>
      <c r="D109" s="1" t="str">
        <f t="shared" si="5"/>
        <v>Justin Riley</v>
      </c>
      <c r="E109" s="1" t="s">
        <v>456</v>
      </c>
      <c r="F109" s="1" t="s">
        <v>17</v>
      </c>
      <c r="G109" s="1" t="s">
        <v>25</v>
      </c>
      <c r="H109" s="1">
        <v>18</v>
      </c>
      <c r="I109" s="3">
        <v>44933</v>
      </c>
      <c r="J109" s="1" t="s">
        <v>217</v>
      </c>
      <c r="K109" s="1" t="s">
        <v>133</v>
      </c>
      <c r="L109" s="8">
        <v>0.17</v>
      </c>
      <c r="M109" s="8">
        <f>IF(Table1[[#This Row],[Column13]]&lt;1,Table1[[#This Row],[Column13]]*100,Table1[[#This Row],[Column13]])</f>
        <v>17</v>
      </c>
      <c r="N109" s="1" t="s">
        <v>58</v>
      </c>
      <c r="O109" s="1" t="s">
        <v>28</v>
      </c>
      <c r="P109" s="1">
        <v>2</v>
      </c>
      <c r="Q109" s="1" t="s">
        <v>155</v>
      </c>
      <c r="R109" s="9">
        <f>IFERROR(IF(ISNUMBER(Table1[[#This Row],[Column17]]),Table1[[#This Row],[Column17]],DATEVALUE(LEFT(Table1[[#This Row],[Column17]],FIND(",",Table1[[#This Row],[Column17]]&amp;",")-1))),"")</f>
        <v>44933</v>
      </c>
      <c r="S10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44940</v>
      </c>
      <c r="T10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44947</v>
      </c>
      <c r="U10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44954</v>
      </c>
      <c r="V10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44961</v>
      </c>
      <c r="W10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44968</v>
      </c>
      <c r="X10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9" s="10" t="str">
        <f t="shared" si="3"/>
        <v>01/07/2023, 01/14/2023, 01/21/2023, 01/28/2023, 02/04/2023, 02/11/2023</v>
      </c>
    </row>
    <row r="110" spans="1:26" ht="12.5" x14ac:dyDescent="0.25">
      <c r="A110" s="1" t="s">
        <v>457</v>
      </c>
      <c r="B110" s="1" t="str">
        <f t="shared" si="4"/>
        <v>97674900-4651-4367-8BDC-43184D85A3D2</v>
      </c>
      <c r="C110" s="1" t="s">
        <v>458</v>
      </c>
      <c r="D110" s="1" t="str">
        <f t="shared" si="5"/>
        <v>Jordan Collins</v>
      </c>
      <c r="E110" s="1" t="s">
        <v>459</v>
      </c>
      <c r="F110" s="1" t="s">
        <v>88</v>
      </c>
      <c r="G110" s="1" t="s">
        <v>46</v>
      </c>
      <c r="H110">
        <v>18</v>
      </c>
      <c r="I110" s="4">
        <v>45638</v>
      </c>
      <c r="J110" s="1" t="s">
        <v>40</v>
      </c>
      <c r="K110" s="1" t="s">
        <v>19</v>
      </c>
      <c r="L110" s="8">
        <v>0.48</v>
      </c>
      <c r="M110" s="8">
        <f>IF(Table1[[#This Row],[Column13]]&lt;1,Table1[[#This Row],[Column13]]*100,Table1[[#This Row],[Column13]])</f>
        <v>48</v>
      </c>
      <c r="N110" s="1">
        <v>45</v>
      </c>
      <c r="O110" s="1" t="s">
        <v>34</v>
      </c>
      <c r="P110" s="1">
        <v>2</v>
      </c>
      <c r="Q110" s="1" t="s">
        <v>460</v>
      </c>
      <c r="R110" s="9">
        <f>IFERROR(IF(ISNUMBER(Table1[[#This Row],[Column17]]),Table1[[#This Row],[Column17]],DATEVALUE(LEFT(Table1[[#This Row],[Column17]],FIND(",",Table1[[#This Row],[Column17]]&amp;",")-1))),"")</f>
        <v>45638</v>
      </c>
      <c r="S11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45645</v>
      </c>
      <c r="T11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45652</v>
      </c>
      <c r="U11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45659</v>
      </c>
      <c r="V11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45666</v>
      </c>
      <c r="W11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45673</v>
      </c>
      <c r="X11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0" s="10" t="str">
        <f t="shared" si="3"/>
        <v>12/12/2024, 12/19/2024, 12/26/2024, 01/02/2025, 01/09/2025, 01/16/2025</v>
      </c>
    </row>
    <row r="111" spans="1:26" ht="12.5" x14ac:dyDescent="0.25">
      <c r="A111" s="1" t="s">
        <v>461</v>
      </c>
      <c r="B111" s="1" t="str">
        <f t="shared" si="4"/>
        <v>171DABF9-DAF4-41A7-BA34-D2E8DD3F7D7E</v>
      </c>
      <c r="C111" s="1" t="s">
        <v>462</v>
      </c>
      <c r="D111" s="1" t="str">
        <f t="shared" si="5"/>
        <v>Katie Ford</v>
      </c>
      <c r="E111" s="1" t="s">
        <v>463</v>
      </c>
      <c r="F111" s="1" t="s">
        <v>17</v>
      </c>
      <c r="G111" s="1" t="s">
        <v>82</v>
      </c>
      <c r="H111" s="1">
        <v>18</v>
      </c>
      <c r="I111" s="3">
        <v>45659</v>
      </c>
      <c r="J111" s="1" t="s">
        <v>154</v>
      </c>
      <c r="K111" s="1" t="s">
        <v>133</v>
      </c>
      <c r="L111" s="8">
        <v>29</v>
      </c>
      <c r="M111" s="8">
        <f>IF(Table1[[#This Row],[Column13]]&lt;1,Table1[[#This Row],[Column13]]*100,Table1[[#This Row],[Column13]])</f>
        <v>29</v>
      </c>
      <c r="N111" s="1" t="s">
        <v>41</v>
      </c>
      <c r="O111" s="1" t="s">
        <v>34</v>
      </c>
      <c r="P111" s="1">
        <v>5</v>
      </c>
      <c r="Q111" s="1" t="s">
        <v>464</v>
      </c>
      <c r="R111" s="9">
        <f>IFERROR(IF(ISNUMBER(Table1[[#This Row],[Column17]]),Table1[[#This Row],[Column17]],DATEVALUE(LEFT(Table1[[#This Row],[Column17]],FIND(",",Table1[[#This Row],[Column17]]&amp;",")-1))),"")</f>
        <v>45659</v>
      </c>
      <c r="S11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45666</v>
      </c>
      <c r="T11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45673</v>
      </c>
      <c r="U11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45680</v>
      </c>
      <c r="V11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45687</v>
      </c>
      <c r="W11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1" s="10" t="str">
        <f t="shared" si="3"/>
        <v>01/02/2025, 01/09/2025, 01/16/2025, 01/23/2025, 01/30/2025</v>
      </c>
    </row>
    <row r="112" spans="1:26" ht="12.5" x14ac:dyDescent="0.25">
      <c r="A112" s="1" t="s">
        <v>465</v>
      </c>
      <c r="B112" s="1" t="str">
        <f t="shared" si="4"/>
        <v>D65E59DD-E62D-4D06-8F9B-85581A7F195B</v>
      </c>
      <c r="C112" s="1" t="s">
        <v>466</v>
      </c>
      <c r="D112" s="1" t="str">
        <f t="shared" si="5"/>
        <v>Miguel Wagner</v>
      </c>
      <c r="E112" s="1" t="s">
        <v>467</v>
      </c>
      <c r="F112" s="1" t="s">
        <v>88</v>
      </c>
      <c r="G112" s="1" t="s">
        <v>25</v>
      </c>
      <c r="H112">
        <v>18</v>
      </c>
      <c r="I112" s="3">
        <v>45357</v>
      </c>
      <c r="J112" s="1" t="s">
        <v>52</v>
      </c>
      <c r="K112" s="1" t="s">
        <v>53</v>
      </c>
      <c r="L112" s="8">
        <v>0.2</v>
      </c>
      <c r="M112" s="8">
        <f>IF(Table1[[#This Row],[Column13]]&lt;1,Table1[[#This Row],[Column13]]*100,Table1[[#This Row],[Column13]])</f>
        <v>20</v>
      </c>
      <c r="N112" s="1">
        <v>45</v>
      </c>
      <c r="O112" s="1" t="s">
        <v>28</v>
      </c>
      <c r="P112" s="1">
        <v>5</v>
      </c>
      <c r="Q112" s="1" t="s">
        <v>468</v>
      </c>
      <c r="R112" s="9">
        <f>IFERROR(IF(ISNUMBER(Table1[[#This Row],[Column17]]),Table1[[#This Row],[Column17]],DATEVALUE(LEFT(Table1[[#This Row],[Column17]],FIND(",",Table1[[#This Row],[Column17]]&amp;",")-1))),"")</f>
        <v>45357</v>
      </c>
      <c r="S11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45364</v>
      </c>
      <c r="T11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45371</v>
      </c>
      <c r="U11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45378</v>
      </c>
      <c r="V11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45385</v>
      </c>
      <c r="W11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45392</v>
      </c>
      <c r="X11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45399</v>
      </c>
      <c r="Y11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2" s="10" t="str">
        <f t="shared" si="3"/>
        <v>03/06/2024, 03/13/2024, 03/20/2024, 03/27/2024, 04/03/2024, 04/10/2024, 04/17/2024</v>
      </c>
    </row>
    <row r="113" spans="1:26" ht="12.5" x14ac:dyDescent="0.25">
      <c r="A113" s="1" t="s">
        <v>469</v>
      </c>
      <c r="B113" s="1" t="str">
        <f t="shared" si="4"/>
        <v>68A51C68-632D-4B5E-886B-B6BFEAFDE7D9</v>
      </c>
      <c r="C113" s="1" t="s">
        <v>470</v>
      </c>
      <c r="D113" s="1" t="str">
        <f t="shared" si="5"/>
        <v>Meghan Williams</v>
      </c>
      <c r="E113" s="1" t="s">
        <v>471</v>
      </c>
      <c r="F113" s="1" t="s">
        <v>88</v>
      </c>
      <c r="G113" s="1" t="s">
        <v>68</v>
      </c>
      <c r="H113">
        <v>18</v>
      </c>
      <c r="I113" s="3">
        <v>45237</v>
      </c>
      <c r="J113" s="1" t="s">
        <v>40</v>
      </c>
      <c r="K113" s="1" t="s">
        <v>19</v>
      </c>
      <c r="L113" s="8">
        <v>0.2</v>
      </c>
      <c r="M113" s="8">
        <f>IF(Table1[[#This Row],[Column13]]&lt;1,Table1[[#This Row],[Column13]]*100,Table1[[#This Row],[Column13]])</f>
        <v>20</v>
      </c>
      <c r="N113" s="1">
        <v>2</v>
      </c>
      <c r="O113" s="1" t="s">
        <v>28</v>
      </c>
      <c r="P113" s="1">
        <v>3</v>
      </c>
      <c r="Q113" s="1" t="s">
        <v>472</v>
      </c>
      <c r="R113" s="9">
        <f>IFERROR(IF(ISNUMBER(Table1[[#This Row],[Column17]]),Table1[[#This Row],[Column17]],DATEVALUE(LEFT(Table1[[#This Row],[Column17]],FIND(",",Table1[[#This Row],[Column17]]&amp;",")-1))),"")</f>
        <v>45237</v>
      </c>
      <c r="S11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45244</v>
      </c>
      <c r="T113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13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1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3" s="10" t="str">
        <f t="shared" si="3"/>
        <v>11/07/2023, 11/14/2023</v>
      </c>
    </row>
    <row r="114" spans="1:26" ht="12.5" x14ac:dyDescent="0.25">
      <c r="A114" s="1" t="s">
        <v>473</v>
      </c>
      <c r="B114" s="1" t="str">
        <f t="shared" si="4"/>
        <v>A8149562-DA00-4F16-B946-9BCF4082CBB9</v>
      </c>
      <c r="C114" s="1" t="s">
        <v>474</v>
      </c>
      <c r="D114" s="1" t="str">
        <f t="shared" si="5"/>
        <v>Lindsey Hernandez</v>
      </c>
      <c r="E114" s="1" t="s">
        <v>6995</v>
      </c>
      <c r="F114" s="1" t="s">
        <v>17</v>
      </c>
      <c r="G114" s="1" t="s">
        <v>25</v>
      </c>
      <c r="H114" s="1">
        <v>43</v>
      </c>
      <c r="I114" s="5">
        <v>45099</v>
      </c>
      <c r="J114" s="1" t="s">
        <v>142</v>
      </c>
      <c r="K114" s="1" t="s">
        <v>53</v>
      </c>
      <c r="L114" s="8">
        <v>0.49</v>
      </c>
      <c r="M114" s="8">
        <f>IF(Table1[[#This Row],[Column13]]&lt;1,Table1[[#This Row],[Column13]]*100,Table1[[#This Row],[Column13]])</f>
        <v>49</v>
      </c>
      <c r="N114" s="1">
        <v>45</v>
      </c>
      <c r="O114" s="1" t="s">
        <v>28</v>
      </c>
      <c r="P114" s="1">
        <v>1</v>
      </c>
      <c r="Q114" s="1" t="s">
        <v>475</v>
      </c>
      <c r="R114" s="9">
        <f>IFERROR(IF(ISNUMBER(Table1[[#This Row],[Column17]]),Table1[[#This Row],[Column17]],DATEVALUE(LEFT(Table1[[#This Row],[Column17]],FIND(",",Table1[[#This Row],[Column17]]&amp;",")-1))),"")</f>
        <v>45099</v>
      </c>
      <c r="S11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45106</v>
      </c>
      <c r="T11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45113</v>
      </c>
      <c r="U11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45120</v>
      </c>
      <c r="V11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45127</v>
      </c>
      <c r="W11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45134</v>
      </c>
      <c r="X11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45141</v>
      </c>
      <c r="Y11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4" s="10" t="str">
        <f t="shared" si="3"/>
        <v>06/22/2023, 06/29/2023, 07/06/2023, 07/13/2023, 07/20/2023, 07/27/2023, 08/03/2023</v>
      </c>
    </row>
    <row r="115" spans="1:26" ht="12.5" x14ac:dyDescent="0.25">
      <c r="A115" s="1" t="s">
        <v>476</v>
      </c>
      <c r="B115" s="1" t="str">
        <f t="shared" si="4"/>
        <v>EAAFE543-2434-4678-A9E2-7BA9952E6ABB</v>
      </c>
      <c r="C115" s="1" t="s">
        <v>477</v>
      </c>
      <c r="D115" s="1" t="str">
        <f t="shared" si="5"/>
        <v>Walter Hale</v>
      </c>
      <c r="E115" s="1" t="s">
        <v>6995</v>
      </c>
      <c r="F115" s="1" t="s">
        <v>17</v>
      </c>
      <c r="G115" s="1" t="s">
        <v>46</v>
      </c>
      <c r="H115" s="1">
        <v>18</v>
      </c>
      <c r="I115" s="3">
        <v>44784</v>
      </c>
      <c r="J115" s="1" t="s">
        <v>105</v>
      </c>
      <c r="K115" s="1" t="s">
        <v>53</v>
      </c>
      <c r="L115" s="8">
        <v>0.78</v>
      </c>
      <c r="M115" s="8">
        <f>IF(Table1[[#This Row],[Column13]]&lt;1,Table1[[#This Row],[Column13]]*100,Table1[[#This Row],[Column13]])</f>
        <v>78</v>
      </c>
      <c r="N115" s="1" t="s">
        <v>41</v>
      </c>
      <c r="O115" s="1" t="s">
        <v>34</v>
      </c>
      <c r="P115" s="1">
        <v>1</v>
      </c>
      <c r="Q115" s="1" t="s">
        <v>478</v>
      </c>
      <c r="R115" s="9">
        <f>IFERROR(IF(ISNUMBER(Table1[[#This Row],[Column17]]),Table1[[#This Row],[Column17]],DATEVALUE(LEFT(Table1[[#This Row],[Column17]],FIND(",",Table1[[#This Row],[Column17]]&amp;",")-1))),"")</f>
        <v>44784</v>
      </c>
      <c r="S11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44791</v>
      </c>
      <c r="T11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44798</v>
      </c>
      <c r="U115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1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5" s="10" t="str">
        <f t="shared" si="3"/>
        <v>08/11/2022, 08/18/2022, 08/25/2022</v>
      </c>
    </row>
    <row r="116" spans="1:26" ht="12.5" x14ac:dyDescent="0.25">
      <c r="A116" s="1" t="s">
        <v>479</v>
      </c>
      <c r="B116" s="1" t="str">
        <f t="shared" si="4"/>
        <v>F020E992-B576-455E-9854-9F222102F9C9</v>
      </c>
      <c r="C116" s="1" t="s">
        <v>480</v>
      </c>
      <c r="D116" s="1" t="str">
        <f t="shared" si="5"/>
        <v>Justin Schneider</v>
      </c>
      <c r="E116" s="1" t="s">
        <v>481</v>
      </c>
      <c r="F116" s="1" t="s">
        <v>17</v>
      </c>
      <c r="G116" s="1" t="s">
        <v>68</v>
      </c>
      <c r="H116">
        <v>18</v>
      </c>
      <c r="I116" s="3">
        <v>45266</v>
      </c>
      <c r="J116" s="1" t="s">
        <v>281</v>
      </c>
      <c r="K116" s="1" t="s">
        <v>19</v>
      </c>
      <c r="L116" s="8">
        <v>0.3</v>
      </c>
      <c r="M116" s="8">
        <f>IF(Table1[[#This Row],[Column13]]&lt;1,Table1[[#This Row],[Column13]]*100,Table1[[#This Row],[Column13]])</f>
        <v>30</v>
      </c>
      <c r="N116" s="1">
        <v>2</v>
      </c>
      <c r="O116" s="1" t="s">
        <v>28</v>
      </c>
      <c r="P116" s="1">
        <v>4</v>
      </c>
      <c r="Q116" s="1" t="s">
        <v>482</v>
      </c>
      <c r="R116" s="9">
        <f>IFERROR(IF(ISNUMBER(Table1[[#This Row],[Column17]]),Table1[[#This Row],[Column17]],DATEVALUE(LEFT(Table1[[#This Row],[Column17]],FIND(",",Table1[[#This Row],[Column17]]&amp;",")-1))),"")</f>
        <v>45266</v>
      </c>
      <c r="S11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45273</v>
      </c>
      <c r="T11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45280</v>
      </c>
      <c r="U11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45287</v>
      </c>
      <c r="V11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6" s="10" t="str">
        <f t="shared" si="3"/>
        <v>12/06/2023, 12/13/2023, 12/20/2023, 12/27/2023</v>
      </c>
    </row>
    <row r="117" spans="1:26" ht="12.5" x14ac:dyDescent="0.25">
      <c r="A117" s="1" t="s">
        <v>483</v>
      </c>
      <c r="B117" s="1" t="str">
        <f t="shared" si="4"/>
        <v>A561E1E9-17EC-489C-86C1-B6CBE99630F7</v>
      </c>
      <c r="C117" s="1" t="s">
        <v>484</v>
      </c>
      <c r="D117" s="1" t="str">
        <f t="shared" si="5"/>
        <v>Katie Smith</v>
      </c>
      <c r="E117" s="1" t="s">
        <v>485</v>
      </c>
      <c r="F117" s="1" t="s">
        <v>88</v>
      </c>
      <c r="G117" s="1" t="s">
        <v>46</v>
      </c>
      <c r="H117" s="1">
        <v>18</v>
      </c>
      <c r="I117" s="3">
        <v>45722</v>
      </c>
      <c r="J117" s="1" t="s">
        <v>26</v>
      </c>
      <c r="K117" s="1" t="s">
        <v>27</v>
      </c>
      <c r="L117" s="8">
        <v>0.54</v>
      </c>
      <c r="M117" s="8">
        <f>IF(Table1[[#This Row],[Column13]]&lt;1,Table1[[#This Row],[Column13]]*100,Table1[[#This Row],[Column13]])</f>
        <v>54</v>
      </c>
      <c r="N117" s="1" t="s">
        <v>41</v>
      </c>
      <c r="O117" s="1" t="s">
        <v>28</v>
      </c>
      <c r="P117" s="1">
        <v>1</v>
      </c>
      <c r="Q117" s="1" t="s">
        <v>486</v>
      </c>
      <c r="R117" s="9">
        <f>IFERROR(IF(ISNUMBER(Table1[[#This Row],[Column17]]),Table1[[#This Row],[Column17]],DATEVALUE(LEFT(Table1[[#This Row],[Column17]],FIND(",",Table1[[#This Row],[Column17]]&amp;",")-1))),"")</f>
        <v>45722</v>
      </c>
      <c r="S11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45729</v>
      </c>
      <c r="T11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45736</v>
      </c>
      <c r="U11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45743</v>
      </c>
      <c r="V11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7" s="10" t="str">
        <f t="shared" si="3"/>
        <v>03/06/2025, 03/13/2025, 03/20/2025, 03/27/2025</v>
      </c>
    </row>
    <row r="118" spans="1:26" ht="12.5" x14ac:dyDescent="0.25">
      <c r="A118" s="1" t="s">
        <v>487</v>
      </c>
      <c r="B118" s="1" t="str">
        <f t="shared" si="4"/>
        <v>27AA7CBC-2337-4BBC-BFFE-77C839FEB99C</v>
      </c>
      <c r="C118" s="1" t="s">
        <v>488</v>
      </c>
      <c r="D118" s="1" t="str">
        <f t="shared" si="5"/>
        <v>Ryan Garcia</v>
      </c>
      <c r="E118" s="1" t="s">
        <v>489</v>
      </c>
      <c r="F118" s="1" t="s">
        <v>88</v>
      </c>
      <c r="G118" s="1" t="s">
        <v>25</v>
      </c>
      <c r="H118" s="1">
        <v>43</v>
      </c>
      <c r="I118" s="5">
        <v>44956</v>
      </c>
      <c r="J118" s="1" t="s">
        <v>40</v>
      </c>
      <c r="K118" s="1" t="s">
        <v>19</v>
      </c>
      <c r="L118" s="8">
        <v>5</v>
      </c>
      <c r="M118" s="8">
        <f>IF(Table1[[#This Row],[Column13]]&lt;1,Table1[[#This Row],[Column13]]*100,Table1[[#This Row],[Column13]])</f>
        <v>5</v>
      </c>
      <c r="N118" s="1" t="s">
        <v>58</v>
      </c>
      <c r="O118" s="1" t="s">
        <v>34</v>
      </c>
      <c r="P118">
        <v>4</v>
      </c>
      <c r="Q118" s="5">
        <v>44956</v>
      </c>
      <c r="R118" s="9">
        <f>IFERROR(IF(ISNUMBER(Table1[[#This Row],[Column17]]),Table1[[#This Row],[Column17]],DATEVALUE(LEFT(Table1[[#This Row],[Column17]],FIND(",",Table1[[#This Row],[Column17]]&amp;",")-1))),"")</f>
        <v>44956</v>
      </c>
      <c r="S118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118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18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1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8" s="10" t="str">
        <f t="shared" si="3"/>
        <v>01/30/2023</v>
      </c>
    </row>
    <row r="119" spans="1:26" ht="12.5" x14ac:dyDescent="0.25">
      <c r="A119" s="1" t="s">
        <v>490</v>
      </c>
      <c r="B119" s="1" t="str">
        <f t="shared" si="4"/>
        <v>692E07B6-0B2F-4D5C-B00B-5D5FB89F72F3</v>
      </c>
      <c r="C119" s="1" t="s">
        <v>491</v>
      </c>
      <c r="D119" s="1" t="str">
        <f t="shared" si="5"/>
        <v>Nathan Montes</v>
      </c>
      <c r="E119" s="1" t="s">
        <v>492</v>
      </c>
      <c r="F119" s="1" t="s">
        <v>17</v>
      </c>
      <c r="G119" s="1" t="s">
        <v>46</v>
      </c>
      <c r="H119" s="1">
        <v>38</v>
      </c>
      <c r="I119" s="5">
        <v>44915</v>
      </c>
      <c r="J119" s="1" t="s">
        <v>40</v>
      </c>
      <c r="K119" s="1" t="s">
        <v>19</v>
      </c>
      <c r="L119" s="8">
        <v>0.69</v>
      </c>
      <c r="M119" s="8">
        <f>IF(Table1[[#This Row],[Column13]]&lt;1,Table1[[#This Row],[Column13]]*100,Table1[[#This Row],[Column13]])</f>
        <v>69</v>
      </c>
      <c r="N119" s="1" t="s">
        <v>20</v>
      </c>
      <c r="O119" s="1" t="s">
        <v>28</v>
      </c>
      <c r="P119" s="1">
        <v>3</v>
      </c>
      <c r="Q119" s="1" t="s">
        <v>493</v>
      </c>
      <c r="R119" s="9">
        <f>IFERROR(IF(ISNUMBER(Table1[[#This Row],[Column17]]),Table1[[#This Row],[Column17]],DATEVALUE(LEFT(Table1[[#This Row],[Column17]],FIND(",",Table1[[#This Row],[Column17]]&amp;",")-1))),"")</f>
        <v>44915</v>
      </c>
      <c r="S11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44922</v>
      </c>
      <c r="T11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44929</v>
      </c>
      <c r="U11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44936</v>
      </c>
      <c r="V11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44943</v>
      </c>
      <c r="W11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44950</v>
      </c>
      <c r="X11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9" s="10" t="str">
        <f t="shared" si="3"/>
        <v>12/20/2022, 12/27/2022, 01/03/2023, 01/10/2023, 01/17/2023, 01/24/2023</v>
      </c>
    </row>
    <row r="120" spans="1:26" ht="12.5" x14ac:dyDescent="0.25">
      <c r="A120" s="1" t="s">
        <v>494</v>
      </c>
      <c r="B120" s="1" t="str">
        <f t="shared" si="4"/>
        <v>5E2AD32D-31AB-4B56-95C9-FDC7E76ADCA9</v>
      </c>
      <c r="C120" s="1" t="s">
        <v>495</v>
      </c>
      <c r="D120" s="1" t="str">
        <f t="shared" si="5"/>
        <v>Laura Alexander</v>
      </c>
      <c r="E120" s="1" t="s">
        <v>496</v>
      </c>
      <c r="F120" s="1" t="s">
        <v>88</v>
      </c>
      <c r="G120" s="1" t="s">
        <v>25</v>
      </c>
      <c r="H120">
        <v>18</v>
      </c>
      <c r="I120" s="3">
        <v>45386</v>
      </c>
      <c r="J120" s="1" t="s">
        <v>142</v>
      </c>
      <c r="K120" s="1" t="s">
        <v>53</v>
      </c>
      <c r="L120" s="8">
        <v>0.25</v>
      </c>
      <c r="M120" s="8">
        <f>IF(Table1[[#This Row],[Column13]]&lt;1,Table1[[#This Row],[Column13]]*100,Table1[[#This Row],[Column13]])</f>
        <v>25</v>
      </c>
      <c r="N120" s="1" t="s">
        <v>20</v>
      </c>
      <c r="O120" s="1" t="s">
        <v>34</v>
      </c>
      <c r="P120" s="1">
        <v>1</v>
      </c>
      <c r="Q120" s="1" t="s">
        <v>497</v>
      </c>
      <c r="R120" s="9">
        <f>IFERROR(IF(ISNUMBER(Table1[[#This Row],[Column17]]),Table1[[#This Row],[Column17]],DATEVALUE(LEFT(Table1[[#This Row],[Column17]],FIND(",",Table1[[#This Row],[Column17]]&amp;",")-1))),"")</f>
        <v>45386</v>
      </c>
      <c r="S12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45393</v>
      </c>
      <c r="T12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45400</v>
      </c>
      <c r="U12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45407</v>
      </c>
      <c r="V12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45414</v>
      </c>
      <c r="W12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2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2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20" s="10" t="str">
        <f t="shared" si="3"/>
        <v>04/04/2024, 04/11/2024, 04/18/2024, 04/25/2024, 05/02/2024</v>
      </c>
    </row>
    <row r="121" spans="1:26" ht="12.5" x14ac:dyDescent="0.25">
      <c r="A121" s="1" t="s">
        <v>498</v>
      </c>
      <c r="B121" s="1" t="str">
        <f t="shared" si="4"/>
        <v>DF7D0DD7-236E-4608-9ACB-394ACD1F5318</v>
      </c>
      <c r="C121" s="1" t="s">
        <v>499</v>
      </c>
      <c r="D121" s="1" t="str">
        <f t="shared" si="5"/>
        <v>Martin Sawyer</v>
      </c>
      <c r="E121" s="1" t="s">
        <v>500</v>
      </c>
      <c r="F121" s="1" t="s">
        <v>88</v>
      </c>
      <c r="G121" s="1" t="s">
        <v>46</v>
      </c>
      <c r="H121">
        <v>18</v>
      </c>
      <c r="I121" s="3">
        <v>44968</v>
      </c>
      <c r="J121" s="1" t="s">
        <v>154</v>
      </c>
      <c r="K121" s="1" t="s">
        <v>133</v>
      </c>
      <c r="L121" s="8">
        <v>42</v>
      </c>
      <c r="M121" s="8">
        <f>IF(Table1[[#This Row],[Column13]]&lt;1,Table1[[#This Row],[Column13]]*100,Table1[[#This Row],[Column13]])</f>
        <v>42</v>
      </c>
      <c r="N121" s="1">
        <v>1.5</v>
      </c>
      <c r="O121" s="1" t="s">
        <v>34</v>
      </c>
      <c r="P121" s="1">
        <v>3</v>
      </c>
      <c r="Q121" s="1" t="s">
        <v>501</v>
      </c>
      <c r="R121" s="9">
        <f>IFERROR(IF(ISNUMBER(Table1[[#This Row],[Column17]]),Table1[[#This Row],[Column17]],DATEVALUE(LEFT(Table1[[#This Row],[Column17]],FIND(",",Table1[[#This Row],[Column17]]&amp;",")-1))),"")</f>
        <v>44968</v>
      </c>
      <c r="S12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44975</v>
      </c>
      <c r="T12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44982</v>
      </c>
      <c r="U12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44989</v>
      </c>
      <c r="V12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44996</v>
      </c>
      <c r="W12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45003</v>
      </c>
      <c r="X12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2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21" s="10" t="str">
        <f t="shared" si="3"/>
        <v>02/11/2023, 02/18/2023, 02/25/2023, 03/04/2023, 03/11/2023, 03/18/2023</v>
      </c>
    </row>
    <row r="122" spans="1:26" ht="12.5" x14ac:dyDescent="0.25">
      <c r="A122" s="1" t="s">
        <v>502</v>
      </c>
      <c r="B122" s="1" t="str">
        <f t="shared" si="4"/>
        <v>D11376E0-38D7-4B9A-A916-DA57F24823AB</v>
      </c>
      <c r="C122" s="1" t="s">
        <v>503</v>
      </c>
      <c r="D122" s="1" t="str">
        <f t="shared" si="5"/>
        <v>Gregory Johnson</v>
      </c>
      <c r="E122" s="1" t="s">
        <v>504</v>
      </c>
      <c r="F122" s="1" t="s">
        <v>88</v>
      </c>
      <c r="G122" s="1" t="s">
        <v>25</v>
      </c>
      <c r="H122" s="1">
        <v>21</v>
      </c>
      <c r="I122" s="5">
        <v>44800</v>
      </c>
      <c r="J122" s="1" t="s">
        <v>52</v>
      </c>
      <c r="K122" s="1" t="s">
        <v>53</v>
      </c>
      <c r="L122" s="8">
        <v>10</v>
      </c>
      <c r="M122" s="8">
        <f>IF(Table1[[#This Row],[Column13]]&lt;1,Table1[[#This Row],[Column13]]*100,Table1[[#This Row],[Column13]])</f>
        <v>10</v>
      </c>
      <c r="N122" s="1">
        <v>1.5</v>
      </c>
      <c r="O122" s="1" t="s">
        <v>28</v>
      </c>
      <c r="P122" s="1">
        <v>4</v>
      </c>
      <c r="Q122" s="1" t="s">
        <v>505</v>
      </c>
      <c r="R122" s="9">
        <f>IFERROR(IF(ISNUMBER(Table1[[#This Row],[Column17]]),Table1[[#This Row],[Column17]],DATEVALUE(LEFT(Table1[[#This Row],[Column17]],FIND(",",Table1[[#This Row],[Column17]]&amp;",")-1))),"")</f>
        <v>44800</v>
      </c>
      <c r="S12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44807</v>
      </c>
      <c r="T12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44814</v>
      </c>
      <c r="U12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44821</v>
      </c>
      <c r="V12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44828</v>
      </c>
      <c r="W12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2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2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22" s="10" t="str">
        <f t="shared" si="3"/>
        <v>08/27/2022, 09/03/2022, 09/10/2022, 09/17/2022, 09/24/2022</v>
      </c>
    </row>
    <row r="123" spans="1:26" ht="12.5" x14ac:dyDescent="0.25">
      <c r="A123" s="1" t="s">
        <v>506</v>
      </c>
      <c r="B123" s="1" t="str">
        <f t="shared" si="4"/>
        <v>B6F6DBF1-D6D4-41CC-995D-82F8EE4A9B5D</v>
      </c>
      <c r="C123" s="1" t="s">
        <v>507</v>
      </c>
      <c r="D123" s="1" t="str">
        <f t="shared" si="5"/>
        <v>Raven Taylor</v>
      </c>
      <c r="E123" s="1" t="s">
        <v>508</v>
      </c>
      <c r="F123" s="1" t="s">
        <v>17</v>
      </c>
      <c r="G123" s="1" t="s">
        <v>68</v>
      </c>
      <c r="H123" s="1">
        <v>18</v>
      </c>
      <c r="I123" s="5">
        <v>45153</v>
      </c>
      <c r="J123" s="1" t="s">
        <v>47</v>
      </c>
      <c r="K123" s="1" t="s">
        <v>33</v>
      </c>
      <c r="L123" s="8">
        <v>0.44</v>
      </c>
      <c r="M123" s="8">
        <f>IF(Table1[[#This Row],[Column13]]&lt;1,Table1[[#This Row],[Column13]]*100,Table1[[#This Row],[Column13]])</f>
        <v>44</v>
      </c>
      <c r="N123" s="1" t="s">
        <v>20</v>
      </c>
      <c r="O123" s="1" t="s">
        <v>28</v>
      </c>
      <c r="P123" s="1">
        <v>4</v>
      </c>
      <c r="Q123" s="1" t="s">
        <v>509</v>
      </c>
      <c r="R123" s="9">
        <f>IFERROR(IF(ISNUMBER(Table1[[#This Row],[Column17]]),Table1[[#This Row],[Column17]],DATEVALUE(LEFT(Table1[[#This Row],[Column17]],FIND(",",Table1[[#This Row],[Column17]]&amp;",")-1))),"")</f>
        <v>45153</v>
      </c>
      <c r="S12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45160</v>
      </c>
      <c r="T12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45167</v>
      </c>
      <c r="U12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45174</v>
      </c>
      <c r="V12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45181</v>
      </c>
      <c r="W12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45188</v>
      </c>
      <c r="X12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45195</v>
      </c>
      <c r="Y12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23" s="10" t="str">
        <f t="shared" si="3"/>
        <v>08/15/2023, 08/22/2023, 08/29/2023, 09/05/2023, 09/12/2023, 09/19/2023, 09/26/2023</v>
      </c>
    </row>
    <row r="124" spans="1:26" ht="12.5" x14ac:dyDescent="0.25">
      <c r="A124" s="1" t="s">
        <v>510</v>
      </c>
      <c r="B124" s="1" t="str">
        <f t="shared" si="4"/>
        <v>E7E646C7-0158-4463-9D87-76A072D78BDD</v>
      </c>
      <c r="C124" s="1" t="s">
        <v>511</v>
      </c>
      <c r="D124" s="1" t="str">
        <f t="shared" si="5"/>
        <v>David Conley</v>
      </c>
      <c r="E124" s="1" t="s">
        <v>6995</v>
      </c>
      <c r="F124" s="1" t="s">
        <v>17</v>
      </c>
      <c r="G124" s="1" t="s">
        <v>25</v>
      </c>
      <c r="H124" s="1">
        <v>22</v>
      </c>
      <c r="I124" s="3">
        <v>45386</v>
      </c>
      <c r="J124" s="1" t="s">
        <v>40</v>
      </c>
      <c r="K124" s="1" t="s">
        <v>19</v>
      </c>
      <c r="L124" s="8">
        <v>0.95</v>
      </c>
      <c r="M124" s="8">
        <f>IF(Table1[[#This Row],[Column13]]&lt;1,Table1[[#This Row],[Column13]]*100,Table1[[#This Row],[Column13]])</f>
        <v>95</v>
      </c>
      <c r="N124" s="1">
        <v>2</v>
      </c>
      <c r="O124" s="1" t="s">
        <v>34</v>
      </c>
      <c r="P124">
        <v>4</v>
      </c>
      <c r="Q124" s="1" t="s">
        <v>512</v>
      </c>
      <c r="R124" s="9">
        <f>IFERROR(IF(ISNUMBER(Table1[[#This Row],[Column17]]),Table1[[#This Row],[Column17]],DATEVALUE(LEFT(Table1[[#This Row],[Column17]],FIND(",",Table1[[#This Row],[Column17]]&amp;",")-1))),"")</f>
        <v>45386</v>
      </c>
      <c r="S12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45393</v>
      </c>
      <c r="T12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45400</v>
      </c>
      <c r="U12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45407</v>
      </c>
      <c r="V12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45414</v>
      </c>
      <c r="W12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45421</v>
      </c>
      <c r="X12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45428</v>
      </c>
      <c r="Y12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24" s="10" t="str">
        <f t="shared" si="3"/>
        <v>04/04/2024, 04/11/2024, 04/18/2024, 04/25/2024, 05/02/2024, 05/09/2024, 05/16/2024</v>
      </c>
    </row>
    <row r="125" spans="1:26" ht="12.5" x14ac:dyDescent="0.25">
      <c r="A125" s="1" t="s">
        <v>513</v>
      </c>
      <c r="B125" s="1" t="str">
        <f t="shared" si="4"/>
        <v>871C0884-9BDF-40F2-BA2C-0F19F0B2A5D1</v>
      </c>
      <c r="C125" s="1" t="s">
        <v>514</v>
      </c>
      <c r="D125" s="1" t="str">
        <f t="shared" si="5"/>
        <v>Ricardo Young</v>
      </c>
      <c r="E125" s="1" t="s">
        <v>515</v>
      </c>
      <c r="F125" s="1" t="s">
        <v>17</v>
      </c>
      <c r="G125" s="1" t="s">
        <v>68</v>
      </c>
      <c r="H125" s="1">
        <v>36</v>
      </c>
      <c r="I125" s="3">
        <v>45510</v>
      </c>
      <c r="J125" s="1" t="s">
        <v>47</v>
      </c>
      <c r="K125" s="1" t="s">
        <v>33</v>
      </c>
      <c r="L125" s="8">
        <v>0.19</v>
      </c>
      <c r="M125" s="8">
        <f>IF(Table1[[#This Row],[Column13]]&lt;1,Table1[[#This Row],[Column13]]*100,Table1[[#This Row],[Column13]])</f>
        <v>19</v>
      </c>
      <c r="N125" s="1">
        <v>45</v>
      </c>
      <c r="O125" s="1" t="s">
        <v>34</v>
      </c>
      <c r="P125">
        <v>4</v>
      </c>
      <c r="Q125" s="1" t="s">
        <v>516</v>
      </c>
      <c r="R125" s="9">
        <f>IFERROR(IF(ISNUMBER(Table1[[#This Row],[Column17]]),Table1[[#This Row],[Column17]],DATEVALUE(LEFT(Table1[[#This Row],[Column17]],FIND(",",Table1[[#This Row],[Column17]]&amp;",")-1))),"")</f>
        <v>45510</v>
      </c>
      <c r="S12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45517</v>
      </c>
      <c r="T12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45524</v>
      </c>
      <c r="U12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45531</v>
      </c>
      <c r="V12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45538</v>
      </c>
      <c r="W12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45545</v>
      </c>
      <c r="X12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45552</v>
      </c>
      <c r="Y12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25" s="10" t="str">
        <f t="shared" si="3"/>
        <v>08/06/2024, 08/13/2024, 08/20/2024, 08/27/2024, 09/03/2024, 09/10/2024, 09/17/2024</v>
      </c>
    </row>
    <row r="126" spans="1:26" ht="12.5" x14ac:dyDescent="0.25">
      <c r="A126" s="1" t="s">
        <v>517</v>
      </c>
      <c r="B126" s="1" t="str">
        <f t="shared" si="4"/>
        <v>93364F7E-83EF-49F3-A1C7-CC8A04351B64</v>
      </c>
      <c r="C126" s="1" t="s">
        <v>518</v>
      </c>
      <c r="D126" s="1" t="str">
        <f t="shared" si="5"/>
        <v>Charles Patterson</v>
      </c>
      <c r="E126" s="1" t="s">
        <v>519</v>
      </c>
      <c r="F126" s="1" t="s">
        <v>17</v>
      </c>
      <c r="G126" s="1" t="s">
        <v>39</v>
      </c>
      <c r="H126">
        <v>18</v>
      </c>
      <c r="I126" s="5">
        <v>45490</v>
      </c>
      <c r="J126" s="1" t="s">
        <v>69</v>
      </c>
      <c r="K126" s="1" t="s">
        <v>33</v>
      </c>
      <c r="L126" s="8">
        <v>3</v>
      </c>
      <c r="M126" s="8">
        <f>IF(Table1[[#This Row],[Column13]]&lt;1,Table1[[#This Row],[Column13]]*100,Table1[[#This Row],[Column13]])</f>
        <v>3</v>
      </c>
      <c r="N126" s="1" t="s">
        <v>20</v>
      </c>
      <c r="O126" s="1" t="s">
        <v>34</v>
      </c>
      <c r="P126">
        <v>4</v>
      </c>
      <c r="Q126" s="1" t="s">
        <v>520</v>
      </c>
      <c r="R126" s="9">
        <f>IFERROR(IF(ISNUMBER(Table1[[#This Row],[Column17]]),Table1[[#This Row],[Column17]],DATEVALUE(LEFT(Table1[[#This Row],[Column17]],FIND(",",Table1[[#This Row],[Column17]]&amp;",")-1))),"")</f>
        <v>45490</v>
      </c>
      <c r="S12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45497</v>
      </c>
      <c r="T12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45504</v>
      </c>
      <c r="U12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45511</v>
      </c>
      <c r="V12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45518</v>
      </c>
      <c r="W12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2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2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26" s="10" t="str">
        <f t="shared" si="3"/>
        <v>07/17/2024, 07/24/2024, 07/31/2024, 08/07/2024, 08/14/2024</v>
      </c>
    </row>
    <row r="127" spans="1:26" ht="12.5" x14ac:dyDescent="0.25">
      <c r="A127" s="1" t="s">
        <v>521</v>
      </c>
      <c r="B127" s="1" t="str">
        <f t="shared" si="4"/>
        <v>11536E99-5C50-4720-B982-F4E08603156A</v>
      </c>
      <c r="C127" s="1" t="s">
        <v>522</v>
      </c>
      <c r="D127" s="1" t="str">
        <f t="shared" si="5"/>
        <v>Kimberly Hartman</v>
      </c>
      <c r="E127" s="1" t="s">
        <v>523</v>
      </c>
      <c r="F127" s="1" t="s">
        <v>17</v>
      </c>
      <c r="G127" s="1" t="s">
        <v>25</v>
      </c>
      <c r="H127">
        <v>18</v>
      </c>
      <c r="I127" s="5">
        <v>44790</v>
      </c>
      <c r="J127" s="1" t="s">
        <v>63</v>
      </c>
      <c r="K127" s="1" t="s">
        <v>27</v>
      </c>
      <c r="L127" s="8">
        <v>0.09</v>
      </c>
      <c r="M127" s="8">
        <f>IF(Table1[[#This Row],[Column13]]&lt;1,Table1[[#This Row],[Column13]]*100,Table1[[#This Row],[Column13]])</f>
        <v>9</v>
      </c>
      <c r="N127" s="1" t="s">
        <v>20</v>
      </c>
      <c r="O127" s="1" t="s">
        <v>28</v>
      </c>
      <c r="P127" s="1">
        <v>4</v>
      </c>
      <c r="Q127" s="1" t="s">
        <v>524</v>
      </c>
      <c r="R127" s="9">
        <f>IFERROR(IF(ISNUMBER(Table1[[#This Row],[Column17]]),Table1[[#This Row],[Column17]],DATEVALUE(LEFT(Table1[[#This Row],[Column17]],FIND(",",Table1[[#This Row],[Column17]]&amp;",")-1))),"")</f>
        <v>44790</v>
      </c>
      <c r="S12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44797</v>
      </c>
      <c r="T12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44804</v>
      </c>
      <c r="U12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44811</v>
      </c>
      <c r="V12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44818</v>
      </c>
      <c r="W12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44825</v>
      </c>
      <c r="X12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44832</v>
      </c>
      <c r="Y12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44839</v>
      </c>
      <c r="Z127" s="10" t="str">
        <f t="shared" si="3"/>
        <v>08/17/2022, 08/24/2022, 08/31/2022, 09/07/2022, 09/14/2022, 09/21/2022, 09/28/2022, 10/05/2022</v>
      </c>
    </row>
    <row r="128" spans="1:26" ht="12.5" x14ac:dyDescent="0.25">
      <c r="A128" s="1" t="s">
        <v>525</v>
      </c>
      <c r="B128" s="1" t="str">
        <f t="shared" si="4"/>
        <v>A837FE68-BBA2-45CA-BDBA-6DA85844F9FC</v>
      </c>
      <c r="C128" s="1" t="s">
        <v>526</v>
      </c>
      <c r="D128" s="1" t="str">
        <f t="shared" si="5"/>
        <v>Patricia Moss</v>
      </c>
      <c r="E128" s="1" t="s">
        <v>527</v>
      </c>
      <c r="F128" s="1" t="s">
        <v>17</v>
      </c>
      <c r="G128" s="1" t="s">
        <v>68</v>
      </c>
      <c r="H128" s="1">
        <v>24</v>
      </c>
      <c r="I128" s="5">
        <v>44762</v>
      </c>
      <c r="J128" s="1" t="s">
        <v>63</v>
      </c>
      <c r="K128" s="1" t="s">
        <v>27</v>
      </c>
      <c r="L128" s="8">
        <v>89</v>
      </c>
      <c r="M128" s="8">
        <f>IF(Table1[[#This Row],[Column13]]&lt;1,Table1[[#This Row],[Column13]]*100,Table1[[#This Row],[Column13]])</f>
        <v>89</v>
      </c>
      <c r="N128" s="1" t="s">
        <v>20</v>
      </c>
      <c r="O128" s="1" t="s">
        <v>34</v>
      </c>
      <c r="P128">
        <v>4</v>
      </c>
      <c r="Q128" s="1" t="s">
        <v>528</v>
      </c>
      <c r="R128" s="9">
        <f>IFERROR(IF(ISNUMBER(Table1[[#This Row],[Column17]]),Table1[[#This Row],[Column17]],DATEVALUE(LEFT(Table1[[#This Row],[Column17]],FIND(",",Table1[[#This Row],[Column17]]&amp;",")-1))),"")</f>
        <v>44762</v>
      </c>
      <c r="S12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44769</v>
      </c>
      <c r="T12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44776</v>
      </c>
      <c r="U12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44783</v>
      </c>
      <c r="V12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44790</v>
      </c>
      <c r="W12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2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2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28" s="10" t="str">
        <f t="shared" si="3"/>
        <v>07/20/2022, 07/27/2022, 08/03/2022, 08/10/2022, 08/17/2022</v>
      </c>
    </row>
    <row r="129" spans="1:26" ht="12.5" x14ac:dyDescent="0.25">
      <c r="A129" s="1" t="s">
        <v>529</v>
      </c>
      <c r="B129" s="1" t="str">
        <f t="shared" si="4"/>
        <v>76F186AB-AF47-4B49-8775-E395D49405F0</v>
      </c>
      <c r="C129" s="1" t="s">
        <v>530</v>
      </c>
      <c r="D129" s="1" t="str">
        <f t="shared" si="5"/>
        <v>Mrs. Catherine Taylor</v>
      </c>
      <c r="E129" s="1" t="s">
        <v>531</v>
      </c>
      <c r="F129" s="1" t="s">
        <v>88</v>
      </c>
      <c r="G129" s="1" t="s">
        <v>68</v>
      </c>
      <c r="H129" s="1">
        <v>18</v>
      </c>
      <c r="I129" s="3">
        <v>44929</v>
      </c>
      <c r="J129" s="1" t="s">
        <v>281</v>
      </c>
      <c r="K129" s="1" t="s">
        <v>19</v>
      </c>
      <c r="L129" s="8">
        <v>70</v>
      </c>
      <c r="M129" s="8">
        <f>IF(Table1[[#This Row],[Column13]]&lt;1,Table1[[#This Row],[Column13]]*100,Table1[[#This Row],[Column13]])</f>
        <v>70</v>
      </c>
      <c r="N129" s="1" t="s">
        <v>58</v>
      </c>
      <c r="O129" s="1" t="s">
        <v>34</v>
      </c>
      <c r="P129" s="1">
        <v>2</v>
      </c>
      <c r="Q129" s="1" t="s">
        <v>532</v>
      </c>
      <c r="R129" s="9">
        <f>IFERROR(IF(ISNUMBER(Table1[[#This Row],[Column17]]),Table1[[#This Row],[Column17]],DATEVALUE(LEFT(Table1[[#This Row],[Column17]],FIND(",",Table1[[#This Row],[Column17]]&amp;",")-1))),"")</f>
        <v>44929</v>
      </c>
      <c r="S12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44936</v>
      </c>
      <c r="T12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44943</v>
      </c>
      <c r="U12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44950</v>
      </c>
      <c r="V12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44957</v>
      </c>
      <c r="W12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44964</v>
      </c>
      <c r="X12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2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29" s="10" t="str">
        <f t="shared" si="3"/>
        <v>01/03/2023, 01/10/2023, 01/17/2023, 01/24/2023, 01/31/2023, 02/07/2023</v>
      </c>
    </row>
    <row r="130" spans="1:26" ht="12.5" x14ac:dyDescent="0.25">
      <c r="A130" s="1" t="s">
        <v>533</v>
      </c>
      <c r="B130" s="1" t="str">
        <f t="shared" si="4"/>
        <v>83F02DC7-4F61-4217-AEF1-669450CAE32D</v>
      </c>
      <c r="C130" s="1" t="s">
        <v>534</v>
      </c>
      <c r="D130" s="1" t="str">
        <f t="shared" si="5"/>
        <v>Robert Kennedy</v>
      </c>
      <c r="E130" s="1" t="s">
        <v>535</v>
      </c>
      <c r="F130" s="1" t="s">
        <v>17</v>
      </c>
      <c r="G130" s="1" t="s">
        <v>46</v>
      </c>
      <c r="H130" s="1">
        <v>18</v>
      </c>
      <c r="I130" s="3">
        <v>44723</v>
      </c>
      <c r="J130" s="1" t="s">
        <v>105</v>
      </c>
      <c r="K130" s="1" t="s">
        <v>53</v>
      </c>
      <c r="L130" s="8">
        <v>82</v>
      </c>
      <c r="M130" s="8">
        <f>IF(Table1[[#This Row],[Column13]]&lt;1,Table1[[#This Row],[Column13]]*100,Table1[[#This Row],[Column13]])</f>
        <v>82</v>
      </c>
      <c r="N130" s="1" t="s">
        <v>20</v>
      </c>
      <c r="O130" s="1" t="s">
        <v>34</v>
      </c>
      <c r="P130" s="1">
        <v>1</v>
      </c>
      <c r="Q130" s="1" t="s">
        <v>536</v>
      </c>
      <c r="R130" s="9">
        <f>IFERROR(IF(ISNUMBER(Table1[[#This Row],[Column17]]),Table1[[#This Row],[Column17]],DATEVALUE(LEFT(Table1[[#This Row],[Column17]],FIND(",",Table1[[#This Row],[Column17]]&amp;",")-1))),"")</f>
        <v>44723</v>
      </c>
      <c r="S13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44730</v>
      </c>
      <c r="T130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30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3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3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3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3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30" s="10" t="str">
        <f t="shared" ref="Z130:Z193" si="6">LEFT(IF(R130&lt;&gt;"",TEXT(R130,"mm/dd/yyyy")&amp;", ","") &amp;IF(S130&lt;&gt;"",TEXT(S130,"mm/dd/yyyy")&amp;", ","") &amp;IF(T130&lt;&gt;"",TEXT(T130,"mm/dd/yyyy")&amp;", ","") &amp;IF(U130&lt;&gt;"",TEXT(U130,"mm/dd/yyyy")&amp;", ","") &amp;IF(V130&lt;&gt;"",TEXT(V130,"mm/dd/yyyy")&amp;", ","") &amp;IF(W130&lt;&gt;"",TEXT(W130,"mm/dd/yyyy")&amp;", ","") &amp;IF(X130&lt;&gt;"",TEXT(X130,"mm/dd/yyyy")&amp;", ","") &amp;IF(Y130&lt;&gt;"",TEXT(Y130,"mm/dd/yyyy")&amp;", ",""),LEN(IF(R130&lt;&gt;"",TEXT(R130,"mm/dd/yyyy")&amp;", ","") &amp;IF(S130&lt;&gt;"",TEXT(S130,"mm/dd/yyyy")&amp;", ","") &amp;IF(T130&lt;&gt;"",TEXT(T130,"mm/dd/yyyy")&amp;", ","") &amp;IF(U130&lt;&gt;"",TEXT(U130,"mm/dd/yyyy")&amp;", ","") &amp;IF(V130&lt;&gt;"",TEXT(V130,"mm/dd/yyyy")&amp;", ","") &amp;IF(W130&lt;&gt;"",TEXT(W130,"mm/dd/yyyy")&amp;", ","") &amp;IF(X130&lt;&gt;"",TEXT(X130,"mm/dd/yyyy")&amp;", ","") &amp;IF(Y130&lt;&gt;"",TEXT(Y130,"mm/dd/yyyy")&amp;", ","")) - 2)</f>
        <v>06/11/2022, 06/18/2022</v>
      </c>
    </row>
    <row r="131" spans="1:26" ht="12.5" x14ac:dyDescent="0.25">
      <c r="A131" s="1" t="s">
        <v>537</v>
      </c>
      <c r="B131" s="1" t="str">
        <f t="shared" ref="B131:B194" si="7">UPPER(PROPER(A131))</f>
        <v>E3B56360-6FDC-4BAD-9E36-8127CCA1B45C</v>
      </c>
      <c r="C131" s="1" t="s">
        <v>538</v>
      </c>
      <c r="D131" s="1" t="str">
        <f t="shared" ref="D131:D194" si="8">PROPER(C131)</f>
        <v>Jeremiah Huber</v>
      </c>
      <c r="E131" s="1" t="s">
        <v>539</v>
      </c>
      <c r="F131" s="1" t="s">
        <v>17</v>
      </c>
      <c r="G131" s="1" t="s">
        <v>25</v>
      </c>
      <c r="H131">
        <v>18</v>
      </c>
      <c r="I131" s="5">
        <v>44851</v>
      </c>
      <c r="J131" s="1" t="s">
        <v>154</v>
      </c>
      <c r="K131" s="1" t="s">
        <v>133</v>
      </c>
      <c r="L131" s="8">
        <v>0.38</v>
      </c>
      <c r="M131" s="8">
        <f>IF(Table1[[#This Row],[Column13]]&lt;1,Table1[[#This Row],[Column13]]*100,Table1[[#This Row],[Column13]])</f>
        <v>38</v>
      </c>
      <c r="N131" s="1">
        <v>1.5</v>
      </c>
      <c r="O131" s="1" t="s">
        <v>28</v>
      </c>
      <c r="P131" s="1">
        <v>2</v>
      </c>
      <c r="Q131" s="5">
        <v>44851</v>
      </c>
      <c r="R131" s="9">
        <f>IFERROR(IF(ISNUMBER(Table1[[#This Row],[Column17]]),Table1[[#This Row],[Column17]],DATEVALUE(LEFT(Table1[[#This Row],[Column17]],FIND(",",Table1[[#This Row],[Column17]]&amp;",")-1))),"")</f>
        <v>44851</v>
      </c>
      <c r="S131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131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31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3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3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3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3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31" s="10" t="str">
        <f t="shared" si="6"/>
        <v>10/17/2022</v>
      </c>
    </row>
    <row r="132" spans="1:26" ht="12.5" x14ac:dyDescent="0.25">
      <c r="A132" s="1" t="s">
        <v>540</v>
      </c>
      <c r="B132" s="1" t="str">
        <f t="shared" si="7"/>
        <v>6CAC028C-BA22-4065-9526-0718CD180A82</v>
      </c>
      <c r="C132" s="1" t="s">
        <v>541</v>
      </c>
      <c r="D132" s="1" t="str">
        <f t="shared" si="8"/>
        <v>Lance Short</v>
      </c>
      <c r="E132" s="1" t="s">
        <v>542</v>
      </c>
      <c r="F132" s="1" t="s">
        <v>88</v>
      </c>
      <c r="G132" s="1" t="s">
        <v>46</v>
      </c>
      <c r="H132" s="1">
        <v>18</v>
      </c>
      <c r="I132" s="5">
        <v>45072</v>
      </c>
      <c r="J132" s="1" t="s">
        <v>132</v>
      </c>
      <c r="K132" s="1" t="s">
        <v>133</v>
      </c>
      <c r="L132" s="8">
        <v>0.78</v>
      </c>
      <c r="M132" s="8">
        <f>IF(Table1[[#This Row],[Column13]]&lt;1,Table1[[#This Row],[Column13]]*100,Table1[[#This Row],[Column13]])</f>
        <v>78</v>
      </c>
      <c r="N132" s="1" t="s">
        <v>20</v>
      </c>
      <c r="O132" s="1" t="s">
        <v>28</v>
      </c>
      <c r="P132" s="1">
        <v>5</v>
      </c>
      <c r="Q132" s="1" t="s">
        <v>543</v>
      </c>
      <c r="R132" s="9">
        <f>IFERROR(IF(ISNUMBER(Table1[[#This Row],[Column17]]),Table1[[#This Row],[Column17]],DATEVALUE(LEFT(Table1[[#This Row],[Column17]],FIND(",",Table1[[#This Row],[Column17]]&amp;",")-1))),"")</f>
        <v>45072</v>
      </c>
      <c r="S13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45079</v>
      </c>
      <c r="T13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45086</v>
      </c>
      <c r="U13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45093</v>
      </c>
      <c r="V13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45100</v>
      </c>
      <c r="W13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3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3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32" s="10" t="str">
        <f t="shared" si="6"/>
        <v>05/26/2023, 06/02/2023, 06/09/2023, 06/16/2023, 06/23/2023</v>
      </c>
    </row>
    <row r="133" spans="1:26" ht="12.5" x14ac:dyDescent="0.25">
      <c r="A133" s="1" t="s">
        <v>544</v>
      </c>
      <c r="B133" s="1" t="str">
        <f t="shared" si="7"/>
        <v>2AA93B43-6D15-416F-B7B8-C1A59A45693D</v>
      </c>
      <c r="C133" s="1" t="s">
        <v>545</v>
      </c>
      <c r="D133" s="1" t="str">
        <f t="shared" si="8"/>
        <v>Heather Williams</v>
      </c>
      <c r="E133" s="1" t="s">
        <v>546</v>
      </c>
      <c r="F133" s="1" t="s">
        <v>88</v>
      </c>
      <c r="G133" s="1" t="s">
        <v>25</v>
      </c>
      <c r="H133" s="1">
        <v>18</v>
      </c>
      <c r="I133" s="5">
        <v>45350</v>
      </c>
      <c r="J133" s="1" t="s">
        <v>69</v>
      </c>
      <c r="K133" s="1" t="s">
        <v>33</v>
      </c>
      <c r="L133" s="8">
        <v>0.82</v>
      </c>
      <c r="M133" s="8">
        <f>IF(Table1[[#This Row],[Column13]]&lt;1,Table1[[#This Row],[Column13]]*100,Table1[[#This Row],[Column13]])</f>
        <v>82</v>
      </c>
      <c r="N133" s="1">
        <v>1.5</v>
      </c>
      <c r="O133" s="1" t="s">
        <v>34</v>
      </c>
      <c r="P133" s="1">
        <v>5</v>
      </c>
      <c r="Q133" s="5">
        <v>45350</v>
      </c>
      <c r="R133" s="9">
        <f>IFERROR(IF(ISNUMBER(Table1[[#This Row],[Column17]]),Table1[[#This Row],[Column17]],DATEVALUE(LEFT(Table1[[#This Row],[Column17]],FIND(",",Table1[[#This Row],[Column17]]&amp;",")-1))),"")</f>
        <v>45350</v>
      </c>
      <c r="S133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133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33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3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3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3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3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33" s="10" t="str">
        <f t="shared" si="6"/>
        <v>02/28/2024</v>
      </c>
    </row>
    <row r="134" spans="1:26" ht="12.5" x14ac:dyDescent="0.25">
      <c r="A134" s="1" t="s">
        <v>547</v>
      </c>
      <c r="B134" s="1" t="str">
        <f t="shared" si="7"/>
        <v>5D01F55F-67FD-44C4-A334-058AABD2B512</v>
      </c>
      <c r="C134" s="1" t="s">
        <v>548</v>
      </c>
      <c r="D134" s="1" t="str">
        <f t="shared" si="8"/>
        <v>Nicole Moore</v>
      </c>
      <c r="E134" s="1" t="s">
        <v>549</v>
      </c>
      <c r="F134" s="1" t="s">
        <v>88</v>
      </c>
      <c r="G134" s="1" t="s">
        <v>46</v>
      </c>
      <c r="H134" s="1">
        <v>32</v>
      </c>
      <c r="I134" s="3">
        <v>44774</v>
      </c>
      <c r="J134" s="1" t="s">
        <v>47</v>
      </c>
      <c r="K134" s="1" t="s">
        <v>33</v>
      </c>
      <c r="L134" s="8">
        <v>0.57999999999999996</v>
      </c>
      <c r="M134" s="8">
        <f>IF(Table1[[#This Row],[Column13]]&lt;1,Table1[[#This Row],[Column13]]*100,Table1[[#This Row],[Column13]])</f>
        <v>57.999999999999993</v>
      </c>
      <c r="N134" s="1" t="s">
        <v>41</v>
      </c>
      <c r="O134" s="1" t="s">
        <v>34</v>
      </c>
      <c r="P134" s="1">
        <v>1</v>
      </c>
      <c r="Q134" s="1" t="s">
        <v>550</v>
      </c>
      <c r="R134" s="9">
        <f>IFERROR(IF(ISNUMBER(Table1[[#This Row],[Column17]]),Table1[[#This Row],[Column17]],DATEVALUE(LEFT(Table1[[#This Row],[Column17]],FIND(",",Table1[[#This Row],[Column17]]&amp;",")-1))),"")</f>
        <v>44774</v>
      </c>
      <c r="S13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44781</v>
      </c>
      <c r="T13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44788</v>
      </c>
      <c r="U13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44795</v>
      </c>
      <c r="V13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3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3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3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34" s="10" t="str">
        <f t="shared" si="6"/>
        <v>08/01/2022, 08/08/2022, 08/15/2022, 08/22/2022</v>
      </c>
    </row>
    <row r="135" spans="1:26" ht="12.5" x14ac:dyDescent="0.25">
      <c r="A135" s="1" t="s">
        <v>551</v>
      </c>
      <c r="B135" s="1" t="str">
        <f t="shared" si="7"/>
        <v>084A6780-9136-41F8-B310-46DC6202BEE6</v>
      </c>
      <c r="C135" s="1" t="s">
        <v>552</v>
      </c>
      <c r="D135" s="1" t="str">
        <f t="shared" si="8"/>
        <v>Meghan Rush</v>
      </c>
      <c r="E135" s="1" t="s">
        <v>553</v>
      </c>
      <c r="F135" s="1" t="s">
        <v>17</v>
      </c>
      <c r="G135" s="1" t="s">
        <v>25</v>
      </c>
      <c r="H135">
        <v>18</v>
      </c>
      <c r="I135" s="5">
        <v>45220</v>
      </c>
      <c r="J135" s="1" t="s">
        <v>69</v>
      </c>
      <c r="K135" s="1" t="s">
        <v>33</v>
      </c>
      <c r="L135" s="8">
        <v>44</v>
      </c>
      <c r="M135" s="8">
        <f>IF(Table1[[#This Row],[Column13]]&lt;1,Table1[[#This Row],[Column13]]*100,Table1[[#This Row],[Column13]])</f>
        <v>44</v>
      </c>
      <c r="N135" s="1" t="s">
        <v>41</v>
      </c>
      <c r="O135" s="1" t="s">
        <v>34</v>
      </c>
      <c r="P135" s="1">
        <v>4</v>
      </c>
      <c r="Q135" s="1" t="s">
        <v>554</v>
      </c>
      <c r="R135" s="9">
        <f>IFERROR(IF(ISNUMBER(Table1[[#This Row],[Column17]]),Table1[[#This Row],[Column17]],DATEVALUE(LEFT(Table1[[#This Row],[Column17]],FIND(",",Table1[[#This Row],[Column17]]&amp;",")-1))),"")</f>
        <v>45220</v>
      </c>
      <c r="S13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45227</v>
      </c>
      <c r="T13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45234</v>
      </c>
      <c r="U13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45241</v>
      </c>
      <c r="V13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45248</v>
      </c>
      <c r="W13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45255</v>
      </c>
      <c r="X13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3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35" s="10" t="str">
        <f t="shared" si="6"/>
        <v>10/21/2023, 10/28/2023, 11/04/2023, 11/11/2023, 11/18/2023, 11/25/2023</v>
      </c>
    </row>
    <row r="136" spans="1:26" ht="12.5" x14ac:dyDescent="0.25">
      <c r="A136" s="1" t="s">
        <v>555</v>
      </c>
      <c r="B136" s="1" t="str">
        <f t="shared" si="7"/>
        <v>A6499CDC-507B-4072-A5E5-8F345DF06E8C</v>
      </c>
      <c r="C136" s="1" t="s">
        <v>556</v>
      </c>
      <c r="D136" s="1" t="str">
        <f t="shared" si="8"/>
        <v>Tyler Johnson</v>
      </c>
      <c r="E136" s="1" t="s">
        <v>557</v>
      </c>
      <c r="F136" s="1" t="s">
        <v>88</v>
      </c>
      <c r="G136" s="1" t="s">
        <v>25</v>
      </c>
      <c r="H136" s="1">
        <v>18</v>
      </c>
      <c r="I136" s="3">
        <v>45480</v>
      </c>
      <c r="J136" s="1" t="s">
        <v>217</v>
      </c>
      <c r="K136" s="1" t="s">
        <v>133</v>
      </c>
      <c r="L136" s="8">
        <v>0.49</v>
      </c>
      <c r="M136" s="8">
        <f>IF(Table1[[#This Row],[Column13]]&lt;1,Table1[[#This Row],[Column13]]*100,Table1[[#This Row],[Column13]])</f>
        <v>49</v>
      </c>
      <c r="N136" s="1">
        <v>1.5</v>
      </c>
      <c r="O136" s="1" t="s">
        <v>34</v>
      </c>
      <c r="P136" s="1">
        <v>5</v>
      </c>
      <c r="Q136" s="1" t="s">
        <v>558</v>
      </c>
      <c r="R136" s="9">
        <f>IFERROR(IF(ISNUMBER(Table1[[#This Row],[Column17]]),Table1[[#This Row],[Column17]],DATEVALUE(LEFT(Table1[[#This Row],[Column17]],FIND(",",Table1[[#This Row],[Column17]]&amp;",")-1))),"")</f>
        <v>45480</v>
      </c>
      <c r="S13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45487</v>
      </c>
      <c r="T136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36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3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3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3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3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36" s="10" t="str">
        <f t="shared" si="6"/>
        <v>07/07/2024, 07/14/2024</v>
      </c>
    </row>
    <row r="137" spans="1:26" ht="12.5" x14ac:dyDescent="0.25">
      <c r="A137" s="1" t="s">
        <v>559</v>
      </c>
      <c r="B137" s="1" t="str">
        <f t="shared" si="7"/>
        <v>B1A8B71F-491B-40E9-9CA3-FBB3FF11C8BA</v>
      </c>
      <c r="C137" s="1" t="s">
        <v>560</v>
      </c>
      <c r="D137" s="1" t="str">
        <f t="shared" si="8"/>
        <v>Katherine Martinez</v>
      </c>
      <c r="E137" s="1" t="s">
        <v>561</v>
      </c>
      <c r="F137" s="1" t="s">
        <v>17</v>
      </c>
      <c r="G137" s="1" t="s">
        <v>82</v>
      </c>
      <c r="H137" s="1">
        <v>18</v>
      </c>
      <c r="I137" s="3">
        <v>44991</v>
      </c>
      <c r="J137" s="1" t="s">
        <v>105</v>
      </c>
      <c r="K137" s="1" t="s">
        <v>53</v>
      </c>
      <c r="L137" s="8">
        <v>63</v>
      </c>
      <c r="M137" s="8">
        <f>IF(Table1[[#This Row],[Column13]]&lt;1,Table1[[#This Row],[Column13]]*100,Table1[[#This Row],[Column13]])</f>
        <v>63</v>
      </c>
      <c r="N137" s="1" t="s">
        <v>58</v>
      </c>
      <c r="O137" s="1" t="s">
        <v>28</v>
      </c>
      <c r="P137" s="1">
        <v>1</v>
      </c>
      <c r="Q137" s="1" t="s">
        <v>562</v>
      </c>
      <c r="R137" s="9">
        <f>IFERROR(IF(ISNUMBER(Table1[[#This Row],[Column17]]),Table1[[#This Row],[Column17]],DATEVALUE(LEFT(Table1[[#This Row],[Column17]],FIND(",",Table1[[#This Row],[Column17]]&amp;",")-1))),"")</f>
        <v>44991</v>
      </c>
      <c r="S13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44998</v>
      </c>
      <c r="T13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45005</v>
      </c>
      <c r="U13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45012</v>
      </c>
      <c r="V13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45019</v>
      </c>
      <c r="W13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45026</v>
      </c>
      <c r="X13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45033</v>
      </c>
      <c r="Y13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45040</v>
      </c>
      <c r="Z137" s="10" t="str">
        <f t="shared" si="6"/>
        <v>03/06/2023, 03/13/2023, 03/20/2023, 03/27/2023, 04/03/2023, 04/10/2023, 04/17/2023, 04/24/2023</v>
      </c>
    </row>
    <row r="138" spans="1:26" ht="12.5" x14ac:dyDescent="0.25">
      <c r="A138" s="1" t="s">
        <v>563</v>
      </c>
      <c r="B138" s="1" t="str">
        <f t="shared" si="7"/>
        <v>8CCC9CEA-109F-48EE-B5A4-720058F0DD23</v>
      </c>
      <c r="C138" s="1" t="s">
        <v>564</v>
      </c>
      <c r="D138" s="1" t="str">
        <f t="shared" si="8"/>
        <v>Stephanie York</v>
      </c>
      <c r="E138" s="1" t="s">
        <v>565</v>
      </c>
      <c r="F138" s="1" t="s">
        <v>17</v>
      </c>
      <c r="G138" s="1" t="s">
        <v>68</v>
      </c>
      <c r="H138" s="1">
        <v>29</v>
      </c>
      <c r="I138" s="3">
        <v>45695</v>
      </c>
      <c r="J138" s="1" t="s">
        <v>47</v>
      </c>
      <c r="K138" s="1" t="s">
        <v>33</v>
      </c>
      <c r="L138" s="8">
        <v>0.13</v>
      </c>
      <c r="M138" s="8">
        <f>IF(Table1[[#This Row],[Column13]]&lt;1,Table1[[#This Row],[Column13]]*100,Table1[[#This Row],[Column13]])</f>
        <v>13</v>
      </c>
      <c r="N138" s="1">
        <v>2</v>
      </c>
      <c r="O138" s="1" t="s">
        <v>28</v>
      </c>
      <c r="P138" s="1">
        <v>4</v>
      </c>
      <c r="Q138" s="1" t="s">
        <v>566</v>
      </c>
      <c r="R138" s="9">
        <f>IFERROR(IF(ISNUMBER(Table1[[#This Row],[Column17]]),Table1[[#This Row],[Column17]],DATEVALUE(LEFT(Table1[[#This Row],[Column17]],FIND(",",Table1[[#This Row],[Column17]]&amp;",")-1))),"")</f>
        <v>45695</v>
      </c>
      <c r="S13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45702</v>
      </c>
      <c r="T13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45709</v>
      </c>
      <c r="U13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45716</v>
      </c>
      <c r="V13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45723</v>
      </c>
      <c r="W13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45730</v>
      </c>
      <c r="X13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45737</v>
      </c>
      <c r="Y13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45744</v>
      </c>
      <c r="Z138" s="10" t="str">
        <f t="shared" si="6"/>
        <v>02/07/2025, 02/14/2025, 02/21/2025, 02/28/2025, 03/07/2025, 03/14/2025, 03/21/2025, 03/28/2025</v>
      </c>
    </row>
    <row r="139" spans="1:26" ht="12.5" x14ac:dyDescent="0.25">
      <c r="A139" s="1" t="s">
        <v>567</v>
      </c>
      <c r="B139" s="1" t="str">
        <f t="shared" si="7"/>
        <v>77A7E8B7-5E70-465F-9280-C5AA8DD4595B</v>
      </c>
      <c r="C139" s="1" t="s">
        <v>568</v>
      </c>
      <c r="D139" s="1" t="str">
        <f t="shared" si="8"/>
        <v>Kristen Salazar</v>
      </c>
      <c r="E139" s="1" t="s">
        <v>569</v>
      </c>
      <c r="F139" s="1" t="s">
        <v>17</v>
      </c>
      <c r="G139" s="1" t="s">
        <v>46</v>
      </c>
      <c r="H139">
        <v>18</v>
      </c>
      <c r="I139" s="5">
        <v>45218</v>
      </c>
      <c r="J139" s="1" t="s">
        <v>83</v>
      </c>
      <c r="K139" s="1" t="s">
        <v>27</v>
      </c>
      <c r="L139" s="8">
        <v>0.49</v>
      </c>
      <c r="M139" s="8">
        <f>IF(Table1[[#This Row],[Column13]]&lt;1,Table1[[#This Row],[Column13]]*100,Table1[[#This Row],[Column13]])</f>
        <v>49</v>
      </c>
      <c r="N139" s="1">
        <v>45</v>
      </c>
      <c r="O139" s="1" t="s">
        <v>28</v>
      </c>
      <c r="P139" s="1">
        <v>5</v>
      </c>
      <c r="Q139" s="1" t="s">
        <v>570</v>
      </c>
      <c r="R139" s="9">
        <f>IFERROR(IF(ISNUMBER(Table1[[#This Row],[Column17]]),Table1[[#This Row],[Column17]],DATEVALUE(LEFT(Table1[[#This Row],[Column17]],FIND(",",Table1[[#This Row],[Column17]]&amp;",")-1))),"")</f>
        <v>45218</v>
      </c>
      <c r="S13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45225</v>
      </c>
      <c r="T13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45232</v>
      </c>
      <c r="U13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45239</v>
      </c>
      <c r="V13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45246</v>
      </c>
      <c r="W13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45253</v>
      </c>
      <c r="X13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3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39" s="10" t="str">
        <f t="shared" si="6"/>
        <v>10/19/2023, 10/26/2023, 11/02/2023, 11/09/2023, 11/16/2023, 11/23/2023</v>
      </c>
    </row>
    <row r="140" spans="1:26" ht="12.5" x14ac:dyDescent="0.25">
      <c r="A140" s="1" t="s">
        <v>571</v>
      </c>
      <c r="B140" s="1" t="str">
        <f t="shared" si="7"/>
        <v>A4704D48-5128-49B1-B8ED-E0CA20156A72</v>
      </c>
      <c r="C140" s="1" t="s">
        <v>572</v>
      </c>
      <c r="D140" s="1" t="str">
        <f t="shared" si="8"/>
        <v>John Holmes</v>
      </c>
      <c r="E140" s="1" t="s">
        <v>6995</v>
      </c>
      <c r="F140" s="1" t="s">
        <v>17</v>
      </c>
      <c r="G140" s="1" t="s">
        <v>46</v>
      </c>
      <c r="H140">
        <v>18</v>
      </c>
      <c r="I140" s="5">
        <v>44772</v>
      </c>
      <c r="J140" s="1" t="s">
        <v>63</v>
      </c>
      <c r="K140" s="1" t="s">
        <v>27</v>
      </c>
      <c r="L140" s="8">
        <v>0.51</v>
      </c>
      <c r="M140" s="8">
        <f>IF(Table1[[#This Row],[Column13]]&lt;1,Table1[[#This Row],[Column13]]*100,Table1[[#This Row],[Column13]])</f>
        <v>51</v>
      </c>
      <c r="N140" s="1" t="s">
        <v>20</v>
      </c>
      <c r="O140" s="1" t="s">
        <v>28</v>
      </c>
      <c r="P140" s="1">
        <v>5</v>
      </c>
      <c r="Q140" s="1" t="s">
        <v>573</v>
      </c>
      <c r="R140" s="9">
        <f>IFERROR(IF(ISNUMBER(Table1[[#This Row],[Column17]]),Table1[[#This Row],[Column17]],DATEVALUE(LEFT(Table1[[#This Row],[Column17]],FIND(",",Table1[[#This Row],[Column17]]&amp;",")-1))),"")</f>
        <v>44772</v>
      </c>
      <c r="S14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44779</v>
      </c>
      <c r="T14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44786</v>
      </c>
      <c r="U140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4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4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4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4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40" s="10" t="str">
        <f t="shared" si="6"/>
        <v>07/30/2022, 08/06/2022, 08/13/2022</v>
      </c>
    </row>
    <row r="141" spans="1:26" ht="12.5" x14ac:dyDescent="0.25">
      <c r="A141" s="1" t="s">
        <v>574</v>
      </c>
      <c r="B141" s="1" t="str">
        <f t="shared" si="7"/>
        <v>8D2238E6-C7BF-4FBC-943C-DD6DE0C1FF1E</v>
      </c>
      <c r="C141" s="1" t="s">
        <v>575</v>
      </c>
      <c r="D141" s="1" t="str">
        <f t="shared" si="8"/>
        <v>Catherine Burch</v>
      </c>
      <c r="E141" s="1" t="s">
        <v>576</v>
      </c>
      <c r="F141" s="1" t="s">
        <v>17</v>
      </c>
      <c r="G141" s="1" t="s">
        <v>39</v>
      </c>
      <c r="H141" s="1">
        <v>33</v>
      </c>
      <c r="I141" s="5">
        <v>44857</v>
      </c>
      <c r="J141" s="1" t="s">
        <v>154</v>
      </c>
      <c r="K141" s="1" t="s">
        <v>133</v>
      </c>
      <c r="L141" s="8">
        <v>0.78</v>
      </c>
      <c r="M141" s="8">
        <f>IF(Table1[[#This Row],[Column13]]&lt;1,Table1[[#This Row],[Column13]]*100,Table1[[#This Row],[Column13]])</f>
        <v>78</v>
      </c>
      <c r="N141" s="1" t="s">
        <v>20</v>
      </c>
      <c r="O141" s="1" t="s">
        <v>34</v>
      </c>
      <c r="P141">
        <v>4</v>
      </c>
      <c r="Q141" s="1" t="s">
        <v>577</v>
      </c>
      <c r="R141" s="9">
        <f>IFERROR(IF(ISNUMBER(Table1[[#This Row],[Column17]]),Table1[[#This Row],[Column17]],DATEVALUE(LEFT(Table1[[#This Row],[Column17]],FIND(",",Table1[[#This Row],[Column17]]&amp;",")-1))),"")</f>
        <v>44857</v>
      </c>
      <c r="S14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44864</v>
      </c>
      <c r="T14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44871</v>
      </c>
      <c r="U14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44878</v>
      </c>
      <c r="V14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44885</v>
      </c>
      <c r="W14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44892</v>
      </c>
      <c r="X14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4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41" s="10" t="str">
        <f t="shared" si="6"/>
        <v>10/23/2022, 10/30/2022, 11/06/2022, 11/13/2022, 11/20/2022, 11/27/2022</v>
      </c>
    </row>
    <row r="142" spans="1:26" ht="12.5" x14ac:dyDescent="0.25">
      <c r="A142" s="1" t="s">
        <v>578</v>
      </c>
      <c r="B142" s="1" t="str">
        <f t="shared" si="7"/>
        <v>B596CA7C-EF4A-4A88-9299-E5052976AAB2</v>
      </c>
      <c r="C142" s="1" t="s">
        <v>579</v>
      </c>
      <c r="D142" s="1" t="str">
        <f t="shared" si="8"/>
        <v>Travis Stone</v>
      </c>
      <c r="E142" s="1" t="s">
        <v>580</v>
      </c>
      <c r="F142" s="1" t="s">
        <v>17</v>
      </c>
      <c r="G142" s="1" t="s">
        <v>25</v>
      </c>
      <c r="H142">
        <v>18</v>
      </c>
      <c r="I142" s="5">
        <v>44913</v>
      </c>
      <c r="J142" s="1" t="s">
        <v>281</v>
      </c>
      <c r="K142" s="1" t="s">
        <v>19</v>
      </c>
      <c r="L142" s="8">
        <v>80</v>
      </c>
      <c r="M142" s="8">
        <f>IF(Table1[[#This Row],[Column13]]&lt;1,Table1[[#This Row],[Column13]]*100,Table1[[#This Row],[Column13]])</f>
        <v>80</v>
      </c>
      <c r="N142" s="1" t="s">
        <v>41</v>
      </c>
      <c r="O142" s="1" t="s">
        <v>34</v>
      </c>
      <c r="P142" s="1">
        <v>1</v>
      </c>
      <c r="Q142" s="1" t="s">
        <v>581</v>
      </c>
      <c r="R142" s="9">
        <f>IFERROR(IF(ISNUMBER(Table1[[#This Row],[Column17]]),Table1[[#This Row],[Column17]],DATEVALUE(LEFT(Table1[[#This Row],[Column17]],FIND(",",Table1[[#This Row],[Column17]]&amp;",")-1))),"")</f>
        <v>44913</v>
      </c>
      <c r="S14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44920</v>
      </c>
      <c r="T14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44927</v>
      </c>
      <c r="U14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44934</v>
      </c>
      <c r="V14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44941</v>
      </c>
      <c r="W14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4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4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42" s="10" t="str">
        <f t="shared" si="6"/>
        <v>12/18/2022, 12/25/2022, 01/01/2023, 01/08/2023, 01/15/2023</v>
      </c>
    </row>
    <row r="143" spans="1:26" ht="12.5" x14ac:dyDescent="0.25">
      <c r="A143" s="1" t="s">
        <v>582</v>
      </c>
      <c r="B143" s="1" t="str">
        <f t="shared" si="7"/>
        <v>9D4B2BF9-4D85-49C7-A001-7720200B2903</v>
      </c>
      <c r="C143" s="1" t="s">
        <v>583</v>
      </c>
      <c r="D143" s="1" t="str">
        <f t="shared" si="8"/>
        <v>Kathryn Jackson</v>
      </c>
      <c r="E143" s="1" t="s">
        <v>6995</v>
      </c>
      <c r="F143" s="1" t="s">
        <v>17</v>
      </c>
      <c r="G143" s="1" t="s">
        <v>68</v>
      </c>
      <c r="H143">
        <v>18</v>
      </c>
      <c r="I143" s="3">
        <v>45084</v>
      </c>
      <c r="J143" s="1" t="s">
        <v>63</v>
      </c>
      <c r="K143" s="1" t="s">
        <v>27</v>
      </c>
      <c r="L143" s="8">
        <v>0.73</v>
      </c>
      <c r="M143" s="8">
        <f>IF(Table1[[#This Row],[Column13]]&lt;1,Table1[[#This Row],[Column13]]*100,Table1[[#This Row],[Column13]])</f>
        <v>73</v>
      </c>
      <c r="N143" s="1" t="s">
        <v>41</v>
      </c>
      <c r="O143" s="1" t="s">
        <v>34</v>
      </c>
      <c r="P143">
        <v>4</v>
      </c>
      <c r="Q143" s="1" t="s">
        <v>584</v>
      </c>
      <c r="R143" s="9">
        <f>IFERROR(IF(ISNUMBER(Table1[[#This Row],[Column17]]),Table1[[#This Row],[Column17]],DATEVALUE(LEFT(Table1[[#This Row],[Column17]],FIND(",",Table1[[#This Row],[Column17]]&amp;",")-1))),"")</f>
        <v>45084</v>
      </c>
      <c r="S14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45091</v>
      </c>
      <c r="T14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45098</v>
      </c>
      <c r="U143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4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4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4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4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43" s="10" t="str">
        <f t="shared" si="6"/>
        <v>06/07/2023, 06/14/2023, 06/21/2023</v>
      </c>
    </row>
    <row r="144" spans="1:26" ht="12.5" x14ac:dyDescent="0.25">
      <c r="A144" s="1" t="s">
        <v>585</v>
      </c>
      <c r="B144" s="1" t="str">
        <f t="shared" si="7"/>
        <v>9FDDDE2E-A8A2-47AD-ABD3-CDCD27794685</v>
      </c>
      <c r="C144" s="1" t="s">
        <v>586</v>
      </c>
      <c r="D144" s="1" t="str">
        <f t="shared" si="8"/>
        <v>Lisa Kirby</v>
      </c>
      <c r="E144" s="1" t="s">
        <v>587</v>
      </c>
      <c r="F144" s="1" t="s">
        <v>17</v>
      </c>
      <c r="G144" s="1" t="s">
        <v>25</v>
      </c>
      <c r="H144">
        <v>18</v>
      </c>
      <c r="I144" s="5">
        <v>45560</v>
      </c>
      <c r="J144" s="1" t="s">
        <v>26</v>
      </c>
      <c r="K144" s="1" t="s">
        <v>27</v>
      </c>
      <c r="L144" s="8">
        <v>90</v>
      </c>
      <c r="M144" s="8">
        <f>IF(Table1[[#This Row],[Column13]]&lt;1,Table1[[#This Row],[Column13]]*100,Table1[[#This Row],[Column13]])</f>
        <v>90</v>
      </c>
      <c r="N144" s="1" t="s">
        <v>41</v>
      </c>
      <c r="O144" s="1" t="s">
        <v>34</v>
      </c>
      <c r="P144" s="1">
        <v>2</v>
      </c>
      <c r="Q144" s="1" t="s">
        <v>588</v>
      </c>
      <c r="R144" s="9">
        <f>IFERROR(IF(ISNUMBER(Table1[[#This Row],[Column17]]),Table1[[#This Row],[Column17]],DATEVALUE(LEFT(Table1[[#This Row],[Column17]],FIND(",",Table1[[#This Row],[Column17]]&amp;",")-1))),"")</f>
        <v>45560</v>
      </c>
      <c r="S14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45567</v>
      </c>
      <c r="T14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45574</v>
      </c>
      <c r="U14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45581</v>
      </c>
      <c r="V14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45588</v>
      </c>
      <c r="W14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45595</v>
      </c>
      <c r="X14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45602</v>
      </c>
      <c r="Y14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45609</v>
      </c>
      <c r="Z144" s="10" t="str">
        <f t="shared" si="6"/>
        <v>09/25/2024, 10/02/2024, 10/09/2024, 10/16/2024, 10/23/2024, 10/30/2024, 11/06/2024, 11/13/2024</v>
      </c>
    </row>
    <row r="145" spans="1:26" ht="12.5" x14ac:dyDescent="0.25">
      <c r="A145" s="1" t="s">
        <v>589</v>
      </c>
      <c r="B145" s="1" t="str">
        <f t="shared" si="7"/>
        <v>A08DD21B-E395-4CB1-BF7F-6C0A07C0D116</v>
      </c>
      <c r="C145" s="1" t="s">
        <v>590</v>
      </c>
      <c r="D145" s="1" t="str">
        <f t="shared" si="8"/>
        <v>Maria Turner</v>
      </c>
      <c r="E145" s="1" t="s">
        <v>591</v>
      </c>
      <c r="F145" s="1" t="s">
        <v>17</v>
      </c>
      <c r="G145" s="1" t="s">
        <v>82</v>
      </c>
      <c r="H145">
        <v>18</v>
      </c>
      <c r="I145" s="5">
        <v>45650</v>
      </c>
      <c r="J145" s="1" t="s">
        <v>63</v>
      </c>
      <c r="K145" s="1" t="s">
        <v>27</v>
      </c>
      <c r="L145" s="8">
        <v>92</v>
      </c>
      <c r="M145" s="8">
        <f>IF(Table1[[#This Row],[Column13]]&lt;1,Table1[[#This Row],[Column13]]*100,Table1[[#This Row],[Column13]])</f>
        <v>92</v>
      </c>
      <c r="N145" s="1" t="s">
        <v>41</v>
      </c>
      <c r="O145" s="1" t="s">
        <v>34</v>
      </c>
      <c r="P145">
        <v>4</v>
      </c>
      <c r="Q145" s="1" t="s">
        <v>592</v>
      </c>
      <c r="R145" s="9">
        <f>IFERROR(IF(ISNUMBER(Table1[[#This Row],[Column17]]),Table1[[#This Row],[Column17]],DATEVALUE(LEFT(Table1[[#This Row],[Column17]],FIND(",",Table1[[#This Row],[Column17]]&amp;",")-1))),"")</f>
        <v>45650</v>
      </c>
      <c r="S14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45657</v>
      </c>
      <c r="T14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45664</v>
      </c>
      <c r="U14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45671</v>
      </c>
      <c r="V14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45678</v>
      </c>
      <c r="W14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45685</v>
      </c>
      <c r="X14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4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45" s="10" t="str">
        <f t="shared" si="6"/>
        <v>12/24/2024, 12/31/2024, 01/07/2025, 01/14/2025, 01/21/2025, 01/28/2025</v>
      </c>
    </row>
    <row r="146" spans="1:26" ht="12.5" x14ac:dyDescent="0.25">
      <c r="A146" s="1" t="s">
        <v>593</v>
      </c>
      <c r="B146" s="1" t="str">
        <f t="shared" si="7"/>
        <v>DC8A4922-5005-480F-A4C7-78A59B4E164B</v>
      </c>
      <c r="C146" s="1" t="s">
        <v>594</v>
      </c>
      <c r="D146" s="1" t="str">
        <f t="shared" si="8"/>
        <v>Morgan Valencia</v>
      </c>
      <c r="E146" s="1" t="s">
        <v>595</v>
      </c>
      <c r="F146" s="1" t="s">
        <v>88</v>
      </c>
      <c r="G146" s="1" t="s">
        <v>39</v>
      </c>
      <c r="H146" s="1">
        <v>18</v>
      </c>
      <c r="I146" s="5">
        <v>45186</v>
      </c>
      <c r="J146" s="1" t="s">
        <v>47</v>
      </c>
      <c r="K146" s="1" t="s">
        <v>33</v>
      </c>
      <c r="L146" s="8">
        <v>40</v>
      </c>
      <c r="M146" s="8">
        <f>IF(Table1[[#This Row],[Column13]]&lt;1,Table1[[#This Row],[Column13]]*100,Table1[[#This Row],[Column13]])</f>
        <v>40</v>
      </c>
      <c r="N146" s="1" t="s">
        <v>41</v>
      </c>
      <c r="O146" s="1" t="s">
        <v>34</v>
      </c>
      <c r="P146" s="1">
        <v>4</v>
      </c>
      <c r="Q146" s="1" t="s">
        <v>596</v>
      </c>
      <c r="R146" s="9">
        <f>IFERROR(IF(ISNUMBER(Table1[[#This Row],[Column17]]),Table1[[#This Row],[Column17]],DATEVALUE(LEFT(Table1[[#This Row],[Column17]],FIND(",",Table1[[#This Row],[Column17]]&amp;",")-1))),"")</f>
        <v>45186</v>
      </c>
      <c r="S14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45193</v>
      </c>
      <c r="T14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45200</v>
      </c>
      <c r="U14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45207</v>
      </c>
      <c r="V14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4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4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4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46" s="10" t="str">
        <f t="shared" si="6"/>
        <v>09/17/2023, 09/24/2023, 10/01/2023, 10/08/2023</v>
      </c>
    </row>
    <row r="147" spans="1:26" ht="12.5" x14ac:dyDescent="0.25">
      <c r="A147" s="1" t="s">
        <v>597</v>
      </c>
      <c r="B147" s="1" t="str">
        <f t="shared" si="7"/>
        <v>44790612-1F5D-488F-B76A-BF093DE28859</v>
      </c>
      <c r="C147" s="1" t="s">
        <v>598</v>
      </c>
      <c r="D147" s="1" t="str">
        <f t="shared" si="8"/>
        <v>Charles Williams</v>
      </c>
      <c r="E147" s="1" t="s">
        <v>599</v>
      </c>
      <c r="F147" s="1" t="s">
        <v>88</v>
      </c>
      <c r="G147" s="1" t="s">
        <v>46</v>
      </c>
      <c r="H147" s="1">
        <v>24</v>
      </c>
      <c r="I147" s="5">
        <v>45153</v>
      </c>
      <c r="J147" s="1" t="s">
        <v>52</v>
      </c>
      <c r="K147" s="1" t="s">
        <v>53</v>
      </c>
      <c r="L147" s="8">
        <v>0.91</v>
      </c>
      <c r="M147" s="8">
        <f>IF(Table1[[#This Row],[Column13]]&lt;1,Table1[[#This Row],[Column13]]*100,Table1[[#This Row],[Column13]])</f>
        <v>91</v>
      </c>
      <c r="N147" s="1">
        <v>2</v>
      </c>
      <c r="O147" s="1" t="s">
        <v>28</v>
      </c>
      <c r="P147" s="1">
        <v>1</v>
      </c>
      <c r="Q147" s="1" t="s">
        <v>600</v>
      </c>
      <c r="R147" s="9">
        <f>IFERROR(IF(ISNUMBER(Table1[[#This Row],[Column17]]),Table1[[#This Row],[Column17]],DATEVALUE(LEFT(Table1[[#This Row],[Column17]],FIND(",",Table1[[#This Row],[Column17]]&amp;",")-1))),"")</f>
        <v>45153</v>
      </c>
      <c r="S14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45160</v>
      </c>
      <c r="T14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45167</v>
      </c>
      <c r="U147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4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4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4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4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47" s="10" t="str">
        <f t="shared" si="6"/>
        <v>08/15/2023, 08/22/2023, 08/29/2023</v>
      </c>
    </row>
    <row r="148" spans="1:26" ht="12.5" x14ac:dyDescent="0.25">
      <c r="A148" s="1" t="s">
        <v>601</v>
      </c>
      <c r="B148" s="1" t="str">
        <f t="shared" si="7"/>
        <v>C35BEC2C-3098-47B2-900E-15C0B89BDF7F</v>
      </c>
      <c r="C148" s="1" t="s">
        <v>602</v>
      </c>
      <c r="D148" s="1" t="str">
        <f t="shared" si="8"/>
        <v>Zachary Owens</v>
      </c>
      <c r="E148" s="1" t="s">
        <v>603</v>
      </c>
      <c r="F148" s="1" t="s">
        <v>17</v>
      </c>
      <c r="G148" s="1" t="s">
        <v>82</v>
      </c>
      <c r="H148" s="1">
        <v>19</v>
      </c>
      <c r="I148" s="5">
        <v>45555</v>
      </c>
      <c r="J148" s="1" t="s">
        <v>26</v>
      </c>
      <c r="K148" s="1" t="s">
        <v>27</v>
      </c>
      <c r="L148" s="8">
        <v>0.94</v>
      </c>
      <c r="M148" s="8">
        <f>IF(Table1[[#This Row],[Column13]]&lt;1,Table1[[#This Row],[Column13]]*100,Table1[[#This Row],[Column13]])</f>
        <v>94</v>
      </c>
      <c r="N148" s="1" t="s">
        <v>20</v>
      </c>
      <c r="O148" s="1" t="s">
        <v>34</v>
      </c>
      <c r="P148" s="1">
        <v>5</v>
      </c>
      <c r="Q148" s="1" t="s">
        <v>604</v>
      </c>
      <c r="R148" s="9">
        <f>IFERROR(IF(ISNUMBER(Table1[[#This Row],[Column17]]),Table1[[#This Row],[Column17]],DATEVALUE(LEFT(Table1[[#This Row],[Column17]],FIND(",",Table1[[#This Row],[Column17]]&amp;",")-1))),"")</f>
        <v>45555</v>
      </c>
      <c r="S14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45562</v>
      </c>
      <c r="T14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45569</v>
      </c>
      <c r="U14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45576</v>
      </c>
      <c r="V14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45583</v>
      </c>
      <c r="W14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4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4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48" s="10" t="str">
        <f t="shared" si="6"/>
        <v>09/20/2024, 09/27/2024, 10/04/2024, 10/11/2024, 10/18/2024</v>
      </c>
    </row>
    <row r="149" spans="1:26" ht="12.5" x14ac:dyDescent="0.25">
      <c r="A149" s="1" t="s">
        <v>605</v>
      </c>
      <c r="B149" s="1" t="str">
        <f t="shared" si="7"/>
        <v>95560A2D-3713-4466-BDA0-6476F778C676</v>
      </c>
      <c r="C149" s="1" t="s">
        <v>606</v>
      </c>
      <c r="D149" s="1" t="str">
        <f t="shared" si="8"/>
        <v>Anthony Simpson</v>
      </c>
      <c r="E149" s="1" t="s">
        <v>607</v>
      </c>
      <c r="F149" s="1" t="s">
        <v>17</v>
      </c>
      <c r="G149" s="1" t="s">
        <v>46</v>
      </c>
      <c r="H149" s="1">
        <v>38</v>
      </c>
      <c r="I149" s="5">
        <v>45368</v>
      </c>
      <c r="J149" s="1" t="s">
        <v>142</v>
      </c>
      <c r="K149" s="1" t="s">
        <v>53</v>
      </c>
      <c r="L149" s="8">
        <v>20</v>
      </c>
      <c r="M149" s="8">
        <f>IF(Table1[[#This Row],[Column13]]&lt;1,Table1[[#This Row],[Column13]]*100,Table1[[#This Row],[Column13]])</f>
        <v>20</v>
      </c>
      <c r="N149" s="1">
        <v>1.5</v>
      </c>
      <c r="O149" s="1" t="s">
        <v>28</v>
      </c>
      <c r="P149" s="1">
        <v>4</v>
      </c>
      <c r="Q149" s="1" t="s">
        <v>608</v>
      </c>
      <c r="R149" s="9">
        <f>IFERROR(IF(ISNUMBER(Table1[[#This Row],[Column17]]),Table1[[#This Row],[Column17]],DATEVALUE(LEFT(Table1[[#This Row],[Column17]],FIND(",",Table1[[#This Row],[Column17]]&amp;",")-1))),"")</f>
        <v>45368</v>
      </c>
      <c r="S14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45375</v>
      </c>
      <c r="T14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45382</v>
      </c>
      <c r="U149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4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4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4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4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49" s="10" t="str">
        <f t="shared" si="6"/>
        <v>03/17/2024, 03/24/2024, 03/31/2024</v>
      </c>
    </row>
    <row r="150" spans="1:26" ht="12.5" x14ac:dyDescent="0.25">
      <c r="A150" s="1" t="s">
        <v>609</v>
      </c>
      <c r="B150" s="1" t="str">
        <f t="shared" si="7"/>
        <v>673BA8BD-C38C-4DEC-9DA3-9A73BA3DF7FF</v>
      </c>
      <c r="C150" s="1" t="s">
        <v>610</v>
      </c>
      <c r="D150" s="1" t="str">
        <f t="shared" si="8"/>
        <v>James Hudson</v>
      </c>
      <c r="E150" s="1" t="s">
        <v>611</v>
      </c>
      <c r="F150" s="1" t="s">
        <v>88</v>
      </c>
      <c r="G150" s="1" t="s">
        <v>46</v>
      </c>
      <c r="H150" s="1">
        <v>31</v>
      </c>
      <c r="I150" s="5">
        <v>45068</v>
      </c>
      <c r="J150" s="1" t="s">
        <v>47</v>
      </c>
      <c r="K150" s="1" t="s">
        <v>33</v>
      </c>
      <c r="L150" s="8">
        <v>0.28999999999999998</v>
      </c>
      <c r="M150" s="8">
        <f>IF(Table1[[#This Row],[Column13]]&lt;1,Table1[[#This Row],[Column13]]*100,Table1[[#This Row],[Column13]])</f>
        <v>28.999999999999996</v>
      </c>
      <c r="N150" s="1">
        <v>1.5</v>
      </c>
      <c r="O150" s="1" t="s">
        <v>28</v>
      </c>
      <c r="P150" s="1">
        <v>5</v>
      </c>
      <c r="Q150" s="5">
        <v>45068</v>
      </c>
      <c r="R150" s="9">
        <f>IFERROR(IF(ISNUMBER(Table1[[#This Row],[Column17]]),Table1[[#This Row],[Column17]],DATEVALUE(LEFT(Table1[[#This Row],[Column17]],FIND(",",Table1[[#This Row],[Column17]]&amp;",")-1))),"")</f>
        <v>45068</v>
      </c>
      <c r="S150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150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50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5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5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5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5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50" s="10" t="str">
        <f t="shared" si="6"/>
        <v>05/22/2023</v>
      </c>
    </row>
    <row r="151" spans="1:26" ht="12.5" x14ac:dyDescent="0.25">
      <c r="A151" s="1" t="s">
        <v>612</v>
      </c>
      <c r="B151" s="1" t="str">
        <f t="shared" si="7"/>
        <v>F99F0704-20F0-456A-9E6A-66289C6D52D5</v>
      </c>
      <c r="C151" s="1" t="s">
        <v>613</v>
      </c>
      <c r="D151" s="1" t="str">
        <f t="shared" si="8"/>
        <v>Jake Hatfield</v>
      </c>
      <c r="E151" s="1" t="s">
        <v>614</v>
      </c>
      <c r="F151" s="1" t="s">
        <v>17</v>
      </c>
      <c r="G151" s="1" t="s">
        <v>25</v>
      </c>
      <c r="H151">
        <v>18</v>
      </c>
      <c r="I151" s="5">
        <v>45714</v>
      </c>
      <c r="J151" s="1" t="s">
        <v>52</v>
      </c>
      <c r="K151" s="1" t="s">
        <v>53</v>
      </c>
      <c r="L151" s="8">
        <v>37</v>
      </c>
      <c r="M151" s="8">
        <f>IF(Table1[[#This Row],[Column13]]&lt;1,Table1[[#This Row],[Column13]]*100,Table1[[#This Row],[Column13]])</f>
        <v>37</v>
      </c>
      <c r="N151" s="1" t="s">
        <v>41</v>
      </c>
      <c r="O151" s="1" t="s">
        <v>28</v>
      </c>
      <c r="P151" s="1">
        <v>1</v>
      </c>
      <c r="Q151" s="1" t="s">
        <v>615</v>
      </c>
      <c r="R151" s="9">
        <f>IFERROR(IF(ISNUMBER(Table1[[#This Row],[Column17]]),Table1[[#This Row],[Column17]],DATEVALUE(LEFT(Table1[[#This Row],[Column17]],FIND(",",Table1[[#This Row],[Column17]]&amp;",")-1))),"")</f>
        <v>45714</v>
      </c>
      <c r="S15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45721</v>
      </c>
      <c r="T15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45728</v>
      </c>
      <c r="U151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5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5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5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5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51" s="10" t="str">
        <f t="shared" si="6"/>
        <v>02/26/2025, 03/05/2025, 03/12/2025</v>
      </c>
    </row>
    <row r="152" spans="1:26" ht="12.5" x14ac:dyDescent="0.25">
      <c r="A152" s="1" t="s">
        <v>616</v>
      </c>
      <c r="B152" s="1" t="str">
        <f t="shared" si="7"/>
        <v>B6ADF48B-2314-40C8-89F6-44050B990034</v>
      </c>
      <c r="C152" s="1" t="s">
        <v>617</v>
      </c>
      <c r="D152" s="1" t="str">
        <f t="shared" si="8"/>
        <v>John Bryant</v>
      </c>
      <c r="E152" s="1" t="s">
        <v>618</v>
      </c>
      <c r="F152" s="1" t="s">
        <v>17</v>
      </c>
      <c r="G152" s="1" t="s">
        <v>39</v>
      </c>
      <c r="H152" s="1">
        <v>40</v>
      </c>
      <c r="I152" s="3">
        <v>44720</v>
      </c>
      <c r="J152" s="1" t="s">
        <v>63</v>
      </c>
      <c r="K152" s="1" t="s">
        <v>27</v>
      </c>
      <c r="L152" s="8">
        <v>0.24</v>
      </c>
      <c r="M152" s="8">
        <f>IF(Table1[[#This Row],[Column13]]&lt;1,Table1[[#This Row],[Column13]]*100,Table1[[#This Row],[Column13]])</f>
        <v>24</v>
      </c>
      <c r="N152" s="1">
        <v>45</v>
      </c>
      <c r="O152" s="1" t="s">
        <v>28</v>
      </c>
      <c r="P152" s="1">
        <v>5</v>
      </c>
      <c r="Q152" s="1" t="s">
        <v>619</v>
      </c>
      <c r="R152" s="9">
        <f>IFERROR(IF(ISNUMBER(Table1[[#This Row],[Column17]]),Table1[[#This Row],[Column17]],DATEVALUE(LEFT(Table1[[#This Row],[Column17]],FIND(",",Table1[[#This Row],[Column17]]&amp;",")-1))),"")</f>
        <v>44720</v>
      </c>
      <c r="S15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44727</v>
      </c>
      <c r="T15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44734</v>
      </c>
      <c r="U152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5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5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5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5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52" s="10" t="str">
        <f t="shared" si="6"/>
        <v>06/08/2022, 06/15/2022, 06/22/2022</v>
      </c>
    </row>
    <row r="153" spans="1:26" ht="12.5" x14ac:dyDescent="0.25">
      <c r="A153" s="1" t="s">
        <v>620</v>
      </c>
      <c r="B153" s="1" t="str">
        <f t="shared" si="7"/>
        <v>827C9F8C-D40A-45E9-81DF-6517561C9210</v>
      </c>
      <c r="C153" s="1" t="s">
        <v>621</v>
      </c>
      <c r="D153" s="1" t="str">
        <f t="shared" si="8"/>
        <v>Michelle Evans</v>
      </c>
      <c r="E153" s="1" t="s">
        <v>622</v>
      </c>
      <c r="F153" s="1" t="s">
        <v>17</v>
      </c>
      <c r="G153" s="1" t="s">
        <v>68</v>
      </c>
      <c r="H153" s="1">
        <v>39</v>
      </c>
      <c r="I153" s="5">
        <v>45580</v>
      </c>
      <c r="J153" s="1" t="s">
        <v>69</v>
      </c>
      <c r="K153" s="1" t="s">
        <v>33</v>
      </c>
      <c r="L153" s="8">
        <v>0.81</v>
      </c>
      <c r="M153" s="8">
        <f>IF(Table1[[#This Row],[Column13]]&lt;1,Table1[[#This Row],[Column13]]*100,Table1[[#This Row],[Column13]])</f>
        <v>81</v>
      </c>
      <c r="N153" s="1" t="s">
        <v>20</v>
      </c>
      <c r="O153" s="1" t="s">
        <v>34</v>
      </c>
      <c r="P153" s="1">
        <v>4</v>
      </c>
      <c r="Q153" s="1" t="s">
        <v>623</v>
      </c>
      <c r="R153" s="9">
        <f>IFERROR(IF(ISNUMBER(Table1[[#This Row],[Column17]]),Table1[[#This Row],[Column17]],DATEVALUE(LEFT(Table1[[#This Row],[Column17]],FIND(",",Table1[[#This Row],[Column17]]&amp;",")-1))),"")</f>
        <v>45580</v>
      </c>
      <c r="S15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45587</v>
      </c>
      <c r="T15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45594</v>
      </c>
      <c r="U15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45601</v>
      </c>
      <c r="V15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5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5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5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53" s="10" t="str">
        <f t="shared" si="6"/>
        <v>10/15/2024, 10/22/2024, 10/29/2024, 11/05/2024</v>
      </c>
    </row>
    <row r="154" spans="1:26" ht="12.5" x14ac:dyDescent="0.25">
      <c r="A154" s="1" t="s">
        <v>624</v>
      </c>
      <c r="B154" s="1" t="str">
        <f t="shared" si="7"/>
        <v>A7D4CF50-F791-41E5-83F9-CD6B797EBE87</v>
      </c>
      <c r="C154" s="1" t="s">
        <v>625</v>
      </c>
      <c r="D154" s="1" t="str">
        <f t="shared" si="8"/>
        <v>Paula Lane</v>
      </c>
      <c r="E154" s="1" t="s">
        <v>626</v>
      </c>
      <c r="F154" s="1" t="s">
        <v>88</v>
      </c>
      <c r="G154" s="1" t="s">
        <v>25</v>
      </c>
      <c r="H154" s="1">
        <v>18</v>
      </c>
      <c r="I154" s="5">
        <v>45585</v>
      </c>
      <c r="J154" s="1" t="s">
        <v>52</v>
      </c>
      <c r="K154" s="1" t="s">
        <v>53</v>
      </c>
      <c r="L154" s="8">
        <v>0.3</v>
      </c>
      <c r="M154" s="8">
        <f>IF(Table1[[#This Row],[Column13]]&lt;1,Table1[[#This Row],[Column13]]*100,Table1[[#This Row],[Column13]])</f>
        <v>30</v>
      </c>
      <c r="N154" s="1">
        <v>1.5</v>
      </c>
      <c r="O154" s="1" t="s">
        <v>34</v>
      </c>
      <c r="P154" s="1">
        <v>4</v>
      </c>
      <c r="Q154" s="1" t="s">
        <v>627</v>
      </c>
      <c r="R154" s="9">
        <f>IFERROR(IF(ISNUMBER(Table1[[#This Row],[Column17]]),Table1[[#This Row],[Column17]],DATEVALUE(LEFT(Table1[[#This Row],[Column17]],FIND(",",Table1[[#This Row],[Column17]]&amp;",")-1))),"")</f>
        <v>45585</v>
      </c>
      <c r="S15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45592</v>
      </c>
      <c r="T15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45599</v>
      </c>
      <c r="U15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45606</v>
      </c>
      <c r="V15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5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5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5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54" s="10" t="str">
        <f t="shared" si="6"/>
        <v>10/20/2024, 10/27/2024, 11/03/2024, 11/10/2024</v>
      </c>
    </row>
    <row r="155" spans="1:26" ht="12.5" x14ac:dyDescent="0.25">
      <c r="A155" s="1" t="s">
        <v>628</v>
      </c>
      <c r="B155" s="1" t="str">
        <f t="shared" si="7"/>
        <v>1C221CEA-B355-46A5-B2BD-92F29293F705</v>
      </c>
      <c r="C155" s="1" t="s">
        <v>629</v>
      </c>
      <c r="D155" s="1" t="str">
        <f t="shared" si="8"/>
        <v>Jeremy Barnes</v>
      </c>
      <c r="E155" s="1" t="s">
        <v>630</v>
      </c>
      <c r="F155" s="1" t="s">
        <v>88</v>
      </c>
      <c r="G155" s="1" t="s">
        <v>68</v>
      </c>
      <c r="H155">
        <v>18</v>
      </c>
      <c r="I155" s="5">
        <v>44707</v>
      </c>
      <c r="J155" s="1" t="s">
        <v>40</v>
      </c>
      <c r="K155" s="1" t="s">
        <v>19</v>
      </c>
      <c r="L155" s="8">
        <v>0.51</v>
      </c>
      <c r="M155" s="8">
        <f>IF(Table1[[#This Row],[Column13]]&lt;1,Table1[[#This Row],[Column13]]*100,Table1[[#This Row],[Column13]])</f>
        <v>51</v>
      </c>
      <c r="N155" s="1" t="s">
        <v>58</v>
      </c>
      <c r="O155" s="1" t="s">
        <v>34</v>
      </c>
      <c r="P155">
        <v>4</v>
      </c>
      <c r="Q155" s="1" t="s">
        <v>631</v>
      </c>
      <c r="R155" s="9">
        <f>IFERROR(IF(ISNUMBER(Table1[[#This Row],[Column17]]),Table1[[#This Row],[Column17]],DATEVALUE(LEFT(Table1[[#This Row],[Column17]],FIND(",",Table1[[#This Row],[Column17]]&amp;",")-1))),"")</f>
        <v>44707</v>
      </c>
      <c r="S15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44714</v>
      </c>
      <c r="T155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55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5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5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5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5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55" s="10" t="str">
        <f t="shared" si="6"/>
        <v>05/26/2022, 06/02/2022</v>
      </c>
    </row>
    <row r="156" spans="1:26" ht="12.5" x14ac:dyDescent="0.25">
      <c r="A156" s="1" t="s">
        <v>632</v>
      </c>
      <c r="B156" s="1" t="str">
        <f t="shared" si="7"/>
        <v>35145890-84C8-4C46-A359-5FA4B4ADAF89</v>
      </c>
      <c r="C156" s="1" t="s">
        <v>633</v>
      </c>
      <c r="D156" s="1" t="str">
        <f t="shared" si="8"/>
        <v>Yolanda Mendoza</v>
      </c>
      <c r="E156" s="1" t="s">
        <v>634</v>
      </c>
      <c r="F156" s="1" t="s">
        <v>17</v>
      </c>
      <c r="G156" s="1" t="s">
        <v>25</v>
      </c>
      <c r="H156" s="1">
        <v>18</v>
      </c>
      <c r="I156" s="3">
        <v>44754</v>
      </c>
      <c r="J156" s="1" t="s">
        <v>217</v>
      </c>
      <c r="K156" s="1" t="s">
        <v>133</v>
      </c>
      <c r="L156" s="8">
        <v>0.77</v>
      </c>
      <c r="M156" s="8">
        <f>IF(Table1[[#This Row],[Column13]]&lt;1,Table1[[#This Row],[Column13]]*100,Table1[[#This Row],[Column13]])</f>
        <v>77</v>
      </c>
      <c r="N156" s="1" t="s">
        <v>20</v>
      </c>
      <c r="O156" s="1" t="s">
        <v>34</v>
      </c>
      <c r="P156" s="1">
        <v>3</v>
      </c>
      <c r="Q156" s="1" t="s">
        <v>635</v>
      </c>
      <c r="R156" s="9">
        <f>IFERROR(IF(ISNUMBER(Table1[[#This Row],[Column17]]),Table1[[#This Row],[Column17]],DATEVALUE(LEFT(Table1[[#This Row],[Column17]],FIND(",",Table1[[#This Row],[Column17]]&amp;",")-1))),"")</f>
        <v>44754</v>
      </c>
      <c r="S15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44761</v>
      </c>
      <c r="T15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44768</v>
      </c>
      <c r="U15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44775</v>
      </c>
      <c r="V15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44782</v>
      </c>
      <c r="W15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44789</v>
      </c>
      <c r="X15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44796</v>
      </c>
      <c r="Y15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44803</v>
      </c>
      <c r="Z156" s="10" t="str">
        <f t="shared" si="6"/>
        <v>07/12/2022, 07/19/2022, 07/26/2022, 08/02/2022, 08/09/2022, 08/16/2022, 08/23/2022, 08/30/2022</v>
      </c>
    </row>
    <row r="157" spans="1:26" ht="12.5" x14ac:dyDescent="0.25">
      <c r="A157" s="1" t="s">
        <v>636</v>
      </c>
      <c r="B157" s="1" t="str">
        <f t="shared" si="7"/>
        <v>DE1E994A-C5A1-4F5C-AD05-B9125AB28D4A</v>
      </c>
      <c r="C157" s="1" t="s">
        <v>637</v>
      </c>
      <c r="D157" s="1" t="str">
        <f t="shared" si="8"/>
        <v>Maria Steele</v>
      </c>
      <c r="E157" s="1" t="s">
        <v>638</v>
      </c>
      <c r="F157" s="1" t="s">
        <v>17</v>
      </c>
      <c r="G157" s="1" t="s">
        <v>25</v>
      </c>
      <c r="H157" s="1">
        <v>22</v>
      </c>
      <c r="I157" s="3">
        <v>45506</v>
      </c>
      <c r="J157" s="1" t="s">
        <v>83</v>
      </c>
      <c r="K157" s="1" t="s">
        <v>27</v>
      </c>
      <c r="L157" s="8">
        <v>9</v>
      </c>
      <c r="M157" s="8">
        <f>IF(Table1[[#This Row],[Column13]]&lt;1,Table1[[#This Row],[Column13]]*100,Table1[[#This Row],[Column13]])</f>
        <v>9</v>
      </c>
      <c r="N157" s="1">
        <v>45</v>
      </c>
      <c r="O157" s="1" t="s">
        <v>28</v>
      </c>
      <c r="P157" s="1">
        <v>5</v>
      </c>
      <c r="Q157" s="1" t="s">
        <v>639</v>
      </c>
      <c r="R157" s="9">
        <f>IFERROR(IF(ISNUMBER(Table1[[#This Row],[Column17]]),Table1[[#This Row],[Column17]],DATEVALUE(LEFT(Table1[[#This Row],[Column17]],FIND(",",Table1[[#This Row],[Column17]]&amp;",")-1))),"")</f>
        <v>45506</v>
      </c>
      <c r="S15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45513</v>
      </c>
      <c r="T15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45520</v>
      </c>
      <c r="U15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45527</v>
      </c>
      <c r="V15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45534</v>
      </c>
      <c r="W15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45541</v>
      </c>
      <c r="X15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45548</v>
      </c>
      <c r="Y15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45555</v>
      </c>
      <c r="Z157" s="10" t="str">
        <f t="shared" si="6"/>
        <v>08/02/2024, 08/09/2024, 08/16/2024, 08/23/2024, 08/30/2024, 09/06/2024, 09/13/2024, 09/20/2024</v>
      </c>
    </row>
    <row r="158" spans="1:26" ht="12.5" x14ac:dyDescent="0.25">
      <c r="A158" s="1" t="s">
        <v>640</v>
      </c>
      <c r="B158" s="1" t="str">
        <f t="shared" si="7"/>
        <v>4C3077C4-FB75-4923-B910-ABB3F1053252</v>
      </c>
      <c r="C158" s="1" t="s">
        <v>641</v>
      </c>
      <c r="D158" s="1" t="str">
        <f t="shared" si="8"/>
        <v>Michele Vaughn</v>
      </c>
      <c r="E158" s="1" t="s">
        <v>642</v>
      </c>
      <c r="F158" s="1" t="s">
        <v>88</v>
      </c>
      <c r="G158" s="1" t="s">
        <v>25</v>
      </c>
      <c r="H158">
        <v>18</v>
      </c>
      <c r="I158" s="5">
        <v>45007</v>
      </c>
      <c r="J158" s="1" t="s">
        <v>142</v>
      </c>
      <c r="K158" s="1" t="s">
        <v>53</v>
      </c>
      <c r="L158" s="8">
        <v>0.11</v>
      </c>
      <c r="M158" s="8">
        <f>IF(Table1[[#This Row],[Column13]]&lt;1,Table1[[#This Row],[Column13]]*100,Table1[[#This Row],[Column13]])</f>
        <v>11</v>
      </c>
      <c r="N158" s="1" t="s">
        <v>41</v>
      </c>
      <c r="O158" s="1" t="s">
        <v>28</v>
      </c>
      <c r="P158" s="1">
        <v>5</v>
      </c>
      <c r="Q158" s="1" t="s">
        <v>643</v>
      </c>
      <c r="R158" s="9">
        <f>IFERROR(IF(ISNUMBER(Table1[[#This Row],[Column17]]),Table1[[#This Row],[Column17]],DATEVALUE(LEFT(Table1[[#This Row],[Column17]],FIND(",",Table1[[#This Row],[Column17]]&amp;",")-1))),"")</f>
        <v>45007</v>
      </c>
      <c r="S15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45014</v>
      </c>
      <c r="T15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45021</v>
      </c>
      <c r="U15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45028</v>
      </c>
      <c r="V15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5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5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5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58" s="10" t="str">
        <f t="shared" si="6"/>
        <v>03/22/2023, 03/29/2023, 04/05/2023, 04/12/2023</v>
      </c>
    </row>
    <row r="159" spans="1:26" ht="12.5" x14ac:dyDescent="0.25">
      <c r="A159" s="1" t="s">
        <v>644</v>
      </c>
      <c r="B159" s="1" t="str">
        <f t="shared" si="7"/>
        <v>6133A34D-8B0E-4EB1-AD37-1D9E92CF6021</v>
      </c>
      <c r="C159" s="1" t="s">
        <v>645</v>
      </c>
      <c r="D159" s="1" t="str">
        <f t="shared" si="8"/>
        <v>Jennifer Reed</v>
      </c>
      <c r="E159" s="1" t="s">
        <v>646</v>
      </c>
      <c r="F159" s="1" t="s">
        <v>17</v>
      </c>
      <c r="G159" s="1" t="s">
        <v>25</v>
      </c>
      <c r="H159">
        <v>18</v>
      </c>
      <c r="I159" s="5">
        <v>44847</v>
      </c>
      <c r="J159" s="1" t="s">
        <v>105</v>
      </c>
      <c r="K159" s="1" t="s">
        <v>53</v>
      </c>
      <c r="L159" s="8">
        <v>0.32</v>
      </c>
      <c r="M159" s="8">
        <f>IF(Table1[[#This Row],[Column13]]&lt;1,Table1[[#This Row],[Column13]]*100,Table1[[#This Row],[Column13]])</f>
        <v>32</v>
      </c>
      <c r="N159" s="1" t="s">
        <v>41</v>
      </c>
      <c r="O159" s="1" t="s">
        <v>28</v>
      </c>
      <c r="P159" s="1">
        <v>5</v>
      </c>
      <c r="Q159" s="1" t="s">
        <v>647</v>
      </c>
      <c r="R159" s="9">
        <f>IFERROR(IF(ISNUMBER(Table1[[#This Row],[Column17]]),Table1[[#This Row],[Column17]],DATEVALUE(LEFT(Table1[[#This Row],[Column17]],FIND(",",Table1[[#This Row],[Column17]]&amp;",")-1))),"")</f>
        <v>44847</v>
      </c>
      <c r="S15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44854</v>
      </c>
      <c r="T15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44861</v>
      </c>
      <c r="U15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44868</v>
      </c>
      <c r="V15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44875</v>
      </c>
      <c r="W15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5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5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59" s="10" t="str">
        <f t="shared" si="6"/>
        <v>10/13/2022, 10/20/2022, 10/27/2022, 11/03/2022, 11/10/2022</v>
      </c>
    </row>
    <row r="160" spans="1:26" ht="12.5" x14ac:dyDescent="0.25">
      <c r="A160" s="1" t="s">
        <v>648</v>
      </c>
      <c r="B160" s="1" t="str">
        <f t="shared" si="7"/>
        <v>EEDAA802-4568-4426-89E0-3E22D3F4A49B</v>
      </c>
      <c r="C160" s="1" t="s">
        <v>649</v>
      </c>
      <c r="D160" s="1" t="str">
        <f t="shared" si="8"/>
        <v>Denise Rodriguez</v>
      </c>
      <c r="E160" s="1" t="s">
        <v>650</v>
      </c>
      <c r="F160" s="1" t="s">
        <v>88</v>
      </c>
      <c r="G160" s="1" t="s">
        <v>25</v>
      </c>
      <c r="H160">
        <v>18</v>
      </c>
      <c r="I160" s="5">
        <v>44971</v>
      </c>
      <c r="J160" s="1" t="s">
        <v>18</v>
      </c>
      <c r="K160" s="1" t="s">
        <v>19</v>
      </c>
      <c r="L160" s="8">
        <v>0.23</v>
      </c>
      <c r="M160" s="8">
        <f>IF(Table1[[#This Row],[Column13]]&lt;1,Table1[[#This Row],[Column13]]*100,Table1[[#This Row],[Column13]])</f>
        <v>23</v>
      </c>
      <c r="N160" s="1">
        <v>1.5</v>
      </c>
      <c r="O160" s="1" t="s">
        <v>34</v>
      </c>
      <c r="P160" s="1">
        <v>5</v>
      </c>
      <c r="Q160" s="1" t="s">
        <v>651</v>
      </c>
      <c r="R160" s="9">
        <f>IFERROR(IF(ISNUMBER(Table1[[#This Row],[Column17]]),Table1[[#This Row],[Column17]],DATEVALUE(LEFT(Table1[[#This Row],[Column17]],FIND(",",Table1[[#This Row],[Column17]]&amp;",")-1))),"")</f>
        <v>44971</v>
      </c>
      <c r="S16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44978</v>
      </c>
      <c r="T16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44985</v>
      </c>
      <c r="U16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44992</v>
      </c>
      <c r="V16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44999</v>
      </c>
      <c r="W16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45006</v>
      </c>
      <c r="X16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45013</v>
      </c>
      <c r="Y16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45020</v>
      </c>
      <c r="Z160" s="10" t="str">
        <f t="shared" si="6"/>
        <v>02/14/2023, 02/21/2023, 02/28/2023, 03/07/2023, 03/14/2023, 03/21/2023, 03/28/2023, 04/04/2023</v>
      </c>
    </row>
    <row r="161" spans="1:26" ht="12.5" x14ac:dyDescent="0.25">
      <c r="A161" s="1" t="s">
        <v>652</v>
      </c>
      <c r="B161" s="1" t="str">
        <f t="shared" si="7"/>
        <v>19BD4F93-78EF-4666-B7A4-C719548E1F6B</v>
      </c>
      <c r="C161" s="1" t="s">
        <v>653</v>
      </c>
      <c r="D161" s="1" t="str">
        <f t="shared" si="8"/>
        <v>Brenda Oconnell</v>
      </c>
      <c r="E161" s="1" t="s">
        <v>654</v>
      </c>
      <c r="F161" s="1" t="s">
        <v>88</v>
      </c>
      <c r="G161" s="1" t="s">
        <v>82</v>
      </c>
      <c r="H161" s="1">
        <v>44</v>
      </c>
      <c r="I161" s="3">
        <v>45300</v>
      </c>
      <c r="J161" s="1" t="s">
        <v>142</v>
      </c>
      <c r="K161" s="1" t="s">
        <v>53</v>
      </c>
      <c r="L161" s="8">
        <v>15</v>
      </c>
      <c r="M161" s="8">
        <f>IF(Table1[[#This Row],[Column13]]&lt;1,Table1[[#This Row],[Column13]]*100,Table1[[#This Row],[Column13]])</f>
        <v>15</v>
      </c>
      <c r="N161" s="1" t="s">
        <v>41</v>
      </c>
      <c r="O161" s="1" t="s">
        <v>28</v>
      </c>
      <c r="P161" s="1">
        <v>2</v>
      </c>
      <c r="Q161" s="1" t="s">
        <v>655</v>
      </c>
      <c r="R161" s="9">
        <f>IFERROR(IF(ISNUMBER(Table1[[#This Row],[Column17]]),Table1[[#This Row],[Column17]],DATEVALUE(LEFT(Table1[[#This Row],[Column17]],FIND(",",Table1[[#This Row],[Column17]]&amp;",")-1))),"")</f>
        <v>45300</v>
      </c>
      <c r="S16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45307</v>
      </c>
      <c r="T16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45314</v>
      </c>
      <c r="U161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6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6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6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6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61" s="10" t="str">
        <f t="shared" si="6"/>
        <v>01/09/2024, 01/16/2024, 01/23/2024</v>
      </c>
    </row>
    <row r="162" spans="1:26" ht="12.5" x14ac:dyDescent="0.25">
      <c r="A162" s="1" t="s">
        <v>656</v>
      </c>
      <c r="B162" s="1" t="str">
        <f t="shared" si="7"/>
        <v>E86E8E63-0F25-477D-A559-90E74910FADE</v>
      </c>
      <c r="C162" s="1" t="s">
        <v>657</v>
      </c>
      <c r="D162" s="1" t="str">
        <f t="shared" si="8"/>
        <v>Marissa Hall</v>
      </c>
      <c r="E162" s="1" t="s">
        <v>658</v>
      </c>
      <c r="F162" s="1" t="s">
        <v>17</v>
      </c>
      <c r="G162" s="1" t="s">
        <v>68</v>
      </c>
      <c r="H162" s="1">
        <v>18</v>
      </c>
      <c r="I162" s="5">
        <v>45156</v>
      </c>
      <c r="J162" s="1" t="s">
        <v>105</v>
      </c>
      <c r="K162" s="1" t="s">
        <v>53</v>
      </c>
      <c r="L162" s="8">
        <v>0.28999999999999998</v>
      </c>
      <c r="M162" s="8">
        <f>IF(Table1[[#This Row],[Column13]]&lt;1,Table1[[#This Row],[Column13]]*100,Table1[[#This Row],[Column13]])</f>
        <v>28.999999999999996</v>
      </c>
      <c r="N162" s="1">
        <v>45</v>
      </c>
      <c r="O162" s="1" t="s">
        <v>28</v>
      </c>
      <c r="P162" s="1">
        <v>2</v>
      </c>
      <c r="Q162" s="1" t="s">
        <v>659</v>
      </c>
      <c r="R162" s="9">
        <f>IFERROR(IF(ISNUMBER(Table1[[#This Row],[Column17]]),Table1[[#This Row],[Column17]],DATEVALUE(LEFT(Table1[[#This Row],[Column17]],FIND(",",Table1[[#This Row],[Column17]]&amp;",")-1))),"")</f>
        <v>45156</v>
      </c>
      <c r="S16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45163</v>
      </c>
      <c r="T16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45170</v>
      </c>
      <c r="U16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45177</v>
      </c>
      <c r="V16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45184</v>
      </c>
      <c r="W16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45191</v>
      </c>
      <c r="X16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45198</v>
      </c>
      <c r="Y16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62" s="10" t="str">
        <f t="shared" si="6"/>
        <v>08/18/2023, 08/25/2023, 09/01/2023, 09/08/2023, 09/15/2023, 09/22/2023, 09/29/2023</v>
      </c>
    </row>
    <row r="163" spans="1:26" ht="12.5" x14ac:dyDescent="0.25">
      <c r="A163" s="1" t="s">
        <v>660</v>
      </c>
      <c r="B163" s="1" t="str">
        <f t="shared" si="7"/>
        <v>DF4E713E-F64E-4DFC-BFBE-AC7AEFC59738</v>
      </c>
      <c r="C163" s="1" t="s">
        <v>661</v>
      </c>
      <c r="D163" s="1" t="str">
        <f t="shared" si="8"/>
        <v>Sherri Smith</v>
      </c>
      <c r="E163" s="1" t="s">
        <v>662</v>
      </c>
      <c r="F163" s="1" t="s">
        <v>17</v>
      </c>
      <c r="G163" s="1" t="s">
        <v>25</v>
      </c>
      <c r="H163">
        <v>18</v>
      </c>
      <c r="I163" s="5">
        <v>44947</v>
      </c>
      <c r="J163" s="1" t="s">
        <v>217</v>
      </c>
      <c r="K163" s="1" t="s">
        <v>133</v>
      </c>
      <c r="L163" s="8">
        <v>0.56999999999999995</v>
      </c>
      <c r="M163" s="8">
        <f>IF(Table1[[#This Row],[Column13]]&lt;1,Table1[[#This Row],[Column13]]*100,Table1[[#This Row],[Column13]])</f>
        <v>56.999999999999993</v>
      </c>
      <c r="N163" s="1">
        <v>1.5</v>
      </c>
      <c r="O163" s="1" t="s">
        <v>34</v>
      </c>
      <c r="P163" s="1">
        <v>5</v>
      </c>
      <c r="Q163" s="1" t="s">
        <v>663</v>
      </c>
      <c r="R163" s="9">
        <f>IFERROR(IF(ISNUMBER(Table1[[#This Row],[Column17]]),Table1[[#This Row],[Column17]],DATEVALUE(LEFT(Table1[[#This Row],[Column17]],FIND(",",Table1[[#This Row],[Column17]]&amp;",")-1))),"")</f>
        <v>44947</v>
      </c>
      <c r="S16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44954</v>
      </c>
      <c r="T163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63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6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6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6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6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63" s="10" t="str">
        <f t="shared" si="6"/>
        <v>01/21/2023, 01/28/2023</v>
      </c>
    </row>
    <row r="164" spans="1:26" ht="12.5" x14ac:dyDescent="0.25">
      <c r="A164" s="1" t="s">
        <v>664</v>
      </c>
      <c r="B164" s="1" t="str">
        <f t="shared" si="7"/>
        <v>1CD66B09-CF0E-4D2B-B15C-167A45D8A6AD</v>
      </c>
      <c r="C164" s="1" t="s">
        <v>665</v>
      </c>
      <c r="D164" s="1" t="str">
        <f t="shared" si="8"/>
        <v>Nicholas Wong</v>
      </c>
      <c r="E164" s="1" t="s">
        <v>666</v>
      </c>
      <c r="F164" s="1" t="s">
        <v>17</v>
      </c>
      <c r="G164" s="1" t="s">
        <v>82</v>
      </c>
      <c r="H164" s="1">
        <v>27</v>
      </c>
      <c r="I164" s="3">
        <v>45385</v>
      </c>
      <c r="J164" s="1" t="s">
        <v>18</v>
      </c>
      <c r="K164" s="1" t="s">
        <v>19</v>
      </c>
      <c r="L164" s="8">
        <v>93</v>
      </c>
      <c r="M164" s="8">
        <f>IF(Table1[[#This Row],[Column13]]&lt;1,Table1[[#This Row],[Column13]]*100,Table1[[#This Row],[Column13]])</f>
        <v>93</v>
      </c>
      <c r="N164" s="1" t="s">
        <v>20</v>
      </c>
      <c r="O164" s="1" t="s">
        <v>28</v>
      </c>
      <c r="P164" s="1">
        <v>5</v>
      </c>
      <c r="Q164" s="1" t="s">
        <v>667</v>
      </c>
      <c r="R164" s="9">
        <f>IFERROR(IF(ISNUMBER(Table1[[#This Row],[Column17]]),Table1[[#This Row],[Column17]],DATEVALUE(LEFT(Table1[[#This Row],[Column17]],FIND(",",Table1[[#This Row],[Column17]]&amp;",")-1))),"")</f>
        <v>45385</v>
      </c>
      <c r="S16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45392</v>
      </c>
      <c r="T16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45399</v>
      </c>
      <c r="U16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45406</v>
      </c>
      <c r="V16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45413</v>
      </c>
      <c r="W16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6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6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64" s="10" t="str">
        <f t="shared" si="6"/>
        <v>04/03/2024, 04/10/2024, 04/17/2024, 04/24/2024, 05/01/2024</v>
      </c>
    </row>
    <row r="165" spans="1:26" ht="12.5" x14ac:dyDescent="0.25">
      <c r="A165" s="1" t="s">
        <v>668</v>
      </c>
      <c r="B165" s="1" t="str">
        <f t="shared" si="7"/>
        <v>669D01FF-1634-425B-93F3-007383E96EF4</v>
      </c>
      <c r="C165" s="1" t="s">
        <v>669</v>
      </c>
      <c r="D165" s="1" t="str">
        <f t="shared" si="8"/>
        <v>Cathy Taylor</v>
      </c>
      <c r="E165" s="1" t="s">
        <v>670</v>
      </c>
      <c r="F165" s="1" t="s">
        <v>88</v>
      </c>
      <c r="G165" s="1" t="s">
        <v>25</v>
      </c>
      <c r="H165" s="1">
        <v>33</v>
      </c>
      <c r="I165" s="5">
        <v>45322</v>
      </c>
      <c r="J165" s="1" t="s">
        <v>154</v>
      </c>
      <c r="K165" s="1" t="s">
        <v>133</v>
      </c>
      <c r="L165" s="8">
        <v>0.75</v>
      </c>
      <c r="M165" s="8">
        <f>IF(Table1[[#This Row],[Column13]]&lt;1,Table1[[#This Row],[Column13]]*100,Table1[[#This Row],[Column13]])</f>
        <v>75</v>
      </c>
      <c r="N165" s="1">
        <v>2</v>
      </c>
      <c r="O165" s="1" t="s">
        <v>34</v>
      </c>
      <c r="P165">
        <v>4</v>
      </c>
      <c r="Q165" s="1" t="s">
        <v>671</v>
      </c>
      <c r="R165" s="9">
        <f>IFERROR(IF(ISNUMBER(Table1[[#This Row],[Column17]]),Table1[[#This Row],[Column17]],DATEVALUE(LEFT(Table1[[#This Row],[Column17]],FIND(",",Table1[[#This Row],[Column17]]&amp;",")-1))),"")</f>
        <v>45322</v>
      </c>
      <c r="S16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45329</v>
      </c>
      <c r="T16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45336</v>
      </c>
      <c r="U16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45343</v>
      </c>
      <c r="V16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45350</v>
      </c>
      <c r="W16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6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6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65" s="10" t="str">
        <f t="shared" si="6"/>
        <v>01/31/2024, 02/07/2024, 02/14/2024, 02/21/2024, 02/28/2024</v>
      </c>
    </row>
    <row r="166" spans="1:26" ht="12.5" x14ac:dyDescent="0.25">
      <c r="A166" s="1" t="s">
        <v>672</v>
      </c>
      <c r="B166" s="1" t="str">
        <f t="shared" si="7"/>
        <v>951C25D5-4D4C-4280-9462-52E7F43BA052</v>
      </c>
      <c r="C166" s="1" t="s">
        <v>673</v>
      </c>
      <c r="D166" s="1" t="str">
        <f t="shared" si="8"/>
        <v>Alexandra Valdez</v>
      </c>
      <c r="E166" s="1" t="s">
        <v>674</v>
      </c>
      <c r="F166" s="1" t="s">
        <v>17</v>
      </c>
      <c r="G166" s="1" t="s">
        <v>82</v>
      </c>
      <c r="H166" s="1">
        <v>45</v>
      </c>
      <c r="I166" s="5">
        <v>45072</v>
      </c>
      <c r="J166" s="1" t="s">
        <v>105</v>
      </c>
      <c r="K166" s="1" t="s">
        <v>53</v>
      </c>
      <c r="L166" s="8">
        <v>0.19</v>
      </c>
      <c r="M166" s="8">
        <f>IF(Table1[[#This Row],[Column13]]&lt;1,Table1[[#This Row],[Column13]]*100,Table1[[#This Row],[Column13]])</f>
        <v>19</v>
      </c>
      <c r="N166" s="1" t="s">
        <v>41</v>
      </c>
      <c r="O166" s="1" t="s">
        <v>34</v>
      </c>
      <c r="P166" s="1">
        <v>3</v>
      </c>
      <c r="Q166" s="1" t="s">
        <v>675</v>
      </c>
      <c r="R166" s="9">
        <f>IFERROR(IF(ISNUMBER(Table1[[#This Row],[Column17]]),Table1[[#This Row],[Column17]],DATEVALUE(LEFT(Table1[[#This Row],[Column17]],FIND(",",Table1[[#This Row],[Column17]]&amp;",")-1))),"")</f>
        <v>45072</v>
      </c>
      <c r="S16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45079</v>
      </c>
      <c r="T16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45086</v>
      </c>
      <c r="U16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45093</v>
      </c>
      <c r="V16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45100</v>
      </c>
      <c r="W16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45107</v>
      </c>
      <c r="X16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6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66" s="10" t="str">
        <f t="shared" si="6"/>
        <v>05/26/2023, 06/02/2023, 06/09/2023, 06/16/2023, 06/23/2023, 06/30/2023</v>
      </c>
    </row>
    <row r="167" spans="1:26" ht="12.5" x14ac:dyDescent="0.25">
      <c r="A167" s="1" t="s">
        <v>676</v>
      </c>
      <c r="B167" s="1" t="str">
        <f t="shared" si="7"/>
        <v>F0CD7F05-EA87-455E-A382-95D31E0EF546</v>
      </c>
      <c r="C167" s="1" t="s">
        <v>677</v>
      </c>
      <c r="D167" s="1" t="str">
        <f t="shared" si="8"/>
        <v>Lucas Robinson</v>
      </c>
      <c r="E167" s="1" t="s">
        <v>678</v>
      </c>
      <c r="F167" s="1" t="s">
        <v>88</v>
      </c>
      <c r="G167" s="1" t="s">
        <v>82</v>
      </c>
      <c r="H167" s="1">
        <v>18</v>
      </c>
      <c r="I167" s="5">
        <v>45730</v>
      </c>
      <c r="J167" s="1" t="s">
        <v>154</v>
      </c>
      <c r="K167" s="1" t="s">
        <v>133</v>
      </c>
      <c r="L167" s="8">
        <v>0.53</v>
      </c>
      <c r="M167" s="8">
        <f>IF(Table1[[#This Row],[Column13]]&lt;1,Table1[[#This Row],[Column13]]*100,Table1[[#This Row],[Column13]])</f>
        <v>53</v>
      </c>
      <c r="N167" s="1">
        <v>45</v>
      </c>
      <c r="O167" s="1" t="s">
        <v>34</v>
      </c>
      <c r="P167" s="1">
        <v>5</v>
      </c>
      <c r="Q167" s="5">
        <v>45730</v>
      </c>
      <c r="R167" s="9">
        <f>IFERROR(IF(ISNUMBER(Table1[[#This Row],[Column17]]),Table1[[#This Row],[Column17]],DATEVALUE(LEFT(Table1[[#This Row],[Column17]],FIND(",",Table1[[#This Row],[Column17]]&amp;",")-1))),"")</f>
        <v>45730</v>
      </c>
      <c r="S167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167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67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6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6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6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6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67" s="10" t="str">
        <f t="shared" si="6"/>
        <v>03/14/2025</v>
      </c>
    </row>
    <row r="168" spans="1:26" ht="12.5" x14ac:dyDescent="0.25">
      <c r="A168" s="1" t="s">
        <v>679</v>
      </c>
      <c r="B168" s="1" t="str">
        <f t="shared" si="7"/>
        <v>3F59E4F2-C309-4B6E-B7E9-D2E2D35AC07A</v>
      </c>
      <c r="C168" s="1" t="s">
        <v>680</v>
      </c>
      <c r="D168" s="1" t="str">
        <f t="shared" si="8"/>
        <v>Linda Cobb</v>
      </c>
      <c r="E168" s="1" t="s">
        <v>681</v>
      </c>
      <c r="F168" s="1" t="s">
        <v>17</v>
      </c>
      <c r="G168" s="1" t="s">
        <v>25</v>
      </c>
      <c r="H168">
        <v>18</v>
      </c>
      <c r="I168" s="3">
        <v>45689</v>
      </c>
      <c r="J168" s="1" t="s">
        <v>32</v>
      </c>
      <c r="K168" s="1" t="s">
        <v>33</v>
      </c>
      <c r="L168" s="8">
        <v>0.86</v>
      </c>
      <c r="M168" s="8">
        <f>IF(Table1[[#This Row],[Column13]]&lt;1,Table1[[#This Row],[Column13]]*100,Table1[[#This Row],[Column13]])</f>
        <v>86</v>
      </c>
      <c r="N168" s="1">
        <v>1.5</v>
      </c>
      <c r="O168" s="1" t="s">
        <v>28</v>
      </c>
      <c r="P168" s="1">
        <v>5</v>
      </c>
      <c r="Q168" s="1" t="s">
        <v>682</v>
      </c>
      <c r="R168" s="9">
        <f>IFERROR(IF(ISNUMBER(Table1[[#This Row],[Column17]]),Table1[[#This Row],[Column17]],DATEVALUE(LEFT(Table1[[#This Row],[Column17]],FIND(",",Table1[[#This Row],[Column17]]&amp;",")-1))),"")</f>
        <v>45689</v>
      </c>
      <c r="S16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45696</v>
      </c>
      <c r="T16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45703</v>
      </c>
      <c r="U16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45710</v>
      </c>
      <c r="V16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6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6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6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68" s="10" t="str">
        <f t="shared" si="6"/>
        <v>02/01/2025, 02/08/2025, 02/15/2025, 02/22/2025</v>
      </c>
    </row>
    <row r="169" spans="1:26" ht="12.5" x14ac:dyDescent="0.25">
      <c r="A169" s="1" t="s">
        <v>683</v>
      </c>
      <c r="B169" s="1" t="str">
        <f t="shared" si="7"/>
        <v>929C93B3-33C0-4BF1-8167-999FE723ADA3</v>
      </c>
      <c r="C169" s="1" t="s">
        <v>684</v>
      </c>
      <c r="D169" s="1" t="str">
        <f t="shared" si="8"/>
        <v>Carmen Bond</v>
      </c>
      <c r="E169" s="1" t="s">
        <v>685</v>
      </c>
      <c r="F169" s="1" t="s">
        <v>17</v>
      </c>
      <c r="G169" s="1" t="s">
        <v>82</v>
      </c>
      <c r="H169" s="1">
        <v>30</v>
      </c>
      <c r="I169" s="3">
        <v>45508</v>
      </c>
      <c r="J169" s="1" t="s">
        <v>32</v>
      </c>
      <c r="K169" s="1" t="s">
        <v>33</v>
      </c>
      <c r="L169" s="8">
        <v>15</v>
      </c>
      <c r="M169" s="8">
        <f>IF(Table1[[#This Row],[Column13]]&lt;1,Table1[[#This Row],[Column13]]*100,Table1[[#This Row],[Column13]])</f>
        <v>15</v>
      </c>
      <c r="N169" s="1" t="s">
        <v>20</v>
      </c>
      <c r="O169" s="1" t="s">
        <v>28</v>
      </c>
      <c r="P169">
        <v>4</v>
      </c>
      <c r="Q169" s="1" t="s">
        <v>686</v>
      </c>
      <c r="R169" s="9">
        <f>IFERROR(IF(ISNUMBER(Table1[[#This Row],[Column17]]),Table1[[#This Row],[Column17]],DATEVALUE(LEFT(Table1[[#This Row],[Column17]],FIND(",",Table1[[#This Row],[Column17]]&amp;",")-1))),"")</f>
        <v>45508</v>
      </c>
      <c r="S16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45515</v>
      </c>
      <c r="T16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45522</v>
      </c>
      <c r="U16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45529</v>
      </c>
      <c r="V16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6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6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6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69" s="10" t="str">
        <f t="shared" si="6"/>
        <v>08/04/2024, 08/11/2024, 08/18/2024, 08/25/2024</v>
      </c>
    </row>
    <row r="170" spans="1:26" ht="12.5" x14ac:dyDescent="0.25">
      <c r="A170" s="1" t="s">
        <v>687</v>
      </c>
      <c r="B170" s="1" t="str">
        <f t="shared" si="7"/>
        <v>CF0671C7-720B-474B-82A7-F586E61D9CDE</v>
      </c>
      <c r="C170" s="1" t="s">
        <v>688</v>
      </c>
      <c r="D170" s="1" t="str">
        <f t="shared" si="8"/>
        <v>Carlos Perry</v>
      </c>
      <c r="E170" s="1" t="s">
        <v>689</v>
      </c>
      <c r="F170" s="1" t="s">
        <v>17</v>
      </c>
      <c r="G170" s="1" t="s">
        <v>25</v>
      </c>
      <c r="H170">
        <v>18</v>
      </c>
      <c r="I170" s="5">
        <v>44799</v>
      </c>
      <c r="J170" s="1" t="s">
        <v>52</v>
      </c>
      <c r="K170" s="1" t="s">
        <v>53</v>
      </c>
      <c r="L170" s="8">
        <v>0.65</v>
      </c>
      <c r="M170" s="8">
        <f>IF(Table1[[#This Row],[Column13]]&lt;1,Table1[[#This Row],[Column13]]*100,Table1[[#This Row],[Column13]])</f>
        <v>65</v>
      </c>
      <c r="N170" s="1">
        <v>2</v>
      </c>
      <c r="O170" s="1" t="s">
        <v>28</v>
      </c>
      <c r="P170" s="1">
        <v>4</v>
      </c>
      <c r="Q170" s="1" t="s">
        <v>690</v>
      </c>
      <c r="R170" s="9">
        <f>IFERROR(IF(ISNUMBER(Table1[[#This Row],[Column17]]),Table1[[#This Row],[Column17]],DATEVALUE(LEFT(Table1[[#This Row],[Column17]],FIND(",",Table1[[#This Row],[Column17]]&amp;",")-1))),"")</f>
        <v>44799</v>
      </c>
      <c r="S17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44806</v>
      </c>
      <c r="T17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44813</v>
      </c>
      <c r="U17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44820</v>
      </c>
      <c r="V17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44827</v>
      </c>
      <c r="W17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44834</v>
      </c>
      <c r="X17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7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70" s="10" t="str">
        <f t="shared" si="6"/>
        <v>08/26/2022, 09/02/2022, 09/09/2022, 09/16/2022, 09/23/2022, 09/30/2022</v>
      </c>
    </row>
    <row r="171" spans="1:26" ht="12.5" x14ac:dyDescent="0.25">
      <c r="A171" s="1" t="s">
        <v>691</v>
      </c>
      <c r="B171" s="1" t="str">
        <f t="shared" si="7"/>
        <v>58330B30-6C77-4E95-8B98-1CCD12B2102D</v>
      </c>
      <c r="C171" s="1" t="s">
        <v>692</v>
      </c>
      <c r="D171" s="1" t="str">
        <f t="shared" si="8"/>
        <v>Kimberly Brown</v>
      </c>
      <c r="E171" s="1" t="s">
        <v>693</v>
      </c>
      <c r="F171" s="1" t="s">
        <v>17</v>
      </c>
      <c r="G171" s="1" t="s">
        <v>25</v>
      </c>
      <c r="H171">
        <v>18</v>
      </c>
      <c r="I171" s="5">
        <v>45556</v>
      </c>
      <c r="J171" s="1" t="s">
        <v>83</v>
      </c>
      <c r="K171" s="1" t="s">
        <v>27</v>
      </c>
      <c r="L171" s="8">
        <v>0.74</v>
      </c>
      <c r="M171" s="8">
        <f>IF(Table1[[#This Row],[Column13]]&lt;1,Table1[[#This Row],[Column13]]*100,Table1[[#This Row],[Column13]])</f>
        <v>74</v>
      </c>
      <c r="N171" s="1">
        <v>1.5</v>
      </c>
      <c r="O171" s="1" t="s">
        <v>34</v>
      </c>
      <c r="P171" s="1">
        <v>5</v>
      </c>
      <c r="Q171" s="1" t="s">
        <v>694</v>
      </c>
      <c r="R171" s="9">
        <f>IFERROR(IF(ISNUMBER(Table1[[#This Row],[Column17]]),Table1[[#This Row],[Column17]],DATEVALUE(LEFT(Table1[[#This Row],[Column17]],FIND(",",Table1[[#This Row],[Column17]]&amp;",")-1))),"")</f>
        <v>45556</v>
      </c>
      <c r="S17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45563</v>
      </c>
      <c r="T17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45570</v>
      </c>
      <c r="U171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7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7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7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7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71" s="10" t="str">
        <f t="shared" si="6"/>
        <v>09/21/2024, 09/28/2024, 10/05/2024</v>
      </c>
    </row>
    <row r="172" spans="1:26" ht="12.5" x14ac:dyDescent="0.25">
      <c r="A172" s="1" t="s">
        <v>695</v>
      </c>
      <c r="B172" s="1" t="str">
        <f t="shared" si="7"/>
        <v>72D35458-61EA-4F30-A42E-707AFE2BD987</v>
      </c>
      <c r="C172" s="1" t="s">
        <v>696</v>
      </c>
      <c r="D172" s="1" t="str">
        <f t="shared" si="8"/>
        <v>Susan Bennett</v>
      </c>
      <c r="E172" s="1" t="s">
        <v>697</v>
      </c>
      <c r="F172" s="1" t="s">
        <v>88</v>
      </c>
      <c r="G172" s="1" t="s">
        <v>25</v>
      </c>
      <c r="H172" s="1">
        <v>23</v>
      </c>
      <c r="I172" s="3">
        <v>45239</v>
      </c>
      <c r="J172" s="1" t="s">
        <v>105</v>
      </c>
      <c r="K172" s="1" t="s">
        <v>53</v>
      </c>
      <c r="L172" s="8">
        <v>62</v>
      </c>
      <c r="M172" s="8">
        <f>IF(Table1[[#This Row],[Column13]]&lt;1,Table1[[#This Row],[Column13]]*100,Table1[[#This Row],[Column13]])</f>
        <v>62</v>
      </c>
      <c r="N172" s="1">
        <v>2</v>
      </c>
      <c r="O172" s="1" t="s">
        <v>34</v>
      </c>
      <c r="P172">
        <v>4</v>
      </c>
      <c r="Q172" s="1" t="s">
        <v>698</v>
      </c>
      <c r="R172" s="9">
        <f>IFERROR(IF(ISNUMBER(Table1[[#This Row],[Column17]]),Table1[[#This Row],[Column17]],DATEVALUE(LEFT(Table1[[#This Row],[Column17]],FIND(",",Table1[[#This Row],[Column17]]&amp;",")-1))),"")</f>
        <v>45239</v>
      </c>
      <c r="S17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45246</v>
      </c>
      <c r="T17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45253</v>
      </c>
      <c r="U17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45260</v>
      </c>
      <c r="V17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45267</v>
      </c>
      <c r="W17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45274</v>
      </c>
      <c r="X17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7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72" s="10" t="str">
        <f t="shared" si="6"/>
        <v>11/09/2023, 11/16/2023, 11/23/2023, 11/30/2023, 12/07/2023, 12/14/2023</v>
      </c>
    </row>
    <row r="173" spans="1:26" ht="12.5" x14ac:dyDescent="0.25">
      <c r="A173" s="1" t="s">
        <v>699</v>
      </c>
      <c r="B173" s="1" t="str">
        <f t="shared" si="7"/>
        <v>8B60C511-B816-4AEB-AC6A-7C8576876C62</v>
      </c>
      <c r="C173" s="1" t="s">
        <v>700</v>
      </c>
      <c r="D173" s="1" t="str">
        <f t="shared" si="8"/>
        <v>James Hall</v>
      </c>
      <c r="E173" s="1" t="s">
        <v>701</v>
      </c>
      <c r="F173" s="1" t="s">
        <v>88</v>
      </c>
      <c r="G173" s="1" t="s">
        <v>46</v>
      </c>
      <c r="H173" s="1">
        <v>18</v>
      </c>
      <c r="I173" s="5">
        <v>45121</v>
      </c>
      <c r="J173" s="1" t="s">
        <v>132</v>
      </c>
      <c r="K173" s="1" t="s">
        <v>133</v>
      </c>
      <c r="L173" s="8">
        <v>0.09</v>
      </c>
      <c r="M173" s="8">
        <f>IF(Table1[[#This Row],[Column13]]&lt;1,Table1[[#This Row],[Column13]]*100,Table1[[#This Row],[Column13]])</f>
        <v>9</v>
      </c>
      <c r="N173" s="1">
        <v>45</v>
      </c>
      <c r="O173" s="1" t="s">
        <v>34</v>
      </c>
      <c r="P173" s="1">
        <v>5</v>
      </c>
      <c r="Q173" s="5">
        <v>45121</v>
      </c>
      <c r="R173" s="9">
        <f>IFERROR(IF(ISNUMBER(Table1[[#This Row],[Column17]]),Table1[[#This Row],[Column17]],DATEVALUE(LEFT(Table1[[#This Row],[Column17]],FIND(",",Table1[[#This Row],[Column17]]&amp;",")-1))),"")</f>
        <v>45121</v>
      </c>
      <c r="S173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173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73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7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7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7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7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73" s="10" t="str">
        <f t="shared" si="6"/>
        <v>07/14/2023</v>
      </c>
    </row>
    <row r="174" spans="1:26" ht="12.5" x14ac:dyDescent="0.25">
      <c r="A174" s="1" t="s">
        <v>702</v>
      </c>
      <c r="B174" s="1" t="str">
        <f t="shared" si="7"/>
        <v>EFAD49E9-C41C-447E-9D6B-9B626B535A19</v>
      </c>
      <c r="C174" s="1" t="s">
        <v>703</v>
      </c>
      <c r="D174" s="1" t="str">
        <f t="shared" si="8"/>
        <v>Alexis Harris</v>
      </c>
      <c r="E174" s="1" t="s">
        <v>704</v>
      </c>
      <c r="F174" s="1" t="s">
        <v>17</v>
      </c>
      <c r="G174" s="1" t="s">
        <v>46</v>
      </c>
      <c r="H174" s="1">
        <v>18</v>
      </c>
      <c r="I174" s="5">
        <v>45683</v>
      </c>
      <c r="J174" s="1" t="s">
        <v>217</v>
      </c>
      <c r="K174" s="1" t="s">
        <v>133</v>
      </c>
      <c r="L174" s="8">
        <v>7.0000000000000007E-2</v>
      </c>
      <c r="M174" s="8">
        <f>IF(Table1[[#This Row],[Column13]]&lt;1,Table1[[#This Row],[Column13]]*100,Table1[[#This Row],[Column13]])</f>
        <v>7.0000000000000009</v>
      </c>
      <c r="N174" s="1">
        <v>45</v>
      </c>
      <c r="O174" s="1" t="s">
        <v>34</v>
      </c>
      <c r="P174" s="1">
        <v>5</v>
      </c>
      <c r="Q174" s="1" t="s">
        <v>705</v>
      </c>
      <c r="R174" s="9">
        <f>IFERROR(IF(ISNUMBER(Table1[[#This Row],[Column17]]),Table1[[#This Row],[Column17]],DATEVALUE(LEFT(Table1[[#This Row],[Column17]],FIND(",",Table1[[#This Row],[Column17]]&amp;",")-1))),"")</f>
        <v>45683</v>
      </c>
      <c r="S17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45690</v>
      </c>
      <c r="T17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45697</v>
      </c>
      <c r="U17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45704</v>
      </c>
      <c r="V17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7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7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7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74" s="10" t="str">
        <f t="shared" si="6"/>
        <v>01/26/2025, 02/02/2025, 02/09/2025, 02/16/2025</v>
      </c>
    </row>
    <row r="175" spans="1:26" ht="12.5" x14ac:dyDescent="0.25">
      <c r="A175" s="1" t="s">
        <v>706</v>
      </c>
      <c r="B175" s="1" t="str">
        <f t="shared" si="7"/>
        <v>C11F6BF5-379E-4467-8A2D-B2E63BFDA8A6</v>
      </c>
      <c r="C175" s="1" t="s">
        <v>707</v>
      </c>
      <c r="D175" s="1" t="str">
        <f t="shared" si="8"/>
        <v>Amy Gordon</v>
      </c>
      <c r="E175" s="1" t="s">
        <v>708</v>
      </c>
      <c r="F175" s="1" t="s">
        <v>88</v>
      </c>
      <c r="G175" s="1" t="s">
        <v>68</v>
      </c>
      <c r="H175" s="1">
        <v>18</v>
      </c>
      <c r="I175" s="5">
        <v>45339</v>
      </c>
      <c r="J175" s="1" t="s">
        <v>18</v>
      </c>
      <c r="K175" s="1" t="s">
        <v>19</v>
      </c>
      <c r="L175" s="8">
        <v>2</v>
      </c>
      <c r="M175" s="8">
        <f>IF(Table1[[#This Row],[Column13]]&lt;1,Table1[[#This Row],[Column13]]*100,Table1[[#This Row],[Column13]])</f>
        <v>2</v>
      </c>
      <c r="N175" s="1">
        <v>45</v>
      </c>
      <c r="O175" s="1" t="s">
        <v>34</v>
      </c>
      <c r="P175" s="1">
        <v>5</v>
      </c>
      <c r="Q175" s="1" t="s">
        <v>709</v>
      </c>
      <c r="R175" s="9">
        <f>IFERROR(IF(ISNUMBER(Table1[[#This Row],[Column17]]),Table1[[#This Row],[Column17]],DATEVALUE(LEFT(Table1[[#This Row],[Column17]],FIND(",",Table1[[#This Row],[Column17]]&amp;",")-1))),"")</f>
        <v>45339</v>
      </c>
      <c r="S17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45346</v>
      </c>
      <c r="T17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45353</v>
      </c>
      <c r="U17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45360</v>
      </c>
      <c r="V17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45367</v>
      </c>
      <c r="W17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7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7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75" s="10" t="str">
        <f t="shared" si="6"/>
        <v>02/17/2024, 02/24/2024, 03/02/2024, 03/09/2024, 03/16/2024</v>
      </c>
    </row>
    <row r="176" spans="1:26" ht="12.5" x14ac:dyDescent="0.25">
      <c r="A176" s="1" t="s">
        <v>710</v>
      </c>
      <c r="B176" s="1" t="str">
        <f t="shared" si="7"/>
        <v>D18183D1-AC2B-4CFC-85C5-1060991121E7</v>
      </c>
      <c r="C176" s="1" t="s">
        <v>711</v>
      </c>
      <c r="D176" s="1" t="str">
        <f t="shared" si="8"/>
        <v>Eric Thomas</v>
      </c>
      <c r="E176" s="1" t="s">
        <v>712</v>
      </c>
      <c r="F176" s="1" t="s">
        <v>17</v>
      </c>
      <c r="G176" s="1" t="s">
        <v>82</v>
      </c>
      <c r="H176" s="1">
        <v>18</v>
      </c>
      <c r="I176" s="5">
        <v>45555</v>
      </c>
      <c r="J176" s="1" t="s">
        <v>26</v>
      </c>
      <c r="K176" s="1" t="s">
        <v>27</v>
      </c>
      <c r="L176" s="8">
        <v>0.5</v>
      </c>
      <c r="M176" s="8">
        <f>IF(Table1[[#This Row],[Column13]]&lt;1,Table1[[#This Row],[Column13]]*100,Table1[[#This Row],[Column13]])</f>
        <v>50</v>
      </c>
      <c r="N176" s="1">
        <v>2</v>
      </c>
      <c r="O176" s="1" t="s">
        <v>28</v>
      </c>
      <c r="P176" s="1">
        <v>1</v>
      </c>
      <c r="Q176" s="1" t="s">
        <v>604</v>
      </c>
      <c r="R176" s="9">
        <f>IFERROR(IF(ISNUMBER(Table1[[#This Row],[Column17]]),Table1[[#This Row],[Column17]],DATEVALUE(LEFT(Table1[[#This Row],[Column17]],FIND(",",Table1[[#This Row],[Column17]]&amp;",")-1))),"")</f>
        <v>45555</v>
      </c>
      <c r="S17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45562</v>
      </c>
      <c r="T17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45569</v>
      </c>
      <c r="U17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45576</v>
      </c>
      <c r="V17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45583</v>
      </c>
      <c r="W17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7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7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76" s="10" t="str">
        <f t="shared" si="6"/>
        <v>09/20/2024, 09/27/2024, 10/04/2024, 10/11/2024, 10/18/2024</v>
      </c>
    </row>
    <row r="177" spans="1:26" ht="12.5" x14ac:dyDescent="0.25">
      <c r="A177" s="1" t="s">
        <v>713</v>
      </c>
      <c r="B177" s="1" t="str">
        <f t="shared" si="7"/>
        <v>582B91EE-F8E8-435B-8C00-988A7EE1011A</v>
      </c>
      <c r="C177" s="1" t="s">
        <v>714</v>
      </c>
      <c r="D177" s="1" t="str">
        <f t="shared" si="8"/>
        <v>Megan Floyd</v>
      </c>
      <c r="E177" s="1" t="s">
        <v>715</v>
      </c>
      <c r="F177" s="1" t="s">
        <v>17</v>
      </c>
      <c r="G177" s="1" t="s">
        <v>46</v>
      </c>
      <c r="H177">
        <v>18</v>
      </c>
      <c r="I177" s="5">
        <v>45521</v>
      </c>
      <c r="J177" s="1" t="s">
        <v>18</v>
      </c>
      <c r="K177" s="1" t="s">
        <v>19</v>
      </c>
      <c r="L177" s="8">
        <v>0.6</v>
      </c>
      <c r="M177" s="8">
        <f>IF(Table1[[#This Row],[Column13]]&lt;1,Table1[[#This Row],[Column13]]*100,Table1[[#This Row],[Column13]])</f>
        <v>60</v>
      </c>
      <c r="N177" s="1" t="s">
        <v>58</v>
      </c>
      <c r="O177" s="1" t="s">
        <v>28</v>
      </c>
      <c r="P177" s="1">
        <v>1</v>
      </c>
      <c r="Q177" s="1" t="s">
        <v>716</v>
      </c>
      <c r="R177" s="9">
        <f>IFERROR(IF(ISNUMBER(Table1[[#This Row],[Column17]]),Table1[[#This Row],[Column17]],DATEVALUE(LEFT(Table1[[#This Row],[Column17]],FIND(",",Table1[[#This Row],[Column17]]&amp;",")-1))),"")</f>
        <v>45521</v>
      </c>
      <c r="S17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45528</v>
      </c>
      <c r="T17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45535</v>
      </c>
      <c r="U17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45542</v>
      </c>
      <c r="V17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45549</v>
      </c>
      <c r="W17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45556</v>
      </c>
      <c r="X17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45563</v>
      </c>
      <c r="Y17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77" s="10" t="str">
        <f t="shared" si="6"/>
        <v>08/17/2024, 08/24/2024, 08/31/2024, 09/07/2024, 09/14/2024, 09/21/2024, 09/28/2024</v>
      </c>
    </row>
    <row r="178" spans="1:26" ht="12.5" x14ac:dyDescent="0.25">
      <c r="A178" s="1" t="s">
        <v>717</v>
      </c>
      <c r="B178" s="1" t="str">
        <f t="shared" si="7"/>
        <v>3DB0174E-7938-478A-89B5-AAB0C12169DB</v>
      </c>
      <c r="C178" s="1" t="s">
        <v>718</v>
      </c>
      <c r="D178" s="1" t="str">
        <f t="shared" si="8"/>
        <v>Elizabeth Zimmerman</v>
      </c>
      <c r="E178" s="1" t="s">
        <v>6995</v>
      </c>
      <c r="F178" s="1" t="s">
        <v>17</v>
      </c>
      <c r="G178" s="1" t="s">
        <v>39</v>
      </c>
      <c r="H178" s="1">
        <v>18</v>
      </c>
      <c r="I178" s="5">
        <v>44943</v>
      </c>
      <c r="J178" s="1" t="s">
        <v>83</v>
      </c>
      <c r="K178" s="1" t="s">
        <v>27</v>
      </c>
      <c r="L178" s="8">
        <v>0.88</v>
      </c>
      <c r="M178" s="8">
        <f>IF(Table1[[#This Row],[Column13]]&lt;1,Table1[[#This Row],[Column13]]*100,Table1[[#This Row],[Column13]])</f>
        <v>88</v>
      </c>
      <c r="N178" s="1" t="s">
        <v>20</v>
      </c>
      <c r="O178" s="1" t="s">
        <v>34</v>
      </c>
      <c r="P178" s="1">
        <v>5</v>
      </c>
      <c r="Q178" s="5">
        <v>44943</v>
      </c>
      <c r="R178" s="9">
        <f>IFERROR(IF(ISNUMBER(Table1[[#This Row],[Column17]]),Table1[[#This Row],[Column17]],DATEVALUE(LEFT(Table1[[#This Row],[Column17]],FIND(",",Table1[[#This Row],[Column17]]&amp;",")-1))),"")</f>
        <v>44943</v>
      </c>
      <c r="S178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178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78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7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7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7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7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78" s="10" t="str">
        <f t="shared" si="6"/>
        <v>01/17/2023</v>
      </c>
    </row>
    <row r="179" spans="1:26" ht="12.5" x14ac:dyDescent="0.25">
      <c r="A179" s="1" t="s">
        <v>719</v>
      </c>
      <c r="B179" s="1" t="str">
        <f t="shared" si="7"/>
        <v>69A53B4F-8FF8-469D-8EC0-713DEA2C7A51</v>
      </c>
      <c r="C179" s="1" t="s">
        <v>720</v>
      </c>
      <c r="D179" s="1" t="str">
        <f t="shared" si="8"/>
        <v>Kristin Anderson</v>
      </c>
      <c r="E179" s="1" t="s">
        <v>721</v>
      </c>
      <c r="F179" s="1" t="s">
        <v>88</v>
      </c>
      <c r="G179" s="1" t="s">
        <v>82</v>
      </c>
      <c r="H179">
        <v>18</v>
      </c>
      <c r="I179" s="5">
        <v>45377</v>
      </c>
      <c r="J179" s="1" t="s">
        <v>32</v>
      </c>
      <c r="K179" s="1" t="s">
        <v>33</v>
      </c>
      <c r="L179" s="8">
        <v>0.91</v>
      </c>
      <c r="M179" s="8">
        <f>IF(Table1[[#This Row],[Column13]]&lt;1,Table1[[#This Row],[Column13]]*100,Table1[[#This Row],[Column13]])</f>
        <v>91</v>
      </c>
      <c r="N179" s="1">
        <v>45</v>
      </c>
      <c r="O179" s="1" t="s">
        <v>28</v>
      </c>
      <c r="P179" s="1">
        <v>5</v>
      </c>
      <c r="Q179" s="1" t="s">
        <v>722</v>
      </c>
      <c r="R179" s="9">
        <f>IFERROR(IF(ISNUMBER(Table1[[#This Row],[Column17]]),Table1[[#This Row],[Column17]],DATEVALUE(LEFT(Table1[[#This Row],[Column17]],FIND(",",Table1[[#This Row],[Column17]]&amp;",")-1))),"")</f>
        <v>45377</v>
      </c>
      <c r="S17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45384</v>
      </c>
      <c r="T17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45391</v>
      </c>
      <c r="U17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45398</v>
      </c>
      <c r="V17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7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7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7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79" s="10" t="str">
        <f t="shared" si="6"/>
        <v>03/26/2024, 04/02/2024, 04/09/2024, 04/16/2024</v>
      </c>
    </row>
    <row r="180" spans="1:26" ht="12.5" x14ac:dyDescent="0.25">
      <c r="A180" s="1" t="s">
        <v>723</v>
      </c>
      <c r="B180" s="1" t="str">
        <f t="shared" si="7"/>
        <v>9ADF4709-AC75-4344-A08E-149E44B9E602</v>
      </c>
      <c r="C180" s="1" t="s">
        <v>724</v>
      </c>
      <c r="D180" s="1" t="str">
        <f t="shared" si="8"/>
        <v>Shelly Lopez</v>
      </c>
      <c r="E180" s="1" t="s">
        <v>725</v>
      </c>
      <c r="F180" s="1" t="s">
        <v>88</v>
      </c>
      <c r="G180" s="1" t="s">
        <v>82</v>
      </c>
      <c r="H180" s="1">
        <v>44</v>
      </c>
      <c r="I180" s="5">
        <v>44738</v>
      </c>
      <c r="J180" s="1" t="s">
        <v>47</v>
      </c>
      <c r="K180" s="1" t="s">
        <v>33</v>
      </c>
      <c r="L180" s="8">
        <v>64</v>
      </c>
      <c r="M180" s="8">
        <f>IF(Table1[[#This Row],[Column13]]&lt;1,Table1[[#This Row],[Column13]]*100,Table1[[#This Row],[Column13]])</f>
        <v>64</v>
      </c>
      <c r="N180" s="1" t="s">
        <v>41</v>
      </c>
      <c r="O180" s="1" t="s">
        <v>28</v>
      </c>
      <c r="P180">
        <v>4</v>
      </c>
      <c r="Q180" s="1" t="s">
        <v>726</v>
      </c>
      <c r="R180" s="9">
        <f>IFERROR(IF(ISNUMBER(Table1[[#This Row],[Column17]]),Table1[[#This Row],[Column17]],DATEVALUE(LEFT(Table1[[#This Row],[Column17]],FIND(",",Table1[[#This Row],[Column17]]&amp;",")-1))),"")</f>
        <v>44738</v>
      </c>
      <c r="S18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44745</v>
      </c>
      <c r="T18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44752</v>
      </c>
      <c r="U180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8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8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8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8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80" s="10" t="str">
        <f t="shared" si="6"/>
        <v>06/26/2022, 07/03/2022, 07/10/2022</v>
      </c>
    </row>
    <row r="181" spans="1:26" ht="12.5" x14ac:dyDescent="0.25">
      <c r="A181" s="1" t="s">
        <v>727</v>
      </c>
      <c r="B181" s="1" t="str">
        <f t="shared" si="7"/>
        <v>7A9A8EF5-C11B-41C4-BFE3-F366BF337A15</v>
      </c>
      <c r="C181" s="1" t="s">
        <v>728</v>
      </c>
      <c r="D181" s="1" t="str">
        <f t="shared" si="8"/>
        <v>Melissa Padilla</v>
      </c>
      <c r="E181" s="1" t="s">
        <v>729</v>
      </c>
      <c r="F181" s="1" t="s">
        <v>88</v>
      </c>
      <c r="G181" s="1" t="s">
        <v>68</v>
      </c>
      <c r="H181" s="1">
        <v>18</v>
      </c>
      <c r="I181" s="3">
        <v>44840</v>
      </c>
      <c r="J181" s="1" t="s">
        <v>63</v>
      </c>
      <c r="K181" s="1" t="s">
        <v>27</v>
      </c>
      <c r="L181" s="8">
        <v>1</v>
      </c>
      <c r="M181" s="8">
        <f>IF(Table1[[#This Row],[Column13]]&lt;1,Table1[[#This Row],[Column13]]*100,Table1[[#This Row],[Column13]])</f>
        <v>1</v>
      </c>
      <c r="N181" s="1">
        <v>1.5</v>
      </c>
      <c r="O181" s="1" t="s">
        <v>34</v>
      </c>
      <c r="P181" s="1">
        <v>4</v>
      </c>
      <c r="Q181" s="1" t="s">
        <v>730</v>
      </c>
      <c r="R181" s="9">
        <f>IFERROR(IF(ISNUMBER(Table1[[#This Row],[Column17]]),Table1[[#This Row],[Column17]],DATEVALUE(LEFT(Table1[[#This Row],[Column17]],FIND(",",Table1[[#This Row],[Column17]]&amp;",")-1))),"")</f>
        <v>44840</v>
      </c>
      <c r="S18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44847</v>
      </c>
      <c r="T18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44854</v>
      </c>
      <c r="U18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44861</v>
      </c>
      <c r="V18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44868</v>
      </c>
      <c r="W18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44875</v>
      </c>
      <c r="X18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8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81" s="10" t="str">
        <f t="shared" si="6"/>
        <v>10/06/2022, 10/13/2022, 10/20/2022, 10/27/2022, 11/03/2022, 11/10/2022</v>
      </c>
    </row>
    <row r="182" spans="1:26" ht="12.5" x14ac:dyDescent="0.25">
      <c r="A182" s="1" t="s">
        <v>731</v>
      </c>
      <c r="B182" s="1" t="str">
        <f t="shared" si="7"/>
        <v>4EF4C34D-5BF8-4F3C-A612-9A1C889D4B76</v>
      </c>
      <c r="C182" s="1" t="s">
        <v>732</v>
      </c>
      <c r="D182" s="1" t="str">
        <f t="shared" si="8"/>
        <v>Jose Crawford</v>
      </c>
      <c r="E182" s="1" t="s">
        <v>733</v>
      </c>
      <c r="F182" s="1" t="s">
        <v>88</v>
      </c>
      <c r="G182" s="1" t="s">
        <v>68</v>
      </c>
      <c r="H182">
        <v>18</v>
      </c>
      <c r="I182" s="5">
        <v>45382</v>
      </c>
      <c r="J182" s="1" t="s">
        <v>40</v>
      </c>
      <c r="K182" s="1" t="s">
        <v>19</v>
      </c>
      <c r="L182" s="8">
        <v>10</v>
      </c>
      <c r="M182" s="8">
        <f>IF(Table1[[#This Row],[Column13]]&lt;1,Table1[[#This Row],[Column13]]*100,Table1[[#This Row],[Column13]])</f>
        <v>10</v>
      </c>
      <c r="N182" s="1" t="s">
        <v>20</v>
      </c>
      <c r="O182" s="1" t="s">
        <v>28</v>
      </c>
      <c r="P182" s="1">
        <v>3</v>
      </c>
      <c r="Q182" s="1" t="s">
        <v>734</v>
      </c>
      <c r="R182" s="9">
        <f>IFERROR(IF(ISNUMBER(Table1[[#This Row],[Column17]]),Table1[[#This Row],[Column17]],DATEVALUE(LEFT(Table1[[#This Row],[Column17]],FIND(",",Table1[[#This Row],[Column17]]&amp;",")-1))),"")</f>
        <v>45382</v>
      </c>
      <c r="S18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45389</v>
      </c>
      <c r="T18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45396</v>
      </c>
      <c r="U18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45403</v>
      </c>
      <c r="V18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45410</v>
      </c>
      <c r="W18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8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8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82" s="10" t="str">
        <f t="shared" si="6"/>
        <v>03/31/2024, 04/07/2024, 04/14/2024, 04/21/2024, 04/28/2024</v>
      </c>
    </row>
    <row r="183" spans="1:26" ht="12.5" x14ac:dyDescent="0.25">
      <c r="A183" s="1" t="s">
        <v>735</v>
      </c>
      <c r="B183" s="1" t="str">
        <f t="shared" si="7"/>
        <v>255B30E2-BDC2-474B-B8A5-6B49DD34AA18</v>
      </c>
      <c r="C183" s="1" t="s">
        <v>736</v>
      </c>
      <c r="D183" s="1" t="str">
        <f t="shared" si="8"/>
        <v>Juan Silva</v>
      </c>
      <c r="E183" s="1" t="s">
        <v>737</v>
      </c>
      <c r="F183" s="1" t="s">
        <v>88</v>
      </c>
      <c r="G183" s="1" t="s">
        <v>68</v>
      </c>
      <c r="H183" s="1">
        <v>18</v>
      </c>
      <c r="I183" s="5">
        <v>45531</v>
      </c>
      <c r="J183" s="1" t="s">
        <v>47</v>
      </c>
      <c r="K183" s="1" t="s">
        <v>33</v>
      </c>
      <c r="L183" s="8">
        <v>0.11</v>
      </c>
      <c r="M183" s="8">
        <f>IF(Table1[[#This Row],[Column13]]&lt;1,Table1[[#This Row],[Column13]]*100,Table1[[#This Row],[Column13]])</f>
        <v>11</v>
      </c>
      <c r="N183" s="1">
        <v>2</v>
      </c>
      <c r="O183" s="1" t="s">
        <v>28</v>
      </c>
      <c r="P183" s="1">
        <v>2</v>
      </c>
      <c r="Q183" s="1" t="s">
        <v>738</v>
      </c>
      <c r="R183" s="9">
        <f>IFERROR(IF(ISNUMBER(Table1[[#This Row],[Column17]]),Table1[[#This Row],[Column17]],DATEVALUE(LEFT(Table1[[#This Row],[Column17]],FIND(",",Table1[[#This Row],[Column17]]&amp;",")-1))),"")</f>
        <v>45531</v>
      </c>
      <c r="S18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45538</v>
      </c>
      <c r="T18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45545</v>
      </c>
      <c r="U18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45552</v>
      </c>
      <c r="V18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45559</v>
      </c>
      <c r="W18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45566</v>
      </c>
      <c r="X18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8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83" s="10" t="str">
        <f t="shared" si="6"/>
        <v>08/27/2024, 09/03/2024, 09/10/2024, 09/17/2024, 09/24/2024, 10/01/2024</v>
      </c>
    </row>
    <row r="184" spans="1:26" ht="12.5" x14ac:dyDescent="0.25">
      <c r="A184" s="1" t="s">
        <v>739</v>
      </c>
      <c r="B184" s="1" t="str">
        <f t="shared" si="7"/>
        <v>8CF6E8B8-7FD2-48C3-BEE8-2983D5574241</v>
      </c>
      <c r="C184" s="1" t="s">
        <v>740</v>
      </c>
      <c r="D184" s="1" t="str">
        <f t="shared" si="8"/>
        <v>Melinda Scott</v>
      </c>
      <c r="E184" s="1" t="s">
        <v>741</v>
      </c>
      <c r="F184" s="1" t="s">
        <v>17</v>
      </c>
      <c r="G184" s="1" t="s">
        <v>25</v>
      </c>
      <c r="H184" s="1">
        <v>18</v>
      </c>
      <c r="I184" s="3">
        <v>45543</v>
      </c>
      <c r="J184" s="1" t="s">
        <v>26</v>
      </c>
      <c r="K184" s="1" t="s">
        <v>27</v>
      </c>
      <c r="L184" s="8">
        <v>0.52</v>
      </c>
      <c r="M184" s="8">
        <f>IF(Table1[[#This Row],[Column13]]&lt;1,Table1[[#This Row],[Column13]]*100,Table1[[#This Row],[Column13]])</f>
        <v>52</v>
      </c>
      <c r="N184" s="1" t="s">
        <v>58</v>
      </c>
      <c r="O184" s="1" t="s">
        <v>34</v>
      </c>
      <c r="P184" s="1">
        <v>4</v>
      </c>
      <c r="Q184" s="1" t="s">
        <v>742</v>
      </c>
      <c r="R184" s="9">
        <f>IFERROR(IF(ISNUMBER(Table1[[#This Row],[Column17]]),Table1[[#This Row],[Column17]],DATEVALUE(LEFT(Table1[[#This Row],[Column17]],FIND(",",Table1[[#This Row],[Column17]]&amp;",")-1))),"")</f>
        <v>45543</v>
      </c>
      <c r="S18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45550</v>
      </c>
      <c r="T18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45557</v>
      </c>
      <c r="U18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45564</v>
      </c>
      <c r="V18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45571</v>
      </c>
      <c r="W18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45578</v>
      </c>
      <c r="X18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8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84" s="10" t="str">
        <f t="shared" si="6"/>
        <v>09/08/2024, 09/15/2024, 09/22/2024, 09/29/2024, 10/06/2024, 10/13/2024</v>
      </c>
    </row>
    <row r="185" spans="1:26" ht="12.5" x14ac:dyDescent="0.25">
      <c r="A185" s="1" t="s">
        <v>743</v>
      </c>
      <c r="B185" s="1" t="str">
        <f t="shared" si="7"/>
        <v>7D024C6D-8BEA-45C1-B866-77AA23D4526B</v>
      </c>
      <c r="C185" s="1" t="s">
        <v>744</v>
      </c>
      <c r="D185" s="1" t="str">
        <f t="shared" si="8"/>
        <v>Steve Mooney</v>
      </c>
      <c r="E185" s="1" t="s">
        <v>745</v>
      </c>
      <c r="F185" s="1" t="s">
        <v>17</v>
      </c>
      <c r="G185" s="1" t="s">
        <v>25</v>
      </c>
      <c r="H185" s="1">
        <v>26</v>
      </c>
      <c r="I185" s="5">
        <v>44920</v>
      </c>
      <c r="J185" s="1" t="s">
        <v>47</v>
      </c>
      <c r="K185" s="1" t="s">
        <v>33</v>
      </c>
      <c r="L185" s="8">
        <v>0.21</v>
      </c>
      <c r="M185" s="8">
        <f>IF(Table1[[#This Row],[Column13]]&lt;1,Table1[[#This Row],[Column13]]*100,Table1[[#This Row],[Column13]])</f>
        <v>21</v>
      </c>
      <c r="N185" s="1" t="s">
        <v>58</v>
      </c>
      <c r="O185" s="1" t="s">
        <v>34</v>
      </c>
      <c r="P185" s="1">
        <v>4</v>
      </c>
      <c r="Q185" s="1" t="s">
        <v>746</v>
      </c>
      <c r="R185" s="9">
        <f>IFERROR(IF(ISNUMBER(Table1[[#This Row],[Column17]]),Table1[[#This Row],[Column17]],DATEVALUE(LEFT(Table1[[#This Row],[Column17]],FIND(",",Table1[[#This Row],[Column17]]&amp;",")-1))),"")</f>
        <v>44920</v>
      </c>
      <c r="S18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44927</v>
      </c>
      <c r="T18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44934</v>
      </c>
      <c r="U18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44941</v>
      </c>
      <c r="V18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44948</v>
      </c>
      <c r="W18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8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8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85" s="10" t="str">
        <f t="shared" si="6"/>
        <v>12/25/2022, 01/01/2023, 01/08/2023, 01/15/2023, 01/22/2023</v>
      </c>
    </row>
    <row r="186" spans="1:26" ht="12.5" x14ac:dyDescent="0.25">
      <c r="A186" s="1" t="s">
        <v>747</v>
      </c>
      <c r="B186" s="1" t="str">
        <f t="shared" si="7"/>
        <v>37FE032C-0257-4851-A6A9-E100B509109B</v>
      </c>
      <c r="C186" s="1" t="s">
        <v>748</v>
      </c>
      <c r="D186" s="1" t="str">
        <f t="shared" si="8"/>
        <v>Jacqueline Williamson</v>
      </c>
      <c r="E186" s="1" t="s">
        <v>749</v>
      </c>
      <c r="F186" s="1" t="s">
        <v>88</v>
      </c>
      <c r="G186" s="1" t="s">
        <v>25</v>
      </c>
      <c r="H186">
        <v>18</v>
      </c>
      <c r="I186" s="5">
        <v>44763</v>
      </c>
      <c r="J186" s="1" t="s">
        <v>26</v>
      </c>
      <c r="K186" s="1" t="s">
        <v>27</v>
      </c>
      <c r="L186" s="8">
        <v>0.38</v>
      </c>
      <c r="M186" s="8">
        <f>IF(Table1[[#This Row],[Column13]]&lt;1,Table1[[#This Row],[Column13]]*100,Table1[[#This Row],[Column13]])</f>
        <v>38</v>
      </c>
      <c r="N186" s="1" t="s">
        <v>58</v>
      </c>
      <c r="O186" s="1" t="s">
        <v>34</v>
      </c>
      <c r="P186" s="1">
        <v>1</v>
      </c>
      <c r="Q186" s="1" t="s">
        <v>750</v>
      </c>
      <c r="R186" s="9">
        <f>IFERROR(IF(ISNUMBER(Table1[[#This Row],[Column17]]),Table1[[#This Row],[Column17]],DATEVALUE(LEFT(Table1[[#This Row],[Column17]],FIND(",",Table1[[#This Row],[Column17]]&amp;",")-1))),"")</f>
        <v>44763</v>
      </c>
      <c r="S18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44770</v>
      </c>
      <c r="T18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44777</v>
      </c>
      <c r="U18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44784</v>
      </c>
      <c r="V18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8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8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8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86" s="10" t="str">
        <f t="shared" si="6"/>
        <v>07/21/2022, 07/28/2022, 08/04/2022, 08/11/2022</v>
      </c>
    </row>
    <row r="187" spans="1:26" ht="12.5" x14ac:dyDescent="0.25">
      <c r="A187" s="1" t="s">
        <v>751</v>
      </c>
      <c r="B187" s="1" t="str">
        <f t="shared" si="7"/>
        <v>B8E19F56-8787-4A21-8448-2A220308AA5E</v>
      </c>
      <c r="C187" s="1" t="s">
        <v>752</v>
      </c>
      <c r="D187" s="1" t="str">
        <f t="shared" si="8"/>
        <v>William Smith</v>
      </c>
      <c r="E187" s="1" t="s">
        <v>753</v>
      </c>
      <c r="F187" s="1" t="s">
        <v>88</v>
      </c>
      <c r="G187" s="1" t="s">
        <v>25</v>
      </c>
      <c r="H187" s="1">
        <v>18</v>
      </c>
      <c r="I187" s="3">
        <v>45296</v>
      </c>
      <c r="J187" s="1" t="s">
        <v>83</v>
      </c>
      <c r="K187" s="1" t="s">
        <v>27</v>
      </c>
      <c r="L187" s="8">
        <v>0.88</v>
      </c>
      <c r="M187" s="8">
        <f>IF(Table1[[#This Row],[Column13]]&lt;1,Table1[[#This Row],[Column13]]*100,Table1[[#This Row],[Column13]])</f>
        <v>88</v>
      </c>
      <c r="N187" s="1">
        <v>2</v>
      </c>
      <c r="O187" s="1" t="s">
        <v>34</v>
      </c>
      <c r="P187" s="1">
        <v>2</v>
      </c>
      <c r="Q187" s="1" t="s">
        <v>754</v>
      </c>
      <c r="R187" s="9">
        <f>IFERROR(IF(ISNUMBER(Table1[[#This Row],[Column17]]),Table1[[#This Row],[Column17]],DATEVALUE(LEFT(Table1[[#This Row],[Column17]],FIND(",",Table1[[#This Row],[Column17]]&amp;",")-1))),"")</f>
        <v>45296</v>
      </c>
      <c r="S18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45303</v>
      </c>
      <c r="T18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45310</v>
      </c>
      <c r="U18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45317</v>
      </c>
      <c r="V18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45324</v>
      </c>
      <c r="W18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8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8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87" s="10" t="str">
        <f t="shared" si="6"/>
        <v>01/05/2024, 01/12/2024, 01/19/2024, 01/26/2024, 02/02/2024</v>
      </c>
    </row>
    <row r="188" spans="1:26" ht="12.5" x14ac:dyDescent="0.25">
      <c r="A188" s="1" t="s">
        <v>755</v>
      </c>
      <c r="B188" s="1" t="str">
        <f t="shared" si="7"/>
        <v>409E7A80-86C5-41D6-9EA9-F50831227592</v>
      </c>
      <c r="C188" s="1" t="s">
        <v>756</v>
      </c>
      <c r="D188" s="1" t="str">
        <f t="shared" si="8"/>
        <v>Debra Sanders</v>
      </c>
      <c r="E188" s="1" t="s">
        <v>757</v>
      </c>
      <c r="F188" s="1" t="s">
        <v>17</v>
      </c>
      <c r="G188" s="1" t="s">
        <v>25</v>
      </c>
      <c r="H188" s="1">
        <v>18</v>
      </c>
      <c r="I188" s="5">
        <v>45032</v>
      </c>
      <c r="J188" s="1" t="s">
        <v>83</v>
      </c>
      <c r="K188" s="1" t="s">
        <v>27</v>
      </c>
      <c r="L188" s="8">
        <v>1</v>
      </c>
      <c r="M188" s="8">
        <f>IF(Table1[[#This Row],[Column13]]&lt;1,Table1[[#This Row],[Column13]]*100,Table1[[#This Row],[Column13]])</f>
        <v>1</v>
      </c>
      <c r="N188" s="1" t="s">
        <v>58</v>
      </c>
      <c r="O188" s="1" t="s">
        <v>28</v>
      </c>
      <c r="P188" s="1">
        <v>4</v>
      </c>
      <c r="Q188" s="1" t="s">
        <v>758</v>
      </c>
      <c r="R188" s="9">
        <f>IFERROR(IF(ISNUMBER(Table1[[#This Row],[Column17]]),Table1[[#This Row],[Column17]],DATEVALUE(LEFT(Table1[[#This Row],[Column17]],FIND(",",Table1[[#This Row],[Column17]]&amp;",")-1))),"")</f>
        <v>45032</v>
      </c>
      <c r="S18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45039</v>
      </c>
      <c r="T18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45046</v>
      </c>
      <c r="U18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45053</v>
      </c>
      <c r="V18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45060</v>
      </c>
      <c r="W18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45067</v>
      </c>
      <c r="X18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8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88" s="10" t="str">
        <f t="shared" si="6"/>
        <v>04/16/2023, 04/23/2023, 04/30/2023, 05/07/2023, 05/14/2023, 05/21/2023</v>
      </c>
    </row>
    <row r="189" spans="1:26" ht="12.5" x14ac:dyDescent="0.25">
      <c r="A189" s="1" t="s">
        <v>759</v>
      </c>
      <c r="B189" s="1" t="str">
        <f t="shared" si="7"/>
        <v>D90DD19B-D3FB-4043-AF1D-5A1A4CCB2355</v>
      </c>
      <c r="C189" s="1" t="s">
        <v>760</v>
      </c>
      <c r="D189" s="1" t="str">
        <f t="shared" si="8"/>
        <v>William Santos</v>
      </c>
      <c r="E189" s="1" t="s">
        <v>761</v>
      </c>
      <c r="F189" s="1" t="s">
        <v>88</v>
      </c>
      <c r="G189" s="1" t="s">
        <v>46</v>
      </c>
      <c r="H189" s="1">
        <v>18</v>
      </c>
      <c r="I189" s="5">
        <v>45008</v>
      </c>
      <c r="J189" s="1" t="s">
        <v>105</v>
      </c>
      <c r="K189" s="1" t="s">
        <v>53</v>
      </c>
      <c r="L189" s="8">
        <v>88</v>
      </c>
      <c r="M189" s="8">
        <f>IF(Table1[[#This Row],[Column13]]&lt;1,Table1[[#This Row],[Column13]]*100,Table1[[#This Row],[Column13]])</f>
        <v>88</v>
      </c>
      <c r="N189" s="1" t="s">
        <v>58</v>
      </c>
      <c r="O189" s="1" t="s">
        <v>28</v>
      </c>
      <c r="P189" s="1">
        <v>1</v>
      </c>
      <c r="Q189" s="1" t="s">
        <v>762</v>
      </c>
      <c r="R189" s="9">
        <f>IFERROR(IF(ISNUMBER(Table1[[#This Row],[Column17]]),Table1[[#This Row],[Column17]],DATEVALUE(LEFT(Table1[[#This Row],[Column17]],FIND(",",Table1[[#This Row],[Column17]]&amp;",")-1))),"")</f>
        <v>45008</v>
      </c>
      <c r="S18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45015</v>
      </c>
      <c r="T18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45022</v>
      </c>
      <c r="U18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45029</v>
      </c>
      <c r="V18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8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8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8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89" s="10" t="str">
        <f t="shared" si="6"/>
        <v>03/23/2023, 03/30/2023, 04/06/2023, 04/13/2023</v>
      </c>
    </row>
    <row r="190" spans="1:26" ht="12.5" x14ac:dyDescent="0.25">
      <c r="A190" s="1" t="s">
        <v>763</v>
      </c>
      <c r="B190" s="1" t="str">
        <f t="shared" si="7"/>
        <v>A518A418-6F14-43F6-9867-888B7FF6B824</v>
      </c>
      <c r="C190" s="1" t="s">
        <v>764</v>
      </c>
      <c r="D190" s="1" t="str">
        <f t="shared" si="8"/>
        <v>Kylie Hodge</v>
      </c>
      <c r="E190" s="1" t="s">
        <v>765</v>
      </c>
      <c r="F190" s="1" t="s">
        <v>88</v>
      </c>
      <c r="G190" s="1" t="s">
        <v>25</v>
      </c>
      <c r="H190">
        <v>18</v>
      </c>
      <c r="I190" s="5">
        <v>44786</v>
      </c>
      <c r="J190" s="1" t="s">
        <v>132</v>
      </c>
      <c r="K190" s="1" t="s">
        <v>133</v>
      </c>
      <c r="L190" s="8">
        <v>0.76</v>
      </c>
      <c r="M190" s="8">
        <f>IF(Table1[[#This Row],[Column13]]&lt;1,Table1[[#This Row],[Column13]]*100,Table1[[#This Row],[Column13]])</f>
        <v>76</v>
      </c>
      <c r="N190" s="1" t="s">
        <v>58</v>
      </c>
      <c r="O190" s="1" t="s">
        <v>28</v>
      </c>
      <c r="P190" s="1">
        <v>4</v>
      </c>
      <c r="Q190" s="1" t="s">
        <v>766</v>
      </c>
      <c r="R190" s="9">
        <f>IFERROR(IF(ISNUMBER(Table1[[#This Row],[Column17]]),Table1[[#This Row],[Column17]],DATEVALUE(LEFT(Table1[[#This Row],[Column17]],FIND(",",Table1[[#This Row],[Column17]]&amp;",")-1))),"")</f>
        <v>44786</v>
      </c>
      <c r="S19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44793</v>
      </c>
      <c r="T19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44800</v>
      </c>
      <c r="U19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44807</v>
      </c>
      <c r="V19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44814</v>
      </c>
      <c r="W19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44821</v>
      </c>
      <c r="X19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44828</v>
      </c>
      <c r="Y19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90" s="10" t="str">
        <f t="shared" si="6"/>
        <v>08/13/2022, 08/20/2022, 08/27/2022, 09/03/2022, 09/10/2022, 09/17/2022, 09/24/2022</v>
      </c>
    </row>
    <row r="191" spans="1:26" ht="12.5" x14ac:dyDescent="0.25">
      <c r="A191" s="1" t="s">
        <v>767</v>
      </c>
      <c r="B191" s="1" t="str">
        <f t="shared" si="7"/>
        <v>8B040F53-E639-49D4-87C6-8688ECF32053</v>
      </c>
      <c r="C191" s="1" t="s">
        <v>768</v>
      </c>
      <c r="D191" s="1" t="str">
        <f t="shared" si="8"/>
        <v>Amanda Mcfarland</v>
      </c>
      <c r="E191" s="1" t="s">
        <v>769</v>
      </c>
      <c r="F191" s="1" t="s">
        <v>88</v>
      </c>
      <c r="G191" s="1" t="s">
        <v>68</v>
      </c>
      <c r="H191">
        <v>18</v>
      </c>
      <c r="I191" s="3">
        <v>45721</v>
      </c>
      <c r="J191" s="1" t="s">
        <v>26</v>
      </c>
      <c r="K191" s="1" t="s">
        <v>27</v>
      </c>
      <c r="L191" s="8">
        <v>84</v>
      </c>
      <c r="M191" s="8">
        <f>IF(Table1[[#This Row],[Column13]]&lt;1,Table1[[#This Row],[Column13]]*100,Table1[[#This Row],[Column13]])</f>
        <v>84</v>
      </c>
      <c r="N191" s="1">
        <v>1.5</v>
      </c>
      <c r="O191" s="1" t="s">
        <v>34</v>
      </c>
      <c r="P191">
        <v>4</v>
      </c>
      <c r="Q191" s="1" t="s">
        <v>770</v>
      </c>
      <c r="R191" s="9">
        <f>IFERROR(IF(ISNUMBER(Table1[[#This Row],[Column17]]),Table1[[#This Row],[Column17]],DATEVALUE(LEFT(Table1[[#This Row],[Column17]],FIND(",",Table1[[#This Row],[Column17]]&amp;",")-1))),"")</f>
        <v>45721</v>
      </c>
      <c r="S19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45728</v>
      </c>
      <c r="T191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91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9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9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9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9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91" s="10" t="str">
        <f t="shared" si="6"/>
        <v>03/05/2025, 03/12/2025</v>
      </c>
    </row>
    <row r="192" spans="1:26" ht="12.5" x14ac:dyDescent="0.25">
      <c r="A192" s="1" t="s">
        <v>771</v>
      </c>
      <c r="B192" s="1" t="str">
        <f t="shared" si="7"/>
        <v>299656E2-4C9D-4907-93B2-2CECEDCABF94</v>
      </c>
      <c r="C192" s="1" t="s">
        <v>772</v>
      </c>
      <c r="D192" s="1" t="str">
        <f t="shared" si="8"/>
        <v>Lacey Atkinson</v>
      </c>
      <c r="E192" s="1" t="s">
        <v>773</v>
      </c>
      <c r="F192" s="1" t="s">
        <v>17</v>
      </c>
      <c r="G192" s="1" t="s">
        <v>46</v>
      </c>
      <c r="H192">
        <v>18</v>
      </c>
      <c r="I192" s="5">
        <v>45276</v>
      </c>
      <c r="J192" s="1" t="s">
        <v>18</v>
      </c>
      <c r="K192" s="1" t="s">
        <v>19</v>
      </c>
      <c r="L192" s="8">
        <v>0.95</v>
      </c>
      <c r="M192" s="8">
        <f>IF(Table1[[#This Row],[Column13]]&lt;1,Table1[[#This Row],[Column13]]*100,Table1[[#This Row],[Column13]])</f>
        <v>95</v>
      </c>
      <c r="N192" s="1">
        <v>2</v>
      </c>
      <c r="O192" s="1" t="s">
        <v>34</v>
      </c>
      <c r="P192" s="1">
        <v>5</v>
      </c>
      <c r="Q192" s="1" t="s">
        <v>774</v>
      </c>
      <c r="R192" s="9">
        <f>IFERROR(IF(ISNUMBER(Table1[[#This Row],[Column17]]),Table1[[#This Row],[Column17]],DATEVALUE(LEFT(Table1[[#This Row],[Column17]],FIND(",",Table1[[#This Row],[Column17]]&amp;",")-1))),"")</f>
        <v>45276</v>
      </c>
      <c r="S19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45283</v>
      </c>
      <c r="T192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92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9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9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9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9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92" s="10" t="str">
        <f t="shared" si="6"/>
        <v>12/16/2023, 12/23/2023</v>
      </c>
    </row>
    <row r="193" spans="1:26" ht="12.5" x14ac:dyDescent="0.25">
      <c r="A193" s="1" t="s">
        <v>775</v>
      </c>
      <c r="B193" s="1" t="str">
        <f t="shared" si="7"/>
        <v>588A3F87-F96D-40F8-BED6-3DA08033F5C2</v>
      </c>
      <c r="C193" s="1" t="s">
        <v>776</v>
      </c>
      <c r="D193" s="1" t="str">
        <f t="shared" si="8"/>
        <v>Jeffrey Roberson</v>
      </c>
      <c r="E193" s="1" t="s">
        <v>777</v>
      </c>
      <c r="F193" s="1" t="s">
        <v>17</v>
      </c>
      <c r="G193" s="1" t="s">
        <v>68</v>
      </c>
      <c r="H193" s="1">
        <v>18</v>
      </c>
      <c r="I193" s="3">
        <v>44779</v>
      </c>
      <c r="J193" s="1" t="s">
        <v>26</v>
      </c>
      <c r="K193" s="1" t="s">
        <v>27</v>
      </c>
      <c r="L193" s="8">
        <v>61</v>
      </c>
      <c r="M193" s="8">
        <f>IF(Table1[[#This Row],[Column13]]&lt;1,Table1[[#This Row],[Column13]]*100,Table1[[#This Row],[Column13]])</f>
        <v>61</v>
      </c>
      <c r="N193" s="1">
        <v>2</v>
      </c>
      <c r="O193" s="1" t="s">
        <v>28</v>
      </c>
      <c r="P193" s="1">
        <v>1</v>
      </c>
      <c r="Q193" s="1" t="s">
        <v>778</v>
      </c>
      <c r="R193" s="9">
        <f>IFERROR(IF(ISNUMBER(Table1[[#This Row],[Column17]]),Table1[[#This Row],[Column17]],DATEVALUE(LEFT(Table1[[#This Row],[Column17]],FIND(",",Table1[[#This Row],[Column17]]&amp;",")-1))),"")</f>
        <v>44779</v>
      </c>
      <c r="S19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44786</v>
      </c>
      <c r="T19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44793</v>
      </c>
      <c r="U193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9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9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9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9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93" s="10" t="str">
        <f t="shared" si="6"/>
        <v>08/06/2022, 08/13/2022, 08/20/2022</v>
      </c>
    </row>
    <row r="194" spans="1:26" ht="12.5" x14ac:dyDescent="0.25">
      <c r="A194" s="1" t="s">
        <v>779</v>
      </c>
      <c r="B194" s="1" t="str">
        <f t="shared" si="7"/>
        <v>735741E5-FE1A-4BA9-8896-9C5B45F8C28D</v>
      </c>
      <c r="C194" s="1" t="s">
        <v>780</v>
      </c>
      <c r="D194" s="1" t="str">
        <f t="shared" si="8"/>
        <v>Henry Pugh Md</v>
      </c>
      <c r="E194" s="1" t="s">
        <v>781</v>
      </c>
      <c r="F194" s="1" t="s">
        <v>17</v>
      </c>
      <c r="G194" s="1" t="s">
        <v>68</v>
      </c>
      <c r="H194" s="1">
        <v>27</v>
      </c>
      <c r="I194" s="5">
        <v>45643</v>
      </c>
      <c r="J194" s="1" t="s">
        <v>47</v>
      </c>
      <c r="K194" s="1" t="s">
        <v>33</v>
      </c>
      <c r="L194" s="8">
        <v>0.6</v>
      </c>
      <c r="M194" s="8">
        <f>IF(Table1[[#This Row],[Column13]]&lt;1,Table1[[#This Row],[Column13]]*100,Table1[[#This Row],[Column13]])</f>
        <v>60</v>
      </c>
      <c r="N194" s="1">
        <v>45</v>
      </c>
      <c r="O194" s="1" t="s">
        <v>28</v>
      </c>
      <c r="P194" s="1">
        <v>1</v>
      </c>
      <c r="Q194" s="1" t="s">
        <v>782</v>
      </c>
      <c r="R194" s="9">
        <f>IFERROR(IF(ISNUMBER(Table1[[#This Row],[Column17]]),Table1[[#This Row],[Column17]],DATEVALUE(LEFT(Table1[[#This Row],[Column17]],FIND(",",Table1[[#This Row],[Column17]]&amp;",")-1))),"")</f>
        <v>45643</v>
      </c>
      <c r="S19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45650</v>
      </c>
      <c r="T19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45657</v>
      </c>
      <c r="U19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45664</v>
      </c>
      <c r="V19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9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9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9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94" s="10" t="str">
        <f t="shared" ref="Z194:Z257" si="9">LEFT(IF(R194&lt;&gt;"",TEXT(R194,"mm/dd/yyyy")&amp;", ","") &amp;IF(S194&lt;&gt;"",TEXT(S194,"mm/dd/yyyy")&amp;", ","") &amp;IF(T194&lt;&gt;"",TEXT(T194,"mm/dd/yyyy")&amp;", ","") &amp;IF(U194&lt;&gt;"",TEXT(U194,"mm/dd/yyyy")&amp;", ","") &amp;IF(V194&lt;&gt;"",TEXT(V194,"mm/dd/yyyy")&amp;", ","") &amp;IF(W194&lt;&gt;"",TEXT(W194,"mm/dd/yyyy")&amp;", ","") &amp;IF(X194&lt;&gt;"",TEXT(X194,"mm/dd/yyyy")&amp;", ","") &amp;IF(Y194&lt;&gt;"",TEXT(Y194,"mm/dd/yyyy")&amp;", ",""),LEN(IF(R194&lt;&gt;"",TEXT(R194,"mm/dd/yyyy")&amp;", ","") &amp;IF(S194&lt;&gt;"",TEXT(S194,"mm/dd/yyyy")&amp;", ","") &amp;IF(T194&lt;&gt;"",TEXT(T194,"mm/dd/yyyy")&amp;", ","") &amp;IF(U194&lt;&gt;"",TEXT(U194,"mm/dd/yyyy")&amp;", ","") &amp;IF(V194&lt;&gt;"",TEXT(V194,"mm/dd/yyyy")&amp;", ","") &amp;IF(W194&lt;&gt;"",TEXT(W194,"mm/dd/yyyy")&amp;", ","") &amp;IF(X194&lt;&gt;"",TEXT(X194,"mm/dd/yyyy")&amp;", ","") &amp;IF(Y194&lt;&gt;"",TEXT(Y194,"mm/dd/yyyy")&amp;", ","")) - 2)</f>
        <v>12/17/2024, 12/24/2024, 12/31/2024, 01/07/2025</v>
      </c>
    </row>
    <row r="195" spans="1:26" ht="12.5" x14ac:dyDescent="0.25">
      <c r="A195" s="1" t="s">
        <v>783</v>
      </c>
      <c r="B195" s="1" t="str">
        <f t="shared" ref="B195:B258" si="10">UPPER(PROPER(A195))</f>
        <v>6147ADEB-277B-4667-8499-D0A615007170</v>
      </c>
      <c r="C195" s="1" t="s">
        <v>784</v>
      </c>
      <c r="D195" s="1" t="str">
        <f t="shared" ref="D195:D258" si="11">PROPER(C195)</f>
        <v>Madison Singh</v>
      </c>
      <c r="E195" s="1" t="s">
        <v>785</v>
      </c>
      <c r="F195" s="1" t="s">
        <v>17</v>
      </c>
      <c r="G195" s="1" t="s">
        <v>25</v>
      </c>
      <c r="H195">
        <v>18</v>
      </c>
      <c r="I195" s="5">
        <v>44772</v>
      </c>
      <c r="J195" s="1" t="s">
        <v>281</v>
      </c>
      <c r="K195" s="1" t="s">
        <v>19</v>
      </c>
      <c r="L195" s="8">
        <v>94</v>
      </c>
      <c r="M195" s="8">
        <f>IF(Table1[[#This Row],[Column13]]&lt;1,Table1[[#This Row],[Column13]]*100,Table1[[#This Row],[Column13]])</f>
        <v>94</v>
      </c>
      <c r="N195" s="1" t="s">
        <v>41</v>
      </c>
      <c r="O195" s="1" t="s">
        <v>34</v>
      </c>
      <c r="P195" s="1">
        <v>2</v>
      </c>
      <c r="Q195" s="1" t="s">
        <v>786</v>
      </c>
      <c r="R195" s="9">
        <f>IFERROR(IF(ISNUMBER(Table1[[#This Row],[Column17]]),Table1[[#This Row],[Column17]],DATEVALUE(LEFT(Table1[[#This Row],[Column17]],FIND(",",Table1[[#This Row],[Column17]]&amp;",")-1))),"")</f>
        <v>44772</v>
      </c>
      <c r="S19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44779</v>
      </c>
      <c r="T195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95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9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9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9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9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95" s="10" t="str">
        <f t="shared" si="9"/>
        <v>07/30/2022, 08/06/2022</v>
      </c>
    </row>
    <row r="196" spans="1:26" ht="12.5" x14ac:dyDescent="0.25">
      <c r="A196" s="1" t="s">
        <v>787</v>
      </c>
      <c r="B196" s="1" t="str">
        <f t="shared" si="10"/>
        <v>21EBFAA9-1A2B-469C-850F-69EEC2E79A98</v>
      </c>
      <c r="C196" s="1" t="s">
        <v>788</v>
      </c>
      <c r="D196" s="1" t="str">
        <f t="shared" si="11"/>
        <v>Jeffrey Hawkins</v>
      </c>
      <c r="E196" s="1" t="s">
        <v>789</v>
      </c>
      <c r="F196" s="1" t="s">
        <v>88</v>
      </c>
      <c r="G196" s="1" t="s">
        <v>82</v>
      </c>
      <c r="H196">
        <v>18</v>
      </c>
      <c r="I196" s="5">
        <v>45217</v>
      </c>
      <c r="J196" s="1" t="s">
        <v>217</v>
      </c>
      <c r="K196" s="1" t="s">
        <v>133</v>
      </c>
      <c r="L196" s="8">
        <v>0.78</v>
      </c>
      <c r="M196" s="8">
        <f>IF(Table1[[#This Row],[Column13]]&lt;1,Table1[[#This Row],[Column13]]*100,Table1[[#This Row],[Column13]])</f>
        <v>78</v>
      </c>
      <c r="N196" s="1" t="s">
        <v>58</v>
      </c>
      <c r="O196" s="1" t="s">
        <v>28</v>
      </c>
      <c r="P196" s="1">
        <v>2</v>
      </c>
      <c r="Q196" s="1" t="s">
        <v>790</v>
      </c>
      <c r="R196" s="9">
        <f>IFERROR(IF(ISNUMBER(Table1[[#This Row],[Column17]]),Table1[[#This Row],[Column17]],DATEVALUE(LEFT(Table1[[#This Row],[Column17]],FIND(",",Table1[[#This Row],[Column17]]&amp;",")-1))),"")</f>
        <v>45217</v>
      </c>
      <c r="S19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45224</v>
      </c>
      <c r="T19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45231</v>
      </c>
      <c r="U19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45238</v>
      </c>
      <c r="V19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45245</v>
      </c>
      <c r="W19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45252</v>
      </c>
      <c r="X19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45259</v>
      </c>
      <c r="Y19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96" s="10" t="str">
        <f t="shared" si="9"/>
        <v>10/18/2023, 10/25/2023, 11/01/2023, 11/08/2023, 11/15/2023, 11/22/2023, 11/29/2023</v>
      </c>
    </row>
    <row r="197" spans="1:26" ht="12.5" x14ac:dyDescent="0.25">
      <c r="A197" s="1" t="s">
        <v>791</v>
      </c>
      <c r="B197" s="1" t="str">
        <f t="shared" si="10"/>
        <v>DD1CA267-530D-4DA6-88D0-F9E5991965EA</v>
      </c>
      <c r="C197" s="1" t="s">
        <v>792</v>
      </c>
      <c r="D197" s="1" t="str">
        <f t="shared" si="11"/>
        <v>Edgar Hughes</v>
      </c>
      <c r="E197" s="1" t="s">
        <v>793</v>
      </c>
      <c r="F197" s="1" t="s">
        <v>17</v>
      </c>
      <c r="G197" s="1" t="s">
        <v>68</v>
      </c>
      <c r="H197">
        <v>18</v>
      </c>
      <c r="I197" s="5">
        <v>45585</v>
      </c>
      <c r="J197" s="1" t="s">
        <v>83</v>
      </c>
      <c r="K197" s="1" t="s">
        <v>27</v>
      </c>
      <c r="L197" s="8">
        <v>0.57999999999999996</v>
      </c>
      <c r="M197" s="8">
        <f>IF(Table1[[#This Row],[Column13]]&lt;1,Table1[[#This Row],[Column13]]*100,Table1[[#This Row],[Column13]])</f>
        <v>57.999999999999993</v>
      </c>
      <c r="N197" s="1">
        <v>2</v>
      </c>
      <c r="O197" s="1" t="s">
        <v>28</v>
      </c>
      <c r="P197" s="1">
        <v>1</v>
      </c>
      <c r="Q197" s="1" t="s">
        <v>794</v>
      </c>
      <c r="R197" s="9">
        <f>IFERROR(IF(ISNUMBER(Table1[[#This Row],[Column17]]),Table1[[#This Row],[Column17]],DATEVALUE(LEFT(Table1[[#This Row],[Column17]],FIND(",",Table1[[#This Row],[Column17]]&amp;",")-1))),"")</f>
        <v>45585</v>
      </c>
      <c r="S19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45592</v>
      </c>
      <c r="T19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45599</v>
      </c>
      <c r="U197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9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9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9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9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97" s="10" t="str">
        <f t="shared" si="9"/>
        <v>10/20/2024, 10/27/2024, 11/03/2024</v>
      </c>
    </row>
    <row r="198" spans="1:26" ht="12.5" x14ac:dyDescent="0.25">
      <c r="A198" s="1" t="s">
        <v>795</v>
      </c>
      <c r="B198" s="1" t="str">
        <f t="shared" si="10"/>
        <v>6F46F1B1-2ACE-4AA9-9032-46B3255BFC1C</v>
      </c>
      <c r="C198" s="1" t="s">
        <v>796</v>
      </c>
      <c r="D198" s="1" t="str">
        <f t="shared" si="11"/>
        <v>Elijah Patton</v>
      </c>
      <c r="E198" s="1" t="s">
        <v>797</v>
      </c>
      <c r="F198" s="1" t="s">
        <v>17</v>
      </c>
      <c r="G198" s="1" t="s">
        <v>68</v>
      </c>
      <c r="H198">
        <v>18</v>
      </c>
      <c r="I198" s="3">
        <v>45424</v>
      </c>
      <c r="J198" s="1" t="s">
        <v>47</v>
      </c>
      <c r="K198" s="1" t="s">
        <v>33</v>
      </c>
      <c r="L198" s="8">
        <v>38</v>
      </c>
      <c r="M198" s="8">
        <f>IF(Table1[[#This Row],[Column13]]&lt;1,Table1[[#This Row],[Column13]]*100,Table1[[#This Row],[Column13]])</f>
        <v>38</v>
      </c>
      <c r="N198" s="1" t="s">
        <v>41</v>
      </c>
      <c r="O198" s="1" t="s">
        <v>28</v>
      </c>
      <c r="P198" s="1">
        <v>5</v>
      </c>
      <c r="Q198" s="1" t="s">
        <v>798</v>
      </c>
      <c r="R198" s="9">
        <f>IFERROR(IF(ISNUMBER(Table1[[#This Row],[Column17]]),Table1[[#This Row],[Column17]],DATEVALUE(LEFT(Table1[[#This Row],[Column17]],FIND(",",Table1[[#This Row],[Column17]]&amp;",")-1))),"")</f>
        <v>45424</v>
      </c>
      <c r="S19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45431</v>
      </c>
      <c r="T19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45438</v>
      </c>
      <c r="U198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9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9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9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9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98" s="10" t="str">
        <f t="shared" si="9"/>
        <v>05/12/2024, 05/19/2024, 05/26/2024</v>
      </c>
    </row>
    <row r="199" spans="1:26" ht="12.5" x14ac:dyDescent="0.25">
      <c r="A199" s="1" t="s">
        <v>799</v>
      </c>
      <c r="B199" s="1" t="str">
        <f t="shared" si="10"/>
        <v>4DFE1117-22AF-411F-9B62-8A9D75366B9F</v>
      </c>
      <c r="C199" s="1" t="s">
        <v>800</v>
      </c>
      <c r="D199" s="1" t="str">
        <f t="shared" si="11"/>
        <v>James Skinner</v>
      </c>
      <c r="E199" s="1" t="s">
        <v>801</v>
      </c>
      <c r="F199" s="1" t="s">
        <v>88</v>
      </c>
      <c r="G199" s="1" t="s">
        <v>25</v>
      </c>
      <c r="H199">
        <v>18</v>
      </c>
      <c r="I199" s="3">
        <v>44961</v>
      </c>
      <c r="J199" s="1" t="s">
        <v>132</v>
      </c>
      <c r="K199" s="1" t="s">
        <v>133</v>
      </c>
      <c r="L199" s="8">
        <v>0.73</v>
      </c>
      <c r="M199" s="8">
        <f>IF(Table1[[#This Row],[Column13]]&lt;1,Table1[[#This Row],[Column13]]*100,Table1[[#This Row],[Column13]])</f>
        <v>73</v>
      </c>
      <c r="N199" s="1" t="s">
        <v>58</v>
      </c>
      <c r="O199" s="1" t="s">
        <v>34</v>
      </c>
      <c r="P199" s="1">
        <v>4</v>
      </c>
      <c r="Q199" s="1" t="s">
        <v>802</v>
      </c>
      <c r="R199" s="9">
        <f>IFERROR(IF(ISNUMBER(Table1[[#This Row],[Column17]]),Table1[[#This Row],[Column17]],DATEVALUE(LEFT(Table1[[#This Row],[Column17]],FIND(",",Table1[[#This Row],[Column17]]&amp;",")-1))),"")</f>
        <v>44961</v>
      </c>
      <c r="S19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44968</v>
      </c>
      <c r="T19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44975</v>
      </c>
      <c r="U19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44982</v>
      </c>
      <c r="V19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44989</v>
      </c>
      <c r="W19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44996</v>
      </c>
      <c r="X19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45003</v>
      </c>
      <c r="Y19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99" s="10" t="str">
        <f t="shared" si="9"/>
        <v>02/04/2023, 02/11/2023, 02/18/2023, 02/25/2023, 03/04/2023, 03/11/2023, 03/18/2023</v>
      </c>
    </row>
    <row r="200" spans="1:26" ht="12.5" x14ac:dyDescent="0.25">
      <c r="A200" s="1" t="s">
        <v>803</v>
      </c>
      <c r="B200" s="1" t="str">
        <f t="shared" si="10"/>
        <v>B1FEAD13-F280-4F1D-9A6C-0DB952171C88</v>
      </c>
      <c r="C200" s="1" t="s">
        <v>804</v>
      </c>
      <c r="D200" s="1" t="str">
        <f t="shared" si="11"/>
        <v>Ernest Oconnell</v>
      </c>
      <c r="E200" s="1" t="s">
        <v>805</v>
      </c>
      <c r="F200" s="1" t="s">
        <v>17</v>
      </c>
      <c r="G200" s="1" t="s">
        <v>68</v>
      </c>
      <c r="H200">
        <v>18</v>
      </c>
      <c r="I200" s="5">
        <v>45124</v>
      </c>
      <c r="J200" s="1" t="s">
        <v>47</v>
      </c>
      <c r="K200" s="1" t="s">
        <v>33</v>
      </c>
      <c r="L200" s="8">
        <v>62</v>
      </c>
      <c r="M200" s="8">
        <f>IF(Table1[[#This Row],[Column13]]&lt;1,Table1[[#This Row],[Column13]]*100,Table1[[#This Row],[Column13]])</f>
        <v>62</v>
      </c>
      <c r="N200" s="1">
        <v>2</v>
      </c>
      <c r="O200" s="1" t="s">
        <v>34</v>
      </c>
      <c r="P200" s="1">
        <v>2</v>
      </c>
      <c r="Q200" s="5">
        <v>45124</v>
      </c>
      <c r="R200" s="9">
        <f>IFERROR(IF(ISNUMBER(Table1[[#This Row],[Column17]]),Table1[[#This Row],[Column17]],DATEVALUE(LEFT(Table1[[#This Row],[Column17]],FIND(",",Table1[[#This Row],[Column17]]&amp;",")-1))),"")</f>
        <v>45124</v>
      </c>
      <c r="S200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200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200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20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0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0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0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00" s="10" t="str">
        <f t="shared" si="9"/>
        <v>07/17/2023</v>
      </c>
    </row>
    <row r="201" spans="1:26" ht="12.5" x14ac:dyDescent="0.25">
      <c r="A201" s="1" t="s">
        <v>806</v>
      </c>
      <c r="B201" s="1" t="str">
        <f t="shared" si="10"/>
        <v>C92E8C93-D105-48D6-87C1-C01760452909</v>
      </c>
      <c r="C201" s="1" t="s">
        <v>807</v>
      </c>
      <c r="D201" s="1" t="str">
        <f t="shared" si="11"/>
        <v>Brian Elliott</v>
      </c>
      <c r="E201" s="1" t="s">
        <v>808</v>
      </c>
      <c r="F201" s="1" t="s">
        <v>88</v>
      </c>
      <c r="G201" s="1" t="s">
        <v>46</v>
      </c>
      <c r="H201">
        <v>18</v>
      </c>
      <c r="I201" s="5">
        <v>45164</v>
      </c>
      <c r="J201" s="1" t="s">
        <v>142</v>
      </c>
      <c r="K201" s="1" t="s">
        <v>53</v>
      </c>
      <c r="L201" s="8">
        <v>0.97</v>
      </c>
      <c r="M201" s="8">
        <f>IF(Table1[[#This Row],[Column13]]&lt;1,Table1[[#This Row],[Column13]]*100,Table1[[#This Row],[Column13]])</f>
        <v>97</v>
      </c>
      <c r="N201" s="1">
        <v>45</v>
      </c>
      <c r="O201" s="1" t="s">
        <v>34</v>
      </c>
      <c r="P201" s="1">
        <v>2</v>
      </c>
      <c r="Q201" s="1" t="s">
        <v>809</v>
      </c>
      <c r="R201" s="9">
        <f>IFERROR(IF(ISNUMBER(Table1[[#This Row],[Column17]]),Table1[[#This Row],[Column17]],DATEVALUE(LEFT(Table1[[#This Row],[Column17]],FIND(",",Table1[[#This Row],[Column17]]&amp;",")-1))),"")</f>
        <v>45164</v>
      </c>
      <c r="S20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45171</v>
      </c>
      <c r="T201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201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20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0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0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0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01" s="10" t="str">
        <f t="shared" si="9"/>
        <v>08/26/2023, 09/02/2023</v>
      </c>
    </row>
    <row r="202" spans="1:26" ht="12.5" x14ac:dyDescent="0.25">
      <c r="A202" s="1" t="s">
        <v>810</v>
      </c>
      <c r="B202" s="1" t="str">
        <f t="shared" si="10"/>
        <v>A2224F96-23A1-4E20-BFD2-55EEAC484366</v>
      </c>
      <c r="C202" s="1" t="s">
        <v>811</v>
      </c>
      <c r="D202" s="1" t="str">
        <f t="shared" si="11"/>
        <v>David Moore</v>
      </c>
      <c r="E202" s="1" t="s">
        <v>812</v>
      </c>
      <c r="F202" s="1" t="s">
        <v>88</v>
      </c>
      <c r="G202" s="1" t="s">
        <v>46</v>
      </c>
      <c r="H202" s="1">
        <v>35</v>
      </c>
      <c r="I202" s="3">
        <v>45293</v>
      </c>
      <c r="J202" s="1" t="s">
        <v>26</v>
      </c>
      <c r="K202" s="1" t="s">
        <v>27</v>
      </c>
      <c r="L202" s="8">
        <v>0.99</v>
      </c>
      <c r="M202" s="8">
        <f>IF(Table1[[#This Row],[Column13]]&lt;1,Table1[[#This Row],[Column13]]*100,Table1[[#This Row],[Column13]])</f>
        <v>99</v>
      </c>
      <c r="N202" s="1">
        <v>45</v>
      </c>
      <c r="O202" s="1" t="s">
        <v>28</v>
      </c>
      <c r="P202" s="1">
        <v>5</v>
      </c>
      <c r="Q202" s="1" t="s">
        <v>813</v>
      </c>
      <c r="R202" s="9">
        <f>IFERROR(IF(ISNUMBER(Table1[[#This Row],[Column17]]),Table1[[#This Row],[Column17]],DATEVALUE(LEFT(Table1[[#This Row],[Column17]],FIND(",",Table1[[#This Row],[Column17]]&amp;",")-1))),"")</f>
        <v>45293</v>
      </c>
      <c r="S20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45300</v>
      </c>
      <c r="T202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202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20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0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0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0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02" s="10" t="str">
        <f t="shared" si="9"/>
        <v>01/02/2024, 01/09/2024</v>
      </c>
    </row>
    <row r="203" spans="1:26" ht="12.5" x14ac:dyDescent="0.25">
      <c r="A203" s="1" t="s">
        <v>814</v>
      </c>
      <c r="B203" s="1" t="str">
        <f t="shared" si="10"/>
        <v>EC6A37AD-81B1-4DB9-88CC-4D49669B29B8</v>
      </c>
      <c r="C203" s="1" t="s">
        <v>815</v>
      </c>
      <c r="D203" s="1" t="str">
        <f t="shared" si="11"/>
        <v>Melissa Stephens</v>
      </c>
      <c r="E203" s="1" t="s">
        <v>816</v>
      </c>
      <c r="F203" s="1" t="s">
        <v>17</v>
      </c>
      <c r="G203" s="1" t="s">
        <v>82</v>
      </c>
      <c r="H203" s="1">
        <v>18</v>
      </c>
      <c r="I203" s="5">
        <v>45562</v>
      </c>
      <c r="J203" s="1" t="s">
        <v>154</v>
      </c>
      <c r="K203" s="1" t="s">
        <v>133</v>
      </c>
      <c r="L203" s="8">
        <v>0.11</v>
      </c>
      <c r="M203" s="8">
        <f>IF(Table1[[#This Row],[Column13]]&lt;1,Table1[[#This Row],[Column13]]*100,Table1[[#This Row],[Column13]])</f>
        <v>11</v>
      </c>
      <c r="N203" s="1" t="s">
        <v>58</v>
      </c>
      <c r="O203" s="1" t="s">
        <v>28</v>
      </c>
      <c r="P203" s="1">
        <v>4</v>
      </c>
      <c r="Q203" s="5">
        <v>45562</v>
      </c>
      <c r="R203" s="9">
        <f>IFERROR(IF(ISNUMBER(Table1[[#This Row],[Column17]]),Table1[[#This Row],[Column17]],DATEVALUE(LEFT(Table1[[#This Row],[Column17]],FIND(",",Table1[[#This Row],[Column17]]&amp;",")-1))),"")</f>
        <v>45562</v>
      </c>
      <c r="S203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203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203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20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0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0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0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03" s="10" t="str">
        <f t="shared" si="9"/>
        <v>09/27/2024</v>
      </c>
    </row>
    <row r="204" spans="1:26" ht="12.5" x14ac:dyDescent="0.25">
      <c r="A204" s="1" t="s">
        <v>817</v>
      </c>
      <c r="B204" s="1" t="str">
        <f t="shared" si="10"/>
        <v>0B570720-9CD8-458B-A5A1-C8252A9528C3</v>
      </c>
      <c r="C204" s="1" t="s">
        <v>818</v>
      </c>
      <c r="D204" s="1" t="str">
        <f t="shared" si="11"/>
        <v>Maria Lucas</v>
      </c>
      <c r="E204" s="1" t="s">
        <v>819</v>
      </c>
      <c r="F204" s="1" t="s">
        <v>17</v>
      </c>
      <c r="G204" s="1" t="s">
        <v>25</v>
      </c>
      <c r="H204" s="1">
        <v>18</v>
      </c>
      <c r="I204" s="4">
        <v>45209</v>
      </c>
      <c r="J204" s="1" t="s">
        <v>26</v>
      </c>
      <c r="K204" s="1" t="s">
        <v>27</v>
      </c>
      <c r="L204" s="8">
        <v>1</v>
      </c>
      <c r="M204" s="8">
        <f>IF(Table1[[#This Row],[Column13]]&lt;1,Table1[[#This Row],[Column13]]*100,Table1[[#This Row],[Column13]])</f>
        <v>1</v>
      </c>
      <c r="N204" s="1" t="s">
        <v>20</v>
      </c>
      <c r="O204" s="1" t="s">
        <v>28</v>
      </c>
      <c r="P204" s="1">
        <v>2</v>
      </c>
      <c r="Q204" s="1" t="s">
        <v>820</v>
      </c>
      <c r="R204" s="9">
        <f>IFERROR(IF(ISNUMBER(Table1[[#This Row],[Column17]]),Table1[[#This Row],[Column17]],DATEVALUE(LEFT(Table1[[#This Row],[Column17]],FIND(",",Table1[[#This Row],[Column17]]&amp;",")-1))),"")</f>
        <v>45209</v>
      </c>
      <c r="S20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45216</v>
      </c>
      <c r="T20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45223</v>
      </c>
      <c r="U20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45230</v>
      </c>
      <c r="V20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45237</v>
      </c>
      <c r="W20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45244</v>
      </c>
      <c r="X20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45251</v>
      </c>
      <c r="Y20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04" s="10" t="str">
        <f t="shared" si="9"/>
        <v>10/10/2023, 10/17/2023, 10/24/2023, 10/31/2023, 11/07/2023, 11/14/2023, 11/21/2023</v>
      </c>
    </row>
    <row r="205" spans="1:26" ht="12.5" x14ac:dyDescent="0.25">
      <c r="A205" s="1" t="s">
        <v>821</v>
      </c>
      <c r="B205" s="1" t="str">
        <f t="shared" si="10"/>
        <v>8ED8A80D-84CF-4E39-BF31-C29F82BBAD84</v>
      </c>
      <c r="C205" s="1" t="s">
        <v>822</v>
      </c>
      <c r="D205" s="1" t="str">
        <f t="shared" si="11"/>
        <v>Laura Griffin</v>
      </c>
      <c r="E205" s="1" t="s">
        <v>823</v>
      </c>
      <c r="F205" s="1" t="s">
        <v>88</v>
      </c>
      <c r="G205" s="1" t="s">
        <v>25</v>
      </c>
      <c r="H205" s="1">
        <v>18</v>
      </c>
      <c r="I205" s="5">
        <v>45002</v>
      </c>
      <c r="J205" s="1" t="s">
        <v>47</v>
      </c>
      <c r="K205" s="1" t="s">
        <v>33</v>
      </c>
      <c r="L205" s="8">
        <v>86</v>
      </c>
      <c r="M205" s="8">
        <f>IF(Table1[[#This Row],[Column13]]&lt;1,Table1[[#This Row],[Column13]]*100,Table1[[#This Row],[Column13]])</f>
        <v>86</v>
      </c>
      <c r="N205" s="1">
        <v>45</v>
      </c>
      <c r="O205" s="1" t="s">
        <v>34</v>
      </c>
      <c r="P205" s="1">
        <v>5</v>
      </c>
      <c r="Q205" s="1" t="s">
        <v>824</v>
      </c>
      <c r="R205" s="9">
        <f>IFERROR(IF(ISNUMBER(Table1[[#This Row],[Column17]]),Table1[[#This Row],[Column17]],DATEVALUE(LEFT(Table1[[#This Row],[Column17]],FIND(",",Table1[[#This Row],[Column17]]&amp;",")-1))),"")</f>
        <v>45002</v>
      </c>
      <c r="S20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45009</v>
      </c>
      <c r="T20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45016</v>
      </c>
      <c r="U20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45023</v>
      </c>
      <c r="V20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45030</v>
      </c>
      <c r="W20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0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0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05" s="10" t="str">
        <f t="shared" si="9"/>
        <v>03/17/2023, 03/24/2023, 03/31/2023, 04/07/2023, 04/14/2023</v>
      </c>
    </row>
    <row r="206" spans="1:26" ht="12.5" x14ac:dyDescent="0.25">
      <c r="A206" s="1" t="s">
        <v>825</v>
      </c>
      <c r="B206" s="1" t="str">
        <f t="shared" si="10"/>
        <v>0649BCF6-FF69-423D-984F-C85B2697384D</v>
      </c>
      <c r="C206" s="1" t="s">
        <v>826</v>
      </c>
      <c r="D206" s="1" t="str">
        <f t="shared" si="11"/>
        <v>Mr. Thomas Miller</v>
      </c>
      <c r="E206" s="1" t="s">
        <v>827</v>
      </c>
      <c r="F206" s="1" t="s">
        <v>88</v>
      </c>
      <c r="G206" s="1" t="s">
        <v>68</v>
      </c>
      <c r="H206">
        <v>18</v>
      </c>
      <c r="I206" s="5">
        <v>45435</v>
      </c>
      <c r="J206" s="1" t="s">
        <v>217</v>
      </c>
      <c r="K206" s="1" t="s">
        <v>133</v>
      </c>
      <c r="L206" s="8">
        <v>86</v>
      </c>
      <c r="M206" s="8">
        <f>IF(Table1[[#This Row],[Column13]]&lt;1,Table1[[#This Row],[Column13]]*100,Table1[[#This Row],[Column13]])</f>
        <v>86</v>
      </c>
      <c r="N206" s="1" t="s">
        <v>20</v>
      </c>
      <c r="O206" s="1" t="s">
        <v>28</v>
      </c>
      <c r="P206" s="1">
        <v>4</v>
      </c>
      <c r="Q206" s="1" t="s">
        <v>828</v>
      </c>
      <c r="R206" s="9">
        <f>IFERROR(IF(ISNUMBER(Table1[[#This Row],[Column17]]),Table1[[#This Row],[Column17]],DATEVALUE(LEFT(Table1[[#This Row],[Column17]],FIND(",",Table1[[#This Row],[Column17]]&amp;",")-1))),"")</f>
        <v>45435</v>
      </c>
      <c r="S20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45442</v>
      </c>
      <c r="T20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45449</v>
      </c>
      <c r="U20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45456</v>
      </c>
      <c r="V20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45463</v>
      </c>
      <c r="W20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45470</v>
      </c>
      <c r="X20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0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06" s="10" t="str">
        <f t="shared" si="9"/>
        <v>05/23/2024, 05/30/2024, 06/06/2024, 06/13/2024, 06/20/2024, 06/27/2024</v>
      </c>
    </row>
    <row r="207" spans="1:26" ht="12.5" x14ac:dyDescent="0.25">
      <c r="A207" s="1" t="s">
        <v>829</v>
      </c>
      <c r="B207" s="1" t="str">
        <f t="shared" si="10"/>
        <v>CF685878-0B70-4933-8CDE-1B6B1132567C</v>
      </c>
      <c r="C207" s="1" t="s">
        <v>830</v>
      </c>
      <c r="D207" s="1" t="str">
        <f t="shared" si="11"/>
        <v>Alison Cooper</v>
      </c>
      <c r="E207" s="1" t="s">
        <v>831</v>
      </c>
      <c r="F207" s="1" t="s">
        <v>88</v>
      </c>
      <c r="G207" s="1" t="s">
        <v>68</v>
      </c>
      <c r="H207">
        <v>18</v>
      </c>
      <c r="I207" s="5">
        <v>45153</v>
      </c>
      <c r="J207" s="1" t="s">
        <v>105</v>
      </c>
      <c r="K207" s="1" t="s">
        <v>53</v>
      </c>
      <c r="L207" s="8">
        <v>47</v>
      </c>
      <c r="M207" s="8">
        <f>IF(Table1[[#This Row],[Column13]]&lt;1,Table1[[#This Row],[Column13]]*100,Table1[[#This Row],[Column13]])</f>
        <v>47</v>
      </c>
      <c r="N207" s="1" t="s">
        <v>41</v>
      </c>
      <c r="O207" s="1" t="s">
        <v>34</v>
      </c>
      <c r="P207" s="1">
        <v>4</v>
      </c>
      <c r="Q207" s="1" t="s">
        <v>832</v>
      </c>
      <c r="R207" s="9">
        <f>IFERROR(IF(ISNUMBER(Table1[[#This Row],[Column17]]),Table1[[#This Row],[Column17]],DATEVALUE(LEFT(Table1[[#This Row],[Column17]],FIND(",",Table1[[#This Row],[Column17]]&amp;",")-1))),"")</f>
        <v>45153</v>
      </c>
      <c r="S20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45160</v>
      </c>
      <c r="T20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45167</v>
      </c>
      <c r="U20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45174</v>
      </c>
      <c r="V20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45181</v>
      </c>
      <c r="W20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0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0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07" s="10" t="str">
        <f t="shared" si="9"/>
        <v>08/15/2023, 08/22/2023, 08/29/2023, 09/05/2023, 09/12/2023</v>
      </c>
    </row>
    <row r="208" spans="1:26" ht="12.5" x14ac:dyDescent="0.25">
      <c r="A208" s="1" t="s">
        <v>833</v>
      </c>
      <c r="B208" s="1" t="str">
        <f t="shared" si="10"/>
        <v>2F383B43-A137-48E4-A7B1-3040CC39B925</v>
      </c>
      <c r="C208" s="1" t="s">
        <v>834</v>
      </c>
      <c r="D208" s="1" t="str">
        <f t="shared" si="11"/>
        <v>Matthew Foster</v>
      </c>
      <c r="E208" s="1" t="s">
        <v>835</v>
      </c>
      <c r="F208" s="1" t="s">
        <v>17</v>
      </c>
      <c r="G208" s="1" t="s">
        <v>25</v>
      </c>
      <c r="H208" s="1">
        <v>36</v>
      </c>
      <c r="I208" s="3">
        <v>45018</v>
      </c>
      <c r="J208" s="1" t="s">
        <v>32</v>
      </c>
      <c r="K208" s="1" t="s">
        <v>33</v>
      </c>
      <c r="L208" s="8">
        <v>27</v>
      </c>
      <c r="M208" s="8">
        <f>IF(Table1[[#This Row],[Column13]]&lt;1,Table1[[#This Row],[Column13]]*100,Table1[[#This Row],[Column13]])</f>
        <v>27</v>
      </c>
      <c r="N208" s="1" t="s">
        <v>20</v>
      </c>
      <c r="O208" s="1" t="s">
        <v>34</v>
      </c>
      <c r="P208" s="1">
        <v>4</v>
      </c>
      <c r="Q208" s="1" t="s">
        <v>836</v>
      </c>
      <c r="R208" s="9">
        <f>IFERROR(IF(ISNUMBER(Table1[[#This Row],[Column17]]),Table1[[#This Row],[Column17]],DATEVALUE(LEFT(Table1[[#This Row],[Column17]],FIND(",",Table1[[#This Row],[Column17]]&amp;",")-1))),"")</f>
        <v>45018</v>
      </c>
      <c r="S20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45025</v>
      </c>
      <c r="T20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45032</v>
      </c>
      <c r="U20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45039</v>
      </c>
      <c r="V20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45046</v>
      </c>
      <c r="W20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45053</v>
      </c>
      <c r="X20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45060</v>
      </c>
      <c r="Y20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08" s="10" t="str">
        <f t="shared" si="9"/>
        <v>04/02/2023, 04/09/2023, 04/16/2023, 04/23/2023, 04/30/2023, 05/07/2023, 05/14/2023</v>
      </c>
    </row>
    <row r="209" spans="1:26" ht="12.5" x14ac:dyDescent="0.25">
      <c r="A209" s="1" t="s">
        <v>837</v>
      </c>
      <c r="B209" s="1" t="str">
        <f t="shared" si="10"/>
        <v>93CD1291-1004-4D82-8BC7-2F1ACF08EA54</v>
      </c>
      <c r="C209" s="1" t="s">
        <v>838</v>
      </c>
      <c r="D209" s="1" t="str">
        <f t="shared" si="11"/>
        <v>Shane Lopez</v>
      </c>
      <c r="E209" s="1" t="s">
        <v>839</v>
      </c>
      <c r="F209" s="1" t="s">
        <v>88</v>
      </c>
      <c r="G209" s="1" t="s">
        <v>46</v>
      </c>
      <c r="H209" s="1">
        <v>32</v>
      </c>
      <c r="I209" s="3">
        <v>45751</v>
      </c>
      <c r="J209" s="1" t="s">
        <v>69</v>
      </c>
      <c r="K209" s="1" t="s">
        <v>33</v>
      </c>
      <c r="L209" s="8">
        <v>1</v>
      </c>
      <c r="M209" s="8">
        <f>IF(Table1[[#This Row],[Column13]]&lt;1,Table1[[#This Row],[Column13]]*100,Table1[[#This Row],[Column13]])</f>
        <v>1</v>
      </c>
      <c r="N209" s="1">
        <v>1.5</v>
      </c>
      <c r="O209" s="1" t="s">
        <v>34</v>
      </c>
      <c r="P209" s="1">
        <v>5</v>
      </c>
      <c r="Q209" s="3">
        <v>45751</v>
      </c>
      <c r="R209" s="9">
        <f>IFERROR(IF(ISNUMBER(Table1[[#This Row],[Column17]]),Table1[[#This Row],[Column17]],DATEVALUE(LEFT(Table1[[#This Row],[Column17]],FIND(",",Table1[[#This Row],[Column17]]&amp;",")-1))),"")</f>
        <v>45751</v>
      </c>
      <c r="S209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209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209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20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0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0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0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09" s="10" t="str">
        <f t="shared" si="9"/>
        <v>04/04/2025</v>
      </c>
    </row>
    <row r="210" spans="1:26" ht="12.5" x14ac:dyDescent="0.25">
      <c r="A210" s="1" t="s">
        <v>840</v>
      </c>
      <c r="B210" s="1" t="str">
        <f t="shared" si="10"/>
        <v>98D3148B-503B-4078-A39C-9EC6F7464C02</v>
      </c>
      <c r="C210" s="1" t="s">
        <v>841</v>
      </c>
      <c r="D210" s="1" t="str">
        <f t="shared" si="11"/>
        <v>James Wilson</v>
      </c>
      <c r="E210" s="1" t="s">
        <v>842</v>
      </c>
      <c r="F210" s="1" t="s">
        <v>17</v>
      </c>
      <c r="G210" s="1" t="s">
        <v>46</v>
      </c>
      <c r="H210">
        <v>18</v>
      </c>
      <c r="I210" s="3">
        <v>45477</v>
      </c>
      <c r="J210" s="1" t="s">
        <v>132</v>
      </c>
      <c r="K210" s="1" t="s">
        <v>133</v>
      </c>
      <c r="L210" s="8">
        <v>0.35</v>
      </c>
      <c r="M210" s="8">
        <f>IF(Table1[[#This Row],[Column13]]&lt;1,Table1[[#This Row],[Column13]]*100,Table1[[#This Row],[Column13]])</f>
        <v>35</v>
      </c>
      <c r="N210" s="1" t="s">
        <v>41</v>
      </c>
      <c r="O210" s="1" t="s">
        <v>34</v>
      </c>
      <c r="P210" s="1">
        <v>1</v>
      </c>
      <c r="Q210" s="1" t="s">
        <v>843</v>
      </c>
      <c r="R210" s="9">
        <f>IFERROR(IF(ISNUMBER(Table1[[#This Row],[Column17]]),Table1[[#This Row],[Column17]],DATEVALUE(LEFT(Table1[[#This Row],[Column17]],FIND(",",Table1[[#This Row],[Column17]]&amp;",")-1))),"")</f>
        <v>45477</v>
      </c>
      <c r="S21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45484</v>
      </c>
      <c r="T21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45491</v>
      </c>
      <c r="U210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21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1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1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1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10" s="10" t="str">
        <f t="shared" si="9"/>
        <v>07/04/2024, 07/11/2024, 07/18/2024</v>
      </c>
    </row>
    <row r="211" spans="1:26" ht="12.5" x14ac:dyDescent="0.25">
      <c r="A211" s="1" t="s">
        <v>844</v>
      </c>
      <c r="B211" s="1" t="str">
        <f t="shared" si="10"/>
        <v>15B24E1D-9715-4633-9D4E-DB71EB2EC80E</v>
      </c>
      <c r="C211" s="1" t="s">
        <v>845</v>
      </c>
      <c r="D211" s="1" t="str">
        <f t="shared" si="11"/>
        <v>Emily Allen</v>
      </c>
      <c r="E211" s="1" t="s">
        <v>846</v>
      </c>
      <c r="F211" s="1" t="s">
        <v>17</v>
      </c>
      <c r="G211" s="1" t="s">
        <v>25</v>
      </c>
      <c r="H211" s="1">
        <v>18</v>
      </c>
      <c r="I211" s="5">
        <v>45120</v>
      </c>
      <c r="J211" s="1" t="s">
        <v>154</v>
      </c>
      <c r="K211" s="1" t="s">
        <v>133</v>
      </c>
      <c r="L211" s="8">
        <v>0.27</v>
      </c>
      <c r="M211" s="8">
        <f>IF(Table1[[#This Row],[Column13]]&lt;1,Table1[[#This Row],[Column13]]*100,Table1[[#This Row],[Column13]])</f>
        <v>27</v>
      </c>
      <c r="N211" s="1" t="s">
        <v>41</v>
      </c>
      <c r="O211" s="1" t="s">
        <v>28</v>
      </c>
      <c r="P211" s="1">
        <v>4</v>
      </c>
      <c r="Q211" s="1" t="s">
        <v>847</v>
      </c>
      <c r="R211" s="9">
        <f>IFERROR(IF(ISNUMBER(Table1[[#This Row],[Column17]]),Table1[[#This Row],[Column17]],DATEVALUE(LEFT(Table1[[#This Row],[Column17]],FIND(",",Table1[[#This Row],[Column17]]&amp;",")-1))),"")</f>
        <v>45120</v>
      </c>
      <c r="S21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45127</v>
      </c>
      <c r="T211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211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21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1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1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1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11" s="10" t="str">
        <f t="shared" si="9"/>
        <v>07/13/2023, 07/20/2023</v>
      </c>
    </row>
    <row r="212" spans="1:26" ht="12.5" x14ac:dyDescent="0.25">
      <c r="A212" s="1" t="s">
        <v>848</v>
      </c>
      <c r="B212" s="1" t="str">
        <f t="shared" si="10"/>
        <v>8991B01A-A2B0-4C4B-BC96-6B552F8D8DED</v>
      </c>
      <c r="C212" s="1" t="s">
        <v>849</v>
      </c>
      <c r="D212" s="1" t="str">
        <f t="shared" si="11"/>
        <v>Maria Cooke</v>
      </c>
      <c r="E212" s="1" t="s">
        <v>850</v>
      </c>
      <c r="F212" s="1" t="s">
        <v>17</v>
      </c>
      <c r="G212" s="1" t="s">
        <v>25</v>
      </c>
      <c r="H212" s="1">
        <v>27</v>
      </c>
      <c r="I212" s="5">
        <v>45315</v>
      </c>
      <c r="J212" s="1" t="s">
        <v>105</v>
      </c>
      <c r="K212" s="1" t="s">
        <v>53</v>
      </c>
      <c r="L212" s="8">
        <v>0.49</v>
      </c>
      <c r="M212" s="8">
        <f>IF(Table1[[#This Row],[Column13]]&lt;1,Table1[[#This Row],[Column13]]*100,Table1[[#This Row],[Column13]])</f>
        <v>49</v>
      </c>
      <c r="N212" s="1" t="s">
        <v>58</v>
      </c>
      <c r="O212" s="1" t="s">
        <v>34</v>
      </c>
      <c r="P212" s="1">
        <v>1</v>
      </c>
      <c r="Q212" s="1" t="s">
        <v>851</v>
      </c>
      <c r="R212" s="9">
        <f>IFERROR(IF(ISNUMBER(Table1[[#This Row],[Column17]]),Table1[[#This Row],[Column17]],DATEVALUE(LEFT(Table1[[#This Row],[Column17]],FIND(",",Table1[[#This Row],[Column17]]&amp;",")-1))),"")</f>
        <v>45315</v>
      </c>
      <c r="S21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45322</v>
      </c>
      <c r="T21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45329</v>
      </c>
      <c r="U212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21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1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1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1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12" s="10" t="str">
        <f t="shared" si="9"/>
        <v>01/24/2024, 01/31/2024, 02/07/2024</v>
      </c>
    </row>
    <row r="213" spans="1:26" ht="12.5" x14ac:dyDescent="0.25">
      <c r="A213" s="1" t="s">
        <v>852</v>
      </c>
      <c r="B213" s="1" t="str">
        <f t="shared" si="10"/>
        <v>D0B1FDE0-31F3-40C0-A2F3-F0687C0F549D</v>
      </c>
      <c r="C213" s="1" t="s">
        <v>853</v>
      </c>
      <c r="D213" s="1" t="str">
        <f t="shared" si="11"/>
        <v>Justin Delgado</v>
      </c>
      <c r="E213" s="1" t="s">
        <v>854</v>
      </c>
      <c r="F213" s="1" t="s">
        <v>88</v>
      </c>
      <c r="G213" s="1" t="s">
        <v>68</v>
      </c>
      <c r="H213" s="1">
        <v>18</v>
      </c>
      <c r="I213" s="5">
        <v>44672</v>
      </c>
      <c r="J213" s="1" t="s">
        <v>217</v>
      </c>
      <c r="K213" s="1" t="s">
        <v>133</v>
      </c>
      <c r="L213" s="8">
        <v>0.56000000000000005</v>
      </c>
      <c r="M213" s="8">
        <f>IF(Table1[[#This Row],[Column13]]&lt;1,Table1[[#This Row],[Column13]]*100,Table1[[#This Row],[Column13]])</f>
        <v>56.000000000000007</v>
      </c>
      <c r="N213" s="1">
        <v>45</v>
      </c>
      <c r="O213" s="1" t="s">
        <v>34</v>
      </c>
      <c r="P213" s="1">
        <v>3</v>
      </c>
      <c r="Q213" s="5">
        <v>44672</v>
      </c>
      <c r="R213" s="9">
        <f>IFERROR(IF(ISNUMBER(Table1[[#This Row],[Column17]]),Table1[[#This Row],[Column17]],DATEVALUE(LEFT(Table1[[#This Row],[Column17]],FIND(",",Table1[[#This Row],[Column17]]&amp;",")-1))),"")</f>
        <v>44672</v>
      </c>
      <c r="S213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213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213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21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1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1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1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13" s="10" t="str">
        <f t="shared" si="9"/>
        <v>04/21/2022</v>
      </c>
    </row>
    <row r="214" spans="1:26" ht="12.5" x14ac:dyDescent="0.25">
      <c r="A214" s="1" t="s">
        <v>855</v>
      </c>
      <c r="B214" s="1" t="str">
        <f t="shared" si="10"/>
        <v>CBBED980-07E6-4CB0-90BD-E9001529E6F5</v>
      </c>
      <c r="C214" s="1" t="s">
        <v>856</v>
      </c>
      <c r="D214" s="1" t="str">
        <f t="shared" si="11"/>
        <v>Dorothy Hill</v>
      </c>
      <c r="E214" s="1" t="s">
        <v>857</v>
      </c>
      <c r="F214" s="1" t="s">
        <v>88</v>
      </c>
      <c r="G214" s="1" t="s">
        <v>82</v>
      </c>
      <c r="H214" s="1">
        <v>18</v>
      </c>
      <c r="I214" s="5">
        <v>44917</v>
      </c>
      <c r="J214" s="1" t="s">
        <v>18</v>
      </c>
      <c r="K214" s="1" t="s">
        <v>19</v>
      </c>
      <c r="L214" s="8">
        <v>0.49</v>
      </c>
      <c r="M214" s="8">
        <f>IF(Table1[[#This Row],[Column13]]&lt;1,Table1[[#This Row],[Column13]]*100,Table1[[#This Row],[Column13]])</f>
        <v>49</v>
      </c>
      <c r="N214" s="1">
        <v>1.5</v>
      </c>
      <c r="O214" s="1" t="s">
        <v>28</v>
      </c>
      <c r="P214" s="1">
        <v>3</v>
      </c>
      <c r="Q214" s="1" t="s">
        <v>858</v>
      </c>
      <c r="R214" s="9">
        <f>IFERROR(IF(ISNUMBER(Table1[[#This Row],[Column17]]),Table1[[#This Row],[Column17]],DATEVALUE(LEFT(Table1[[#This Row],[Column17]],FIND(",",Table1[[#This Row],[Column17]]&amp;",")-1))),"")</f>
        <v>44917</v>
      </c>
      <c r="S21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44924</v>
      </c>
      <c r="T21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44931</v>
      </c>
      <c r="U214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21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1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1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1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14" s="10" t="str">
        <f t="shared" si="9"/>
        <v>12/22/2022, 12/29/2022, 01/05/2023</v>
      </c>
    </row>
    <row r="215" spans="1:26" ht="12.5" x14ac:dyDescent="0.25">
      <c r="A215" s="1" t="s">
        <v>859</v>
      </c>
      <c r="B215" s="1" t="str">
        <f t="shared" si="10"/>
        <v>1D3CA5A4-929D-4377-9CFB-655F82C42E48</v>
      </c>
      <c r="C215" s="1" t="s">
        <v>860</v>
      </c>
      <c r="D215" s="1" t="str">
        <f t="shared" si="11"/>
        <v>Joshua Ritter</v>
      </c>
      <c r="E215" s="1" t="s">
        <v>861</v>
      </c>
      <c r="F215" s="1" t="s">
        <v>17</v>
      </c>
      <c r="G215" s="1" t="s">
        <v>68</v>
      </c>
      <c r="H215" s="1">
        <v>18</v>
      </c>
      <c r="I215" s="3">
        <v>45511</v>
      </c>
      <c r="J215" s="1" t="s">
        <v>26</v>
      </c>
      <c r="K215" s="1" t="s">
        <v>27</v>
      </c>
      <c r="L215" s="8">
        <v>0.84</v>
      </c>
      <c r="M215" s="8">
        <f>IF(Table1[[#This Row],[Column13]]&lt;1,Table1[[#This Row],[Column13]]*100,Table1[[#This Row],[Column13]])</f>
        <v>84</v>
      </c>
      <c r="N215" s="1" t="s">
        <v>41</v>
      </c>
      <c r="O215" s="1" t="s">
        <v>34</v>
      </c>
      <c r="P215" s="1">
        <v>3</v>
      </c>
      <c r="Q215" s="1" t="s">
        <v>862</v>
      </c>
      <c r="R215" s="9">
        <f>IFERROR(IF(ISNUMBER(Table1[[#This Row],[Column17]]),Table1[[#This Row],[Column17]],DATEVALUE(LEFT(Table1[[#This Row],[Column17]],FIND(",",Table1[[#This Row],[Column17]]&amp;",")-1))),"")</f>
        <v>45511</v>
      </c>
      <c r="S21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45518</v>
      </c>
      <c r="T21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45525</v>
      </c>
      <c r="U21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45532</v>
      </c>
      <c r="V21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45539</v>
      </c>
      <c r="W21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1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1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15" s="10" t="str">
        <f t="shared" si="9"/>
        <v>08/07/2024, 08/14/2024, 08/21/2024, 08/28/2024, 09/04/2024</v>
      </c>
    </row>
    <row r="216" spans="1:26" ht="12.5" x14ac:dyDescent="0.25">
      <c r="A216" s="1" t="s">
        <v>863</v>
      </c>
      <c r="B216" s="1" t="str">
        <f t="shared" si="10"/>
        <v>7321A8B2-0840-405A-BFD2-F491DFF389AA</v>
      </c>
      <c r="C216" s="1" t="s">
        <v>864</v>
      </c>
      <c r="D216" s="1" t="str">
        <f t="shared" si="11"/>
        <v>Scott Miller</v>
      </c>
      <c r="E216" s="1" t="s">
        <v>865</v>
      </c>
      <c r="F216" s="1" t="s">
        <v>17</v>
      </c>
      <c r="G216" s="1" t="s">
        <v>25</v>
      </c>
      <c r="H216">
        <v>18</v>
      </c>
      <c r="I216" s="5">
        <v>45120</v>
      </c>
      <c r="J216" s="1" t="s">
        <v>52</v>
      </c>
      <c r="K216" s="1" t="s">
        <v>53</v>
      </c>
      <c r="L216" s="8">
        <v>0.76</v>
      </c>
      <c r="M216" s="8">
        <f>IF(Table1[[#This Row],[Column13]]&lt;1,Table1[[#This Row],[Column13]]*100,Table1[[#This Row],[Column13]])</f>
        <v>76</v>
      </c>
      <c r="N216" s="1" t="s">
        <v>20</v>
      </c>
      <c r="O216" s="1" t="s">
        <v>28</v>
      </c>
      <c r="P216" s="1">
        <v>1</v>
      </c>
      <c r="Q216" s="1" t="s">
        <v>847</v>
      </c>
      <c r="R216" s="9">
        <f>IFERROR(IF(ISNUMBER(Table1[[#This Row],[Column17]]),Table1[[#This Row],[Column17]],DATEVALUE(LEFT(Table1[[#This Row],[Column17]],FIND(",",Table1[[#This Row],[Column17]]&amp;",")-1))),"")</f>
        <v>45120</v>
      </c>
      <c r="S21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45127</v>
      </c>
      <c r="T216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216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21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1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1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1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16" s="10" t="str">
        <f t="shared" si="9"/>
        <v>07/13/2023, 07/20/2023</v>
      </c>
    </row>
    <row r="217" spans="1:26" ht="12.5" x14ac:dyDescent="0.25">
      <c r="A217" s="1" t="s">
        <v>866</v>
      </c>
      <c r="B217" s="1" t="str">
        <f t="shared" si="10"/>
        <v>D0437E4C-34E5-4699-88EB-E27A23A4E70E</v>
      </c>
      <c r="C217" s="1" t="s">
        <v>867</v>
      </c>
      <c r="D217" s="1" t="str">
        <f t="shared" si="11"/>
        <v>Anthony Bell</v>
      </c>
      <c r="E217" s="1" t="s">
        <v>868</v>
      </c>
      <c r="F217" s="1" t="s">
        <v>88</v>
      </c>
      <c r="G217" s="1" t="s">
        <v>82</v>
      </c>
      <c r="H217" s="1">
        <v>19</v>
      </c>
      <c r="I217" s="5">
        <v>45615</v>
      </c>
      <c r="J217" s="1" t="s">
        <v>52</v>
      </c>
      <c r="K217" s="1" t="s">
        <v>53</v>
      </c>
      <c r="L217" s="8">
        <v>98</v>
      </c>
      <c r="M217" s="8">
        <f>IF(Table1[[#This Row],[Column13]]&lt;1,Table1[[#This Row],[Column13]]*100,Table1[[#This Row],[Column13]])</f>
        <v>98</v>
      </c>
      <c r="N217" s="1" t="s">
        <v>58</v>
      </c>
      <c r="O217" s="1" t="s">
        <v>34</v>
      </c>
      <c r="P217" s="1">
        <v>1</v>
      </c>
      <c r="Q217" s="1" t="s">
        <v>869</v>
      </c>
      <c r="R217" s="9">
        <f>IFERROR(IF(ISNUMBER(Table1[[#This Row],[Column17]]),Table1[[#This Row],[Column17]],DATEVALUE(LEFT(Table1[[#This Row],[Column17]],FIND(",",Table1[[#This Row],[Column17]]&amp;",")-1))),"")</f>
        <v>45615</v>
      </c>
      <c r="S21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45622</v>
      </c>
      <c r="T21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45629</v>
      </c>
      <c r="U217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21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1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1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1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17" s="10" t="str">
        <f t="shared" si="9"/>
        <v>11/19/2024, 11/26/2024, 12/03/2024</v>
      </c>
    </row>
    <row r="218" spans="1:26" ht="12.5" x14ac:dyDescent="0.25">
      <c r="A218" s="1" t="s">
        <v>870</v>
      </c>
      <c r="B218" s="1" t="str">
        <f t="shared" si="10"/>
        <v>83B0B35C-DBA6-4DF8-B3D0-4FFB44709848</v>
      </c>
      <c r="C218" s="1" t="s">
        <v>871</v>
      </c>
      <c r="D218" s="1" t="str">
        <f t="shared" si="11"/>
        <v>Miss Anna Estes</v>
      </c>
      <c r="E218" s="1" t="s">
        <v>872</v>
      </c>
      <c r="F218" s="1" t="s">
        <v>88</v>
      </c>
      <c r="G218" s="1" t="s">
        <v>68</v>
      </c>
      <c r="H218" s="1">
        <v>27</v>
      </c>
      <c r="I218" s="3">
        <v>45547</v>
      </c>
      <c r="J218" s="1" t="s">
        <v>63</v>
      </c>
      <c r="K218" s="1" t="s">
        <v>27</v>
      </c>
      <c r="L218" s="8">
        <v>10</v>
      </c>
      <c r="M218" s="8">
        <f>IF(Table1[[#This Row],[Column13]]&lt;1,Table1[[#This Row],[Column13]]*100,Table1[[#This Row],[Column13]])</f>
        <v>10</v>
      </c>
      <c r="N218" s="1" t="s">
        <v>58</v>
      </c>
      <c r="O218" s="1" t="s">
        <v>34</v>
      </c>
      <c r="P218">
        <v>4</v>
      </c>
      <c r="Q218" s="1" t="s">
        <v>873</v>
      </c>
      <c r="R218" s="9">
        <f>IFERROR(IF(ISNUMBER(Table1[[#This Row],[Column17]]),Table1[[#This Row],[Column17]],DATEVALUE(LEFT(Table1[[#This Row],[Column17]],FIND(",",Table1[[#This Row],[Column17]]&amp;",")-1))),"")</f>
        <v>45547</v>
      </c>
      <c r="S21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45554</v>
      </c>
      <c r="T21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45561</v>
      </c>
      <c r="U21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45568</v>
      </c>
      <c r="V21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45575</v>
      </c>
      <c r="W21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45582</v>
      </c>
      <c r="X21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45589</v>
      </c>
      <c r="Y21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18" s="10" t="str">
        <f t="shared" si="9"/>
        <v>09/12/2024, 09/19/2024, 09/26/2024, 10/03/2024, 10/10/2024, 10/17/2024, 10/24/2024</v>
      </c>
    </row>
    <row r="219" spans="1:26" ht="12.5" x14ac:dyDescent="0.25">
      <c r="A219" s="1" t="s">
        <v>874</v>
      </c>
      <c r="B219" s="1" t="str">
        <f t="shared" si="10"/>
        <v>257035DB-3FEA-490A-A1F8-072DDDB7570E</v>
      </c>
      <c r="C219" s="1" t="s">
        <v>875</v>
      </c>
      <c r="D219" s="1" t="str">
        <f t="shared" si="11"/>
        <v>Sandra Juarez</v>
      </c>
      <c r="E219" s="1" t="s">
        <v>876</v>
      </c>
      <c r="F219" s="1" t="s">
        <v>88</v>
      </c>
      <c r="G219" s="1" t="s">
        <v>68</v>
      </c>
      <c r="H219" s="1">
        <v>41</v>
      </c>
      <c r="I219" s="5">
        <v>45747</v>
      </c>
      <c r="J219" s="1" t="s">
        <v>132</v>
      </c>
      <c r="K219" s="1" t="s">
        <v>133</v>
      </c>
      <c r="L219" s="8">
        <v>0.97</v>
      </c>
      <c r="M219" s="8">
        <f>IF(Table1[[#This Row],[Column13]]&lt;1,Table1[[#This Row],[Column13]]*100,Table1[[#This Row],[Column13]])</f>
        <v>97</v>
      </c>
      <c r="N219" s="1" t="s">
        <v>58</v>
      </c>
      <c r="O219" s="1" t="s">
        <v>28</v>
      </c>
      <c r="P219" s="1">
        <v>5</v>
      </c>
      <c r="Q219" s="1" t="s">
        <v>877</v>
      </c>
      <c r="R219" s="9">
        <f>IFERROR(IF(ISNUMBER(Table1[[#This Row],[Column17]]),Table1[[#This Row],[Column17]],DATEVALUE(LEFT(Table1[[#This Row],[Column17]],FIND(",",Table1[[#This Row],[Column17]]&amp;",")-1))),"")</f>
        <v>45747</v>
      </c>
      <c r="S21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45754</v>
      </c>
      <c r="T21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45761</v>
      </c>
      <c r="U21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45768</v>
      </c>
      <c r="V21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45775</v>
      </c>
      <c r="W21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45782</v>
      </c>
      <c r="X21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1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19" s="10" t="str">
        <f t="shared" si="9"/>
        <v>03/31/2025, 04/07/2025, 04/14/2025, 04/21/2025, 04/28/2025, 05/05/2025</v>
      </c>
    </row>
    <row r="220" spans="1:26" ht="12.5" x14ac:dyDescent="0.25">
      <c r="A220" s="1" t="s">
        <v>878</v>
      </c>
      <c r="B220" s="1" t="str">
        <f t="shared" si="10"/>
        <v>135508D0-73B5-4AD5-A00B-4B356A0AA7D5</v>
      </c>
      <c r="C220" s="1" t="s">
        <v>879</v>
      </c>
      <c r="D220" s="1" t="str">
        <f t="shared" si="11"/>
        <v>Sheryl Davis</v>
      </c>
      <c r="E220" s="1" t="s">
        <v>880</v>
      </c>
      <c r="F220" s="1" t="s">
        <v>17</v>
      </c>
      <c r="G220" s="1" t="s">
        <v>25</v>
      </c>
      <c r="H220" s="1">
        <v>40</v>
      </c>
      <c r="I220" s="3">
        <v>45633</v>
      </c>
      <c r="J220" s="1" t="s">
        <v>142</v>
      </c>
      <c r="K220" s="1" t="s">
        <v>53</v>
      </c>
      <c r="L220" s="8">
        <v>0.39</v>
      </c>
      <c r="M220" s="8">
        <f>IF(Table1[[#This Row],[Column13]]&lt;1,Table1[[#This Row],[Column13]]*100,Table1[[#This Row],[Column13]])</f>
        <v>39</v>
      </c>
      <c r="N220" s="1">
        <v>45</v>
      </c>
      <c r="O220" s="1" t="s">
        <v>34</v>
      </c>
      <c r="P220">
        <v>4</v>
      </c>
      <c r="Q220" s="1" t="s">
        <v>881</v>
      </c>
      <c r="R220" s="9">
        <f>IFERROR(IF(ISNUMBER(Table1[[#This Row],[Column17]]),Table1[[#This Row],[Column17]],DATEVALUE(LEFT(Table1[[#This Row],[Column17]],FIND(",",Table1[[#This Row],[Column17]]&amp;",")-1))),"")</f>
        <v>45633</v>
      </c>
      <c r="S22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45640</v>
      </c>
      <c r="T22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45647</v>
      </c>
      <c r="U22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45654</v>
      </c>
      <c r="V22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45661</v>
      </c>
      <c r="W22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45668</v>
      </c>
      <c r="X22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45675</v>
      </c>
      <c r="Y22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45682</v>
      </c>
      <c r="Z220" s="10" t="str">
        <f t="shared" si="9"/>
        <v>12/07/2024, 12/14/2024, 12/21/2024, 12/28/2024, 01/04/2025, 01/11/2025, 01/18/2025, 01/25/2025</v>
      </c>
    </row>
    <row r="221" spans="1:26" ht="12.5" x14ac:dyDescent="0.25">
      <c r="A221" s="1" t="s">
        <v>882</v>
      </c>
      <c r="B221" s="1" t="str">
        <f t="shared" si="10"/>
        <v>BB93CD40-D8DF-4535-862D-BAEADE70BD30</v>
      </c>
      <c r="C221" s="1" t="s">
        <v>883</v>
      </c>
      <c r="D221" s="1" t="str">
        <f t="shared" si="11"/>
        <v>William Reid</v>
      </c>
      <c r="E221" s="1" t="s">
        <v>884</v>
      </c>
      <c r="F221" s="1" t="s">
        <v>17</v>
      </c>
      <c r="G221" s="1" t="s">
        <v>25</v>
      </c>
      <c r="H221">
        <v>18</v>
      </c>
      <c r="I221" s="3">
        <v>44661</v>
      </c>
      <c r="J221" s="1" t="s">
        <v>52</v>
      </c>
      <c r="K221" s="1" t="s">
        <v>53</v>
      </c>
      <c r="L221" s="8">
        <v>0.95</v>
      </c>
      <c r="M221" s="8">
        <f>IF(Table1[[#This Row],[Column13]]&lt;1,Table1[[#This Row],[Column13]]*100,Table1[[#This Row],[Column13]])</f>
        <v>95</v>
      </c>
      <c r="N221" s="1" t="s">
        <v>20</v>
      </c>
      <c r="O221" s="1" t="s">
        <v>28</v>
      </c>
      <c r="P221" s="1">
        <v>5</v>
      </c>
      <c r="Q221" s="1" t="s">
        <v>885</v>
      </c>
      <c r="R221" s="9">
        <f>IFERROR(IF(ISNUMBER(Table1[[#This Row],[Column17]]),Table1[[#This Row],[Column17]],DATEVALUE(LEFT(Table1[[#This Row],[Column17]],FIND(",",Table1[[#This Row],[Column17]]&amp;",")-1))),"")</f>
        <v>44661</v>
      </c>
      <c r="S22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44668</v>
      </c>
      <c r="T22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44675</v>
      </c>
      <c r="U22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44682</v>
      </c>
      <c r="V22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44689</v>
      </c>
      <c r="W22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2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2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21" s="10" t="str">
        <f t="shared" si="9"/>
        <v>04/10/2022, 04/17/2022, 04/24/2022, 05/01/2022, 05/08/2022</v>
      </c>
    </row>
    <row r="222" spans="1:26" ht="12.5" x14ac:dyDescent="0.25">
      <c r="A222" s="1" t="s">
        <v>886</v>
      </c>
      <c r="B222" s="1" t="str">
        <f t="shared" si="10"/>
        <v>D40E53CE-52A7-4A41-84BE-D4867EA5A387</v>
      </c>
      <c r="C222" s="1" t="s">
        <v>887</v>
      </c>
      <c r="D222" s="1" t="str">
        <f t="shared" si="11"/>
        <v>Joshua Anderson</v>
      </c>
      <c r="E222" s="1" t="s">
        <v>888</v>
      </c>
      <c r="F222" s="1" t="s">
        <v>17</v>
      </c>
      <c r="G222" s="1" t="s">
        <v>46</v>
      </c>
      <c r="H222" s="1">
        <v>26</v>
      </c>
      <c r="I222" s="3">
        <v>44987</v>
      </c>
      <c r="J222" s="1" t="s">
        <v>69</v>
      </c>
      <c r="K222" s="1" t="s">
        <v>33</v>
      </c>
      <c r="L222" s="8">
        <v>0.46</v>
      </c>
      <c r="M222" s="8">
        <f>IF(Table1[[#This Row],[Column13]]&lt;1,Table1[[#This Row],[Column13]]*100,Table1[[#This Row],[Column13]])</f>
        <v>46</v>
      </c>
      <c r="N222" s="1" t="s">
        <v>58</v>
      </c>
      <c r="O222" s="1" t="s">
        <v>34</v>
      </c>
      <c r="P222" s="1">
        <v>1</v>
      </c>
      <c r="Q222" s="1" t="s">
        <v>889</v>
      </c>
      <c r="R222" s="9">
        <f>IFERROR(IF(ISNUMBER(Table1[[#This Row],[Column17]]),Table1[[#This Row],[Column17]],DATEVALUE(LEFT(Table1[[#This Row],[Column17]],FIND(",",Table1[[#This Row],[Column17]]&amp;",")-1))),"")</f>
        <v>44987</v>
      </c>
      <c r="S22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44994</v>
      </c>
      <c r="T222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222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22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2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2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2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22" s="10" t="str">
        <f t="shared" si="9"/>
        <v>03/02/2023, 03/09/2023</v>
      </c>
    </row>
    <row r="223" spans="1:26" ht="12.5" x14ac:dyDescent="0.25">
      <c r="A223" s="1" t="s">
        <v>890</v>
      </c>
      <c r="B223" s="1" t="str">
        <f t="shared" si="10"/>
        <v>042B03CA-75A7-4686-9632-1D31C8ACFFCF</v>
      </c>
      <c r="C223" s="1" t="s">
        <v>891</v>
      </c>
      <c r="D223" s="1" t="str">
        <f t="shared" si="11"/>
        <v>Scott Alexander</v>
      </c>
      <c r="E223" s="1" t="s">
        <v>892</v>
      </c>
      <c r="F223" s="1" t="s">
        <v>88</v>
      </c>
      <c r="G223" s="1" t="s">
        <v>46</v>
      </c>
      <c r="H223" s="1">
        <v>45</v>
      </c>
      <c r="I223" s="3">
        <v>45630</v>
      </c>
      <c r="J223" s="1" t="s">
        <v>18</v>
      </c>
      <c r="K223" s="1" t="s">
        <v>19</v>
      </c>
      <c r="L223" s="8">
        <v>1</v>
      </c>
      <c r="M223" s="8">
        <f>IF(Table1[[#This Row],[Column13]]&lt;1,Table1[[#This Row],[Column13]]*100,Table1[[#This Row],[Column13]])</f>
        <v>1</v>
      </c>
      <c r="N223" s="1">
        <v>1.5</v>
      </c>
      <c r="O223" s="1" t="s">
        <v>34</v>
      </c>
      <c r="P223" s="1">
        <v>2</v>
      </c>
      <c r="Q223" s="3">
        <v>45630</v>
      </c>
      <c r="R223" s="9">
        <f>IFERROR(IF(ISNUMBER(Table1[[#This Row],[Column17]]),Table1[[#This Row],[Column17]],DATEVALUE(LEFT(Table1[[#This Row],[Column17]],FIND(",",Table1[[#This Row],[Column17]]&amp;",")-1))),"")</f>
        <v>45630</v>
      </c>
      <c r="S223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223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223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22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2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2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2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23" s="10" t="str">
        <f t="shared" si="9"/>
        <v>12/04/2024</v>
      </c>
    </row>
    <row r="224" spans="1:26" ht="12.5" x14ac:dyDescent="0.25">
      <c r="A224" s="1" t="s">
        <v>893</v>
      </c>
      <c r="B224" s="1" t="str">
        <f t="shared" si="10"/>
        <v>40198303-5C45-4E4D-A793-13B817E52113</v>
      </c>
      <c r="C224" s="1" t="s">
        <v>894</v>
      </c>
      <c r="D224" s="1" t="str">
        <f t="shared" si="11"/>
        <v>Matthew Banks</v>
      </c>
      <c r="E224" s="1" t="s">
        <v>895</v>
      </c>
      <c r="F224" s="1" t="s">
        <v>17</v>
      </c>
      <c r="G224" s="1" t="s">
        <v>68</v>
      </c>
      <c r="H224" s="1">
        <v>18</v>
      </c>
      <c r="I224" s="3">
        <v>45083</v>
      </c>
      <c r="J224" s="1" t="s">
        <v>142</v>
      </c>
      <c r="K224" s="1" t="s">
        <v>53</v>
      </c>
      <c r="L224" s="8">
        <v>0.92</v>
      </c>
      <c r="M224" s="8">
        <f>IF(Table1[[#This Row],[Column13]]&lt;1,Table1[[#This Row],[Column13]]*100,Table1[[#This Row],[Column13]])</f>
        <v>92</v>
      </c>
      <c r="N224" s="1" t="s">
        <v>20</v>
      </c>
      <c r="O224" s="1" t="s">
        <v>34</v>
      </c>
      <c r="P224" s="1">
        <v>3</v>
      </c>
      <c r="Q224" s="1" t="s">
        <v>896</v>
      </c>
      <c r="R224" s="9">
        <f>IFERROR(IF(ISNUMBER(Table1[[#This Row],[Column17]]),Table1[[#This Row],[Column17]],DATEVALUE(LEFT(Table1[[#This Row],[Column17]],FIND(",",Table1[[#This Row],[Column17]]&amp;",")-1))),"")</f>
        <v>45083</v>
      </c>
      <c r="S22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45090</v>
      </c>
      <c r="T22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45097</v>
      </c>
      <c r="U22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45104</v>
      </c>
      <c r="V22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45111</v>
      </c>
      <c r="W22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45118</v>
      </c>
      <c r="X22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2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24" s="10" t="str">
        <f t="shared" si="9"/>
        <v>06/06/2023, 06/13/2023, 06/20/2023, 06/27/2023, 07/04/2023, 07/11/2023</v>
      </c>
    </row>
    <row r="225" spans="1:26" ht="12.5" x14ac:dyDescent="0.25">
      <c r="A225" s="1" t="s">
        <v>897</v>
      </c>
      <c r="B225" s="1" t="str">
        <f t="shared" si="10"/>
        <v>21F89D06-13F3-4ADE-BA10-013F36A2C52B</v>
      </c>
      <c r="C225" s="1" t="s">
        <v>898</v>
      </c>
      <c r="D225" s="1" t="str">
        <f t="shared" si="11"/>
        <v>Kelly Wallace</v>
      </c>
      <c r="E225" s="1" t="s">
        <v>899</v>
      </c>
      <c r="F225" s="1" t="s">
        <v>17</v>
      </c>
      <c r="G225" s="1" t="s">
        <v>68</v>
      </c>
      <c r="H225">
        <v>18</v>
      </c>
      <c r="I225" s="3">
        <v>44659</v>
      </c>
      <c r="J225" s="1" t="s">
        <v>132</v>
      </c>
      <c r="K225" s="1" t="s">
        <v>133</v>
      </c>
      <c r="L225" s="8">
        <v>0.59</v>
      </c>
      <c r="M225" s="8">
        <f>IF(Table1[[#This Row],[Column13]]&lt;1,Table1[[#This Row],[Column13]]*100,Table1[[#This Row],[Column13]])</f>
        <v>59</v>
      </c>
      <c r="N225" s="1" t="s">
        <v>58</v>
      </c>
      <c r="O225" s="1" t="s">
        <v>34</v>
      </c>
      <c r="P225" s="1">
        <v>5</v>
      </c>
      <c r="Q225" s="3">
        <v>44659</v>
      </c>
      <c r="R225" s="9">
        <f>IFERROR(IF(ISNUMBER(Table1[[#This Row],[Column17]]),Table1[[#This Row],[Column17]],DATEVALUE(LEFT(Table1[[#This Row],[Column17]],FIND(",",Table1[[#This Row],[Column17]]&amp;",")-1))),"")</f>
        <v>44659</v>
      </c>
      <c r="S225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225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225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22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2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2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2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25" s="10" t="str">
        <f t="shared" si="9"/>
        <v>04/08/2022</v>
      </c>
    </row>
    <row r="226" spans="1:26" ht="12.5" x14ac:dyDescent="0.25">
      <c r="A226" s="1" t="s">
        <v>900</v>
      </c>
      <c r="B226" s="1" t="str">
        <f t="shared" si="10"/>
        <v>4C9BFF5C-E188-4EAF-9E18-85C35037CD6B</v>
      </c>
      <c r="C226" s="1" t="s">
        <v>901</v>
      </c>
      <c r="D226" s="1" t="str">
        <f t="shared" si="11"/>
        <v>Raymond Mullins</v>
      </c>
      <c r="E226" s="1" t="s">
        <v>902</v>
      </c>
      <c r="F226" s="1" t="s">
        <v>17</v>
      </c>
      <c r="G226" s="1" t="s">
        <v>25</v>
      </c>
      <c r="H226" s="1">
        <v>42</v>
      </c>
      <c r="I226" s="5">
        <v>44818</v>
      </c>
      <c r="J226" s="1" t="s">
        <v>69</v>
      </c>
      <c r="K226" s="1" t="s">
        <v>33</v>
      </c>
      <c r="L226" s="8">
        <v>0.59</v>
      </c>
      <c r="M226" s="8">
        <f>IF(Table1[[#This Row],[Column13]]&lt;1,Table1[[#This Row],[Column13]]*100,Table1[[#This Row],[Column13]])</f>
        <v>59</v>
      </c>
      <c r="N226" s="1" t="s">
        <v>41</v>
      </c>
      <c r="O226" s="1" t="s">
        <v>34</v>
      </c>
      <c r="P226" s="1">
        <v>3</v>
      </c>
      <c r="Q226" s="1" t="s">
        <v>903</v>
      </c>
      <c r="R226" s="9">
        <f>IFERROR(IF(ISNUMBER(Table1[[#This Row],[Column17]]),Table1[[#This Row],[Column17]],DATEVALUE(LEFT(Table1[[#This Row],[Column17]],FIND(",",Table1[[#This Row],[Column17]]&amp;",")-1))),"")</f>
        <v>44818</v>
      </c>
      <c r="S22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44825</v>
      </c>
      <c r="T22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44832</v>
      </c>
      <c r="U22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44839</v>
      </c>
      <c r="V22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44846</v>
      </c>
      <c r="W22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2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2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26" s="10" t="str">
        <f t="shared" si="9"/>
        <v>09/14/2022, 09/21/2022, 09/28/2022, 10/05/2022, 10/12/2022</v>
      </c>
    </row>
    <row r="227" spans="1:26" ht="12.5" x14ac:dyDescent="0.25">
      <c r="A227" s="1" t="s">
        <v>904</v>
      </c>
      <c r="B227" s="1" t="str">
        <f t="shared" si="10"/>
        <v>DC268108-7140-41A1-AFC2-CCFC9DB7284B</v>
      </c>
      <c r="C227" s="1" t="s">
        <v>905</v>
      </c>
      <c r="D227" s="1" t="str">
        <f t="shared" si="11"/>
        <v>Steven Taylor</v>
      </c>
      <c r="E227" s="1" t="s">
        <v>906</v>
      </c>
      <c r="F227" s="1" t="s">
        <v>88</v>
      </c>
      <c r="G227" s="1" t="s">
        <v>68</v>
      </c>
      <c r="H227" s="1">
        <v>18</v>
      </c>
      <c r="I227" s="3">
        <v>45297</v>
      </c>
      <c r="J227" s="1" t="s">
        <v>18</v>
      </c>
      <c r="K227" s="1" t="s">
        <v>19</v>
      </c>
      <c r="L227" s="8">
        <v>1</v>
      </c>
      <c r="M227" s="8">
        <f>IF(Table1[[#This Row],[Column13]]&lt;1,Table1[[#This Row],[Column13]]*100,Table1[[#This Row],[Column13]])</f>
        <v>1</v>
      </c>
      <c r="N227" s="1" t="s">
        <v>41</v>
      </c>
      <c r="O227" s="1" t="s">
        <v>34</v>
      </c>
      <c r="P227" s="1">
        <v>3</v>
      </c>
      <c r="Q227" s="1" t="s">
        <v>907</v>
      </c>
      <c r="R227" s="9">
        <f>IFERROR(IF(ISNUMBER(Table1[[#This Row],[Column17]]),Table1[[#This Row],[Column17]],DATEVALUE(LEFT(Table1[[#This Row],[Column17]],FIND(",",Table1[[#This Row],[Column17]]&amp;",")-1))),"")</f>
        <v>45297</v>
      </c>
      <c r="S22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45304</v>
      </c>
      <c r="T22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45311</v>
      </c>
      <c r="U22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45318</v>
      </c>
      <c r="V22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45325</v>
      </c>
      <c r="W22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45332</v>
      </c>
      <c r="X22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2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27" s="10" t="str">
        <f t="shared" si="9"/>
        <v>01/06/2024, 01/13/2024, 01/20/2024, 01/27/2024, 02/03/2024, 02/10/2024</v>
      </c>
    </row>
    <row r="228" spans="1:26" ht="12.5" x14ac:dyDescent="0.25">
      <c r="A228" s="1" t="s">
        <v>908</v>
      </c>
      <c r="B228" s="1" t="str">
        <f t="shared" si="10"/>
        <v>B89F3A92-999A-4D86-99DB-13028DAB66D3</v>
      </c>
      <c r="C228" s="1" t="s">
        <v>909</v>
      </c>
      <c r="D228" s="1" t="str">
        <f t="shared" si="11"/>
        <v>Peggy Vaughn</v>
      </c>
      <c r="E228" s="1" t="s">
        <v>910</v>
      </c>
      <c r="F228" s="1" t="s">
        <v>17</v>
      </c>
      <c r="G228" s="1" t="s">
        <v>46</v>
      </c>
      <c r="H228" s="1">
        <v>41</v>
      </c>
      <c r="I228" s="5">
        <v>45043</v>
      </c>
      <c r="J228" s="1" t="s">
        <v>142</v>
      </c>
      <c r="K228" s="1" t="s">
        <v>53</v>
      </c>
      <c r="L228" s="8">
        <v>0.05</v>
      </c>
      <c r="M228" s="8">
        <f>IF(Table1[[#This Row],[Column13]]&lt;1,Table1[[#This Row],[Column13]]*100,Table1[[#This Row],[Column13]])</f>
        <v>5</v>
      </c>
      <c r="N228" s="1" t="s">
        <v>41</v>
      </c>
      <c r="O228" s="1" t="s">
        <v>28</v>
      </c>
      <c r="P228" s="1">
        <v>2</v>
      </c>
      <c r="Q228" s="1" t="s">
        <v>911</v>
      </c>
      <c r="R228" s="9">
        <f>IFERROR(IF(ISNUMBER(Table1[[#This Row],[Column17]]),Table1[[#This Row],[Column17]],DATEVALUE(LEFT(Table1[[#This Row],[Column17]],FIND(",",Table1[[#This Row],[Column17]]&amp;",")-1))),"")</f>
        <v>45043</v>
      </c>
      <c r="S22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45050</v>
      </c>
      <c r="T22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45057</v>
      </c>
      <c r="U228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22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2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2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2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28" s="10" t="str">
        <f t="shared" si="9"/>
        <v>04/27/2023, 05/04/2023, 05/11/2023</v>
      </c>
    </row>
    <row r="229" spans="1:26" ht="12.5" x14ac:dyDescent="0.25">
      <c r="A229" s="1" t="s">
        <v>912</v>
      </c>
      <c r="B229" s="1" t="str">
        <f t="shared" si="10"/>
        <v>C8A738AB-0DF8-4E12-A56B-61E04BA8A4CA</v>
      </c>
      <c r="C229" s="1" t="s">
        <v>913</v>
      </c>
      <c r="D229" s="1" t="str">
        <f t="shared" si="11"/>
        <v>Tina Simpson</v>
      </c>
      <c r="E229" s="1" t="s">
        <v>914</v>
      </c>
      <c r="F229" s="1" t="s">
        <v>88</v>
      </c>
      <c r="G229" s="1" t="s">
        <v>39</v>
      </c>
      <c r="H229">
        <v>18</v>
      </c>
      <c r="I229" s="3">
        <v>45266</v>
      </c>
      <c r="J229" s="1" t="s">
        <v>132</v>
      </c>
      <c r="K229" s="1" t="s">
        <v>133</v>
      </c>
      <c r="L229" s="8">
        <v>7.0000000000000007E-2</v>
      </c>
      <c r="M229" s="8">
        <f>IF(Table1[[#This Row],[Column13]]&lt;1,Table1[[#This Row],[Column13]]*100,Table1[[#This Row],[Column13]])</f>
        <v>7.0000000000000009</v>
      </c>
      <c r="N229" s="1">
        <v>1.5</v>
      </c>
      <c r="O229" s="1" t="s">
        <v>34</v>
      </c>
      <c r="P229" s="1">
        <v>4</v>
      </c>
      <c r="Q229" s="1" t="s">
        <v>915</v>
      </c>
      <c r="R229" s="9">
        <f>IFERROR(IF(ISNUMBER(Table1[[#This Row],[Column17]]),Table1[[#This Row],[Column17]],DATEVALUE(LEFT(Table1[[#This Row],[Column17]],FIND(",",Table1[[#This Row],[Column17]]&amp;",")-1))),"")</f>
        <v>45266</v>
      </c>
      <c r="S22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45273</v>
      </c>
      <c r="T22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45280</v>
      </c>
      <c r="U22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45287</v>
      </c>
      <c r="V22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45294</v>
      </c>
      <c r="W22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45301</v>
      </c>
      <c r="X22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45308</v>
      </c>
      <c r="Y22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29" s="10" t="str">
        <f t="shared" si="9"/>
        <v>12/06/2023, 12/13/2023, 12/20/2023, 12/27/2023, 01/03/2024, 01/10/2024, 01/17/2024</v>
      </c>
    </row>
    <row r="230" spans="1:26" ht="12.5" x14ac:dyDescent="0.25">
      <c r="A230" s="1" t="s">
        <v>916</v>
      </c>
      <c r="B230" s="1" t="str">
        <f t="shared" si="10"/>
        <v>91816091-D6C6-445C-9C5E-4E786307D4D1</v>
      </c>
      <c r="C230" s="1" t="s">
        <v>917</v>
      </c>
      <c r="D230" s="1" t="str">
        <f t="shared" si="11"/>
        <v>Joshua Thompson</v>
      </c>
      <c r="E230" s="1" t="s">
        <v>918</v>
      </c>
      <c r="F230" s="1" t="s">
        <v>88</v>
      </c>
      <c r="G230" s="1" t="s">
        <v>68</v>
      </c>
      <c r="H230">
        <v>18</v>
      </c>
      <c r="I230" s="5">
        <v>44863</v>
      </c>
      <c r="J230" s="1" t="s">
        <v>47</v>
      </c>
      <c r="K230" s="1" t="s">
        <v>33</v>
      </c>
      <c r="L230" s="8">
        <v>0.25</v>
      </c>
      <c r="M230" s="8">
        <f>IF(Table1[[#This Row],[Column13]]&lt;1,Table1[[#This Row],[Column13]]*100,Table1[[#This Row],[Column13]])</f>
        <v>25</v>
      </c>
      <c r="N230" s="1">
        <v>2</v>
      </c>
      <c r="O230" s="1" t="s">
        <v>34</v>
      </c>
      <c r="P230" s="1">
        <v>2</v>
      </c>
      <c r="Q230" s="1" t="s">
        <v>919</v>
      </c>
      <c r="R230" s="9">
        <f>IFERROR(IF(ISNUMBER(Table1[[#This Row],[Column17]]),Table1[[#This Row],[Column17]],DATEVALUE(LEFT(Table1[[#This Row],[Column17]],FIND(",",Table1[[#This Row],[Column17]]&amp;",")-1))),"")</f>
        <v>44863</v>
      </c>
      <c r="S23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44870</v>
      </c>
      <c r="T23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44877</v>
      </c>
      <c r="U23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44884</v>
      </c>
      <c r="V23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44891</v>
      </c>
      <c r="W23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44898</v>
      </c>
      <c r="X23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44905</v>
      </c>
      <c r="Y23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44912</v>
      </c>
      <c r="Z230" s="10" t="str">
        <f t="shared" si="9"/>
        <v>10/29/2022, 11/05/2022, 11/12/2022, 11/19/2022, 11/26/2022, 12/03/2022, 12/10/2022, 12/17/2022</v>
      </c>
    </row>
    <row r="231" spans="1:26" ht="12.5" x14ac:dyDescent="0.25">
      <c r="A231" s="1" t="s">
        <v>920</v>
      </c>
      <c r="B231" s="1" t="str">
        <f t="shared" si="10"/>
        <v>F2DCB12B-0F7A-4302-AC2E-28150A3217D2</v>
      </c>
      <c r="C231" s="1" t="s">
        <v>921</v>
      </c>
      <c r="D231" s="1" t="str">
        <f t="shared" si="11"/>
        <v>Katie Fuller</v>
      </c>
      <c r="E231" s="1" t="s">
        <v>922</v>
      </c>
      <c r="F231" s="1" t="s">
        <v>88</v>
      </c>
      <c r="G231" s="1" t="s">
        <v>25</v>
      </c>
      <c r="H231">
        <v>18</v>
      </c>
      <c r="I231" s="3">
        <v>44993</v>
      </c>
      <c r="J231" s="1" t="s">
        <v>40</v>
      </c>
      <c r="K231" s="1" t="s">
        <v>19</v>
      </c>
      <c r="L231" s="8">
        <v>0.59</v>
      </c>
      <c r="M231" s="8">
        <f>IF(Table1[[#This Row],[Column13]]&lt;1,Table1[[#This Row],[Column13]]*100,Table1[[#This Row],[Column13]])</f>
        <v>59</v>
      </c>
      <c r="N231" s="1" t="s">
        <v>20</v>
      </c>
      <c r="O231" s="1" t="s">
        <v>34</v>
      </c>
      <c r="P231" s="1">
        <v>3</v>
      </c>
      <c r="Q231" s="1" t="s">
        <v>923</v>
      </c>
      <c r="R231" s="9">
        <f>IFERROR(IF(ISNUMBER(Table1[[#This Row],[Column17]]),Table1[[#This Row],[Column17]],DATEVALUE(LEFT(Table1[[#This Row],[Column17]],FIND(",",Table1[[#This Row],[Column17]]&amp;",")-1))),"")</f>
        <v>44993</v>
      </c>
      <c r="S23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45000</v>
      </c>
      <c r="T23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45007</v>
      </c>
      <c r="U23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45014</v>
      </c>
      <c r="V23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45021</v>
      </c>
      <c r="W23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45028</v>
      </c>
      <c r="X23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3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31" s="10" t="str">
        <f t="shared" si="9"/>
        <v>03/08/2023, 03/15/2023, 03/22/2023, 03/29/2023, 04/05/2023, 04/12/2023</v>
      </c>
    </row>
    <row r="232" spans="1:26" ht="12.5" x14ac:dyDescent="0.25">
      <c r="A232" s="1" t="s">
        <v>924</v>
      </c>
      <c r="B232" s="1" t="str">
        <f t="shared" si="10"/>
        <v>4708203B-2716-40C1-9DB5-428389A3C811</v>
      </c>
      <c r="C232" s="1" t="s">
        <v>925</v>
      </c>
      <c r="D232" s="1" t="str">
        <f t="shared" si="11"/>
        <v>Bob Mccall</v>
      </c>
      <c r="E232" s="1" t="s">
        <v>926</v>
      </c>
      <c r="F232" s="1" t="s">
        <v>88</v>
      </c>
      <c r="G232" s="1" t="s">
        <v>46</v>
      </c>
      <c r="H232" s="1">
        <v>18</v>
      </c>
      <c r="I232" s="5">
        <v>45491</v>
      </c>
      <c r="J232" s="1" t="s">
        <v>154</v>
      </c>
      <c r="K232" s="1" t="s">
        <v>133</v>
      </c>
      <c r="L232" s="8">
        <v>0.38</v>
      </c>
      <c r="M232" s="8">
        <f>IF(Table1[[#This Row],[Column13]]&lt;1,Table1[[#This Row],[Column13]]*100,Table1[[#This Row],[Column13]])</f>
        <v>38</v>
      </c>
      <c r="N232" s="1">
        <v>45</v>
      </c>
      <c r="O232" s="1" t="s">
        <v>28</v>
      </c>
      <c r="P232" s="1">
        <v>3</v>
      </c>
      <c r="Q232" s="1" t="s">
        <v>927</v>
      </c>
      <c r="R232" s="9">
        <f>IFERROR(IF(ISNUMBER(Table1[[#This Row],[Column17]]),Table1[[#This Row],[Column17]],DATEVALUE(LEFT(Table1[[#This Row],[Column17]],FIND(",",Table1[[#This Row],[Column17]]&amp;",")-1))),"")</f>
        <v>45491</v>
      </c>
      <c r="S23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45498</v>
      </c>
      <c r="T23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45505</v>
      </c>
      <c r="U23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45512</v>
      </c>
      <c r="V23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45519</v>
      </c>
      <c r="W23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45526</v>
      </c>
      <c r="X23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45533</v>
      </c>
      <c r="Y23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32" s="10" t="str">
        <f t="shared" si="9"/>
        <v>07/18/2024, 07/25/2024, 08/01/2024, 08/08/2024, 08/15/2024, 08/22/2024, 08/29/2024</v>
      </c>
    </row>
    <row r="233" spans="1:26" ht="12.5" x14ac:dyDescent="0.25">
      <c r="A233" s="1" t="s">
        <v>928</v>
      </c>
      <c r="B233" s="1" t="str">
        <f t="shared" si="10"/>
        <v>74102D5D-1DB1-4BFC-AF3A-5115ECB4678C</v>
      </c>
      <c r="C233" s="1" t="s">
        <v>929</v>
      </c>
      <c r="D233" s="1" t="str">
        <f t="shared" si="11"/>
        <v>Amy Wade</v>
      </c>
      <c r="E233" s="1" t="s">
        <v>930</v>
      </c>
      <c r="F233" s="1" t="s">
        <v>17</v>
      </c>
      <c r="G233" s="1" t="s">
        <v>68</v>
      </c>
      <c r="H233" s="1">
        <v>18</v>
      </c>
      <c r="I233" s="5">
        <v>44791</v>
      </c>
      <c r="J233" s="1" t="s">
        <v>142</v>
      </c>
      <c r="K233" s="1" t="s">
        <v>53</v>
      </c>
      <c r="L233" s="8">
        <v>0.99</v>
      </c>
      <c r="M233" s="8">
        <f>IF(Table1[[#This Row],[Column13]]&lt;1,Table1[[#This Row],[Column13]]*100,Table1[[#This Row],[Column13]])</f>
        <v>99</v>
      </c>
      <c r="N233" s="1">
        <v>1.5</v>
      </c>
      <c r="O233" s="1" t="s">
        <v>28</v>
      </c>
      <c r="P233" s="1">
        <v>2</v>
      </c>
      <c r="Q233" s="1" t="s">
        <v>84</v>
      </c>
      <c r="R233" s="9">
        <f>IFERROR(IF(ISNUMBER(Table1[[#This Row],[Column17]]),Table1[[#This Row],[Column17]],DATEVALUE(LEFT(Table1[[#This Row],[Column17]],FIND(",",Table1[[#This Row],[Column17]]&amp;",")-1))),"")</f>
        <v>44791</v>
      </c>
      <c r="S23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44798</v>
      </c>
      <c r="T23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44805</v>
      </c>
      <c r="U233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23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3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3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3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33" s="10" t="str">
        <f t="shared" si="9"/>
        <v>08/18/2022, 08/25/2022, 09/01/2022</v>
      </c>
    </row>
    <row r="234" spans="1:26" ht="12.5" x14ac:dyDescent="0.25">
      <c r="A234" s="1" t="s">
        <v>931</v>
      </c>
      <c r="B234" s="1" t="str">
        <f t="shared" si="10"/>
        <v>425E0259-B884-46D2-928F-CF68C871D7B3</v>
      </c>
      <c r="C234" s="1" t="s">
        <v>932</v>
      </c>
      <c r="D234" s="1" t="str">
        <f t="shared" si="11"/>
        <v>Cameron Norman</v>
      </c>
      <c r="E234" s="1" t="s">
        <v>933</v>
      </c>
      <c r="F234" s="1" t="s">
        <v>17</v>
      </c>
      <c r="G234" s="1" t="s">
        <v>68</v>
      </c>
      <c r="H234">
        <v>18</v>
      </c>
      <c r="I234" s="5">
        <v>45461</v>
      </c>
      <c r="J234" s="1" t="s">
        <v>18</v>
      </c>
      <c r="K234" s="1" t="s">
        <v>19</v>
      </c>
      <c r="L234" s="8">
        <v>0.16</v>
      </c>
      <c r="M234" s="8">
        <f>IF(Table1[[#This Row],[Column13]]&lt;1,Table1[[#This Row],[Column13]]*100,Table1[[#This Row],[Column13]])</f>
        <v>16</v>
      </c>
      <c r="N234" s="1" t="s">
        <v>41</v>
      </c>
      <c r="O234" s="1" t="s">
        <v>28</v>
      </c>
      <c r="P234" s="1">
        <v>1</v>
      </c>
      <c r="Q234" s="1" t="s">
        <v>934</v>
      </c>
      <c r="R234" s="9">
        <f>IFERROR(IF(ISNUMBER(Table1[[#This Row],[Column17]]),Table1[[#This Row],[Column17]],DATEVALUE(LEFT(Table1[[#This Row],[Column17]],FIND(",",Table1[[#This Row],[Column17]]&amp;",")-1))),"")</f>
        <v>45461</v>
      </c>
      <c r="S23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45468</v>
      </c>
      <c r="T23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45475</v>
      </c>
      <c r="U23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45482</v>
      </c>
      <c r="V23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3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3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3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34" s="10" t="str">
        <f t="shared" si="9"/>
        <v>06/18/2024, 06/25/2024, 07/02/2024, 07/09/2024</v>
      </c>
    </row>
    <row r="235" spans="1:26" ht="12.5" x14ac:dyDescent="0.25">
      <c r="A235" s="1" t="s">
        <v>935</v>
      </c>
      <c r="B235" s="1" t="str">
        <f t="shared" si="10"/>
        <v>B65AD0F1-4350-4B06-9059-EA28861B4F5B</v>
      </c>
      <c r="C235" s="1" t="s">
        <v>936</v>
      </c>
      <c r="D235" s="1" t="str">
        <f t="shared" si="11"/>
        <v>Lori Crawford</v>
      </c>
      <c r="E235" s="1" t="s">
        <v>937</v>
      </c>
      <c r="F235" s="1" t="s">
        <v>88</v>
      </c>
      <c r="G235" s="1" t="s">
        <v>39</v>
      </c>
      <c r="H235">
        <v>18</v>
      </c>
      <c r="I235" s="3">
        <v>45080</v>
      </c>
      <c r="J235" s="1" t="s">
        <v>105</v>
      </c>
      <c r="K235" s="1" t="s">
        <v>53</v>
      </c>
      <c r="L235" s="8">
        <v>0.87</v>
      </c>
      <c r="M235" s="8">
        <f>IF(Table1[[#This Row],[Column13]]&lt;1,Table1[[#This Row],[Column13]]*100,Table1[[#This Row],[Column13]])</f>
        <v>87</v>
      </c>
      <c r="N235" s="1" t="s">
        <v>58</v>
      </c>
      <c r="O235" s="1" t="s">
        <v>28</v>
      </c>
      <c r="P235" s="1">
        <v>4</v>
      </c>
      <c r="Q235" s="1" t="s">
        <v>938</v>
      </c>
      <c r="R235" s="9">
        <f>IFERROR(IF(ISNUMBER(Table1[[#This Row],[Column17]]),Table1[[#This Row],[Column17]],DATEVALUE(LEFT(Table1[[#This Row],[Column17]],FIND(",",Table1[[#This Row],[Column17]]&amp;",")-1))),"")</f>
        <v>45080</v>
      </c>
      <c r="S23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45087</v>
      </c>
      <c r="T23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45094</v>
      </c>
      <c r="U23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45101</v>
      </c>
      <c r="V23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45108</v>
      </c>
      <c r="W23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45115</v>
      </c>
      <c r="X23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45122</v>
      </c>
      <c r="Y23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35" s="10" t="str">
        <f t="shared" si="9"/>
        <v>06/03/2023, 06/10/2023, 06/17/2023, 06/24/2023, 07/01/2023, 07/08/2023, 07/15/2023</v>
      </c>
    </row>
    <row r="236" spans="1:26" ht="12.5" x14ac:dyDescent="0.25">
      <c r="A236" s="1" t="s">
        <v>939</v>
      </c>
      <c r="B236" s="1" t="str">
        <f t="shared" si="10"/>
        <v>E4EEC67C-1A57-49E4-85F8-E2F8414F4994</v>
      </c>
      <c r="C236" s="1" t="s">
        <v>940</v>
      </c>
      <c r="D236" s="1" t="str">
        <f t="shared" si="11"/>
        <v>Miranda Perez</v>
      </c>
      <c r="E236" s="1" t="s">
        <v>941</v>
      </c>
      <c r="F236" s="1" t="s">
        <v>88</v>
      </c>
      <c r="G236" s="1" t="s">
        <v>46</v>
      </c>
      <c r="H236" s="1">
        <v>31</v>
      </c>
      <c r="I236" s="3">
        <v>44902</v>
      </c>
      <c r="J236" s="1" t="s">
        <v>26</v>
      </c>
      <c r="K236" s="1" t="s">
        <v>27</v>
      </c>
      <c r="L236" s="8">
        <v>0.52</v>
      </c>
      <c r="M236" s="8">
        <f>IF(Table1[[#This Row],[Column13]]&lt;1,Table1[[#This Row],[Column13]]*100,Table1[[#This Row],[Column13]])</f>
        <v>52</v>
      </c>
      <c r="N236" s="1" t="s">
        <v>41</v>
      </c>
      <c r="O236" s="1" t="s">
        <v>28</v>
      </c>
      <c r="P236" s="1">
        <v>5</v>
      </c>
      <c r="Q236" s="1" t="s">
        <v>942</v>
      </c>
      <c r="R236" s="9">
        <f>IFERROR(IF(ISNUMBER(Table1[[#This Row],[Column17]]),Table1[[#This Row],[Column17]],DATEVALUE(LEFT(Table1[[#This Row],[Column17]],FIND(",",Table1[[#This Row],[Column17]]&amp;",")-1))),"")</f>
        <v>44902</v>
      </c>
      <c r="S23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44909</v>
      </c>
      <c r="T23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44916</v>
      </c>
      <c r="U23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44923</v>
      </c>
      <c r="V23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3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3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3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36" s="10" t="str">
        <f t="shared" si="9"/>
        <v>12/07/2022, 12/14/2022, 12/21/2022, 12/28/2022</v>
      </c>
    </row>
    <row r="237" spans="1:26" ht="12.5" x14ac:dyDescent="0.25">
      <c r="A237" s="1" t="s">
        <v>943</v>
      </c>
      <c r="B237" s="1" t="str">
        <f t="shared" si="10"/>
        <v>090D9655-DB84-4660-B5D8-FB91EE6081AC</v>
      </c>
      <c r="C237" s="1" t="s">
        <v>944</v>
      </c>
      <c r="D237" s="1" t="str">
        <f t="shared" si="11"/>
        <v>Suzanne Yang</v>
      </c>
      <c r="E237" s="1" t="s">
        <v>945</v>
      </c>
      <c r="F237" s="1" t="s">
        <v>17</v>
      </c>
      <c r="G237" s="1" t="s">
        <v>68</v>
      </c>
      <c r="H237" s="1">
        <v>26</v>
      </c>
      <c r="I237" s="3">
        <v>44936</v>
      </c>
      <c r="J237" s="1" t="s">
        <v>132</v>
      </c>
      <c r="K237" s="1" t="s">
        <v>133</v>
      </c>
      <c r="L237" s="8">
        <v>45</v>
      </c>
      <c r="M237" s="8">
        <f>IF(Table1[[#This Row],[Column13]]&lt;1,Table1[[#This Row],[Column13]]*100,Table1[[#This Row],[Column13]])</f>
        <v>45</v>
      </c>
      <c r="N237" s="1" t="s">
        <v>58</v>
      </c>
      <c r="O237" s="1" t="s">
        <v>28</v>
      </c>
      <c r="P237" s="1">
        <v>4</v>
      </c>
      <c r="Q237" s="3">
        <v>44936</v>
      </c>
      <c r="R237" s="9">
        <f>IFERROR(IF(ISNUMBER(Table1[[#This Row],[Column17]]),Table1[[#This Row],[Column17]],DATEVALUE(LEFT(Table1[[#This Row],[Column17]],FIND(",",Table1[[#This Row],[Column17]]&amp;",")-1))),"")</f>
        <v>44936</v>
      </c>
      <c r="S237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237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237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23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3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3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3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37" s="10" t="str">
        <f t="shared" si="9"/>
        <v>01/10/2023</v>
      </c>
    </row>
    <row r="238" spans="1:26" ht="12.5" x14ac:dyDescent="0.25">
      <c r="A238" s="1" t="s">
        <v>946</v>
      </c>
      <c r="B238" s="1" t="str">
        <f t="shared" si="10"/>
        <v>92502E59-13F0-4822-9374-8A1145712959</v>
      </c>
      <c r="C238" s="1" t="s">
        <v>947</v>
      </c>
      <c r="D238" s="1" t="str">
        <f t="shared" si="11"/>
        <v>Jonathan Winters</v>
      </c>
      <c r="E238" s="1" t="s">
        <v>948</v>
      </c>
      <c r="F238" s="1" t="s">
        <v>17</v>
      </c>
      <c r="G238" s="1" t="s">
        <v>46</v>
      </c>
      <c r="H238" s="1">
        <v>21</v>
      </c>
      <c r="I238" s="5">
        <v>45155</v>
      </c>
      <c r="J238" s="1" t="s">
        <v>217</v>
      </c>
      <c r="K238" s="1" t="s">
        <v>133</v>
      </c>
      <c r="L238" s="8">
        <v>60</v>
      </c>
      <c r="M238" s="8">
        <f>IF(Table1[[#This Row],[Column13]]&lt;1,Table1[[#This Row],[Column13]]*100,Table1[[#This Row],[Column13]])</f>
        <v>60</v>
      </c>
      <c r="N238" s="1">
        <v>1.5</v>
      </c>
      <c r="O238" s="1" t="s">
        <v>28</v>
      </c>
      <c r="P238" s="1">
        <v>5</v>
      </c>
      <c r="Q238" s="1" t="s">
        <v>949</v>
      </c>
      <c r="R238" s="9">
        <f>IFERROR(IF(ISNUMBER(Table1[[#This Row],[Column17]]),Table1[[#This Row],[Column17]],DATEVALUE(LEFT(Table1[[#This Row],[Column17]],FIND(",",Table1[[#This Row],[Column17]]&amp;",")-1))),"")</f>
        <v>45155</v>
      </c>
      <c r="S23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45162</v>
      </c>
      <c r="T23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45169</v>
      </c>
      <c r="U23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45176</v>
      </c>
      <c r="V23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45183</v>
      </c>
      <c r="W23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3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3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38" s="10" t="str">
        <f t="shared" si="9"/>
        <v>08/17/2023, 08/24/2023, 08/31/2023, 09/07/2023, 09/14/2023</v>
      </c>
    </row>
    <row r="239" spans="1:26" ht="12.5" x14ac:dyDescent="0.25">
      <c r="A239" s="1" t="s">
        <v>950</v>
      </c>
      <c r="B239" s="1" t="str">
        <f t="shared" si="10"/>
        <v>74ED5145-8D97-45C7-961D-5C8753C9FE59</v>
      </c>
      <c r="C239" s="1" t="s">
        <v>951</v>
      </c>
      <c r="D239" s="1" t="str">
        <f t="shared" si="11"/>
        <v>Curtis Elliott</v>
      </c>
      <c r="E239" s="1" t="s">
        <v>952</v>
      </c>
      <c r="F239" s="1" t="s">
        <v>88</v>
      </c>
      <c r="G239" s="1" t="s">
        <v>46</v>
      </c>
      <c r="H239" s="1">
        <v>18</v>
      </c>
      <c r="I239" s="3">
        <v>45140</v>
      </c>
      <c r="J239" s="1" t="s">
        <v>26</v>
      </c>
      <c r="K239" s="1" t="s">
        <v>27</v>
      </c>
      <c r="L239" s="8">
        <v>0.49</v>
      </c>
      <c r="M239" s="8">
        <f>IF(Table1[[#This Row],[Column13]]&lt;1,Table1[[#This Row],[Column13]]*100,Table1[[#This Row],[Column13]])</f>
        <v>49</v>
      </c>
      <c r="N239" s="1" t="s">
        <v>20</v>
      </c>
      <c r="O239" s="1" t="s">
        <v>34</v>
      </c>
      <c r="P239" s="1">
        <v>3</v>
      </c>
      <c r="Q239" s="3">
        <v>45140</v>
      </c>
      <c r="R239" s="9">
        <f>IFERROR(IF(ISNUMBER(Table1[[#This Row],[Column17]]),Table1[[#This Row],[Column17]],DATEVALUE(LEFT(Table1[[#This Row],[Column17]],FIND(",",Table1[[#This Row],[Column17]]&amp;",")-1))),"")</f>
        <v>45140</v>
      </c>
      <c r="S239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239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239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23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3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3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3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39" s="10" t="str">
        <f t="shared" si="9"/>
        <v>08/02/2023</v>
      </c>
    </row>
    <row r="240" spans="1:26" ht="12.5" x14ac:dyDescent="0.25">
      <c r="A240" s="1" t="s">
        <v>953</v>
      </c>
      <c r="B240" s="1" t="str">
        <f t="shared" si="10"/>
        <v>C2AEF674-8BEB-4E78-A683-73A3BB82B796</v>
      </c>
      <c r="C240" s="1" t="s">
        <v>954</v>
      </c>
      <c r="D240" s="1" t="str">
        <f t="shared" si="11"/>
        <v>Brittany Randolph</v>
      </c>
      <c r="E240" s="1" t="s">
        <v>955</v>
      </c>
      <c r="F240" s="1" t="s">
        <v>17</v>
      </c>
      <c r="G240" s="1" t="s">
        <v>25</v>
      </c>
      <c r="H240" s="1">
        <v>27</v>
      </c>
      <c r="I240" s="3">
        <v>44961</v>
      </c>
      <c r="J240" s="1" t="s">
        <v>69</v>
      </c>
      <c r="K240" s="1" t="s">
        <v>33</v>
      </c>
      <c r="L240" s="8">
        <v>72</v>
      </c>
      <c r="M240" s="8">
        <f>IF(Table1[[#This Row],[Column13]]&lt;1,Table1[[#This Row],[Column13]]*100,Table1[[#This Row],[Column13]])</f>
        <v>72</v>
      </c>
      <c r="N240" s="1" t="s">
        <v>41</v>
      </c>
      <c r="O240" s="1" t="s">
        <v>28</v>
      </c>
      <c r="P240" s="1">
        <v>5</v>
      </c>
      <c r="Q240" s="3">
        <v>44961</v>
      </c>
      <c r="R240" s="9">
        <f>IFERROR(IF(ISNUMBER(Table1[[#This Row],[Column17]]),Table1[[#This Row],[Column17]],DATEVALUE(LEFT(Table1[[#This Row],[Column17]],FIND(",",Table1[[#This Row],[Column17]]&amp;",")-1))),"")</f>
        <v>44961</v>
      </c>
      <c r="S240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240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240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24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4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4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4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40" s="10" t="str">
        <f t="shared" si="9"/>
        <v>02/04/2023</v>
      </c>
    </row>
    <row r="241" spans="1:26" ht="12.5" x14ac:dyDescent="0.25">
      <c r="A241" s="1" t="s">
        <v>956</v>
      </c>
      <c r="B241" s="1" t="str">
        <f t="shared" si="10"/>
        <v>FBAD793F-87A1-4C02-B487-9E411A9C672A</v>
      </c>
      <c r="C241" s="1" t="s">
        <v>957</v>
      </c>
      <c r="D241" s="1" t="str">
        <f t="shared" si="11"/>
        <v>Johnathan Brown</v>
      </c>
      <c r="E241" s="1" t="s">
        <v>958</v>
      </c>
      <c r="F241" s="1" t="s">
        <v>88</v>
      </c>
      <c r="G241" s="1" t="s">
        <v>25</v>
      </c>
      <c r="H241" s="1">
        <v>40</v>
      </c>
      <c r="I241" s="5">
        <v>45135</v>
      </c>
      <c r="J241" s="1" t="s">
        <v>18</v>
      </c>
      <c r="K241" s="1" t="s">
        <v>19</v>
      </c>
      <c r="L241" s="8">
        <v>0</v>
      </c>
      <c r="M241" s="8">
        <f>IF(Table1[[#This Row],[Column13]]&lt;1,Table1[[#This Row],[Column13]]*100,Table1[[#This Row],[Column13]])</f>
        <v>0</v>
      </c>
      <c r="N241" s="1">
        <v>1.5</v>
      </c>
      <c r="O241" s="1" t="s">
        <v>28</v>
      </c>
      <c r="P241" s="1">
        <v>3</v>
      </c>
      <c r="Q241" s="1" t="s">
        <v>959</v>
      </c>
      <c r="R241" s="9">
        <f>IFERROR(IF(ISNUMBER(Table1[[#This Row],[Column17]]),Table1[[#This Row],[Column17]],DATEVALUE(LEFT(Table1[[#This Row],[Column17]],FIND(",",Table1[[#This Row],[Column17]]&amp;",")-1))),"")</f>
        <v>45135</v>
      </c>
      <c r="S24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45142</v>
      </c>
      <c r="T24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45149</v>
      </c>
      <c r="U24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45156</v>
      </c>
      <c r="V24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4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4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4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41" s="10" t="str">
        <f t="shared" si="9"/>
        <v>07/28/2023, 08/04/2023, 08/11/2023, 08/18/2023</v>
      </c>
    </row>
    <row r="242" spans="1:26" ht="12.5" x14ac:dyDescent="0.25">
      <c r="A242" s="1" t="s">
        <v>960</v>
      </c>
      <c r="B242" s="1" t="str">
        <f t="shared" si="10"/>
        <v>A3209116-222D-46A4-8163-B6CE1877BC06</v>
      </c>
      <c r="C242" s="1" t="s">
        <v>961</v>
      </c>
      <c r="D242" s="1" t="str">
        <f t="shared" si="11"/>
        <v>Angela Bradley</v>
      </c>
      <c r="E242" s="1" t="s">
        <v>962</v>
      </c>
      <c r="F242" s="1" t="s">
        <v>17</v>
      </c>
      <c r="G242" s="1" t="s">
        <v>68</v>
      </c>
      <c r="H242" s="1">
        <v>18</v>
      </c>
      <c r="I242" s="5">
        <v>45560</v>
      </c>
      <c r="J242" s="1" t="s">
        <v>18</v>
      </c>
      <c r="K242" s="1" t="s">
        <v>19</v>
      </c>
      <c r="L242" s="8">
        <v>18</v>
      </c>
      <c r="M242" s="8">
        <f>IF(Table1[[#This Row],[Column13]]&lt;1,Table1[[#This Row],[Column13]]*100,Table1[[#This Row],[Column13]])</f>
        <v>18</v>
      </c>
      <c r="N242" s="1">
        <v>45</v>
      </c>
      <c r="O242" s="1" t="s">
        <v>34</v>
      </c>
      <c r="P242" s="1">
        <v>5</v>
      </c>
      <c r="Q242" s="1" t="s">
        <v>963</v>
      </c>
      <c r="R242" s="9">
        <f>IFERROR(IF(ISNUMBER(Table1[[#This Row],[Column17]]),Table1[[#This Row],[Column17]],DATEVALUE(LEFT(Table1[[#This Row],[Column17]],FIND(",",Table1[[#This Row],[Column17]]&amp;",")-1))),"")</f>
        <v>45560</v>
      </c>
      <c r="S24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45567</v>
      </c>
      <c r="T24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45574</v>
      </c>
      <c r="U242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24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4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4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4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42" s="10" t="str">
        <f t="shared" si="9"/>
        <v>09/25/2024, 10/02/2024, 10/09/2024</v>
      </c>
    </row>
    <row r="243" spans="1:26" ht="12.5" x14ac:dyDescent="0.25">
      <c r="A243" s="1" t="s">
        <v>964</v>
      </c>
      <c r="B243" s="1" t="str">
        <f t="shared" si="10"/>
        <v>53853918-BC40-45FA-94F7-6322B362C0D2</v>
      </c>
      <c r="C243" s="1" t="s">
        <v>965</v>
      </c>
      <c r="D243" s="1" t="str">
        <f t="shared" si="11"/>
        <v>Dillon Jones</v>
      </c>
      <c r="E243" s="1" t="s">
        <v>966</v>
      </c>
      <c r="F243" s="1" t="s">
        <v>17</v>
      </c>
      <c r="G243" s="1" t="s">
        <v>25</v>
      </c>
      <c r="H243" s="1">
        <v>18</v>
      </c>
      <c r="I243" s="3">
        <v>45268</v>
      </c>
      <c r="J243" s="1" t="s">
        <v>83</v>
      </c>
      <c r="K243" s="1" t="s">
        <v>27</v>
      </c>
      <c r="L243" s="8">
        <v>0.2</v>
      </c>
      <c r="M243" s="8">
        <f>IF(Table1[[#This Row],[Column13]]&lt;1,Table1[[#This Row],[Column13]]*100,Table1[[#This Row],[Column13]])</f>
        <v>20</v>
      </c>
      <c r="N243" s="1">
        <v>2</v>
      </c>
      <c r="O243" s="1" t="s">
        <v>34</v>
      </c>
      <c r="P243">
        <v>4</v>
      </c>
      <c r="Q243" s="1" t="s">
        <v>967</v>
      </c>
      <c r="R243" s="9">
        <f>IFERROR(IF(ISNUMBER(Table1[[#This Row],[Column17]]),Table1[[#This Row],[Column17]],DATEVALUE(LEFT(Table1[[#This Row],[Column17]],FIND(",",Table1[[#This Row],[Column17]]&amp;",")-1))),"")</f>
        <v>45268</v>
      </c>
      <c r="S24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45275</v>
      </c>
      <c r="T24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45282</v>
      </c>
      <c r="U24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45289</v>
      </c>
      <c r="V24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45296</v>
      </c>
      <c r="W24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45303</v>
      </c>
      <c r="X24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4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43" s="10" t="str">
        <f t="shared" si="9"/>
        <v>12/08/2023, 12/15/2023, 12/22/2023, 12/29/2023, 01/05/2024, 01/12/2024</v>
      </c>
    </row>
    <row r="244" spans="1:26" ht="12.5" x14ac:dyDescent="0.25">
      <c r="A244" s="1" t="s">
        <v>968</v>
      </c>
      <c r="B244" s="1" t="str">
        <f t="shared" si="10"/>
        <v>5BB8B9C8-8932-49F3-9EE8-9A4C681134E2</v>
      </c>
      <c r="C244" s="1" t="s">
        <v>969</v>
      </c>
      <c r="D244" s="1" t="str">
        <f t="shared" si="11"/>
        <v>Christine Parker</v>
      </c>
      <c r="E244" s="1" t="s">
        <v>970</v>
      </c>
      <c r="F244" s="1" t="s">
        <v>88</v>
      </c>
      <c r="G244" s="1" t="s">
        <v>46</v>
      </c>
      <c r="H244" s="1">
        <v>41</v>
      </c>
      <c r="I244" s="3">
        <v>45145</v>
      </c>
      <c r="J244" s="1" t="s">
        <v>63</v>
      </c>
      <c r="K244" s="1" t="s">
        <v>27</v>
      </c>
      <c r="L244" s="8">
        <v>0.22</v>
      </c>
      <c r="M244" s="8">
        <f>IF(Table1[[#This Row],[Column13]]&lt;1,Table1[[#This Row],[Column13]]*100,Table1[[#This Row],[Column13]])</f>
        <v>22</v>
      </c>
      <c r="N244" s="1" t="s">
        <v>41</v>
      </c>
      <c r="O244" s="1" t="s">
        <v>28</v>
      </c>
      <c r="P244" s="1">
        <v>4</v>
      </c>
      <c r="Q244" s="1" t="s">
        <v>971</v>
      </c>
      <c r="R244" s="9">
        <f>IFERROR(IF(ISNUMBER(Table1[[#This Row],[Column17]]),Table1[[#This Row],[Column17]],DATEVALUE(LEFT(Table1[[#This Row],[Column17]],FIND(",",Table1[[#This Row],[Column17]]&amp;",")-1))),"")</f>
        <v>45145</v>
      </c>
      <c r="S24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45152</v>
      </c>
      <c r="T24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45159</v>
      </c>
      <c r="U24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45166</v>
      </c>
      <c r="V24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4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4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4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44" s="10" t="str">
        <f t="shared" si="9"/>
        <v>08/07/2023, 08/14/2023, 08/21/2023, 08/28/2023</v>
      </c>
    </row>
    <row r="245" spans="1:26" ht="12.5" x14ac:dyDescent="0.25">
      <c r="A245" s="1" t="s">
        <v>972</v>
      </c>
      <c r="B245" s="1" t="str">
        <f t="shared" si="10"/>
        <v>370B9A29-0A53-4DF9-9A72-083CB266986C</v>
      </c>
      <c r="C245" s="1" t="s">
        <v>973</v>
      </c>
      <c r="D245" s="1" t="str">
        <f t="shared" si="11"/>
        <v>Erin Davis</v>
      </c>
      <c r="E245" s="1" t="s">
        <v>974</v>
      </c>
      <c r="F245" s="1" t="s">
        <v>17</v>
      </c>
      <c r="G245" s="1" t="s">
        <v>46</v>
      </c>
      <c r="H245" s="1">
        <v>18</v>
      </c>
      <c r="I245" s="3">
        <v>45752</v>
      </c>
      <c r="J245" s="1" t="s">
        <v>105</v>
      </c>
      <c r="K245" s="1" t="s">
        <v>53</v>
      </c>
      <c r="L245" s="8">
        <v>0.78</v>
      </c>
      <c r="M245" s="8">
        <f>IF(Table1[[#This Row],[Column13]]&lt;1,Table1[[#This Row],[Column13]]*100,Table1[[#This Row],[Column13]])</f>
        <v>78</v>
      </c>
      <c r="N245" s="1" t="s">
        <v>20</v>
      </c>
      <c r="O245" s="1" t="s">
        <v>28</v>
      </c>
      <c r="P245" s="1">
        <v>2</v>
      </c>
      <c r="Q245" s="3">
        <v>45752</v>
      </c>
      <c r="R245" s="9">
        <f>IFERROR(IF(ISNUMBER(Table1[[#This Row],[Column17]]),Table1[[#This Row],[Column17]],DATEVALUE(LEFT(Table1[[#This Row],[Column17]],FIND(",",Table1[[#This Row],[Column17]]&amp;",")-1))),"")</f>
        <v>45752</v>
      </c>
      <c r="S245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245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245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24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4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4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4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45" s="10" t="str">
        <f t="shared" si="9"/>
        <v>04/05/2025</v>
      </c>
    </row>
    <row r="246" spans="1:26" ht="12.5" x14ac:dyDescent="0.25">
      <c r="A246" s="1" t="s">
        <v>975</v>
      </c>
      <c r="B246" s="1" t="str">
        <f t="shared" si="10"/>
        <v>3FF6579E-8CD4-490A-BF82-11BC8E52FC42</v>
      </c>
      <c r="C246" s="1" t="s">
        <v>976</v>
      </c>
      <c r="D246" s="1" t="str">
        <f t="shared" si="11"/>
        <v>Brian Leon</v>
      </c>
      <c r="E246" s="1" t="s">
        <v>977</v>
      </c>
      <c r="F246" s="1" t="s">
        <v>17</v>
      </c>
      <c r="G246" s="1" t="s">
        <v>68</v>
      </c>
      <c r="H246">
        <v>18</v>
      </c>
      <c r="I246" s="3">
        <v>45360</v>
      </c>
      <c r="J246" s="1" t="s">
        <v>32</v>
      </c>
      <c r="K246" s="1" t="s">
        <v>33</v>
      </c>
      <c r="L246" s="8">
        <v>0.93</v>
      </c>
      <c r="M246" s="8">
        <f>IF(Table1[[#This Row],[Column13]]&lt;1,Table1[[#This Row],[Column13]]*100,Table1[[#This Row],[Column13]])</f>
        <v>93</v>
      </c>
      <c r="N246" s="1" t="s">
        <v>41</v>
      </c>
      <c r="O246" s="1" t="s">
        <v>34</v>
      </c>
      <c r="P246" s="1">
        <v>3</v>
      </c>
      <c r="Q246" s="1" t="s">
        <v>978</v>
      </c>
      <c r="R246" s="9">
        <f>IFERROR(IF(ISNUMBER(Table1[[#This Row],[Column17]]),Table1[[#This Row],[Column17]],DATEVALUE(LEFT(Table1[[#This Row],[Column17]],FIND(",",Table1[[#This Row],[Column17]]&amp;",")-1))),"")</f>
        <v>45360</v>
      </c>
      <c r="S24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45367</v>
      </c>
      <c r="T246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246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24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4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4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4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46" s="10" t="str">
        <f t="shared" si="9"/>
        <v>03/09/2024, 03/16/2024</v>
      </c>
    </row>
    <row r="247" spans="1:26" ht="12.5" x14ac:dyDescent="0.25">
      <c r="A247" s="1" t="s">
        <v>979</v>
      </c>
      <c r="B247" s="1" t="str">
        <f t="shared" si="10"/>
        <v>15839B99-A50A-43DC-B004-E897A15B2E18</v>
      </c>
      <c r="C247" s="1" t="s">
        <v>980</v>
      </c>
      <c r="D247" s="1" t="str">
        <f t="shared" si="11"/>
        <v>Deanna Hess</v>
      </c>
      <c r="E247" s="1" t="s">
        <v>981</v>
      </c>
      <c r="F247" s="1" t="s">
        <v>88</v>
      </c>
      <c r="G247" s="1" t="s">
        <v>68</v>
      </c>
      <c r="H247">
        <v>18</v>
      </c>
      <c r="I247" s="3">
        <v>45724</v>
      </c>
      <c r="J247" s="1" t="s">
        <v>18</v>
      </c>
      <c r="K247" s="1" t="s">
        <v>19</v>
      </c>
      <c r="L247" s="8">
        <v>21</v>
      </c>
      <c r="M247" s="8">
        <f>IF(Table1[[#This Row],[Column13]]&lt;1,Table1[[#This Row],[Column13]]*100,Table1[[#This Row],[Column13]])</f>
        <v>21</v>
      </c>
      <c r="N247" s="1" t="s">
        <v>58</v>
      </c>
      <c r="O247" s="1" t="s">
        <v>28</v>
      </c>
      <c r="P247" s="1">
        <v>4</v>
      </c>
      <c r="Q247" s="1" t="s">
        <v>982</v>
      </c>
      <c r="R247" s="9">
        <f>IFERROR(IF(ISNUMBER(Table1[[#This Row],[Column17]]),Table1[[#This Row],[Column17]],DATEVALUE(LEFT(Table1[[#This Row],[Column17]],FIND(",",Table1[[#This Row],[Column17]]&amp;",")-1))),"")</f>
        <v>45724</v>
      </c>
      <c r="S24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45731</v>
      </c>
      <c r="T24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45738</v>
      </c>
      <c r="U24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45745</v>
      </c>
      <c r="V24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45752</v>
      </c>
      <c r="W24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45759</v>
      </c>
      <c r="X24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45766</v>
      </c>
      <c r="Y24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47" s="10" t="str">
        <f t="shared" si="9"/>
        <v>03/08/2025, 03/15/2025, 03/22/2025, 03/29/2025, 04/05/2025, 04/12/2025, 04/19/2025</v>
      </c>
    </row>
    <row r="248" spans="1:26" ht="12.5" x14ac:dyDescent="0.25">
      <c r="A248" s="1" t="s">
        <v>983</v>
      </c>
      <c r="B248" s="1" t="str">
        <f t="shared" si="10"/>
        <v>2B015723-0CF6-47A5-B603-C36CF1394E3C</v>
      </c>
      <c r="C248" s="1" t="s">
        <v>984</v>
      </c>
      <c r="D248" s="1" t="str">
        <f t="shared" si="11"/>
        <v>Jessica Ramsey</v>
      </c>
      <c r="E248" s="1" t="s">
        <v>985</v>
      </c>
      <c r="F248" s="1" t="s">
        <v>17</v>
      </c>
      <c r="G248" s="1" t="s">
        <v>68</v>
      </c>
      <c r="H248" s="1">
        <v>28</v>
      </c>
      <c r="I248" s="3">
        <v>44724</v>
      </c>
      <c r="J248" s="1" t="s">
        <v>217</v>
      </c>
      <c r="K248" s="1" t="s">
        <v>133</v>
      </c>
      <c r="L248" s="8">
        <v>4</v>
      </c>
      <c r="M248" s="8">
        <f>IF(Table1[[#This Row],[Column13]]&lt;1,Table1[[#This Row],[Column13]]*100,Table1[[#This Row],[Column13]])</f>
        <v>4</v>
      </c>
      <c r="N248" s="1">
        <v>1.5</v>
      </c>
      <c r="O248" s="1" t="s">
        <v>34</v>
      </c>
      <c r="P248" s="1">
        <v>3</v>
      </c>
      <c r="Q248" s="1" t="s">
        <v>986</v>
      </c>
      <c r="R248" s="9">
        <f>IFERROR(IF(ISNUMBER(Table1[[#This Row],[Column17]]),Table1[[#This Row],[Column17]],DATEVALUE(LEFT(Table1[[#This Row],[Column17]],FIND(",",Table1[[#This Row],[Column17]]&amp;",")-1))),"")</f>
        <v>44724</v>
      </c>
      <c r="S24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44731</v>
      </c>
      <c r="T24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44738</v>
      </c>
      <c r="U24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44745</v>
      </c>
      <c r="V24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44752</v>
      </c>
      <c r="W24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44759</v>
      </c>
      <c r="X24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44766</v>
      </c>
      <c r="Y24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44773</v>
      </c>
      <c r="Z248" s="10" t="str">
        <f t="shared" si="9"/>
        <v>06/12/2022, 06/19/2022, 06/26/2022, 07/03/2022, 07/10/2022, 07/17/2022, 07/24/2022, 07/31/2022</v>
      </c>
    </row>
    <row r="249" spans="1:26" ht="12.5" x14ac:dyDescent="0.25">
      <c r="A249" s="1" t="s">
        <v>987</v>
      </c>
      <c r="B249" s="1" t="str">
        <f t="shared" si="10"/>
        <v>47A48C42-4665-4497-AFE9-22AAE886A011</v>
      </c>
      <c r="C249" s="1" t="s">
        <v>988</v>
      </c>
      <c r="D249" s="1" t="str">
        <f t="shared" si="11"/>
        <v>Charles Mendez</v>
      </c>
      <c r="E249" s="1" t="s">
        <v>989</v>
      </c>
      <c r="F249" s="1" t="s">
        <v>88</v>
      </c>
      <c r="G249" s="1" t="s">
        <v>68</v>
      </c>
      <c r="H249" s="1">
        <v>23</v>
      </c>
      <c r="I249" s="3">
        <v>44991</v>
      </c>
      <c r="J249" s="1" t="s">
        <v>40</v>
      </c>
      <c r="K249" s="1" t="s">
        <v>19</v>
      </c>
      <c r="L249" s="8">
        <v>0.78</v>
      </c>
      <c r="M249" s="8">
        <f>IF(Table1[[#This Row],[Column13]]&lt;1,Table1[[#This Row],[Column13]]*100,Table1[[#This Row],[Column13]])</f>
        <v>78</v>
      </c>
      <c r="N249" s="1">
        <v>2</v>
      </c>
      <c r="O249" s="1" t="s">
        <v>34</v>
      </c>
      <c r="P249" s="1">
        <v>4</v>
      </c>
      <c r="Q249" s="1" t="s">
        <v>990</v>
      </c>
      <c r="R249" s="9">
        <f>IFERROR(IF(ISNUMBER(Table1[[#This Row],[Column17]]),Table1[[#This Row],[Column17]],DATEVALUE(LEFT(Table1[[#This Row],[Column17]],FIND(",",Table1[[#This Row],[Column17]]&amp;",")-1))),"")</f>
        <v>44991</v>
      </c>
      <c r="S24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44998</v>
      </c>
      <c r="T249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249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24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4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4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4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49" s="10" t="str">
        <f t="shared" si="9"/>
        <v>03/06/2023, 03/13/2023</v>
      </c>
    </row>
    <row r="250" spans="1:26" ht="12.5" x14ac:dyDescent="0.25">
      <c r="A250" s="1" t="s">
        <v>991</v>
      </c>
      <c r="B250" s="1" t="str">
        <f t="shared" si="10"/>
        <v>CC152A1B-E278-4642-A484-E035330FAAA3</v>
      </c>
      <c r="C250" s="1" t="s">
        <v>992</v>
      </c>
      <c r="D250" s="1" t="str">
        <f t="shared" si="11"/>
        <v>Lydia Pham</v>
      </c>
      <c r="E250" s="1" t="s">
        <v>993</v>
      </c>
      <c r="F250" s="1" t="s">
        <v>17</v>
      </c>
      <c r="G250" s="1" t="s">
        <v>46</v>
      </c>
      <c r="H250">
        <v>18</v>
      </c>
      <c r="I250" s="5">
        <v>45309</v>
      </c>
      <c r="J250" s="1" t="s">
        <v>154</v>
      </c>
      <c r="K250" s="1" t="s">
        <v>133</v>
      </c>
      <c r="L250" s="8">
        <v>0.3</v>
      </c>
      <c r="M250" s="8">
        <f>IF(Table1[[#This Row],[Column13]]&lt;1,Table1[[#This Row],[Column13]]*100,Table1[[#This Row],[Column13]])</f>
        <v>30</v>
      </c>
      <c r="N250" s="1" t="s">
        <v>41</v>
      </c>
      <c r="O250" s="1" t="s">
        <v>28</v>
      </c>
      <c r="P250" s="1">
        <v>1</v>
      </c>
      <c r="Q250" s="1" t="s">
        <v>994</v>
      </c>
      <c r="R250" s="9">
        <f>IFERROR(IF(ISNUMBER(Table1[[#This Row],[Column17]]),Table1[[#This Row],[Column17]],DATEVALUE(LEFT(Table1[[#This Row],[Column17]],FIND(",",Table1[[#This Row],[Column17]]&amp;",")-1))),"")</f>
        <v>45309</v>
      </c>
      <c r="S25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45316</v>
      </c>
      <c r="T25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45323</v>
      </c>
      <c r="U25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45330</v>
      </c>
      <c r="V25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45337</v>
      </c>
      <c r="W25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5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5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50" s="10" t="str">
        <f t="shared" si="9"/>
        <v>01/18/2024, 01/25/2024, 02/01/2024, 02/08/2024, 02/15/2024</v>
      </c>
    </row>
    <row r="251" spans="1:26" ht="12.5" x14ac:dyDescent="0.25">
      <c r="A251" s="1" t="s">
        <v>995</v>
      </c>
      <c r="B251" s="1" t="str">
        <f t="shared" si="10"/>
        <v>2E0869C1-453B-45FE-A36C-F4995254AAD3</v>
      </c>
      <c r="C251" s="1" t="s">
        <v>996</v>
      </c>
      <c r="D251" s="1" t="str">
        <f t="shared" si="11"/>
        <v>Kyle Johnson</v>
      </c>
      <c r="E251" s="1" t="s">
        <v>997</v>
      </c>
      <c r="F251" s="1" t="s">
        <v>17</v>
      </c>
      <c r="G251" s="1" t="s">
        <v>68</v>
      </c>
      <c r="H251">
        <v>18</v>
      </c>
      <c r="I251" s="5">
        <v>45438</v>
      </c>
      <c r="J251" s="1" t="s">
        <v>69</v>
      </c>
      <c r="K251" s="1" t="s">
        <v>33</v>
      </c>
      <c r="L251" s="8">
        <v>0.26</v>
      </c>
      <c r="M251" s="8">
        <f>IF(Table1[[#This Row],[Column13]]&lt;1,Table1[[#This Row],[Column13]]*100,Table1[[#This Row],[Column13]])</f>
        <v>26</v>
      </c>
      <c r="N251" s="1" t="s">
        <v>20</v>
      </c>
      <c r="O251" s="1" t="s">
        <v>34</v>
      </c>
      <c r="P251" s="1">
        <v>2</v>
      </c>
      <c r="Q251" s="1" t="s">
        <v>998</v>
      </c>
      <c r="R251" s="9">
        <f>IFERROR(IF(ISNUMBER(Table1[[#This Row],[Column17]]),Table1[[#This Row],[Column17]],DATEVALUE(LEFT(Table1[[#This Row],[Column17]],FIND(",",Table1[[#This Row],[Column17]]&amp;",")-1))),"")</f>
        <v>45438</v>
      </c>
      <c r="S25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45445</v>
      </c>
      <c r="T25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45452</v>
      </c>
      <c r="U25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45459</v>
      </c>
      <c r="V25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45466</v>
      </c>
      <c r="W25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45473</v>
      </c>
      <c r="X25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45480</v>
      </c>
      <c r="Y25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45487</v>
      </c>
      <c r="Z251" s="10" t="str">
        <f t="shared" si="9"/>
        <v>05/26/2024, 06/02/2024, 06/09/2024, 06/16/2024, 06/23/2024, 06/30/2024, 07/07/2024, 07/14/2024</v>
      </c>
    </row>
    <row r="252" spans="1:26" ht="12.5" x14ac:dyDescent="0.25">
      <c r="A252" s="1" t="s">
        <v>999</v>
      </c>
      <c r="B252" s="1" t="str">
        <f t="shared" si="10"/>
        <v>28DD2BFD-F956-4E95-BB96-4C74FFE62994</v>
      </c>
      <c r="C252" s="1" t="s">
        <v>1000</v>
      </c>
      <c r="D252" s="1" t="str">
        <f t="shared" si="11"/>
        <v>Matthew Adams</v>
      </c>
      <c r="E252" s="1" t="s">
        <v>6995</v>
      </c>
      <c r="F252" s="1" t="s">
        <v>17</v>
      </c>
      <c r="G252" s="1" t="s">
        <v>46</v>
      </c>
      <c r="H252" s="1">
        <v>26</v>
      </c>
      <c r="I252" s="5">
        <v>45565</v>
      </c>
      <c r="J252" s="1" t="s">
        <v>32</v>
      </c>
      <c r="K252" s="1" t="s">
        <v>33</v>
      </c>
      <c r="L252" s="8">
        <v>0.48</v>
      </c>
      <c r="M252" s="8">
        <f>IF(Table1[[#This Row],[Column13]]&lt;1,Table1[[#This Row],[Column13]]*100,Table1[[#This Row],[Column13]])</f>
        <v>48</v>
      </c>
      <c r="N252" s="1" t="s">
        <v>20</v>
      </c>
      <c r="O252" s="1" t="s">
        <v>28</v>
      </c>
      <c r="P252" s="1">
        <v>3</v>
      </c>
      <c r="Q252" s="1" t="s">
        <v>1001</v>
      </c>
      <c r="R252" s="9">
        <f>IFERROR(IF(ISNUMBER(Table1[[#This Row],[Column17]]),Table1[[#This Row],[Column17]],DATEVALUE(LEFT(Table1[[#This Row],[Column17]],FIND(",",Table1[[#This Row],[Column17]]&amp;",")-1))),"")</f>
        <v>45565</v>
      </c>
      <c r="S25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45572</v>
      </c>
      <c r="T25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45579</v>
      </c>
      <c r="U25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45586</v>
      </c>
      <c r="V25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45593</v>
      </c>
      <c r="W25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45600</v>
      </c>
      <c r="X25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45607</v>
      </c>
      <c r="Y25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52" s="10" t="str">
        <f t="shared" si="9"/>
        <v>09/30/2024, 10/07/2024, 10/14/2024, 10/21/2024, 10/28/2024, 11/04/2024, 11/11/2024</v>
      </c>
    </row>
    <row r="253" spans="1:26" ht="12.5" x14ac:dyDescent="0.25">
      <c r="A253" s="1" t="s">
        <v>1002</v>
      </c>
      <c r="B253" s="1" t="str">
        <f t="shared" si="10"/>
        <v>382B5B86-F2A3-4EFD-BF13-8C80C398C332</v>
      </c>
      <c r="C253" s="1" t="s">
        <v>1003</v>
      </c>
      <c r="D253" s="1" t="str">
        <f t="shared" si="11"/>
        <v>Vickie Price</v>
      </c>
      <c r="E253" s="1" t="s">
        <v>1004</v>
      </c>
      <c r="F253" s="1" t="s">
        <v>88</v>
      </c>
      <c r="G253" s="1" t="s">
        <v>68</v>
      </c>
      <c r="H253" s="1">
        <v>18</v>
      </c>
      <c r="I253" s="3">
        <v>44744</v>
      </c>
      <c r="J253" s="1" t="s">
        <v>18</v>
      </c>
      <c r="K253" s="1" t="s">
        <v>19</v>
      </c>
      <c r="L253" s="8">
        <v>0.69</v>
      </c>
      <c r="M253" s="8">
        <f>IF(Table1[[#This Row],[Column13]]&lt;1,Table1[[#This Row],[Column13]]*100,Table1[[#This Row],[Column13]])</f>
        <v>69</v>
      </c>
      <c r="N253" s="1">
        <v>1.5</v>
      </c>
      <c r="O253" s="1" t="s">
        <v>28</v>
      </c>
      <c r="P253" s="1">
        <v>4</v>
      </c>
      <c r="Q253" s="1" t="s">
        <v>1005</v>
      </c>
      <c r="R253" s="9">
        <f>IFERROR(IF(ISNUMBER(Table1[[#This Row],[Column17]]),Table1[[#This Row],[Column17]],DATEVALUE(LEFT(Table1[[#This Row],[Column17]],FIND(",",Table1[[#This Row],[Column17]]&amp;",")-1))),"")</f>
        <v>44744</v>
      </c>
      <c r="S25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44751</v>
      </c>
      <c r="T253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253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25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5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5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5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53" s="10" t="str">
        <f t="shared" si="9"/>
        <v>07/02/2022, 07/09/2022</v>
      </c>
    </row>
    <row r="254" spans="1:26" ht="12.5" x14ac:dyDescent="0.25">
      <c r="A254" s="1" t="s">
        <v>1006</v>
      </c>
      <c r="B254" s="1" t="str">
        <f t="shared" si="10"/>
        <v>F2C84743-9027-4770-A460-D0D2904883C1</v>
      </c>
      <c r="C254" s="1" t="s">
        <v>1007</v>
      </c>
      <c r="D254" s="1" t="str">
        <f t="shared" si="11"/>
        <v>William Keith</v>
      </c>
      <c r="E254" s="1" t="s">
        <v>1008</v>
      </c>
      <c r="F254" s="1" t="s">
        <v>88</v>
      </c>
      <c r="G254" s="1" t="s">
        <v>68</v>
      </c>
      <c r="H254">
        <v>18</v>
      </c>
      <c r="I254" s="3">
        <v>45539</v>
      </c>
      <c r="J254" s="1" t="s">
        <v>105</v>
      </c>
      <c r="K254" s="1" t="s">
        <v>53</v>
      </c>
      <c r="L254" s="8">
        <v>0.5</v>
      </c>
      <c r="M254" s="8">
        <f>IF(Table1[[#This Row],[Column13]]&lt;1,Table1[[#This Row],[Column13]]*100,Table1[[#This Row],[Column13]])</f>
        <v>50</v>
      </c>
      <c r="N254" s="1" t="s">
        <v>58</v>
      </c>
      <c r="O254" s="1" t="s">
        <v>34</v>
      </c>
      <c r="P254" s="1">
        <v>5</v>
      </c>
      <c r="Q254" s="1" t="s">
        <v>1009</v>
      </c>
      <c r="R254" s="9">
        <f>IFERROR(IF(ISNUMBER(Table1[[#This Row],[Column17]]),Table1[[#This Row],[Column17]],DATEVALUE(LEFT(Table1[[#This Row],[Column17]],FIND(",",Table1[[#This Row],[Column17]]&amp;",")-1))),"")</f>
        <v>45539</v>
      </c>
      <c r="S25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45546</v>
      </c>
      <c r="T25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45553</v>
      </c>
      <c r="U25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45560</v>
      </c>
      <c r="V25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5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5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5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54" s="10" t="str">
        <f t="shared" si="9"/>
        <v>09/04/2024, 09/11/2024, 09/18/2024, 09/25/2024</v>
      </c>
    </row>
    <row r="255" spans="1:26" ht="12.5" x14ac:dyDescent="0.25">
      <c r="A255" s="1" t="s">
        <v>1010</v>
      </c>
      <c r="B255" s="1" t="str">
        <f t="shared" si="10"/>
        <v>86C5547C-051A-4039-B803-DCEE9A069295</v>
      </c>
      <c r="C255" s="1" t="s">
        <v>1011</v>
      </c>
      <c r="D255" s="1" t="str">
        <f t="shared" si="11"/>
        <v>Gary Mendez</v>
      </c>
      <c r="E255" s="1" t="s">
        <v>1012</v>
      </c>
      <c r="F255" s="1" t="s">
        <v>88</v>
      </c>
      <c r="G255" s="1" t="s">
        <v>39</v>
      </c>
      <c r="H255" s="1">
        <v>18</v>
      </c>
      <c r="I255" s="3">
        <v>45019</v>
      </c>
      <c r="J255" s="1" t="s">
        <v>217</v>
      </c>
      <c r="K255" s="1" t="s">
        <v>133</v>
      </c>
      <c r="L255" s="8">
        <v>0.87</v>
      </c>
      <c r="M255" s="8">
        <f>IF(Table1[[#This Row],[Column13]]&lt;1,Table1[[#This Row],[Column13]]*100,Table1[[#This Row],[Column13]])</f>
        <v>87</v>
      </c>
      <c r="N255" s="1">
        <v>1.5</v>
      </c>
      <c r="O255" s="1" t="s">
        <v>28</v>
      </c>
      <c r="P255" s="1">
        <v>4</v>
      </c>
      <c r="Q255" s="1" t="s">
        <v>1013</v>
      </c>
      <c r="R255" s="9">
        <f>IFERROR(IF(ISNUMBER(Table1[[#This Row],[Column17]]),Table1[[#This Row],[Column17]],DATEVALUE(LEFT(Table1[[#This Row],[Column17]],FIND(",",Table1[[#This Row],[Column17]]&amp;",")-1))),"")</f>
        <v>45019</v>
      </c>
      <c r="S25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45026</v>
      </c>
      <c r="T25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45033</v>
      </c>
      <c r="U255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25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5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5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5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55" s="10" t="str">
        <f t="shared" si="9"/>
        <v>04/03/2023, 04/10/2023, 04/17/2023</v>
      </c>
    </row>
    <row r="256" spans="1:26" ht="12.5" x14ac:dyDescent="0.25">
      <c r="A256" s="1" t="s">
        <v>1014</v>
      </c>
      <c r="B256" s="1" t="str">
        <f t="shared" si="10"/>
        <v>5D696BC8-DC54-459B-86BB-42C7D8B2F8B6</v>
      </c>
      <c r="C256" s="1" t="s">
        <v>1015</v>
      </c>
      <c r="D256" s="1" t="str">
        <f t="shared" si="11"/>
        <v>Jacqueline Mcmahon</v>
      </c>
      <c r="E256" s="1" t="s">
        <v>1016</v>
      </c>
      <c r="F256" s="1" t="s">
        <v>88</v>
      </c>
      <c r="G256" s="1" t="s">
        <v>68</v>
      </c>
      <c r="H256" s="1">
        <v>31</v>
      </c>
      <c r="I256" s="5">
        <v>44830</v>
      </c>
      <c r="J256" s="1" t="s">
        <v>281</v>
      </c>
      <c r="K256" s="1" t="s">
        <v>19</v>
      </c>
      <c r="L256" s="8">
        <v>0.35</v>
      </c>
      <c r="M256" s="8">
        <f>IF(Table1[[#This Row],[Column13]]&lt;1,Table1[[#This Row],[Column13]]*100,Table1[[#This Row],[Column13]])</f>
        <v>35</v>
      </c>
      <c r="N256" s="1">
        <v>45</v>
      </c>
      <c r="O256" s="1" t="s">
        <v>28</v>
      </c>
      <c r="P256" s="1">
        <v>5</v>
      </c>
      <c r="Q256" s="1" t="s">
        <v>1017</v>
      </c>
      <c r="R256" s="9">
        <f>IFERROR(IF(ISNUMBER(Table1[[#This Row],[Column17]]),Table1[[#This Row],[Column17]],DATEVALUE(LEFT(Table1[[#This Row],[Column17]],FIND(",",Table1[[#This Row],[Column17]]&amp;",")-1))),"")</f>
        <v>44830</v>
      </c>
      <c r="S25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44837</v>
      </c>
      <c r="T25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44844</v>
      </c>
      <c r="U25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44851</v>
      </c>
      <c r="V25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44858</v>
      </c>
      <c r="W25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44865</v>
      </c>
      <c r="X25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44872</v>
      </c>
      <c r="Y25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56" s="10" t="str">
        <f t="shared" si="9"/>
        <v>09/26/2022, 10/03/2022, 10/10/2022, 10/17/2022, 10/24/2022, 10/31/2022, 11/07/2022</v>
      </c>
    </row>
    <row r="257" spans="1:26" ht="12.5" x14ac:dyDescent="0.25">
      <c r="A257" s="1" t="s">
        <v>1018</v>
      </c>
      <c r="B257" s="1" t="str">
        <f t="shared" si="10"/>
        <v>7CB923F5-F5ED-4382-A3A6-EF83CAB63107</v>
      </c>
      <c r="C257" s="1" t="s">
        <v>1019</v>
      </c>
      <c r="D257" s="1" t="str">
        <f t="shared" si="11"/>
        <v>Carrie Novak</v>
      </c>
      <c r="E257" s="1" t="s">
        <v>1020</v>
      </c>
      <c r="F257" s="1" t="s">
        <v>88</v>
      </c>
      <c r="G257" s="1" t="s">
        <v>39</v>
      </c>
      <c r="H257" s="1">
        <v>18</v>
      </c>
      <c r="I257" s="5">
        <v>45336</v>
      </c>
      <c r="J257" s="1" t="s">
        <v>83</v>
      </c>
      <c r="K257" s="1" t="s">
        <v>27</v>
      </c>
      <c r="L257" s="8">
        <v>100</v>
      </c>
      <c r="M257" s="8">
        <f>IF(Table1[[#This Row],[Column13]]&lt;1,Table1[[#This Row],[Column13]]*100,Table1[[#This Row],[Column13]])</f>
        <v>100</v>
      </c>
      <c r="N257" s="1">
        <v>45</v>
      </c>
      <c r="O257" s="1" t="s">
        <v>28</v>
      </c>
      <c r="P257" s="1">
        <v>3</v>
      </c>
      <c r="Q257" s="1" t="s">
        <v>1021</v>
      </c>
      <c r="R257" s="9">
        <f>IFERROR(IF(ISNUMBER(Table1[[#This Row],[Column17]]),Table1[[#This Row],[Column17]],DATEVALUE(LEFT(Table1[[#This Row],[Column17]],FIND(",",Table1[[#This Row],[Column17]]&amp;",")-1))),"")</f>
        <v>45336</v>
      </c>
      <c r="S25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45343</v>
      </c>
      <c r="T257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257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25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5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5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5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57" s="10" t="str">
        <f t="shared" si="9"/>
        <v>02/14/2024, 02/21/2024</v>
      </c>
    </row>
    <row r="258" spans="1:26" ht="12.5" x14ac:dyDescent="0.25">
      <c r="A258" s="1" t="s">
        <v>1022</v>
      </c>
      <c r="B258" s="1" t="str">
        <f t="shared" si="10"/>
        <v>2099E71F-4B65-4BCC-B041-6F19BBE71835</v>
      </c>
      <c r="C258" s="1" t="s">
        <v>1023</v>
      </c>
      <c r="D258" s="1" t="str">
        <f t="shared" si="11"/>
        <v>Aaron Miles</v>
      </c>
      <c r="E258" s="1" t="s">
        <v>1024</v>
      </c>
      <c r="F258" s="1" t="s">
        <v>88</v>
      </c>
      <c r="G258" s="1" t="s">
        <v>25</v>
      </c>
      <c r="H258" s="1">
        <v>40</v>
      </c>
      <c r="I258" s="5">
        <v>45134</v>
      </c>
      <c r="J258" s="1" t="s">
        <v>142</v>
      </c>
      <c r="K258" s="1" t="s">
        <v>53</v>
      </c>
      <c r="L258" s="8">
        <v>0.79</v>
      </c>
      <c r="M258" s="8">
        <f>IF(Table1[[#This Row],[Column13]]&lt;1,Table1[[#This Row],[Column13]]*100,Table1[[#This Row],[Column13]])</f>
        <v>79</v>
      </c>
      <c r="N258" s="1">
        <v>2</v>
      </c>
      <c r="O258" s="1" t="s">
        <v>34</v>
      </c>
      <c r="P258" s="1">
        <v>5</v>
      </c>
      <c r="Q258" s="1" t="s">
        <v>1025</v>
      </c>
      <c r="R258" s="9">
        <f>IFERROR(IF(ISNUMBER(Table1[[#This Row],[Column17]]),Table1[[#This Row],[Column17]],DATEVALUE(LEFT(Table1[[#This Row],[Column17]],FIND(",",Table1[[#This Row],[Column17]]&amp;",")-1))),"")</f>
        <v>45134</v>
      </c>
      <c r="S25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45141</v>
      </c>
      <c r="T25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45148</v>
      </c>
      <c r="U258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25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5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5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5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58" s="10" t="str">
        <f t="shared" ref="Z258:Z321" si="12">LEFT(IF(R258&lt;&gt;"",TEXT(R258,"mm/dd/yyyy")&amp;", ","") &amp;IF(S258&lt;&gt;"",TEXT(S258,"mm/dd/yyyy")&amp;", ","") &amp;IF(T258&lt;&gt;"",TEXT(T258,"mm/dd/yyyy")&amp;", ","") &amp;IF(U258&lt;&gt;"",TEXT(U258,"mm/dd/yyyy")&amp;", ","") &amp;IF(V258&lt;&gt;"",TEXT(V258,"mm/dd/yyyy")&amp;", ","") &amp;IF(W258&lt;&gt;"",TEXT(W258,"mm/dd/yyyy")&amp;", ","") &amp;IF(X258&lt;&gt;"",TEXT(X258,"mm/dd/yyyy")&amp;", ","") &amp;IF(Y258&lt;&gt;"",TEXT(Y258,"mm/dd/yyyy")&amp;", ",""),LEN(IF(R258&lt;&gt;"",TEXT(R258,"mm/dd/yyyy")&amp;", ","") &amp;IF(S258&lt;&gt;"",TEXT(S258,"mm/dd/yyyy")&amp;", ","") &amp;IF(T258&lt;&gt;"",TEXT(T258,"mm/dd/yyyy")&amp;", ","") &amp;IF(U258&lt;&gt;"",TEXT(U258,"mm/dd/yyyy")&amp;", ","") &amp;IF(V258&lt;&gt;"",TEXT(V258,"mm/dd/yyyy")&amp;", ","") &amp;IF(W258&lt;&gt;"",TEXT(W258,"mm/dd/yyyy")&amp;", ","") &amp;IF(X258&lt;&gt;"",TEXT(X258,"mm/dd/yyyy")&amp;", ","") &amp;IF(Y258&lt;&gt;"",TEXT(Y258,"mm/dd/yyyy")&amp;", ","")) - 2)</f>
        <v>07/27/2023, 08/03/2023, 08/10/2023</v>
      </c>
    </row>
    <row r="259" spans="1:26" ht="12.5" x14ac:dyDescent="0.25">
      <c r="A259" s="1" t="s">
        <v>1026</v>
      </c>
      <c r="B259" s="1" t="str">
        <f t="shared" ref="B259:B322" si="13">UPPER(PROPER(A259))</f>
        <v>EFCAC577-1AA6-47CB-90C7-E6ACA3BFE403</v>
      </c>
      <c r="C259" s="1" t="s">
        <v>1027</v>
      </c>
      <c r="D259" s="1" t="str">
        <f t="shared" ref="D259:D322" si="14">PROPER(C259)</f>
        <v>Gary Miller Md</v>
      </c>
      <c r="E259" s="1" t="s">
        <v>1028</v>
      </c>
      <c r="F259" s="1" t="s">
        <v>17</v>
      </c>
      <c r="G259" s="1" t="s">
        <v>82</v>
      </c>
      <c r="H259">
        <v>18</v>
      </c>
      <c r="I259" s="5">
        <v>45001</v>
      </c>
      <c r="J259" s="1" t="s">
        <v>47</v>
      </c>
      <c r="K259" s="1" t="s">
        <v>33</v>
      </c>
      <c r="L259" s="8">
        <v>38</v>
      </c>
      <c r="M259" s="8">
        <f>IF(Table1[[#This Row],[Column13]]&lt;1,Table1[[#This Row],[Column13]]*100,Table1[[#This Row],[Column13]])</f>
        <v>38</v>
      </c>
      <c r="N259" s="1">
        <v>2</v>
      </c>
      <c r="O259" s="1" t="s">
        <v>34</v>
      </c>
      <c r="P259" s="1">
        <v>3</v>
      </c>
      <c r="Q259" s="5">
        <v>45001</v>
      </c>
      <c r="R259" s="9">
        <f>IFERROR(IF(ISNUMBER(Table1[[#This Row],[Column17]]),Table1[[#This Row],[Column17]],DATEVALUE(LEFT(Table1[[#This Row],[Column17]],FIND(",",Table1[[#This Row],[Column17]]&amp;",")-1))),"")</f>
        <v>45001</v>
      </c>
      <c r="S259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259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259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25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5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5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5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59" s="10" t="str">
        <f t="shared" si="12"/>
        <v>03/16/2023</v>
      </c>
    </row>
    <row r="260" spans="1:26" ht="12.5" x14ac:dyDescent="0.25">
      <c r="A260" s="1" t="s">
        <v>1029</v>
      </c>
      <c r="B260" s="1" t="str">
        <f t="shared" si="13"/>
        <v>55F3AD50-E2FB-4984-BAB2-7BCEA39C3BD5</v>
      </c>
      <c r="C260" s="1" t="s">
        <v>1030</v>
      </c>
      <c r="D260" s="1" t="str">
        <f t="shared" si="14"/>
        <v>Derek Wright</v>
      </c>
      <c r="E260" s="1" t="s">
        <v>1031</v>
      </c>
      <c r="F260" s="1" t="s">
        <v>17</v>
      </c>
      <c r="G260" s="1" t="s">
        <v>25</v>
      </c>
      <c r="H260">
        <v>18</v>
      </c>
      <c r="I260" s="3">
        <v>45698</v>
      </c>
      <c r="J260" s="1" t="s">
        <v>47</v>
      </c>
      <c r="K260" s="1" t="s">
        <v>33</v>
      </c>
      <c r="L260" s="8">
        <v>0.24</v>
      </c>
      <c r="M260" s="8">
        <f>IF(Table1[[#This Row],[Column13]]&lt;1,Table1[[#This Row],[Column13]]*100,Table1[[#This Row],[Column13]])</f>
        <v>24</v>
      </c>
      <c r="N260" s="1">
        <v>45</v>
      </c>
      <c r="O260" s="1" t="s">
        <v>28</v>
      </c>
      <c r="P260" s="1">
        <v>4</v>
      </c>
      <c r="Q260" s="1" t="s">
        <v>1032</v>
      </c>
      <c r="R260" s="9">
        <f>IFERROR(IF(ISNUMBER(Table1[[#This Row],[Column17]]),Table1[[#This Row],[Column17]],DATEVALUE(LEFT(Table1[[#This Row],[Column17]],FIND(",",Table1[[#This Row],[Column17]]&amp;",")-1))),"")</f>
        <v>45698</v>
      </c>
      <c r="S26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45705</v>
      </c>
      <c r="T26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45712</v>
      </c>
      <c r="U26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45719</v>
      </c>
      <c r="V26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45726</v>
      </c>
      <c r="W26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45733</v>
      </c>
      <c r="X26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45740</v>
      </c>
      <c r="Y26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60" s="10" t="str">
        <f t="shared" si="12"/>
        <v>02/10/2025, 02/17/2025, 02/24/2025, 03/03/2025, 03/10/2025, 03/17/2025, 03/24/2025</v>
      </c>
    </row>
    <row r="261" spans="1:26" ht="12.5" x14ac:dyDescent="0.25">
      <c r="A261" s="1" t="s">
        <v>1033</v>
      </c>
      <c r="B261" s="1" t="str">
        <f t="shared" si="13"/>
        <v>E1BBB8CD-7E3A-4F07-A9FD-28E6E271FFF9</v>
      </c>
      <c r="C261" s="1" t="s">
        <v>1034</v>
      </c>
      <c r="D261" s="1" t="str">
        <f t="shared" si="14"/>
        <v>Joshua Garcia</v>
      </c>
      <c r="E261" s="1" t="s">
        <v>1035</v>
      </c>
      <c r="F261" s="1" t="s">
        <v>88</v>
      </c>
      <c r="G261" s="1" t="s">
        <v>46</v>
      </c>
      <c r="H261" s="1">
        <v>24</v>
      </c>
      <c r="I261" s="5">
        <v>44916</v>
      </c>
      <c r="J261" s="1" t="s">
        <v>217</v>
      </c>
      <c r="K261" s="1" t="s">
        <v>133</v>
      </c>
      <c r="L261" s="8">
        <v>0.17</v>
      </c>
      <c r="M261" s="8">
        <f>IF(Table1[[#This Row],[Column13]]&lt;1,Table1[[#This Row],[Column13]]*100,Table1[[#This Row],[Column13]])</f>
        <v>17</v>
      </c>
      <c r="N261" s="1" t="s">
        <v>41</v>
      </c>
      <c r="O261" s="1" t="s">
        <v>34</v>
      </c>
      <c r="P261" s="1">
        <v>5</v>
      </c>
      <c r="Q261" s="1" t="s">
        <v>1036</v>
      </c>
      <c r="R261" s="9">
        <f>IFERROR(IF(ISNUMBER(Table1[[#This Row],[Column17]]),Table1[[#This Row],[Column17]],DATEVALUE(LEFT(Table1[[#This Row],[Column17]],FIND(",",Table1[[#This Row],[Column17]]&amp;",")-1))),"")</f>
        <v>44916</v>
      </c>
      <c r="S26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44923</v>
      </c>
      <c r="T26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44930</v>
      </c>
      <c r="U26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44937</v>
      </c>
      <c r="V26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44944</v>
      </c>
      <c r="W26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6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6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61" s="10" t="str">
        <f t="shared" si="12"/>
        <v>12/21/2022, 12/28/2022, 01/04/2023, 01/11/2023, 01/18/2023</v>
      </c>
    </row>
    <row r="262" spans="1:26" ht="12.5" x14ac:dyDescent="0.25">
      <c r="A262" s="1" t="s">
        <v>1037</v>
      </c>
      <c r="B262" s="1" t="str">
        <f t="shared" si="13"/>
        <v>F3A02120-42D9-43EE-9197-6E750523D4FD</v>
      </c>
      <c r="C262" s="1" t="s">
        <v>1038</v>
      </c>
      <c r="D262" s="1" t="str">
        <f t="shared" si="14"/>
        <v>Glenn Barron</v>
      </c>
      <c r="E262" s="1" t="s">
        <v>1039</v>
      </c>
      <c r="F262" s="1" t="s">
        <v>17</v>
      </c>
      <c r="G262" s="1" t="s">
        <v>25</v>
      </c>
      <c r="H262">
        <v>18</v>
      </c>
      <c r="I262" s="3">
        <v>45116</v>
      </c>
      <c r="J262" s="1" t="s">
        <v>281</v>
      </c>
      <c r="K262" s="1" t="s">
        <v>19</v>
      </c>
      <c r="L262" s="8">
        <v>35</v>
      </c>
      <c r="M262" s="8">
        <f>IF(Table1[[#This Row],[Column13]]&lt;1,Table1[[#This Row],[Column13]]*100,Table1[[#This Row],[Column13]])</f>
        <v>35</v>
      </c>
      <c r="N262" s="1">
        <v>2</v>
      </c>
      <c r="O262" s="1" t="s">
        <v>34</v>
      </c>
      <c r="P262" s="1">
        <v>3</v>
      </c>
      <c r="Q262" s="3">
        <v>45116</v>
      </c>
      <c r="R262" s="9">
        <f>IFERROR(IF(ISNUMBER(Table1[[#This Row],[Column17]]),Table1[[#This Row],[Column17]],DATEVALUE(LEFT(Table1[[#This Row],[Column17]],FIND(",",Table1[[#This Row],[Column17]]&amp;",")-1))),"")</f>
        <v>45116</v>
      </c>
      <c r="S262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262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262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26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6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6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6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62" s="10" t="str">
        <f t="shared" si="12"/>
        <v>07/09/2023</v>
      </c>
    </row>
    <row r="263" spans="1:26" ht="12.5" x14ac:dyDescent="0.25">
      <c r="A263" s="1" t="s">
        <v>1040</v>
      </c>
      <c r="B263" s="1" t="str">
        <f t="shared" si="13"/>
        <v>A754A29F-F143-4545-AE6B-34B907EF2BA8</v>
      </c>
      <c r="C263" s="1" t="s">
        <v>1041</v>
      </c>
      <c r="D263" s="1" t="str">
        <f t="shared" si="14"/>
        <v>Steve Moore</v>
      </c>
      <c r="E263" s="1" t="s">
        <v>1042</v>
      </c>
      <c r="F263" s="1" t="s">
        <v>88</v>
      </c>
      <c r="G263" s="1" t="s">
        <v>68</v>
      </c>
      <c r="H263" s="1">
        <v>19</v>
      </c>
      <c r="I263" s="3">
        <v>45752</v>
      </c>
      <c r="J263" s="1" t="s">
        <v>154</v>
      </c>
      <c r="K263" s="1" t="s">
        <v>133</v>
      </c>
      <c r="L263" s="8">
        <v>0.33</v>
      </c>
      <c r="M263" s="8">
        <f>IF(Table1[[#This Row],[Column13]]&lt;1,Table1[[#This Row],[Column13]]*100,Table1[[#This Row],[Column13]])</f>
        <v>33</v>
      </c>
      <c r="N263" s="1">
        <v>2</v>
      </c>
      <c r="O263" s="1" t="s">
        <v>34</v>
      </c>
      <c r="P263">
        <v>4</v>
      </c>
      <c r="Q263" s="1" t="s">
        <v>1043</v>
      </c>
      <c r="R263" s="9">
        <f>IFERROR(IF(ISNUMBER(Table1[[#This Row],[Column17]]),Table1[[#This Row],[Column17]],DATEVALUE(LEFT(Table1[[#This Row],[Column17]],FIND(",",Table1[[#This Row],[Column17]]&amp;",")-1))),"")</f>
        <v>45752</v>
      </c>
      <c r="S26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45759</v>
      </c>
      <c r="T26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45766</v>
      </c>
      <c r="U26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45773</v>
      </c>
      <c r="V26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45780</v>
      </c>
      <c r="W26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45787</v>
      </c>
      <c r="X26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6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63" s="10" t="str">
        <f t="shared" si="12"/>
        <v>04/05/2025, 04/12/2025, 04/19/2025, 04/26/2025, 05/03/2025, 05/10/2025</v>
      </c>
    </row>
    <row r="264" spans="1:26" ht="12.5" x14ac:dyDescent="0.25">
      <c r="A264" s="1" t="s">
        <v>1044</v>
      </c>
      <c r="B264" s="1" t="str">
        <f t="shared" si="13"/>
        <v>64953D5F-0CB4-4891-988D-F23B3CCFF6EB</v>
      </c>
      <c r="C264" s="1" t="s">
        <v>1045</v>
      </c>
      <c r="D264" s="1" t="str">
        <f t="shared" si="14"/>
        <v>Sara Hernandez</v>
      </c>
      <c r="E264" s="1" t="s">
        <v>1046</v>
      </c>
      <c r="F264" s="1" t="s">
        <v>88</v>
      </c>
      <c r="G264" s="1" t="s">
        <v>46</v>
      </c>
      <c r="H264" s="1">
        <v>18</v>
      </c>
      <c r="I264" s="3">
        <v>45119</v>
      </c>
      <c r="J264" s="1" t="s">
        <v>132</v>
      </c>
      <c r="K264" s="1" t="s">
        <v>133</v>
      </c>
      <c r="L264" s="8">
        <v>0.83</v>
      </c>
      <c r="M264" s="8">
        <f>IF(Table1[[#This Row],[Column13]]&lt;1,Table1[[#This Row],[Column13]]*100,Table1[[#This Row],[Column13]])</f>
        <v>83</v>
      </c>
      <c r="N264" s="1" t="s">
        <v>41</v>
      </c>
      <c r="O264" s="1" t="s">
        <v>28</v>
      </c>
      <c r="P264" s="1">
        <v>4</v>
      </c>
      <c r="Q264" s="1" t="s">
        <v>1047</v>
      </c>
      <c r="R264" s="9">
        <f>IFERROR(IF(ISNUMBER(Table1[[#This Row],[Column17]]),Table1[[#This Row],[Column17]],DATEVALUE(LEFT(Table1[[#This Row],[Column17]],FIND(",",Table1[[#This Row],[Column17]]&amp;",")-1))),"")</f>
        <v>45119</v>
      </c>
      <c r="S26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45126</v>
      </c>
      <c r="T26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45133</v>
      </c>
      <c r="U26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45140</v>
      </c>
      <c r="V26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6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6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6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64" s="10" t="str">
        <f t="shared" si="12"/>
        <v>07/12/2023, 07/19/2023, 07/26/2023, 08/02/2023</v>
      </c>
    </row>
    <row r="265" spans="1:26" ht="12.5" x14ac:dyDescent="0.25">
      <c r="A265" s="1" t="s">
        <v>1048</v>
      </c>
      <c r="B265" s="1" t="str">
        <f t="shared" si="13"/>
        <v>18D42238-331D-435C-BAF6-CD4199A7B99B</v>
      </c>
      <c r="C265" s="1" t="s">
        <v>1049</v>
      </c>
      <c r="D265" s="1" t="str">
        <f t="shared" si="14"/>
        <v>Christopher Carter</v>
      </c>
      <c r="E265" s="1" t="s">
        <v>1050</v>
      </c>
      <c r="F265" s="1" t="s">
        <v>17</v>
      </c>
      <c r="G265" s="1" t="s">
        <v>46</v>
      </c>
      <c r="H265" s="1">
        <v>26</v>
      </c>
      <c r="I265" s="3">
        <v>45629</v>
      </c>
      <c r="J265" s="1" t="s">
        <v>154</v>
      </c>
      <c r="K265" s="1" t="s">
        <v>133</v>
      </c>
      <c r="L265" s="8">
        <v>82</v>
      </c>
      <c r="M265" s="8">
        <f>IF(Table1[[#This Row],[Column13]]&lt;1,Table1[[#This Row],[Column13]]*100,Table1[[#This Row],[Column13]])</f>
        <v>82</v>
      </c>
      <c r="N265" s="1" t="s">
        <v>41</v>
      </c>
      <c r="O265" s="1" t="s">
        <v>34</v>
      </c>
      <c r="P265" s="1">
        <v>3</v>
      </c>
      <c r="Q265" s="1" t="s">
        <v>1051</v>
      </c>
      <c r="R265" s="9">
        <f>IFERROR(IF(ISNUMBER(Table1[[#This Row],[Column17]]),Table1[[#This Row],[Column17]],DATEVALUE(LEFT(Table1[[#This Row],[Column17]],FIND(",",Table1[[#This Row],[Column17]]&amp;",")-1))),"")</f>
        <v>45629</v>
      </c>
      <c r="S26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45636</v>
      </c>
      <c r="T26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45643</v>
      </c>
      <c r="U26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45650</v>
      </c>
      <c r="V26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45657</v>
      </c>
      <c r="W26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6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6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65" s="10" t="str">
        <f t="shared" si="12"/>
        <v>12/03/2024, 12/10/2024, 12/17/2024, 12/24/2024, 12/31/2024</v>
      </c>
    </row>
    <row r="266" spans="1:26" ht="12.5" x14ac:dyDescent="0.25">
      <c r="A266" s="1" t="s">
        <v>1052</v>
      </c>
      <c r="B266" s="1" t="str">
        <f t="shared" si="13"/>
        <v>2F546033-6334-4A2A-8B4B-D7E7A4515AE0</v>
      </c>
      <c r="C266" s="1" t="s">
        <v>1053</v>
      </c>
      <c r="D266" s="1" t="str">
        <f t="shared" si="14"/>
        <v>James Lopez</v>
      </c>
      <c r="E266" s="1" t="s">
        <v>1054</v>
      </c>
      <c r="F266" s="1" t="s">
        <v>88</v>
      </c>
      <c r="G266" s="1" t="s">
        <v>39</v>
      </c>
      <c r="H266" s="1">
        <v>39</v>
      </c>
      <c r="I266" s="5">
        <v>44799</v>
      </c>
      <c r="J266" s="1" t="s">
        <v>26</v>
      </c>
      <c r="K266" s="1" t="s">
        <v>27</v>
      </c>
      <c r="L266" s="8">
        <v>0.65</v>
      </c>
      <c r="M266" s="8">
        <f>IF(Table1[[#This Row],[Column13]]&lt;1,Table1[[#This Row],[Column13]]*100,Table1[[#This Row],[Column13]])</f>
        <v>65</v>
      </c>
      <c r="N266" s="1">
        <v>45</v>
      </c>
      <c r="O266" s="1" t="s">
        <v>28</v>
      </c>
      <c r="P266">
        <v>4</v>
      </c>
      <c r="Q266" s="1" t="s">
        <v>1055</v>
      </c>
      <c r="R266" s="9">
        <f>IFERROR(IF(ISNUMBER(Table1[[#This Row],[Column17]]),Table1[[#This Row],[Column17]],DATEVALUE(LEFT(Table1[[#This Row],[Column17]],FIND(",",Table1[[#This Row],[Column17]]&amp;",")-1))),"")</f>
        <v>44799</v>
      </c>
      <c r="S26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44806</v>
      </c>
      <c r="T26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44813</v>
      </c>
      <c r="U26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44820</v>
      </c>
      <c r="V26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44827</v>
      </c>
      <c r="W26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44834</v>
      </c>
      <c r="X26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44841</v>
      </c>
      <c r="Y26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66" s="10" t="str">
        <f t="shared" si="12"/>
        <v>08/26/2022, 09/02/2022, 09/09/2022, 09/16/2022, 09/23/2022, 09/30/2022, 10/07/2022</v>
      </c>
    </row>
    <row r="267" spans="1:26" ht="12.5" x14ac:dyDescent="0.25">
      <c r="A267" s="1" t="s">
        <v>1056</v>
      </c>
      <c r="B267" s="1" t="str">
        <f t="shared" si="13"/>
        <v>8A9C66F7-CEE4-4512-9802-B640AB0B4CC5</v>
      </c>
      <c r="C267" s="1" t="s">
        <v>1057</v>
      </c>
      <c r="D267" s="1" t="str">
        <f t="shared" si="14"/>
        <v>Peter Perez</v>
      </c>
      <c r="E267" s="1" t="s">
        <v>1058</v>
      </c>
      <c r="F267" s="1" t="s">
        <v>17</v>
      </c>
      <c r="G267" s="1" t="s">
        <v>25</v>
      </c>
      <c r="H267" s="1">
        <v>18</v>
      </c>
      <c r="I267" s="5">
        <v>44791</v>
      </c>
      <c r="J267" s="1" t="s">
        <v>69</v>
      </c>
      <c r="K267" s="1" t="s">
        <v>33</v>
      </c>
      <c r="L267" s="8">
        <v>0.91</v>
      </c>
      <c r="M267" s="8">
        <f>IF(Table1[[#This Row],[Column13]]&lt;1,Table1[[#This Row],[Column13]]*100,Table1[[#This Row],[Column13]])</f>
        <v>91</v>
      </c>
      <c r="N267" s="1">
        <v>2</v>
      </c>
      <c r="O267" s="1" t="s">
        <v>28</v>
      </c>
      <c r="P267">
        <v>4</v>
      </c>
      <c r="Q267" s="1" t="s">
        <v>1059</v>
      </c>
      <c r="R267" s="9">
        <f>IFERROR(IF(ISNUMBER(Table1[[#This Row],[Column17]]),Table1[[#This Row],[Column17]],DATEVALUE(LEFT(Table1[[#This Row],[Column17]],FIND(",",Table1[[#This Row],[Column17]]&amp;",")-1))),"")</f>
        <v>44791</v>
      </c>
      <c r="S26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44798</v>
      </c>
      <c r="T26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44805</v>
      </c>
      <c r="U26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44812</v>
      </c>
      <c r="V26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44819</v>
      </c>
      <c r="W26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44826</v>
      </c>
      <c r="X26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6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67" s="10" t="str">
        <f t="shared" si="12"/>
        <v>08/18/2022, 08/25/2022, 09/01/2022, 09/08/2022, 09/15/2022, 09/22/2022</v>
      </c>
    </row>
    <row r="268" spans="1:26" ht="12.5" x14ac:dyDescent="0.25">
      <c r="A268" s="1" t="s">
        <v>1060</v>
      </c>
      <c r="B268" s="1" t="str">
        <f t="shared" si="13"/>
        <v>E71C681A-6511-461A-9436-65F54C819260</v>
      </c>
      <c r="C268" s="1" t="s">
        <v>1061</v>
      </c>
      <c r="D268" s="1" t="str">
        <f t="shared" si="14"/>
        <v>Amanda Duncan</v>
      </c>
      <c r="E268" s="1" t="s">
        <v>1062</v>
      </c>
      <c r="F268" s="1" t="s">
        <v>88</v>
      </c>
      <c r="G268" s="1" t="s">
        <v>82</v>
      </c>
      <c r="H268" s="1">
        <v>18</v>
      </c>
      <c r="I268" s="5">
        <v>45397</v>
      </c>
      <c r="J268" s="1" t="s">
        <v>132</v>
      </c>
      <c r="K268" s="1" t="s">
        <v>133</v>
      </c>
      <c r="L268" s="8">
        <v>0.37</v>
      </c>
      <c r="M268" s="8">
        <f>IF(Table1[[#This Row],[Column13]]&lt;1,Table1[[#This Row],[Column13]]*100,Table1[[#This Row],[Column13]])</f>
        <v>37</v>
      </c>
      <c r="N268" s="1" t="s">
        <v>41</v>
      </c>
      <c r="O268" s="1" t="s">
        <v>34</v>
      </c>
      <c r="P268" s="1">
        <v>3</v>
      </c>
      <c r="Q268" s="5">
        <v>45397</v>
      </c>
      <c r="R268" s="9">
        <f>IFERROR(IF(ISNUMBER(Table1[[#This Row],[Column17]]),Table1[[#This Row],[Column17]],DATEVALUE(LEFT(Table1[[#This Row],[Column17]],FIND(",",Table1[[#This Row],[Column17]]&amp;",")-1))),"")</f>
        <v>45397</v>
      </c>
      <c r="S268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268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268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26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6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6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6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68" s="10" t="str">
        <f t="shared" si="12"/>
        <v>04/15/2024</v>
      </c>
    </row>
    <row r="269" spans="1:26" ht="12.5" x14ac:dyDescent="0.25">
      <c r="A269" s="1" t="s">
        <v>1063</v>
      </c>
      <c r="B269" s="1" t="str">
        <f t="shared" si="13"/>
        <v>AEE14F87-FCFF-49E3-940F-F5896C624C2C</v>
      </c>
      <c r="C269" s="1" t="s">
        <v>1064</v>
      </c>
      <c r="D269" s="1" t="str">
        <f t="shared" si="14"/>
        <v>Zachary Burton</v>
      </c>
      <c r="E269" s="1" t="s">
        <v>1065</v>
      </c>
      <c r="F269" s="1" t="s">
        <v>88</v>
      </c>
      <c r="G269" s="1" t="s">
        <v>39</v>
      </c>
      <c r="H269">
        <v>18</v>
      </c>
      <c r="I269" s="3">
        <v>44724</v>
      </c>
      <c r="J269" s="1" t="s">
        <v>26</v>
      </c>
      <c r="K269" s="1" t="s">
        <v>27</v>
      </c>
      <c r="L269" s="8">
        <v>0.38</v>
      </c>
      <c r="M269" s="8">
        <f>IF(Table1[[#This Row],[Column13]]&lt;1,Table1[[#This Row],[Column13]]*100,Table1[[#This Row],[Column13]])</f>
        <v>38</v>
      </c>
      <c r="N269" s="1" t="s">
        <v>41</v>
      </c>
      <c r="O269" s="1" t="s">
        <v>28</v>
      </c>
      <c r="P269" s="1">
        <v>5</v>
      </c>
      <c r="Q269" s="1" t="s">
        <v>986</v>
      </c>
      <c r="R269" s="9">
        <f>IFERROR(IF(ISNUMBER(Table1[[#This Row],[Column17]]),Table1[[#This Row],[Column17]],DATEVALUE(LEFT(Table1[[#This Row],[Column17]],FIND(",",Table1[[#This Row],[Column17]]&amp;",")-1))),"")</f>
        <v>44724</v>
      </c>
      <c r="S26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44731</v>
      </c>
      <c r="T26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44738</v>
      </c>
      <c r="U26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44745</v>
      </c>
      <c r="V26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44752</v>
      </c>
      <c r="W26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44759</v>
      </c>
      <c r="X26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44766</v>
      </c>
      <c r="Y26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44773</v>
      </c>
      <c r="Z269" s="10" t="str">
        <f t="shared" si="12"/>
        <v>06/12/2022, 06/19/2022, 06/26/2022, 07/03/2022, 07/10/2022, 07/17/2022, 07/24/2022, 07/31/2022</v>
      </c>
    </row>
    <row r="270" spans="1:26" ht="12.5" x14ac:dyDescent="0.25">
      <c r="A270" s="1" t="s">
        <v>1066</v>
      </c>
      <c r="B270" s="1" t="str">
        <f t="shared" si="13"/>
        <v>DB4BB8EB-537D-4BD1-8D53-6C7565B90E94</v>
      </c>
      <c r="C270" s="1" t="s">
        <v>1067</v>
      </c>
      <c r="D270" s="1" t="str">
        <f t="shared" si="14"/>
        <v>Jimmy Marks</v>
      </c>
      <c r="E270" s="1" t="s">
        <v>1068</v>
      </c>
      <c r="F270" s="1" t="s">
        <v>17</v>
      </c>
      <c r="G270" s="1" t="s">
        <v>25</v>
      </c>
      <c r="H270" s="1">
        <v>18</v>
      </c>
      <c r="I270" s="5">
        <v>45522</v>
      </c>
      <c r="J270" s="1" t="s">
        <v>83</v>
      </c>
      <c r="K270" s="1" t="s">
        <v>27</v>
      </c>
      <c r="L270" s="8">
        <v>0.45</v>
      </c>
      <c r="M270" s="8">
        <f>IF(Table1[[#This Row],[Column13]]&lt;1,Table1[[#This Row],[Column13]]*100,Table1[[#This Row],[Column13]])</f>
        <v>45</v>
      </c>
      <c r="N270" s="1" t="s">
        <v>41</v>
      </c>
      <c r="O270" s="1" t="s">
        <v>28</v>
      </c>
      <c r="P270" s="1">
        <v>2</v>
      </c>
      <c r="Q270" s="1" t="s">
        <v>1069</v>
      </c>
      <c r="R270" s="9">
        <f>IFERROR(IF(ISNUMBER(Table1[[#This Row],[Column17]]),Table1[[#This Row],[Column17]],DATEVALUE(LEFT(Table1[[#This Row],[Column17]],FIND(",",Table1[[#This Row],[Column17]]&amp;",")-1))),"")</f>
        <v>45522</v>
      </c>
      <c r="S27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45529</v>
      </c>
      <c r="T27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45536</v>
      </c>
      <c r="U27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45543</v>
      </c>
      <c r="V27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45550</v>
      </c>
      <c r="W27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45557</v>
      </c>
      <c r="X27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7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70" s="10" t="str">
        <f t="shared" si="12"/>
        <v>08/18/2024, 08/25/2024, 09/01/2024, 09/08/2024, 09/15/2024, 09/22/2024</v>
      </c>
    </row>
    <row r="271" spans="1:26" ht="12.5" x14ac:dyDescent="0.25">
      <c r="A271" s="1" t="s">
        <v>1070</v>
      </c>
      <c r="B271" s="1" t="str">
        <f t="shared" si="13"/>
        <v>19A6F80E-F08C-46C2-B6FF-3521C2250530</v>
      </c>
      <c r="C271" s="1" t="s">
        <v>1071</v>
      </c>
      <c r="D271" s="1" t="str">
        <f t="shared" si="14"/>
        <v>Kristine Garcia</v>
      </c>
      <c r="E271" s="1" t="s">
        <v>1072</v>
      </c>
      <c r="F271" s="1" t="s">
        <v>88</v>
      </c>
      <c r="G271" s="1" t="s">
        <v>68</v>
      </c>
      <c r="H271" s="1">
        <v>19</v>
      </c>
      <c r="I271" s="5">
        <v>45563</v>
      </c>
      <c r="J271" s="1" t="s">
        <v>142</v>
      </c>
      <c r="K271" s="1" t="s">
        <v>53</v>
      </c>
      <c r="L271" s="8">
        <v>64</v>
      </c>
      <c r="M271" s="8">
        <f>IF(Table1[[#This Row],[Column13]]&lt;1,Table1[[#This Row],[Column13]]*100,Table1[[#This Row],[Column13]])</f>
        <v>64</v>
      </c>
      <c r="N271" s="1" t="s">
        <v>58</v>
      </c>
      <c r="O271" s="1" t="s">
        <v>34</v>
      </c>
      <c r="P271" s="1">
        <v>1</v>
      </c>
      <c r="Q271" s="1" t="s">
        <v>1073</v>
      </c>
      <c r="R271" s="9">
        <f>IFERROR(IF(ISNUMBER(Table1[[#This Row],[Column17]]),Table1[[#This Row],[Column17]],DATEVALUE(LEFT(Table1[[#This Row],[Column17]],FIND(",",Table1[[#This Row],[Column17]]&amp;",")-1))),"")</f>
        <v>45563</v>
      </c>
      <c r="S27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45570</v>
      </c>
      <c r="T271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271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27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7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7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7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71" s="10" t="str">
        <f t="shared" si="12"/>
        <v>09/28/2024, 10/05/2024</v>
      </c>
    </row>
    <row r="272" spans="1:26" ht="12.5" x14ac:dyDescent="0.25">
      <c r="A272" s="1" t="s">
        <v>1074</v>
      </c>
      <c r="B272" s="1" t="str">
        <f t="shared" si="13"/>
        <v>099759A3-7919-455C-9BE4-F19F92701D60</v>
      </c>
      <c r="C272" s="1" t="s">
        <v>1075</v>
      </c>
      <c r="D272" s="1" t="str">
        <f t="shared" si="14"/>
        <v>Jamie Montgomery</v>
      </c>
      <c r="E272" s="1" t="s">
        <v>1076</v>
      </c>
      <c r="F272" s="1" t="s">
        <v>88</v>
      </c>
      <c r="G272" s="1" t="s">
        <v>25</v>
      </c>
      <c r="H272" s="1">
        <v>38</v>
      </c>
      <c r="I272" s="5">
        <v>45412</v>
      </c>
      <c r="J272" s="1" t="s">
        <v>47</v>
      </c>
      <c r="K272" s="1" t="s">
        <v>33</v>
      </c>
      <c r="L272" s="8">
        <v>0.91</v>
      </c>
      <c r="M272" s="8">
        <f>IF(Table1[[#This Row],[Column13]]&lt;1,Table1[[#This Row],[Column13]]*100,Table1[[#This Row],[Column13]])</f>
        <v>91</v>
      </c>
      <c r="N272" s="1" t="s">
        <v>20</v>
      </c>
      <c r="O272" s="1" t="s">
        <v>28</v>
      </c>
      <c r="P272" s="1">
        <v>2</v>
      </c>
      <c r="Q272" s="1" t="s">
        <v>1077</v>
      </c>
      <c r="R272" s="9">
        <f>IFERROR(IF(ISNUMBER(Table1[[#This Row],[Column17]]),Table1[[#This Row],[Column17]],DATEVALUE(LEFT(Table1[[#This Row],[Column17]],FIND(",",Table1[[#This Row],[Column17]]&amp;",")-1))),"")</f>
        <v>45412</v>
      </c>
      <c r="S27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45419</v>
      </c>
      <c r="T27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45426</v>
      </c>
      <c r="U27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45433</v>
      </c>
      <c r="V27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45440</v>
      </c>
      <c r="W27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45447</v>
      </c>
      <c r="X27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45454</v>
      </c>
      <c r="Y27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45461</v>
      </c>
      <c r="Z272" s="10" t="str">
        <f t="shared" si="12"/>
        <v>04/30/2024, 05/07/2024, 05/14/2024, 05/21/2024, 05/28/2024, 06/04/2024, 06/11/2024, 06/18/2024</v>
      </c>
    </row>
    <row r="273" spans="1:26" ht="12.5" x14ac:dyDescent="0.25">
      <c r="A273" s="1" t="s">
        <v>1078</v>
      </c>
      <c r="B273" s="1" t="str">
        <f t="shared" si="13"/>
        <v>EBBBD763-79A7-463B-BEE9-75DA0C9E5550</v>
      </c>
      <c r="C273" s="1" t="s">
        <v>1079</v>
      </c>
      <c r="D273" s="1" t="str">
        <f t="shared" si="14"/>
        <v>Jaime Morgan</v>
      </c>
      <c r="E273" s="1" t="s">
        <v>1080</v>
      </c>
      <c r="F273" s="1" t="s">
        <v>88</v>
      </c>
      <c r="G273" s="1" t="s">
        <v>68</v>
      </c>
      <c r="H273">
        <v>18</v>
      </c>
      <c r="I273" s="3">
        <v>45027</v>
      </c>
      <c r="J273" s="1" t="s">
        <v>217</v>
      </c>
      <c r="K273" s="1" t="s">
        <v>133</v>
      </c>
      <c r="L273" s="8">
        <v>99</v>
      </c>
      <c r="M273" s="8">
        <f>IF(Table1[[#This Row],[Column13]]&lt;1,Table1[[#This Row],[Column13]]*100,Table1[[#This Row],[Column13]])</f>
        <v>99</v>
      </c>
      <c r="N273" s="1" t="s">
        <v>58</v>
      </c>
      <c r="O273" s="1" t="s">
        <v>28</v>
      </c>
      <c r="P273" s="1">
        <v>1</v>
      </c>
      <c r="Q273" s="1" t="s">
        <v>1081</v>
      </c>
      <c r="R273" s="9">
        <f>IFERROR(IF(ISNUMBER(Table1[[#This Row],[Column17]]),Table1[[#This Row],[Column17]],DATEVALUE(LEFT(Table1[[#This Row],[Column17]],FIND(",",Table1[[#This Row],[Column17]]&amp;",")-1))),"")</f>
        <v>45027</v>
      </c>
      <c r="S27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45034</v>
      </c>
      <c r="T27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45041</v>
      </c>
      <c r="U273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27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7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7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7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73" s="10" t="str">
        <f t="shared" si="12"/>
        <v>04/11/2023, 04/18/2023, 04/25/2023</v>
      </c>
    </row>
    <row r="274" spans="1:26" ht="12.5" x14ac:dyDescent="0.25">
      <c r="A274" s="1" t="s">
        <v>1082</v>
      </c>
      <c r="B274" s="1" t="str">
        <f t="shared" si="13"/>
        <v>716FB276-BE64-4C2A-B966-71A54CEC495B</v>
      </c>
      <c r="C274" s="1" t="s">
        <v>1083</v>
      </c>
      <c r="D274" s="1" t="str">
        <f t="shared" si="14"/>
        <v>Erica Daniel</v>
      </c>
      <c r="E274" s="1" t="s">
        <v>6995</v>
      </c>
      <c r="F274" s="1" t="s">
        <v>88</v>
      </c>
      <c r="G274" s="1" t="s">
        <v>82</v>
      </c>
      <c r="H274" s="1">
        <v>18</v>
      </c>
      <c r="I274" s="3">
        <v>44866</v>
      </c>
      <c r="J274" s="1" t="s">
        <v>83</v>
      </c>
      <c r="K274" s="1" t="s">
        <v>27</v>
      </c>
      <c r="L274" s="8">
        <v>96</v>
      </c>
      <c r="M274" s="8">
        <f>IF(Table1[[#This Row],[Column13]]&lt;1,Table1[[#This Row],[Column13]]*100,Table1[[#This Row],[Column13]])</f>
        <v>96</v>
      </c>
      <c r="N274" s="1">
        <v>1.5</v>
      </c>
      <c r="O274" s="1" t="s">
        <v>28</v>
      </c>
      <c r="P274" s="1">
        <v>5</v>
      </c>
      <c r="Q274" s="1" t="s">
        <v>1084</v>
      </c>
      <c r="R274" s="9">
        <f>IFERROR(IF(ISNUMBER(Table1[[#This Row],[Column17]]),Table1[[#This Row],[Column17]],DATEVALUE(LEFT(Table1[[#This Row],[Column17]],FIND(",",Table1[[#This Row],[Column17]]&amp;",")-1))),"")</f>
        <v>44866</v>
      </c>
      <c r="S27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44873</v>
      </c>
      <c r="T27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44880</v>
      </c>
      <c r="U27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44887</v>
      </c>
      <c r="V27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44894</v>
      </c>
      <c r="W27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44901</v>
      </c>
      <c r="X27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7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74" s="10" t="str">
        <f t="shared" si="12"/>
        <v>11/01/2022, 11/08/2022, 11/15/2022, 11/22/2022, 11/29/2022, 12/06/2022</v>
      </c>
    </row>
    <row r="275" spans="1:26" ht="12.5" x14ac:dyDescent="0.25">
      <c r="A275" s="1" t="s">
        <v>1085</v>
      </c>
      <c r="B275" s="1" t="str">
        <f t="shared" si="13"/>
        <v>711456DE-301C-4DB3-96DB-80DBA543148E</v>
      </c>
      <c r="C275" s="1" t="s">
        <v>1086</v>
      </c>
      <c r="D275" s="1" t="str">
        <f t="shared" si="14"/>
        <v>Rodney Figueroa</v>
      </c>
      <c r="E275" s="1" t="s">
        <v>1087</v>
      </c>
      <c r="F275" s="1" t="s">
        <v>88</v>
      </c>
      <c r="G275" s="1" t="s">
        <v>46</v>
      </c>
      <c r="H275" s="1">
        <v>18</v>
      </c>
      <c r="I275" s="3">
        <v>45597</v>
      </c>
      <c r="J275" s="1" t="s">
        <v>217</v>
      </c>
      <c r="K275" s="1" t="s">
        <v>133</v>
      </c>
      <c r="L275" s="8">
        <v>0.21</v>
      </c>
      <c r="M275" s="8">
        <f>IF(Table1[[#This Row],[Column13]]&lt;1,Table1[[#This Row],[Column13]]*100,Table1[[#This Row],[Column13]])</f>
        <v>21</v>
      </c>
      <c r="N275" s="1">
        <v>45</v>
      </c>
      <c r="O275" s="1" t="s">
        <v>28</v>
      </c>
      <c r="P275" s="1">
        <v>1</v>
      </c>
      <c r="Q275" s="1" t="s">
        <v>1088</v>
      </c>
      <c r="R275" s="9">
        <f>IFERROR(IF(ISNUMBER(Table1[[#This Row],[Column17]]),Table1[[#This Row],[Column17]],DATEVALUE(LEFT(Table1[[#This Row],[Column17]],FIND(",",Table1[[#This Row],[Column17]]&amp;",")-1))),"")</f>
        <v>45597</v>
      </c>
      <c r="S27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45604</v>
      </c>
      <c r="T27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45611</v>
      </c>
      <c r="U27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45618</v>
      </c>
      <c r="V27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45625</v>
      </c>
      <c r="W27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45632</v>
      </c>
      <c r="X27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45639</v>
      </c>
      <c r="Y27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75" s="10" t="str">
        <f t="shared" si="12"/>
        <v>11/01/2024, 11/08/2024, 11/15/2024, 11/22/2024, 11/29/2024, 12/06/2024, 12/13/2024</v>
      </c>
    </row>
    <row r="276" spans="1:26" ht="12.5" x14ac:dyDescent="0.25">
      <c r="A276" s="1" t="s">
        <v>1089</v>
      </c>
      <c r="B276" s="1" t="str">
        <f t="shared" si="13"/>
        <v>D9EE7DC9-C7CF-4CA8-A2B9-F24C67443FB8</v>
      </c>
      <c r="C276" s="1" t="s">
        <v>1090</v>
      </c>
      <c r="D276" s="1" t="str">
        <f t="shared" si="14"/>
        <v>Laura Thompson</v>
      </c>
      <c r="E276" s="1" t="s">
        <v>1091</v>
      </c>
      <c r="F276" s="1" t="s">
        <v>88</v>
      </c>
      <c r="G276" s="1" t="s">
        <v>25</v>
      </c>
      <c r="H276" s="1">
        <v>25</v>
      </c>
      <c r="I276" s="3">
        <v>45445</v>
      </c>
      <c r="J276" s="1" t="s">
        <v>105</v>
      </c>
      <c r="K276" s="1" t="s">
        <v>53</v>
      </c>
      <c r="L276" s="8">
        <v>62</v>
      </c>
      <c r="M276" s="8">
        <f>IF(Table1[[#This Row],[Column13]]&lt;1,Table1[[#This Row],[Column13]]*100,Table1[[#This Row],[Column13]])</f>
        <v>62</v>
      </c>
      <c r="N276" s="1">
        <v>2</v>
      </c>
      <c r="O276" s="1" t="s">
        <v>34</v>
      </c>
      <c r="P276" s="1">
        <v>3</v>
      </c>
      <c r="Q276" s="1" t="s">
        <v>1092</v>
      </c>
      <c r="R276" s="9">
        <f>IFERROR(IF(ISNUMBER(Table1[[#This Row],[Column17]]),Table1[[#This Row],[Column17]],DATEVALUE(LEFT(Table1[[#This Row],[Column17]],FIND(",",Table1[[#This Row],[Column17]]&amp;",")-1))),"")</f>
        <v>45445</v>
      </c>
      <c r="S27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45452</v>
      </c>
      <c r="T27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45459</v>
      </c>
      <c r="U276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27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7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7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7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76" s="10" t="str">
        <f t="shared" si="12"/>
        <v>06/02/2024, 06/09/2024, 06/16/2024</v>
      </c>
    </row>
    <row r="277" spans="1:26" ht="12.5" x14ac:dyDescent="0.25">
      <c r="A277" s="1" t="s">
        <v>1093</v>
      </c>
      <c r="B277" s="1" t="str">
        <f t="shared" si="13"/>
        <v>1FB621AE-EC4E-4CBB-A2AA-378C659E0258</v>
      </c>
      <c r="C277" s="1" t="s">
        <v>1094</v>
      </c>
      <c r="D277" s="1" t="str">
        <f t="shared" si="14"/>
        <v>Dana Burns</v>
      </c>
      <c r="E277" s="1" t="s">
        <v>1095</v>
      </c>
      <c r="F277" s="1" t="s">
        <v>88</v>
      </c>
      <c r="G277" s="1" t="s">
        <v>39</v>
      </c>
      <c r="H277" s="1">
        <v>18</v>
      </c>
      <c r="I277" s="5">
        <v>45442</v>
      </c>
      <c r="J277" s="1" t="s">
        <v>132</v>
      </c>
      <c r="K277" s="1" t="s">
        <v>133</v>
      </c>
      <c r="L277" s="8">
        <v>0.15</v>
      </c>
      <c r="M277" s="8">
        <f>IF(Table1[[#This Row],[Column13]]&lt;1,Table1[[#This Row],[Column13]]*100,Table1[[#This Row],[Column13]])</f>
        <v>15</v>
      </c>
      <c r="N277" s="1">
        <v>45</v>
      </c>
      <c r="O277" s="1" t="s">
        <v>28</v>
      </c>
      <c r="P277" s="1">
        <v>3</v>
      </c>
      <c r="Q277" s="5">
        <v>45442</v>
      </c>
      <c r="R277" s="9">
        <f>IFERROR(IF(ISNUMBER(Table1[[#This Row],[Column17]]),Table1[[#This Row],[Column17]],DATEVALUE(LEFT(Table1[[#This Row],[Column17]],FIND(",",Table1[[#This Row],[Column17]]&amp;",")-1))),"")</f>
        <v>45442</v>
      </c>
      <c r="S277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277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277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27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7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7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7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77" s="10" t="str">
        <f t="shared" si="12"/>
        <v>05/30/2024</v>
      </c>
    </row>
    <row r="278" spans="1:26" ht="12.5" x14ac:dyDescent="0.25">
      <c r="A278" s="1" t="s">
        <v>1096</v>
      </c>
      <c r="B278" s="1" t="str">
        <f t="shared" si="13"/>
        <v>E4FD6C34-D670-4A21-A9DC-073E5820B3F2</v>
      </c>
      <c r="C278" s="1" t="s">
        <v>1097</v>
      </c>
      <c r="D278" s="1" t="str">
        <f t="shared" si="14"/>
        <v>Ronald Davis</v>
      </c>
      <c r="E278" s="1" t="s">
        <v>1098</v>
      </c>
      <c r="F278" s="1" t="s">
        <v>17</v>
      </c>
      <c r="G278" s="1" t="s">
        <v>25</v>
      </c>
      <c r="H278">
        <v>18</v>
      </c>
      <c r="I278" s="3">
        <v>45201</v>
      </c>
      <c r="J278" s="1" t="s">
        <v>40</v>
      </c>
      <c r="K278" s="1" t="s">
        <v>19</v>
      </c>
      <c r="L278" s="8">
        <v>6</v>
      </c>
      <c r="M278" s="8">
        <f>IF(Table1[[#This Row],[Column13]]&lt;1,Table1[[#This Row],[Column13]]*100,Table1[[#This Row],[Column13]])</f>
        <v>6</v>
      </c>
      <c r="N278" s="1" t="s">
        <v>41</v>
      </c>
      <c r="O278" s="1" t="s">
        <v>34</v>
      </c>
      <c r="P278">
        <v>4</v>
      </c>
      <c r="Q278" s="1" t="s">
        <v>1099</v>
      </c>
      <c r="R278" s="9">
        <f>IFERROR(IF(ISNUMBER(Table1[[#This Row],[Column17]]),Table1[[#This Row],[Column17]],DATEVALUE(LEFT(Table1[[#This Row],[Column17]],FIND(",",Table1[[#This Row],[Column17]]&amp;",")-1))),"")</f>
        <v>45201</v>
      </c>
      <c r="S27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45208</v>
      </c>
      <c r="T278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278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27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7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7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7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78" s="10" t="str">
        <f t="shared" si="12"/>
        <v>10/02/2023, 10/09/2023</v>
      </c>
    </row>
    <row r="279" spans="1:26" ht="12.5" x14ac:dyDescent="0.25">
      <c r="A279" s="1" t="s">
        <v>1100</v>
      </c>
      <c r="B279" s="1" t="str">
        <f t="shared" si="13"/>
        <v>68D576B8-A6CE-4D7A-84E2-A94B34EC5264</v>
      </c>
      <c r="C279" s="1" t="s">
        <v>1101</v>
      </c>
      <c r="D279" s="1" t="str">
        <f t="shared" si="14"/>
        <v>Sharon Coffey</v>
      </c>
      <c r="E279" s="1" t="s">
        <v>1102</v>
      </c>
      <c r="F279" s="1" t="s">
        <v>88</v>
      </c>
      <c r="G279" s="1" t="s">
        <v>68</v>
      </c>
      <c r="H279" s="1">
        <v>18</v>
      </c>
      <c r="I279" s="5">
        <v>45710</v>
      </c>
      <c r="J279" s="1" t="s">
        <v>281</v>
      </c>
      <c r="K279" s="1" t="s">
        <v>19</v>
      </c>
      <c r="L279" s="8">
        <v>0.66</v>
      </c>
      <c r="M279" s="8">
        <f>IF(Table1[[#This Row],[Column13]]&lt;1,Table1[[#This Row],[Column13]]*100,Table1[[#This Row],[Column13]])</f>
        <v>66</v>
      </c>
      <c r="N279" s="1" t="s">
        <v>41</v>
      </c>
      <c r="O279" s="1" t="s">
        <v>28</v>
      </c>
      <c r="P279" s="1">
        <v>3</v>
      </c>
      <c r="Q279" s="1" t="s">
        <v>1103</v>
      </c>
      <c r="R279" s="9">
        <f>IFERROR(IF(ISNUMBER(Table1[[#This Row],[Column17]]),Table1[[#This Row],[Column17]],DATEVALUE(LEFT(Table1[[#This Row],[Column17]],FIND(",",Table1[[#This Row],[Column17]]&amp;",")-1))),"")</f>
        <v>45710</v>
      </c>
      <c r="S27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45717</v>
      </c>
      <c r="T27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45724</v>
      </c>
      <c r="U27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45731</v>
      </c>
      <c r="V27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45738</v>
      </c>
      <c r="W27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45745</v>
      </c>
      <c r="X27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45752</v>
      </c>
      <c r="Y27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79" s="10" t="str">
        <f t="shared" si="12"/>
        <v>02/22/2025, 03/01/2025, 03/08/2025, 03/15/2025, 03/22/2025, 03/29/2025, 04/05/2025</v>
      </c>
    </row>
    <row r="280" spans="1:26" ht="12.5" x14ac:dyDescent="0.25">
      <c r="A280" s="1" t="s">
        <v>1104</v>
      </c>
      <c r="B280" s="1" t="str">
        <f t="shared" si="13"/>
        <v>4E329B4B-F168-4605-8E1A-16699BBC6CBC</v>
      </c>
      <c r="C280" s="1" t="s">
        <v>1105</v>
      </c>
      <c r="D280" s="1" t="str">
        <f t="shared" si="14"/>
        <v>Michelle Hill</v>
      </c>
      <c r="E280" s="1" t="s">
        <v>1106</v>
      </c>
      <c r="F280" s="1" t="s">
        <v>17</v>
      </c>
      <c r="G280" s="1" t="s">
        <v>68</v>
      </c>
      <c r="H280" s="1">
        <v>27</v>
      </c>
      <c r="I280" s="3">
        <v>45050</v>
      </c>
      <c r="J280" s="1" t="s">
        <v>18</v>
      </c>
      <c r="K280" s="1" t="s">
        <v>19</v>
      </c>
      <c r="L280" s="8">
        <v>0.99</v>
      </c>
      <c r="M280" s="8">
        <f>IF(Table1[[#This Row],[Column13]]&lt;1,Table1[[#This Row],[Column13]]*100,Table1[[#This Row],[Column13]])</f>
        <v>99</v>
      </c>
      <c r="N280" s="1" t="s">
        <v>20</v>
      </c>
      <c r="O280" s="1" t="s">
        <v>34</v>
      </c>
      <c r="P280" s="1">
        <v>3</v>
      </c>
      <c r="Q280" s="1" t="s">
        <v>1107</v>
      </c>
      <c r="R280" s="9">
        <f>IFERROR(IF(ISNUMBER(Table1[[#This Row],[Column17]]),Table1[[#This Row],[Column17]],DATEVALUE(LEFT(Table1[[#This Row],[Column17]],FIND(",",Table1[[#This Row],[Column17]]&amp;",")-1))),"")</f>
        <v>45050</v>
      </c>
      <c r="S28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45057</v>
      </c>
      <c r="T28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45064</v>
      </c>
      <c r="U28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45071</v>
      </c>
      <c r="V28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45078</v>
      </c>
      <c r="W28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45085</v>
      </c>
      <c r="X28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45092</v>
      </c>
      <c r="Y28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45099</v>
      </c>
      <c r="Z280" s="10" t="str">
        <f t="shared" si="12"/>
        <v>05/04/2023, 05/11/2023, 05/18/2023, 05/25/2023, 06/01/2023, 06/08/2023, 06/15/2023, 06/22/2023</v>
      </c>
    </row>
    <row r="281" spans="1:26" ht="12.5" x14ac:dyDescent="0.25">
      <c r="A281" s="1" t="s">
        <v>1108</v>
      </c>
      <c r="B281" s="1" t="str">
        <f t="shared" si="13"/>
        <v>65ABC9FF-9FA4-4627-9306-08BE8548867B</v>
      </c>
      <c r="C281" s="1" t="s">
        <v>1109</v>
      </c>
      <c r="D281" s="1" t="str">
        <f t="shared" si="14"/>
        <v>Adrienne Key</v>
      </c>
      <c r="E281" s="1" t="s">
        <v>1110</v>
      </c>
      <c r="F281" s="1" t="s">
        <v>17</v>
      </c>
      <c r="G281" s="1" t="s">
        <v>46</v>
      </c>
      <c r="H281" s="1">
        <v>18</v>
      </c>
      <c r="I281" s="5">
        <v>45709</v>
      </c>
      <c r="J281" s="1" t="s">
        <v>132</v>
      </c>
      <c r="K281" s="1" t="s">
        <v>133</v>
      </c>
      <c r="L281" s="8">
        <v>0.01</v>
      </c>
      <c r="M281" s="8">
        <f>IF(Table1[[#This Row],[Column13]]&lt;1,Table1[[#This Row],[Column13]]*100,Table1[[#This Row],[Column13]])</f>
        <v>1</v>
      </c>
      <c r="N281" s="1">
        <v>2</v>
      </c>
      <c r="O281" s="1" t="s">
        <v>34</v>
      </c>
      <c r="P281">
        <v>4</v>
      </c>
      <c r="Q281" s="1" t="s">
        <v>1111</v>
      </c>
      <c r="R281" s="9">
        <f>IFERROR(IF(ISNUMBER(Table1[[#This Row],[Column17]]),Table1[[#This Row],[Column17]],DATEVALUE(LEFT(Table1[[#This Row],[Column17]],FIND(",",Table1[[#This Row],[Column17]]&amp;",")-1))),"")</f>
        <v>45709</v>
      </c>
      <c r="S28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45716</v>
      </c>
      <c r="T28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45723</v>
      </c>
      <c r="U28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45730</v>
      </c>
      <c r="V28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45737</v>
      </c>
      <c r="W28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45744</v>
      </c>
      <c r="X28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45751</v>
      </c>
      <c r="Y28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45758</v>
      </c>
      <c r="Z281" s="10" t="str">
        <f t="shared" si="12"/>
        <v>02/21/2025, 02/28/2025, 03/07/2025, 03/14/2025, 03/21/2025, 03/28/2025, 04/04/2025, 04/11/2025</v>
      </c>
    </row>
    <row r="282" spans="1:26" ht="12.5" x14ac:dyDescent="0.25">
      <c r="A282" s="1" t="s">
        <v>1112</v>
      </c>
      <c r="B282" s="1" t="str">
        <f t="shared" si="13"/>
        <v>533C2ED5-A3FE-4479-86C7-9B36FD053963</v>
      </c>
      <c r="C282" s="1" t="s">
        <v>1113</v>
      </c>
      <c r="D282" s="1" t="str">
        <f t="shared" si="14"/>
        <v>Debbie Dawson</v>
      </c>
      <c r="E282" s="1" t="s">
        <v>1114</v>
      </c>
      <c r="F282" s="1" t="s">
        <v>88</v>
      </c>
      <c r="G282" s="1" t="s">
        <v>25</v>
      </c>
      <c r="H282">
        <v>18</v>
      </c>
      <c r="I282" s="3">
        <v>45180</v>
      </c>
      <c r="J282" s="1" t="s">
        <v>281</v>
      </c>
      <c r="K282" s="1" t="s">
        <v>19</v>
      </c>
      <c r="L282" s="8">
        <v>37</v>
      </c>
      <c r="M282" s="8">
        <f>IF(Table1[[#This Row],[Column13]]&lt;1,Table1[[#This Row],[Column13]]*100,Table1[[#This Row],[Column13]])</f>
        <v>37</v>
      </c>
      <c r="N282" s="1" t="s">
        <v>58</v>
      </c>
      <c r="O282" s="1" t="s">
        <v>34</v>
      </c>
      <c r="P282" s="1">
        <v>3</v>
      </c>
      <c r="Q282" s="1" t="s">
        <v>1115</v>
      </c>
      <c r="R282" s="9">
        <f>IFERROR(IF(ISNUMBER(Table1[[#This Row],[Column17]]),Table1[[#This Row],[Column17]],DATEVALUE(LEFT(Table1[[#This Row],[Column17]],FIND(",",Table1[[#This Row],[Column17]]&amp;",")-1))),"")</f>
        <v>45180</v>
      </c>
      <c r="S28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45187</v>
      </c>
      <c r="T28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45194</v>
      </c>
      <c r="U28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45201</v>
      </c>
      <c r="V28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8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8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8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82" s="10" t="str">
        <f t="shared" si="12"/>
        <v>09/11/2023, 09/18/2023, 09/25/2023, 10/02/2023</v>
      </c>
    </row>
    <row r="283" spans="1:26" ht="12.5" x14ac:dyDescent="0.25">
      <c r="A283" s="1" t="s">
        <v>1116</v>
      </c>
      <c r="B283" s="1" t="str">
        <f t="shared" si="13"/>
        <v>AE46024D-51D0-4EF3-A918-83FC6772FE9F</v>
      </c>
      <c r="C283" s="1" t="s">
        <v>1117</v>
      </c>
      <c r="D283" s="1" t="str">
        <f t="shared" si="14"/>
        <v>Alexander Jimenez</v>
      </c>
      <c r="E283" s="1" t="s">
        <v>1118</v>
      </c>
      <c r="F283" s="1" t="s">
        <v>88</v>
      </c>
      <c r="G283" s="1" t="s">
        <v>25</v>
      </c>
      <c r="H283">
        <v>18</v>
      </c>
      <c r="I283" s="5">
        <v>45590</v>
      </c>
      <c r="J283" s="1" t="s">
        <v>47</v>
      </c>
      <c r="K283" s="1" t="s">
        <v>33</v>
      </c>
      <c r="L283" s="8">
        <v>5</v>
      </c>
      <c r="M283" s="8">
        <f>IF(Table1[[#This Row],[Column13]]&lt;1,Table1[[#This Row],[Column13]]*100,Table1[[#This Row],[Column13]])</f>
        <v>5</v>
      </c>
      <c r="N283" s="1">
        <v>1.5</v>
      </c>
      <c r="O283" s="1" t="s">
        <v>28</v>
      </c>
      <c r="P283" s="1">
        <v>1</v>
      </c>
      <c r="Q283" s="1" t="s">
        <v>1119</v>
      </c>
      <c r="R283" s="9">
        <f>IFERROR(IF(ISNUMBER(Table1[[#This Row],[Column17]]),Table1[[#This Row],[Column17]],DATEVALUE(LEFT(Table1[[#This Row],[Column17]],FIND(",",Table1[[#This Row],[Column17]]&amp;",")-1))),"")</f>
        <v>45590</v>
      </c>
      <c r="S28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45597</v>
      </c>
      <c r="T283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283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28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8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8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8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83" s="10" t="str">
        <f t="shared" si="12"/>
        <v>10/25/2024, 11/01/2024</v>
      </c>
    </row>
    <row r="284" spans="1:26" ht="12.5" x14ac:dyDescent="0.25">
      <c r="A284" s="1" t="s">
        <v>1120</v>
      </c>
      <c r="B284" s="1" t="str">
        <f t="shared" si="13"/>
        <v>92715F6E-FEA8-4E3A-B544-01CB95410A9D</v>
      </c>
      <c r="C284" s="1" t="s">
        <v>1121</v>
      </c>
      <c r="D284" s="1" t="str">
        <f t="shared" si="14"/>
        <v>Grace Reeves</v>
      </c>
      <c r="E284" s="1" t="s">
        <v>1122</v>
      </c>
      <c r="F284" s="1" t="s">
        <v>17</v>
      </c>
      <c r="G284" s="1" t="s">
        <v>68</v>
      </c>
      <c r="H284" s="1">
        <v>38</v>
      </c>
      <c r="I284" s="5">
        <v>44712</v>
      </c>
      <c r="J284" s="1" t="s">
        <v>281</v>
      </c>
      <c r="K284" s="1" t="s">
        <v>19</v>
      </c>
      <c r="L284" s="8">
        <v>0.51</v>
      </c>
      <c r="M284" s="8">
        <f>IF(Table1[[#This Row],[Column13]]&lt;1,Table1[[#This Row],[Column13]]*100,Table1[[#This Row],[Column13]])</f>
        <v>51</v>
      </c>
      <c r="N284" s="1" t="s">
        <v>20</v>
      </c>
      <c r="O284" s="1" t="s">
        <v>34</v>
      </c>
      <c r="P284" s="1">
        <v>4</v>
      </c>
      <c r="Q284" s="1" t="s">
        <v>1123</v>
      </c>
      <c r="R284" s="9">
        <f>IFERROR(IF(ISNUMBER(Table1[[#This Row],[Column17]]),Table1[[#This Row],[Column17]],DATEVALUE(LEFT(Table1[[#This Row],[Column17]],FIND(",",Table1[[#This Row],[Column17]]&amp;",")-1))),"")</f>
        <v>44712</v>
      </c>
      <c r="S28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44719</v>
      </c>
      <c r="T28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44726</v>
      </c>
      <c r="U28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44733</v>
      </c>
      <c r="V28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44740</v>
      </c>
      <c r="W28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44747</v>
      </c>
      <c r="X28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8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84" s="10" t="str">
        <f t="shared" si="12"/>
        <v>05/31/2022, 06/07/2022, 06/14/2022, 06/21/2022, 06/28/2022, 07/05/2022</v>
      </c>
    </row>
    <row r="285" spans="1:26" ht="12.5" x14ac:dyDescent="0.25">
      <c r="A285" s="1" t="s">
        <v>1124</v>
      </c>
      <c r="B285" s="1" t="str">
        <f t="shared" si="13"/>
        <v>BDACDC5E-20C0-4275-B885-187D18FC83B7</v>
      </c>
      <c r="C285" s="1" t="s">
        <v>1125</v>
      </c>
      <c r="D285" s="1" t="str">
        <f t="shared" si="14"/>
        <v>Robert Hines</v>
      </c>
      <c r="E285" s="1" t="s">
        <v>1126</v>
      </c>
      <c r="F285" s="1" t="s">
        <v>88</v>
      </c>
      <c r="G285" s="1" t="s">
        <v>25</v>
      </c>
      <c r="H285" s="1">
        <v>37</v>
      </c>
      <c r="I285" s="3">
        <v>45114</v>
      </c>
      <c r="J285" s="1" t="s">
        <v>18</v>
      </c>
      <c r="K285" s="1" t="s">
        <v>19</v>
      </c>
      <c r="L285" s="8">
        <v>61</v>
      </c>
      <c r="M285" s="8">
        <f>IF(Table1[[#This Row],[Column13]]&lt;1,Table1[[#This Row],[Column13]]*100,Table1[[#This Row],[Column13]])</f>
        <v>61</v>
      </c>
      <c r="N285" s="1" t="s">
        <v>58</v>
      </c>
      <c r="O285" s="1" t="s">
        <v>34</v>
      </c>
      <c r="P285" s="1">
        <v>5</v>
      </c>
      <c r="Q285" s="1" t="s">
        <v>1127</v>
      </c>
      <c r="R285" s="9">
        <f>IFERROR(IF(ISNUMBER(Table1[[#This Row],[Column17]]),Table1[[#This Row],[Column17]],DATEVALUE(LEFT(Table1[[#This Row],[Column17]],FIND(",",Table1[[#This Row],[Column17]]&amp;",")-1))),"")</f>
        <v>45114</v>
      </c>
      <c r="S28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45121</v>
      </c>
      <c r="T285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285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28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8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8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8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85" s="10" t="str">
        <f t="shared" si="12"/>
        <v>07/07/2023, 07/14/2023</v>
      </c>
    </row>
    <row r="286" spans="1:26" ht="12.5" x14ac:dyDescent="0.25">
      <c r="A286" s="1" t="s">
        <v>1128</v>
      </c>
      <c r="B286" s="1" t="str">
        <f t="shared" si="13"/>
        <v>4B46EF33-95E7-4614-82B4-02815F269466</v>
      </c>
      <c r="C286" s="1" t="s">
        <v>1129</v>
      </c>
      <c r="D286" s="1" t="str">
        <f t="shared" si="14"/>
        <v>Bruce Brown</v>
      </c>
      <c r="E286" s="1" t="s">
        <v>1130</v>
      </c>
      <c r="F286" s="1" t="s">
        <v>88</v>
      </c>
      <c r="G286" s="1" t="s">
        <v>25</v>
      </c>
      <c r="H286" s="1">
        <v>18</v>
      </c>
      <c r="I286" s="3">
        <v>45172</v>
      </c>
      <c r="J286" s="1" t="s">
        <v>154</v>
      </c>
      <c r="K286" s="1" t="s">
        <v>133</v>
      </c>
      <c r="L286" s="8">
        <v>56</v>
      </c>
      <c r="M286" s="8">
        <f>IF(Table1[[#This Row],[Column13]]&lt;1,Table1[[#This Row],[Column13]]*100,Table1[[#This Row],[Column13]])</f>
        <v>56</v>
      </c>
      <c r="N286" s="1">
        <v>1.5</v>
      </c>
      <c r="O286" s="1" t="s">
        <v>28</v>
      </c>
      <c r="P286" s="1">
        <v>1</v>
      </c>
      <c r="Q286" s="1" t="s">
        <v>1131</v>
      </c>
      <c r="R286" s="9">
        <f>IFERROR(IF(ISNUMBER(Table1[[#This Row],[Column17]]),Table1[[#This Row],[Column17]],DATEVALUE(LEFT(Table1[[#This Row],[Column17]],FIND(",",Table1[[#This Row],[Column17]]&amp;",")-1))),"")</f>
        <v>45172</v>
      </c>
      <c r="S28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45179</v>
      </c>
      <c r="T28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45186</v>
      </c>
      <c r="U28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45193</v>
      </c>
      <c r="V28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45200</v>
      </c>
      <c r="W28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45207</v>
      </c>
      <c r="X28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45214</v>
      </c>
      <c r="Y28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45221</v>
      </c>
      <c r="Z286" s="10" t="str">
        <f t="shared" si="12"/>
        <v>09/03/2023, 09/10/2023, 09/17/2023, 09/24/2023, 10/01/2023, 10/08/2023, 10/15/2023, 10/22/2023</v>
      </c>
    </row>
    <row r="287" spans="1:26" ht="12.5" x14ac:dyDescent="0.25">
      <c r="A287" s="1" t="s">
        <v>1132</v>
      </c>
      <c r="B287" s="1" t="str">
        <f t="shared" si="13"/>
        <v>DAAF7529-DEEF-482A-8DD7-015869C165AE</v>
      </c>
      <c r="C287" s="1" t="s">
        <v>1133</v>
      </c>
      <c r="D287" s="1" t="str">
        <f t="shared" si="14"/>
        <v>Willie Cooper</v>
      </c>
      <c r="E287" s="1" t="s">
        <v>1134</v>
      </c>
      <c r="F287" s="1" t="s">
        <v>17</v>
      </c>
      <c r="G287" s="1" t="s">
        <v>46</v>
      </c>
      <c r="H287" s="1">
        <v>18</v>
      </c>
      <c r="I287" s="5">
        <v>45121</v>
      </c>
      <c r="J287" s="1" t="s">
        <v>132</v>
      </c>
      <c r="K287" s="1" t="s">
        <v>133</v>
      </c>
      <c r="L287" s="8">
        <v>0.89</v>
      </c>
      <c r="M287" s="8">
        <f>IF(Table1[[#This Row],[Column13]]&lt;1,Table1[[#This Row],[Column13]]*100,Table1[[#This Row],[Column13]])</f>
        <v>89</v>
      </c>
      <c r="N287" s="1">
        <v>45</v>
      </c>
      <c r="O287" s="1" t="s">
        <v>34</v>
      </c>
      <c r="P287" s="1">
        <v>5</v>
      </c>
      <c r="Q287" s="1" t="s">
        <v>1135</v>
      </c>
      <c r="R287" s="9">
        <f>IFERROR(IF(ISNUMBER(Table1[[#This Row],[Column17]]),Table1[[#This Row],[Column17]],DATEVALUE(LEFT(Table1[[#This Row],[Column17]],FIND(",",Table1[[#This Row],[Column17]]&amp;",")-1))),"")</f>
        <v>45121</v>
      </c>
      <c r="S28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45128</v>
      </c>
      <c r="T28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45135</v>
      </c>
      <c r="U28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45142</v>
      </c>
      <c r="V28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45149</v>
      </c>
      <c r="W28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45156</v>
      </c>
      <c r="X28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8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87" s="10" t="str">
        <f t="shared" si="12"/>
        <v>07/14/2023, 07/21/2023, 07/28/2023, 08/04/2023, 08/11/2023, 08/18/2023</v>
      </c>
    </row>
    <row r="288" spans="1:26" ht="12.5" x14ac:dyDescent="0.25">
      <c r="A288" s="1" t="s">
        <v>1136</v>
      </c>
      <c r="B288" s="1" t="str">
        <f t="shared" si="13"/>
        <v>2D445AF8-FC94-46B1-A18B-5D1555273407</v>
      </c>
      <c r="C288" s="1" t="s">
        <v>1137</v>
      </c>
      <c r="D288" s="1" t="str">
        <f t="shared" si="14"/>
        <v>Anthony Hayes</v>
      </c>
      <c r="E288" s="1" t="s">
        <v>1138</v>
      </c>
      <c r="F288" s="1" t="s">
        <v>88</v>
      </c>
      <c r="G288" s="1" t="s">
        <v>68</v>
      </c>
      <c r="H288">
        <v>18</v>
      </c>
      <c r="I288" s="3">
        <v>45415</v>
      </c>
      <c r="J288" s="1" t="s">
        <v>132</v>
      </c>
      <c r="K288" s="1" t="s">
        <v>133</v>
      </c>
      <c r="L288" s="8">
        <v>0.2</v>
      </c>
      <c r="M288" s="8">
        <f>IF(Table1[[#This Row],[Column13]]&lt;1,Table1[[#This Row],[Column13]]*100,Table1[[#This Row],[Column13]])</f>
        <v>20</v>
      </c>
      <c r="N288" s="1">
        <v>1.5</v>
      </c>
      <c r="O288" s="1" t="s">
        <v>28</v>
      </c>
      <c r="P288" s="1">
        <v>5</v>
      </c>
      <c r="Q288" s="3">
        <v>45415</v>
      </c>
      <c r="R288" s="9">
        <f>IFERROR(IF(ISNUMBER(Table1[[#This Row],[Column17]]),Table1[[#This Row],[Column17]],DATEVALUE(LEFT(Table1[[#This Row],[Column17]],FIND(",",Table1[[#This Row],[Column17]]&amp;",")-1))),"")</f>
        <v>45415</v>
      </c>
      <c r="S288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288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288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28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8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8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8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88" s="10" t="str">
        <f t="shared" si="12"/>
        <v>05/03/2024</v>
      </c>
    </row>
    <row r="289" spans="1:26" ht="12.5" x14ac:dyDescent="0.25">
      <c r="A289" s="1" t="s">
        <v>1139</v>
      </c>
      <c r="B289" s="1" t="str">
        <f t="shared" si="13"/>
        <v>62210670-7A36-4788-B71F-B9A66DD49C96</v>
      </c>
      <c r="C289" s="1" t="s">
        <v>1140</v>
      </c>
      <c r="D289" s="1" t="str">
        <f t="shared" si="14"/>
        <v>Joseph Cross</v>
      </c>
      <c r="E289" s="1" t="s">
        <v>1141</v>
      </c>
      <c r="F289" s="1" t="s">
        <v>17</v>
      </c>
      <c r="G289" s="1" t="s">
        <v>68</v>
      </c>
      <c r="H289">
        <v>18</v>
      </c>
      <c r="I289" s="5">
        <v>45284</v>
      </c>
      <c r="J289" s="1" t="s">
        <v>32</v>
      </c>
      <c r="K289" s="1" t="s">
        <v>33</v>
      </c>
      <c r="L289" s="8">
        <v>0.51</v>
      </c>
      <c r="M289" s="8">
        <f>IF(Table1[[#This Row],[Column13]]&lt;1,Table1[[#This Row],[Column13]]*100,Table1[[#This Row],[Column13]])</f>
        <v>51</v>
      </c>
      <c r="N289" s="1">
        <v>45</v>
      </c>
      <c r="O289" s="1" t="s">
        <v>28</v>
      </c>
      <c r="P289" s="1">
        <v>5</v>
      </c>
      <c r="Q289" s="1" t="s">
        <v>1142</v>
      </c>
      <c r="R289" s="9">
        <f>IFERROR(IF(ISNUMBER(Table1[[#This Row],[Column17]]),Table1[[#This Row],[Column17]],DATEVALUE(LEFT(Table1[[#This Row],[Column17]],FIND(",",Table1[[#This Row],[Column17]]&amp;",")-1))),"")</f>
        <v>45284</v>
      </c>
      <c r="S28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45291</v>
      </c>
      <c r="T28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45298</v>
      </c>
      <c r="U28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45305</v>
      </c>
      <c r="V28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8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8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8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89" s="10" t="str">
        <f t="shared" si="12"/>
        <v>12/24/2023, 12/31/2023, 01/07/2024, 01/14/2024</v>
      </c>
    </row>
    <row r="290" spans="1:26" ht="12.5" x14ac:dyDescent="0.25">
      <c r="A290" s="1" t="s">
        <v>1143</v>
      </c>
      <c r="B290" s="1" t="str">
        <f t="shared" si="13"/>
        <v>4FE54745-5827-4E80-A082-1918B18AD67D</v>
      </c>
      <c r="C290" s="1" t="s">
        <v>1144</v>
      </c>
      <c r="D290" s="1" t="str">
        <f t="shared" si="14"/>
        <v>James Chapman</v>
      </c>
      <c r="E290" s="1" t="s">
        <v>1145</v>
      </c>
      <c r="F290" s="1" t="s">
        <v>88</v>
      </c>
      <c r="G290" s="1" t="s">
        <v>25</v>
      </c>
      <c r="H290" s="1">
        <v>35</v>
      </c>
      <c r="I290" s="5">
        <v>45009</v>
      </c>
      <c r="J290" s="1" t="s">
        <v>105</v>
      </c>
      <c r="K290" s="1" t="s">
        <v>53</v>
      </c>
      <c r="L290" s="8">
        <v>0.04</v>
      </c>
      <c r="M290" s="8">
        <f>IF(Table1[[#This Row],[Column13]]&lt;1,Table1[[#This Row],[Column13]]*100,Table1[[#This Row],[Column13]])</f>
        <v>4</v>
      </c>
      <c r="N290" s="1">
        <v>1.5</v>
      </c>
      <c r="O290" s="1" t="s">
        <v>34</v>
      </c>
      <c r="P290" s="1">
        <v>5</v>
      </c>
      <c r="Q290" s="5">
        <v>45009</v>
      </c>
      <c r="R290" s="9">
        <f>IFERROR(IF(ISNUMBER(Table1[[#This Row],[Column17]]),Table1[[#This Row],[Column17]],DATEVALUE(LEFT(Table1[[#This Row],[Column17]],FIND(",",Table1[[#This Row],[Column17]]&amp;",")-1))),"")</f>
        <v>45009</v>
      </c>
      <c r="S290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290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290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29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9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9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9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90" s="10" t="str">
        <f t="shared" si="12"/>
        <v>03/24/2023</v>
      </c>
    </row>
    <row r="291" spans="1:26" ht="12.5" x14ac:dyDescent="0.25">
      <c r="A291" s="1" t="s">
        <v>1146</v>
      </c>
      <c r="B291" s="1" t="str">
        <f t="shared" si="13"/>
        <v>FED747BE-AFD0-42F7-A352-44446F04AF36</v>
      </c>
      <c r="C291" s="1" t="s">
        <v>1147</v>
      </c>
      <c r="D291" s="1" t="str">
        <f t="shared" si="14"/>
        <v>Zachary Henry</v>
      </c>
      <c r="E291" s="1" t="s">
        <v>1148</v>
      </c>
      <c r="F291" s="1" t="s">
        <v>17</v>
      </c>
      <c r="G291" s="1" t="s">
        <v>46</v>
      </c>
      <c r="H291" s="1">
        <v>21</v>
      </c>
      <c r="I291" s="5">
        <v>45182</v>
      </c>
      <c r="J291" s="1" t="s">
        <v>47</v>
      </c>
      <c r="K291" s="1" t="s">
        <v>33</v>
      </c>
      <c r="L291" s="8">
        <v>42</v>
      </c>
      <c r="M291" s="8">
        <f>IF(Table1[[#This Row],[Column13]]&lt;1,Table1[[#This Row],[Column13]]*100,Table1[[#This Row],[Column13]])</f>
        <v>42</v>
      </c>
      <c r="N291" s="1" t="s">
        <v>20</v>
      </c>
      <c r="O291" s="1" t="s">
        <v>34</v>
      </c>
      <c r="P291" s="1">
        <v>5</v>
      </c>
      <c r="Q291" s="5">
        <v>45182</v>
      </c>
      <c r="R291" s="9">
        <f>IFERROR(IF(ISNUMBER(Table1[[#This Row],[Column17]]),Table1[[#This Row],[Column17]],DATEVALUE(LEFT(Table1[[#This Row],[Column17]],FIND(",",Table1[[#This Row],[Column17]]&amp;",")-1))),"")</f>
        <v>45182</v>
      </c>
      <c r="S291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291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291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29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9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9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9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91" s="10" t="str">
        <f t="shared" si="12"/>
        <v>09/13/2023</v>
      </c>
    </row>
    <row r="292" spans="1:26" ht="12.5" x14ac:dyDescent="0.25">
      <c r="A292" s="1" t="s">
        <v>1149</v>
      </c>
      <c r="B292" s="1" t="str">
        <f t="shared" si="13"/>
        <v>812FAA38-96F6-4C09-859C-1BA0BBEC721D</v>
      </c>
      <c r="C292" s="1" t="s">
        <v>1150</v>
      </c>
      <c r="D292" s="1" t="str">
        <f t="shared" si="14"/>
        <v>Jacob Santos</v>
      </c>
      <c r="E292" s="1" t="s">
        <v>1151</v>
      </c>
      <c r="F292" s="1" t="s">
        <v>88</v>
      </c>
      <c r="G292" s="1" t="s">
        <v>46</v>
      </c>
      <c r="H292" s="1">
        <v>33</v>
      </c>
      <c r="I292" s="3">
        <v>44986</v>
      </c>
      <c r="J292" s="1" t="s">
        <v>281</v>
      </c>
      <c r="K292" s="1" t="s">
        <v>19</v>
      </c>
      <c r="L292" s="8">
        <v>37</v>
      </c>
      <c r="M292" s="8">
        <f>IF(Table1[[#This Row],[Column13]]&lt;1,Table1[[#This Row],[Column13]]*100,Table1[[#This Row],[Column13]])</f>
        <v>37</v>
      </c>
      <c r="N292" s="1" t="s">
        <v>41</v>
      </c>
      <c r="O292" s="1" t="s">
        <v>34</v>
      </c>
      <c r="P292" s="1">
        <v>5</v>
      </c>
      <c r="Q292" s="1" t="s">
        <v>1152</v>
      </c>
      <c r="R292" s="9">
        <f>IFERROR(IF(ISNUMBER(Table1[[#This Row],[Column17]]),Table1[[#This Row],[Column17]],DATEVALUE(LEFT(Table1[[#This Row],[Column17]],FIND(",",Table1[[#This Row],[Column17]]&amp;",")-1))),"")</f>
        <v>44986</v>
      </c>
      <c r="S29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44993</v>
      </c>
      <c r="T29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45000</v>
      </c>
      <c r="U29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45007</v>
      </c>
      <c r="V29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45014</v>
      </c>
      <c r="W29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45021</v>
      </c>
      <c r="X29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9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92" s="10" t="str">
        <f t="shared" si="12"/>
        <v>03/01/2023, 03/08/2023, 03/15/2023, 03/22/2023, 03/29/2023, 04/05/2023</v>
      </c>
    </row>
    <row r="293" spans="1:26" ht="12.5" x14ac:dyDescent="0.25">
      <c r="A293" s="1" t="s">
        <v>1153</v>
      </c>
      <c r="B293" s="1" t="str">
        <f t="shared" si="13"/>
        <v>B0937085-0C59-41F8-850D-CBFED60BF603</v>
      </c>
      <c r="C293" s="1" t="s">
        <v>1154</v>
      </c>
      <c r="D293" s="1" t="str">
        <f t="shared" si="14"/>
        <v>Jeremy Martinez</v>
      </c>
      <c r="E293" s="1" t="s">
        <v>1155</v>
      </c>
      <c r="F293" s="1" t="s">
        <v>17</v>
      </c>
      <c r="G293" s="1" t="s">
        <v>25</v>
      </c>
      <c r="H293">
        <v>18</v>
      </c>
      <c r="I293" s="5">
        <v>45673</v>
      </c>
      <c r="J293" s="1" t="s">
        <v>142</v>
      </c>
      <c r="K293" s="1" t="s">
        <v>53</v>
      </c>
      <c r="L293" s="8">
        <v>0.15</v>
      </c>
      <c r="M293" s="8">
        <f>IF(Table1[[#This Row],[Column13]]&lt;1,Table1[[#This Row],[Column13]]*100,Table1[[#This Row],[Column13]])</f>
        <v>15</v>
      </c>
      <c r="N293" s="1">
        <v>45</v>
      </c>
      <c r="O293" s="1" t="s">
        <v>34</v>
      </c>
      <c r="P293" s="1">
        <v>5</v>
      </c>
      <c r="Q293" s="1" t="s">
        <v>1156</v>
      </c>
      <c r="R293" s="9">
        <f>IFERROR(IF(ISNUMBER(Table1[[#This Row],[Column17]]),Table1[[#This Row],[Column17]],DATEVALUE(LEFT(Table1[[#This Row],[Column17]],FIND(",",Table1[[#This Row],[Column17]]&amp;",")-1))),"")</f>
        <v>45673</v>
      </c>
      <c r="S29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45680</v>
      </c>
      <c r="T29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45687</v>
      </c>
      <c r="U29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45694</v>
      </c>
      <c r="V29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45701</v>
      </c>
      <c r="W29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9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9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93" s="10" t="str">
        <f t="shared" si="12"/>
        <v>01/16/2025, 01/23/2025, 01/30/2025, 02/06/2025, 02/13/2025</v>
      </c>
    </row>
    <row r="294" spans="1:26" ht="12.5" x14ac:dyDescent="0.25">
      <c r="A294" s="1" t="s">
        <v>1157</v>
      </c>
      <c r="B294" s="1" t="str">
        <f t="shared" si="13"/>
        <v>6BBE3B5A-4D15-47D8-8261-C87AA15C159A</v>
      </c>
      <c r="C294" s="1" t="s">
        <v>1158</v>
      </c>
      <c r="D294" s="1" t="str">
        <f t="shared" si="14"/>
        <v>Mary Nelson</v>
      </c>
      <c r="E294" s="1" t="s">
        <v>6995</v>
      </c>
      <c r="F294" s="1" t="s">
        <v>88</v>
      </c>
      <c r="G294" s="1" t="s">
        <v>25</v>
      </c>
      <c r="H294" s="1">
        <v>18</v>
      </c>
      <c r="I294" s="3">
        <v>45723</v>
      </c>
      <c r="J294" s="1" t="s">
        <v>83</v>
      </c>
      <c r="K294" s="1" t="s">
        <v>27</v>
      </c>
      <c r="L294" s="8">
        <v>0.64</v>
      </c>
      <c r="M294" s="8">
        <f>IF(Table1[[#This Row],[Column13]]&lt;1,Table1[[#This Row],[Column13]]*100,Table1[[#This Row],[Column13]])</f>
        <v>64</v>
      </c>
      <c r="N294" s="1" t="s">
        <v>58</v>
      </c>
      <c r="O294" s="1" t="s">
        <v>28</v>
      </c>
      <c r="P294" s="1">
        <v>2</v>
      </c>
      <c r="Q294" s="1" t="s">
        <v>1159</v>
      </c>
      <c r="R294" s="9">
        <f>IFERROR(IF(ISNUMBER(Table1[[#This Row],[Column17]]),Table1[[#This Row],[Column17]],DATEVALUE(LEFT(Table1[[#This Row],[Column17]],FIND(",",Table1[[#This Row],[Column17]]&amp;",")-1))),"")</f>
        <v>45723</v>
      </c>
      <c r="S29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45730</v>
      </c>
      <c r="T29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45737</v>
      </c>
      <c r="U29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45744</v>
      </c>
      <c r="V29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45751</v>
      </c>
      <c r="W29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45758</v>
      </c>
      <c r="X29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45765</v>
      </c>
      <c r="Y29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45772</v>
      </c>
      <c r="Z294" s="10" t="str">
        <f t="shared" si="12"/>
        <v>03/07/2025, 03/14/2025, 03/21/2025, 03/28/2025, 04/04/2025, 04/11/2025, 04/18/2025, 04/25/2025</v>
      </c>
    </row>
    <row r="295" spans="1:26" ht="12.5" x14ac:dyDescent="0.25">
      <c r="A295" s="1" t="s">
        <v>1160</v>
      </c>
      <c r="B295" s="1" t="str">
        <f t="shared" si="13"/>
        <v>D4A5A81E-6B38-4A0A-A31D-260BB362CD55</v>
      </c>
      <c r="C295" s="1" t="s">
        <v>1161</v>
      </c>
      <c r="D295" s="1" t="str">
        <f t="shared" si="14"/>
        <v>Kayla Williamson</v>
      </c>
      <c r="E295" s="1" t="s">
        <v>1162</v>
      </c>
      <c r="F295" s="1" t="s">
        <v>17</v>
      </c>
      <c r="G295" s="1" t="s">
        <v>25</v>
      </c>
      <c r="H295">
        <v>18</v>
      </c>
      <c r="I295" s="3">
        <v>45598</v>
      </c>
      <c r="J295" s="1" t="s">
        <v>132</v>
      </c>
      <c r="K295" s="1" t="s">
        <v>133</v>
      </c>
      <c r="L295" s="8">
        <v>13</v>
      </c>
      <c r="M295" s="8">
        <f>IF(Table1[[#This Row],[Column13]]&lt;1,Table1[[#This Row],[Column13]]*100,Table1[[#This Row],[Column13]])</f>
        <v>13</v>
      </c>
      <c r="N295" s="1" t="s">
        <v>41</v>
      </c>
      <c r="O295" s="1" t="s">
        <v>34</v>
      </c>
      <c r="P295" s="1">
        <v>4</v>
      </c>
      <c r="Q295" s="1" t="s">
        <v>1163</v>
      </c>
      <c r="R295" s="9">
        <f>IFERROR(IF(ISNUMBER(Table1[[#This Row],[Column17]]),Table1[[#This Row],[Column17]],DATEVALUE(LEFT(Table1[[#This Row],[Column17]],FIND(",",Table1[[#This Row],[Column17]]&amp;",")-1))),"")</f>
        <v>45598</v>
      </c>
      <c r="S29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45605</v>
      </c>
      <c r="T29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45612</v>
      </c>
      <c r="U295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29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9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9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9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95" s="10" t="str">
        <f t="shared" si="12"/>
        <v>11/02/2024, 11/09/2024, 11/16/2024</v>
      </c>
    </row>
    <row r="296" spans="1:26" ht="12.5" x14ac:dyDescent="0.25">
      <c r="A296" s="1" t="s">
        <v>1164</v>
      </c>
      <c r="B296" s="1" t="str">
        <f t="shared" si="13"/>
        <v>85ECE729-D4DD-4B56-8353-91B2C72850C1</v>
      </c>
      <c r="C296" s="1" t="s">
        <v>1165</v>
      </c>
      <c r="D296" s="1" t="str">
        <f t="shared" si="14"/>
        <v>Heather Ortiz</v>
      </c>
      <c r="E296" s="1" t="s">
        <v>1166</v>
      </c>
      <c r="F296" s="1" t="s">
        <v>88</v>
      </c>
      <c r="G296" s="1" t="s">
        <v>25</v>
      </c>
      <c r="H296">
        <v>18</v>
      </c>
      <c r="I296" s="3">
        <v>44968</v>
      </c>
      <c r="J296" s="1" t="s">
        <v>154</v>
      </c>
      <c r="K296" s="1" t="s">
        <v>133</v>
      </c>
      <c r="L296" s="8">
        <v>57</v>
      </c>
      <c r="M296" s="8">
        <f>IF(Table1[[#This Row],[Column13]]&lt;1,Table1[[#This Row],[Column13]]*100,Table1[[#This Row],[Column13]])</f>
        <v>57</v>
      </c>
      <c r="N296" s="1">
        <v>2</v>
      </c>
      <c r="O296" s="1" t="s">
        <v>28</v>
      </c>
      <c r="P296" s="1">
        <v>5</v>
      </c>
      <c r="Q296" s="1" t="s">
        <v>1167</v>
      </c>
      <c r="R296" s="9">
        <f>IFERROR(IF(ISNUMBER(Table1[[#This Row],[Column17]]),Table1[[#This Row],[Column17]],DATEVALUE(LEFT(Table1[[#This Row],[Column17]],FIND(",",Table1[[#This Row],[Column17]]&amp;",")-1))),"")</f>
        <v>44968</v>
      </c>
      <c r="S29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44975</v>
      </c>
      <c r="T29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44982</v>
      </c>
      <c r="U29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44989</v>
      </c>
      <c r="V29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44996</v>
      </c>
      <c r="W29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45003</v>
      </c>
      <c r="X29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45010</v>
      </c>
      <c r="Y29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96" s="10" t="str">
        <f t="shared" si="12"/>
        <v>02/11/2023, 02/18/2023, 02/25/2023, 03/04/2023, 03/11/2023, 03/18/2023, 03/25/2023</v>
      </c>
    </row>
    <row r="297" spans="1:26" ht="12.5" x14ac:dyDescent="0.25">
      <c r="A297" s="1" t="s">
        <v>1168</v>
      </c>
      <c r="B297" s="1" t="str">
        <f t="shared" si="13"/>
        <v>7E7D9A19-AB45-4578-92FB-ACF6D5D1C669</v>
      </c>
      <c r="C297" s="1" t="s">
        <v>1169</v>
      </c>
      <c r="D297" s="1" t="str">
        <f t="shared" si="14"/>
        <v>Brandon Hunt</v>
      </c>
      <c r="E297" s="1" t="s">
        <v>1170</v>
      </c>
      <c r="F297" s="1" t="s">
        <v>88</v>
      </c>
      <c r="G297" s="1" t="s">
        <v>25</v>
      </c>
      <c r="H297" s="1">
        <v>18</v>
      </c>
      <c r="I297" s="5">
        <v>44829</v>
      </c>
      <c r="J297" s="1" t="s">
        <v>217</v>
      </c>
      <c r="K297" s="1" t="s">
        <v>133</v>
      </c>
      <c r="L297" s="8">
        <v>87</v>
      </c>
      <c r="M297" s="8">
        <f>IF(Table1[[#This Row],[Column13]]&lt;1,Table1[[#This Row],[Column13]]*100,Table1[[#This Row],[Column13]])</f>
        <v>87</v>
      </c>
      <c r="N297" s="1">
        <v>45</v>
      </c>
      <c r="O297" s="1" t="s">
        <v>34</v>
      </c>
      <c r="P297" s="1">
        <v>3</v>
      </c>
      <c r="Q297" s="1" t="s">
        <v>1171</v>
      </c>
      <c r="R297" s="9">
        <f>IFERROR(IF(ISNUMBER(Table1[[#This Row],[Column17]]),Table1[[#This Row],[Column17]],DATEVALUE(LEFT(Table1[[#This Row],[Column17]],FIND(",",Table1[[#This Row],[Column17]]&amp;",")-1))),"")</f>
        <v>44829</v>
      </c>
      <c r="S29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44836</v>
      </c>
      <c r="T29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44843</v>
      </c>
      <c r="U29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44850</v>
      </c>
      <c r="V29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9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9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9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97" s="10" t="str">
        <f t="shared" si="12"/>
        <v>09/25/2022, 10/02/2022, 10/09/2022, 10/16/2022</v>
      </c>
    </row>
    <row r="298" spans="1:26" ht="12.5" x14ac:dyDescent="0.25">
      <c r="A298" s="1" t="s">
        <v>1172</v>
      </c>
      <c r="B298" s="1" t="str">
        <f t="shared" si="13"/>
        <v>CD3566EF-5C37-4739-8A62-9C5EDA2CF852</v>
      </c>
      <c r="C298" s="1" t="s">
        <v>1173</v>
      </c>
      <c r="D298" s="1" t="str">
        <f t="shared" si="14"/>
        <v>Jessica Wilson</v>
      </c>
      <c r="E298" s="1" t="s">
        <v>1174</v>
      </c>
      <c r="F298" s="1" t="s">
        <v>88</v>
      </c>
      <c r="G298" s="1" t="s">
        <v>68</v>
      </c>
      <c r="H298" s="1">
        <v>43</v>
      </c>
      <c r="I298" s="3">
        <v>44719</v>
      </c>
      <c r="J298" s="1" t="s">
        <v>281</v>
      </c>
      <c r="K298" s="1" t="s">
        <v>19</v>
      </c>
      <c r="L298" s="8">
        <v>0.85</v>
      </c>
      <c r="M298" s="8">
        <f>IF(Table1[[#This Row],[Column13]]&lt;1,Table1[[#This Row],[Column13]]*100,Table1[[#This Row],[Column13]])</f>
        <v>85</v>
      </c>
      <c r="N298" s="1">
        <v>45</v>
      </c>
      <c r="O298" s="1" t="s">
        <v>28</v>
      </c>
      <c r="P298">
        <v>4</v>
      </c>
      <c r="Q298" s="1" t="s">
        <v>1175</v>
      </c>
      <c r="R298" s="9">
        <f>IFERROR(IF(ISNUMBER(Table1[[#This Row],[Column17]]),Table1[[#This Row],[Column17]],DATEVALUE(LEFT(Table1[[#This Row],[Column17]],FIND(",",Table1[[#This Row],[Column17]]&amp;",")-1))),"")</f>
        <v>44719</v>
      </c>
      <c r="S29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44726</v>
      </c>
      <c r="T29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44733</v>
      </c>
      <c r="U29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44740</v>
      </c>
      <c r="V29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44747</v>
      </c>
      <c r="W29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44754</v>
      </c>
      <c r="X29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44761</v>
      </c>
      <c r="Y29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44768</v>
      </c>
      <c r="Z298" s="10" t="str">
        <f t="shared" si="12"/>
        <v>06/07/2022, 06/14/2022, 06/21/2022, 06/28/2022, 07/05/2022, 07/12/2022, 07/19/2022, 07/26/2022</v>
      </c>
    </row>
    <row r="299" spans="1:26" ht="12.5" x14ac:dyDescent="0.25">
      <c r="A299" s="1" t="s">
        <v>1176</v>
      </c>
      <c r="B299" s="1" t="str">
        <f t="shared" si="13"/>
        <v>5F642A53-17CB-485D-BBAA-574FE0E3C5CE</v>
      </c>
      <c r="C299" s="1" t="s">
        <v>1177</v>
      </c>
      <c r="D299" s="1" t="str">
        <f t="shared" si="14"/>
        <v>Catherine Morales</v>
      </c>
      <c r="E299" s="1" t="s">
        <v>1178</v>
      </c>
      <c r="F299" s="1" t="s">
        <v>88</v>
      </c>
      <c r="G299" s="1" t="s">
        <v>46</v>
      </c>
      <c r="H299" s="1">
        <v>44</v>
      </c>
      <c r="I299" s="5">
        <v>45074</v>
      </c>
      <c r="J299" s="1" t="s">
        <v>142</v>
      </c>
      <c r="K299" s="1" t="s">
        <v>53</v>
      </c>
      <c r="L299" s="8">
        <v>0.34</v>
      </c>
      <c r="M299" s="8">
        <f>IF(Table1[[#This Row],[Column13]]&lt;1,Table1[[#This Row],[Column13]]*100,Table1[[#This Row],[Column13]])</f>
        <v>34</v>
      </c>
      <c r="N299" s="1" t="s">
        <v>41</v>
      </c>
      <c r="O299" s="1" t="s">
        <v>28</v>
      </c>
      <c r="P299" s="1">
        <v>5</v>
      </c>
      <c r="Q299" s="5">
        <v>45074</v>
      </c>
      <c r="R299" s="9">
        <f>IFERROR(IF(ISNUMBER(Table1[[#This Row],[Column17]]),Table1[[#This Row],[Column17]],DATEVALUE(LEFT(Table1[[#This Row],[Column17]],FIND(",",Table1[[#This Row],[Column17]]&amp;",")-1))),"")</f>
        <v>45074</v>
      </c>
      <c r="S299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299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299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29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29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29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29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299" s="10" t="str">
        <f t="shared" si="12"/>
        <v>05/28/2023</v>
      </c>
    </row>
    <row r="300" spans="1:26" ht="12.5" x14ac:dyDescent="0.25">
      <c r="A300" s="1" t="s">
        <v>1179</v>
      </c>
      <c r="B300" s="1" t="str">
        <f t="shared" si="13"/>
        <v>B9F6143B-B238-4056-A1EC-47541CF14654</v>
      </c>
      <c r="C300" s="1" t="s">
        <v>1180</v>
      </c>
      <c r="D300" s="1" t="str">
        <f t="shared" si="14"/>
        <v>Tommy Moore</v>
      </c>
      <c r="E300" s="1" t="s">
        <v>1181</v>
      </c>
      <c r="F300" s="1" t="s">
        <v>17</v>
      </c>
      <c r="G300" s="1" t="s">
        <v>25</v>
      </c>
      <c r="H300" s="1">
        <v>30</v>
      </c>
      <c r="I300" s="5">
        <v>44917</v>
      </c>
      <c r="J300" s="1" t="s">
        <v>132</v>
      </c>
      <c r="K300" s="1" t="s">
        <v>133</v>
      </c>
      <c r="L300" s="8">
        <v>13</v>
      </c>
      <c r="M300" s="8">
        <f>IF(Table1[[#This Row],[Column13]]&lt;1,Table1[[#This Row],[Column13]]*100,Table1[[#This Row],[Column13]])</f>
        <v>13</v>
      </c>
      <c r="N300" s="1">
        <v>2</v>
      </c>
      <c r="O300" s="1" t="s">
        <v>34</v>
      </c>
      <c r="P300" s="1">
        <v>5</v>
      </c>
      <c r="Q300" s="5">
        <v>44917</v>
      </c>
      <c r="R300" s="9">
        <f>IFERROR(IF(ISNUMBER(Table1[[#This Row],[Column17]]),Table1[[#This Row],[Column17]],DATEVALUE(LEFT(Table1[[#This Row],[Column17]],FIND(",",Table1[[#This Row],[Column17]]&amp;",")-1))),"")</f>
        <v>44917</v>
      </c>
      <c r="S300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300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300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30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0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0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0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00" s="10" t="str">
        <f t="shared" si="12"/>
        <v>12/22/2022</v>
      </c>
    </row>
    <row r="301" spans="1:26" ht="12.5" x14ac:dyDescent="0.25">
      <c r="A301" s="1" t="s">
        <v>1182</v>
      </c>
      <c r="B301" s="1" t="str">
        <f t="shared" si="13"/>
        <v>5BCD236C-C777-4FAE-A137-58C39C7FACA6</v>
      </c>
      <c r="C301" s="1" t="s">
        <v>1183</v>
      </c>
      <c r="D301" s="1" t="str">
        <f t="shared" si="14"/>
        <v>Shari Hobbs</v>
      </c>
      <c r="E301" s="1" t="s">
        <v>1184</v>
      </c>
      <c r="F301" s="1" t="s">
        <v>88</v>
      </c>
      <c r="G301" s="1" t="s">
        <v>39</v>
      </c>
      <c r="H301" s="1">
        <v>18</v>
      </c>
      <c r="I301" s="5">
        <v>44939</v>
      </c>
      <c r="J301" s="1" t="s">
        <v>69</v>
      </c>
      <c r="K301" s="1" t="s">
        <v>33</v>
      </c>
      <c r="L301" s="8">
        <v>1</v>
      </c>
      <c r="M301" s="8">
        <f>IF(Table1[[#This Row],[Column13]]&lt;1,Table1[[#This Row],[Column13]]*100,Table1[[#This Row],[Column13]])</f>
        <v>1</v>
      </c>
      <c r="N301" s="1" t="s">
        <v>58</v>
      </c>
      <c r="O301" s="1" t="s">
        <v>34</v>
      </c>
      <c r="P301">
        <v>4</v>
      </c>
      <c r="Q301" s="5">
        <v>44939</v>
      </c>
      <c r="R301" s="9">
        <f>IFERROR(IF(ISNUMBER(Table1[[#This Row],[Column17]]),Table1[[#This Row],[Column17]],DATEVALUE(LEFT(Table1[[#This Row],[Column17]],FIND(",",Table1[[#This Row],[Column17]]&amp;",")-1))),"")</f>
        <v>44939</v>
      </c>
      <c r="S301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301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301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30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0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0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0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01" s="10" t="str">
        <f t="shared" si="12"/>
        <v>01/13/2023</v>
      </c>
    </row>
    <row r="302" spans="1:26" ht="12.5" x14ac:dyDescent="0.25">
      <c r="A302" s="1" t="s">
        <v>1185</v>
      </c>
      <c r="B302" s="1" t="str">
        <f t="shared" si="13"/>
        <v>865A7766-AD8C-4FEA-9E4B-061EB45E9463</v>
      </c>
      <c r="C302" s="1" t="s">
        <v>1186</v>
      </c>
      <c r="D302" s="1" t="str">
        <f t="shared" si="14"/>
        <v>Laura Cunningham</v>
      </c>
      <c r="E302" s="1" t="s">
        <v>1187</v>
      </c>
      <c r="F302" s="1" t="s">
        <v>88</v>
      </c>
      <c r="G302" s="1" t="s">
        <v>46</v>
      </c>
      <c r="H302" s="1">
        <v>18</v>
      </c>
      <c r="I302" s="5">
        <v>44677</v>
      </c>
      <c r="J302" s="1" t="s">
        <v>132</v>
      </c>
      <c r="K302" s="1" t="s">
        <v>133</v>
      </c>
      <c r="L302" s="8">
        <v>0.77</v>
      </c>
      <c r="M302" s="8">
        <f>IF(Table1[[#This Row],[Column13]]&lt;1,Table1[[#This Row],[Column13]]*100,Table1[[#This Row],[Column13]])</f>
        <v>77</v>
      </c>
      <c r="N302" s="1">
        <v>45</v>
      </c>
      <c r="O302" s="1" t="s">
        <v>34</v>
      </c>
      <c r="P302" s="1">
        <v>2</v>
      </c>
      <c r="Q302" s="1" t="s">
        <v>1188</v>
      </c>
      <c r="R302" s="9">
        <f>IFERROR(IF(ISNUMBER(Table1[[#This Row],[Column17]]),Table1[[#This Row],[Column17]],DATEVALUE(LEFT(Table1[[#This Row],[Column17]],FIND(",",Table1[[#This Row],[Column17]]&amp;",")-1))),"")</f>
        <v>44677</v>
      </c>
      <c r="S30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44684</v>
      </c>
      <c r="T30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44691</v>
      </c>
      <c r="U30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44698</v>
      </c>
      <c r="V30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44705</v>
      </c>
      <c r="W30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44712</v>
      </c>
      <c r="X30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0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02" s="10" t="str">
        <f t="shared" si="12"/>
        <v>04/26/2022, 05/03/2022, 05/10/2022, 05/17/2022, 05/24/2022, 05/31/2022</v>
      </c>
    </row>
    <row r="303" spans="1:26" ht="12.5" x14ac:dyDescent="0.25">
      <c r="A303" s="1" t="s">
        <v>1189</v>
      </c>
      <c r="B303" s="1" t="str">
        <f t="shared" si="13"/>
        <v>62874624-A433-4510-AD21-B4CCA9E8F0D8</v>
      </c>
      <c r="C303" s="1" t="s">
        <v>1190</v>
      </c>
      <c r="D303" s="1" t="str">
        <f t="shared" si="14"/>
        <v>Ronald Mcclain</v>
      </c>
      <c r="E303" s="1" t="s">
        <v>1191</v>
      </c>
      <c r="F303" s="1" t="s">
        <v>88</v>
      </c>
      <c r="G303" s="1" t="s">
        <v>25</v>
      </c>
      <c r="H303">
        <v>18</v>
      </c>
      <c r="I303" s="5">
        <v>45195</v>
      </c>
      <c r="J303" s="1" t="s">
        <v>83</v>
      </c>
      <c r="K303" s="1" t="s">
        <v>27</v>
      </c>
      <c r="L303" s="8">
        <v>0.71</v>
      </c>
      <c r="M303" s="8">
        <f>IF(Table1[[#This Row],[Column13]]&lt;1,Table1[[#This Row],[Column13]]*100,Table1[[#This Row],[Column13]])</f>
        <v>71</v>
      </c>
      <c r="N303" s="1">
        <v>1.5</v>
      </c>
      <c r="O303" s="1" t="s">
        <v>34</v>
      </c>
      <c r="P303" s="1">
        <v>3</v>
      </c>
      <c r="Q303" s="1" t="s">
        <v>1192</v>
      </c>
      <c r="R303" s="9">
        <f>IFERROR(IF(ISNUMBER(Table1[[#This Row],[Column17]]),Table1[[#This Row],[Column17]],DATEVALUE(LEFT(Table1[[#This Row],[Column17]],FIND(",",Table1[[#This Row],[Column17]]&amp;",")-1))),"")</f>
        <v>45195</v>
      </c>
      <c r="S30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45202</v>
      </c>
      <c r="T30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45209</v>
      </c>
      <c r="U30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45216</v>
      </c>
      <c r="V30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45223</v>
      </c>
      <c r="W30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45230</v>
      </c>
      <c r="X30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45237</v>
      </c>
      <c r="Y30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03" s="10" t="str">
        <f t="shared" si="12"/>
        <v>09/26/2023, 10/03/2023, 10/10/2023, 10/17/2023, 10/24/2023, 10/31/2023, 11/07/2023</v>
      </c>
    </row>
    <row r="304" spans="1:26" ht="12.5" x14ac:dyDescent="0.25">
      <c r="A304" s="1" t="s">
        <v>1193</v>
      </c>
      <c r="B304" s="1" t="str">
        <f t="shared" si="13"/>
        <v>F85B6D0A-54B5-4635-BDAB-161452150ED8</v>
      </c>
      <c r="C304" s="1" t="s">
        <v>1194</v>
      </c>
      <c r="D304" s="1" t="str">
        <f t="shared" si="14"/>
        <v>Jonathon Pierce</v>
      </c>
      <c r="E304" s="1" t="s">
        <v>1195</v>
      </c>
      <c r="F304" s="1" t="s">
        <v>17</v>
      </c>
      <c r="G304" s="1" t="s">
        <v>68</v>
      </c>
      <c r="H304" s="1">
        <v>18</v>
      </c>
      <c r="I304" s="3">
        <v>45421</v>
      </c>
      <c r="J304" s="1" t="s">
        <v>18</v>
      </c>
      <c r="K304" s="1" t="s">
        <v>19</v>
      </c>
      <c r="L304" s="8">
        <v>0.8</v>
      </c>
      <c r="M304" s="8">
        <f>IF(Table1[[#This Row],[Column13]]&lt;1,Table1[[#This Row],[Column13]]*100,Table1[[#This Row],[Column13]])</f>
        <v>80</v>
      </c>
      <c r="N304" s="1">
        <v>45</v>
      </c>
      <c r="O304" s="1" t="s">
        <v>34</v>
      </c>
      <c r="P304" s="1">
        <v>5</v>
      </c>
      <c r="Q304" s="1" t="s">
        <v>1196</v>
      </c>
      <c r="R304" s="9">
        <f>IFERROR(IF(ISNUMBER(Table1[[#This Row],[Column17]]),Table1[[#This Row],[Column17]],DATEVALUE(LEFT(Table1[[#This Row],[Column17]],FIND(",",Table1[[#This Row],[Column17]]&amp;",")-1))),"")</f>
        <v>45421</v>
      </c>
      <c r="S30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45428</v>
      </c>
      <c r="T30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45435</v>
      </c>
      <c r="U30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45442</v>
      </c>
      <c r="V30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45449</v>
      </c>
      <c r="W30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45456</v>
      </c>
      <c r="X30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0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04" s="10" t="str">
        <f t="shared" si="12"/>
        <v>05/09/2024, 05/16/2024, 05/23/2024, 05/30/2024, 06/06/2024, 06/13/2024</v>
      </c>
    </row>
    <row r="305" spans="1:26" ht="12.5" x14ac:dyDescent="0.25">
      <c r="A305" s="1" t="s">
        <v>1197</v>
      </c>
      <c r="B305" s="1" t="str">
        <f t="shared" si="13"/>
        <v>1688782F-72B6-46CA-92B2-6ACDCD1F75A3</v>
      </c>
      <c r="C305" s="1" t="s">
        <v>1198</v>
      </c>
      <c r="D305" s="1" t="str">
        <f t="shared" si="14"/>
        <v>Jillian Wilson</v>
      </c>
      <c r="E305" s="1" t="s">
        <v>1199</v>
      </c>
      <c r="F305" s="1" t="s">
        <v>17</v>
      </c>
      <c r="G305" s="1" t="s">
        <v>25</v>
      </c>
      <c r="H305">
        <v>18</v>
      </c>
      <c r="I305" s="5">
        <v>45348</v>
      </c>
      <c r="J305" s="1" t="s">
        <v>132</v>
      </c>
      <c r="K305" s="1" t="s">
        <v>133</v>
      </c>
      <c r="L305" s="8">
        <v>0.69</v>
      </c>
      <c r="M305" s="8">
        <f>IF(Table1[[#This Row],[Column13]]&lt;1,Table1[[#This Row],[Column13]]*100,Table1[[#This Row],[Column13]])</f>
        <v>69</v>
      </c>
      <c r="N305" s="1">
        <v>45</v>
      </c>
      <c r="O305" s="1" t="s">
        <v>28</v>
      </c>
      <c r="P305" s="1">
        <v>5</v>
      </c>
      <c r="Q305" s="1" t="s">
        <v>1200</v>
      </c>
      <c r="R305" s="9">
        <f>IFERROR(IF(ISNUMBER(Table1[[#This Row],[Column17]]),Table1[[#This Row],[Column17]],DATEVALUE(LEFT(Table1[[#This Row],[Column17]],FIND(",",Table1[[#This Row],[Column17]]&amp;",")-1))),"")</f>
        <v>45348</v>
      </c>
      <c r="S30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45355</v>
      </c>
      <c r="T305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305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30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0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0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0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05" s="10" t="str">
        <f t="shared" si="12"/>
        <v>02/26/2024, 03/04/2024</v>
      </c>
    </row>
    <row r="306" spans="1:26" ht="12.5" x14ac:dyDescent="0.25">
      <c r="A306" s="1" t="s">
        <v>1201</v>
      </c>
      <c r="B306" s="1" t="str">
        <f t="shared" si="13"/>
        <v>CAB24F24-1744-4E3F-936E-C1BD000B1F5E</v>
      </c>
      <c r="C306" s="1" t="s">
        <v>1202</v>
      </c>
      <c r="D306" s="1" t="str">
        <f t="shared" si="14"/>
        <v>Lisa Torres</v>
      </c>
      <c r="E306" s="1" t="s">
        <v>1203</v>
      </c>
      <c r="F306" s="1" t="s">
        <v>17</v>
      </c>
      <c r="G306" s="1" t="s">
        <v>25</v>
      </c>
      <c r="H306">
        <v>18</v>
      </c>
      <c r="I306" s="3">
        <v>45510</v>
      </c>
      <c r="J306" s="1" t="s">
        <v>63</v>
      </c>
      <c r="K306" s="1" t="s">
        <v>27</v>
      </c>
      <c r="L306" s="8">
        <v>0.56999999999999995</v>
      </c>
      <c r="M306" s="8">
        <f>IF(Table1[[#This Row],[Column13]]&lt;1,Table1[[#This Row],[Column13]]*100,Table1[[#This Row],[Column13]])</f>
        <v>56.999999999999993</v>
      </c>
      <c r="N306" s="1">
        <v>1.5</v>
      </c>
      <c r="O306" s="1" t="s">
        <v>28</v>
      </c>
      <c r="P306" s="1">
        <v>2</v>
      </c>
      <c r="Q306" s="3">
        <v>45510</v>
      </c>
      <c r="R306" s="9">
        <f>IFERROR(IF(ISNUMBER(Table1[[#This Row],[Column17]]),Table1[[#This Row],[Column17]],DATEVALUE(LEFT(Table1[[#This Row],[Column17]],FIND(",",Table1[[#This Row],[Column17]]&amp;",")-1))),"")</f>
        <v>45510</v>
      </c>
      <c r="S306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306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306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30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0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0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0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06" s="10" t="str">
        <f t="shared" si="12"/>
        <v>08/06/2024</v>
      </c>
    </row>
    <row r="307" spans="1:26" ht="12.5" x14ac:dyDescent="0.25">
      <c r="A307" s="1" t="s">
        <v>1204</v>
      </c>
      <c r="B307" s="1" t="str">
        <f t="shared" si="13"/>
        <v>791F49F6-9996-4612-9EA8-7552C47566BF</v>
      </c>
      <c r="C307" s="1" t="s">
        <v>1205</v>
      </c>
      <c r="D307" s="1" t="str">
        <f t="shared" si="14"/>
        <v>Heidi Chavez</v>
      </c>
      <c r="E307" s="1" t="s">
        <v>1206</v>
      </c>
      <c r="F307" s="1" t="s">
        <v>17</v>
      </c>
      <c r="G307" s="1" t="s">
        <v>25</v>
      </c>
      <c r="H307" s="1">
        <v>18</v>
      </c>
      <c r="I307" s="5">
        <v>45528</v>
      </c>
      <c r="J307" s="1" t="s">
        <v>52</v>
      </c>
      <c r="K307" s="1" t="s">
        <v>53</v>
      </c>
      <c r="L307" s="8">
        <v>98</v>
      </c>
      <c r="M307" s="8">
        <f>IF(Table1[[#This Row],[Column13]]&lt;1,Table1[[#This Row],[Column13]]*100,Table1[[#This Row],[Column13]])</f>
        <v>98</v>
      </c>
      <c r="N307" s="1">
        <v>1.5</v>
      </c>
      <c r="O307" s="1" t="s">
        <v>28</v>
      </c>
      <c r="P307" s="1">
        <v>3</v>
      </c>
      <c r="Q307" s="1" t="s">
        <v>1207</v>
      </c>
      <c r="R307" s="9">
        <f>IFERROR(IF(ISNUMBER(Table1[[#This Row],[Column17]]),Table1[[#This Row],[Column17]],DATEVALUE(LEFT(Table1[[#This Row],[Column17]],FIND(",",Table1[[#This Row],[Column17]]&amp;",")-1))),"")</f>
        <v>45528</v>
      </c>
      <c r="S30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45535</v>
      </c>
      <c r="T30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45542</v>
      </c>
      <c r="U30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45549</v>
      </c>
      <c r="V30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45556</v>
      </c>
      <c r="W30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0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0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07" s="10" t="str">
        <f t="shared" si="12"/>
        <v>08/24/2024, 08/31/2024, 09/07/2024, 09/14/2024, 09/21/2024</v>
      </c>
    </row>
    <row r="308" spans="1:26" ht="12.5" x14ac:dyDescent="0.25">
      <c r="A308" s="1" t="s">
        <v>1208</v>
      </c>
      <c r="B308" s="1" t="str">
        <f t="shared" si="13"/>
        <v>23F47A55-7E0F-40B2-AA06-1609E599BD3C</v>
      </c>
      <c r="C308" s="1" t="s">
        <v>1209</v>
      </c>
      <c r="D308" s="1" t="str">
        <f t="shared" si="14"/>
        <v>Natalie Ortiz</v>
      </c>
      <c r="E308" s="1" t="s">
        <v>1210</v>
      </c>
      <c r="F308" s="1" t="s">
        <v>17</v>
      </c>
      <c r="G308" s="1" t="s">
        <v>68</v>
      </c>
      <c r="H308" s="1">
        <v>44</v>
      </c>
      <c r="I308" s="5">
        <v>44729</v>
      </c>
      <c r="J308" s="1" t="s">
        <v>18</v>
      </c>
      <c r="K308" s="1" t="s">
        <v>19</v>
      </c>
      <c r="L308" s="8">
        <v>0.8</v>
      </c>
      <c r="M308" s="8">
        <f>IF(Table1[[#This Row],[Column13]]&lt;1,Table1[[#This Row],[Column13]]*100,Table1[[#This Row],[Column13]])</f>
        <v>80</v>
      </c>
      <c r="N308" s="1">
        <v>45</v>
      </c>
      <c r="O308" s="1" t="s">
        <v>34</v>
      </c>
      <c r="P308" s="1">
        <v>1</v>
      </c>
      <c r="Q308" s="1" t="s">
        <v>1211</v>
      </c>
      <c r="R308" s="9">
        <f>IFERROR(IF(ISNUMBER(Table1[[#This Row],[Column17]]),Table1[[#This Row],[Column17]],DATEVALUE(LEFT(Table1[[#This Row],[Column17]],FIND(",",Table1[[#This Row],[Column17]]&amp;",")-1))),"")</f>
        <v>44729</v>
      </c>
      <c r="S30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44736</v>
      </c>
      <c r="T30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44743</v>
      </c>
      <c r="U308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30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0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0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0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08" s="10" t="str">
        <f t="shared" si="12"/>
        <v>06/17/2022, 06/24/2022, 07/01/2022</v>
      </c>
    </row>
    <row r="309" spans="1:26" ht="12.5" x14ac:dyDescent="0.25">
      <c r="A309" s="1" t="s">
        <v>1212</v>
      </c>
      <c r="B309" s="1" t="str">
        <f t="shared" si="13"/>
        <v>30C9C51F-C80B-4AF7-9315-FAFA7500F785</v>
      </c>
      <c r="C309" s="1" t="s">
        <v>1213</v>
      </c>
      <c r="D309" s="1" t="str">
        <f t="shared" si="14"/>
        <v>Ashley Perry</v>
      </c>
      <c r="E309" s="1" t="s">
        <v>6995</v>
      </c>
      <c r="F309" s="1" t="s">
        <v>17</v>
      </c>
      <c r="G309" s="1" t="s">
        <v>25</v>
      </c>
      <c r="H309">
        <v>18</v>
      </c>
      <c r="I309" s="3">
        <v>44992</v>
      </c>
      <c r="J309" s="1" t="s">
        <v>105</v>
      </c>
      <c r="K309" s="1" t="s">
        <v>53</v>
      </c>
      <c r="L309" s="8">
        <v>0.03</v>
      </c>
      <c r="M309" s="8">
        <f>IF(Table1[[#This Row],[Column13]]&lt;1,Table1[[#This Row],[Column13]]*100,Table1[[#This Row],[Column13]])</f>
        <v>3</v>
      </c>
      <c r="N309" s="1" t="s">
        <v>41</v>
      </c>
      <c r="O309" s="1" t="s">
        <v>28</v>
      </c>
      <c r="P309" s="1">
        <v>4</v>
      </c>
      <c r="Q309" s="1" t="s">
        <v>1214</v>
      </c>
      <c r="R309" s="9">
        <f>IFERROR(IF(ISNUMBER(Table1[[#This Row],[Column17]]),Table1[[#This Row],[Column17]],DATEVALUE(LEFT(Table1[[#This Row],[Column17]],FIND(",",Table1[[#This Row],[Column17]]&amp;",")-1))),"")</f>
        <v>44992</v>
      </c>
      <c r="S30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44999</v>
      </c>
      <c r="T309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309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30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0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0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0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09" s="10" t="str">
        <f t="shared" si="12"/>
        <v>03/07/2023, 03/14/2023</v>
      </c>
    </row>
    <row r="310" spans="1:26" ht="12.5" x14ac:dyDescent="0.25">
      <c r="A310" s="1" t="s">
        <v>1215</v>
      </c>
      <c r="B310" s="1" t="str">
        <f t="shared" si="13"/>
        <v>1F8B4AF1-96BC-432D-AC11-7BABD6642FE8</v>
      </c>
      <c r="C310" s="1" t="s">
        <v>1216</v>
      </c>
      <c r="D310" s="1" t="str">
        <f t="shared" si="14"/>
        <v>Joanna Barrett</v>
      </c>
      <c r="E310" s="1" t="s">
        <v>1217</v>
      </c>
      <c r="F310" s="1" t="s">
        <v>17</v>
      </c>
      <c r="G310" s="1" t="s">
        <v>25</v>
      </c>
      <c r="H310" s="1">
        <v>18</v>
      </c>
      <c r="I310" s="5">
        <v>45641</v>
      </c>
      <c r="J310" s="1" t="s">
        <v>154</v>
      </c>
      <c r="K310" s="1" t="s">
        <v>133</v>
      </c>
      <c r="L310" s="8">
        <v>0.51</v>
      </c>
      <c r="M310" s="8">
        <f>IF(Table1[[#This Row],[Column13]]&lt;1,Table1[[#This Row],[Column13]]*100,Table1[[#This Row],[Column13]])</f>
        <v>51</v>
      </c>
      <c r="N310" s="1" t="s">
        <v>58</v>
      </c>
      <c r="O310" s="1" t="s">
        <v>28</v>
      </c>
      <c r="P310" s="1">
        <v>4</v>
      </c>
      <c r="Q310" s="1" t="s">
        <v>1218</v>
      </c>
      <c r="R310" s="9">
        <f>IFERROR(IF(ISNUMBER(Table1[[#This Row],[Column17]]),Table1[[#This Row],[Column17]],DATEVALUE(LEFT(Table1[[#This Row],[Column17]],FIND(",",Table1[[#This Row],[Column17]]&amp;",")-1))),"")</f>
        <v>45641</v>
      </c>
      <c r="S31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45648</v>
      </c>
      <c r="T31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45655</v>
      </c>
      <c r="U31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45662</v>
      </c>
      <c r="V31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45669</v>
      </c>
      <c r="W31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45676</v>
      </c>
      <c r="X31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45683</v>
      </c>
      <c r="Y31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10" s="10" t="str">
        <f t="shared" si="12"/>
        <v>12/15/2024, 12/22/2024, 12/29/2024, 01/05/2025, 01/12/2025, 01/19/2025, 01/26/2025</v>
      </c>
    </row>
    <row r="311" spans="1:26" ht="12.5" x14ac:dyDescent="0.25">
      <c r="A311" s="1" t="s">
        <v>1219</v>
      </c>
      <c r="B311" s="1" t="str">
        <f t="shared" si="13"/>
        <v>EBD14B0C-C7F4-44F9-8222-1AD3ECA391D4</v>
      </c>
      <c r="C311" s="1" t="s">
        <v>1220</v>
      </c>
      <c r="D311" s="1" t="str">
        <f t="shared" si="14"/>
        <v>Melissa Thompson</v>
      </c>
      <c r="E311" s="1" t="s">
        <v>1221</v>
      </c>
      <c r="F311" s="1" t="s">
        <v>17</v>
      </c>
      <c r="G311" s="1" t="s">
        <v>39</v>
      </c>
      <c r="H311">
        <v>18</v>
      </c>
      <c r="I311" s="5">
        <v>45408</v>
      </c>
      <c r="J311" s="1" t="s">
        <v>83</v>
      </c>
      <c r="K311" s="1" t="s">
        <v>27</v>
      </c>
      <c r="L311" s="8">
        <v>13</v>
      </c>
      <c r="M311" s="8">
        <f>IF(Table1[[#This Row],[Column13]]&lt;1,Table1[[#This Row],[Column13]]*100,Table1[[#This Row],[Column13]])</f>
        <v>13</v>
      </c>
      <c r="N311" s="1">
        <v>2</v>
      </c>
      <c r="O311" s="1" t="s">
        <v>34</v>
      </c>
      <c r="P311" s="1">
        <v>3</v>
      </c>
      <c r="Q311" s="1" t="s">
        <v>1222</v>
      </c>
      <c r="R311" s="9">
        <f>IFERROR(IF(ISNUMBER(Table1[[#This Row],[Column17]]),Table1[[#This Row],[Column17]],DATEVALUE(LEFT(Table1[[#This Row],[Column17]],FIND(",",Table1[[#This Row],[Column17]]&amp;",")-1))),"")</f>
        <v>45408</v>
      </c>
      <c r="S31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45415</v>
      </c>
      <c r="T311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311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31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1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1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1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11" s="10" t="str">
        <f t="shared" si="12"/>
        <v>04/26/2024, 05/03/2024</v>
      </c>
    </row>
    <row r="312" spans="1:26" ht="12.5" x14ac:dyDescent="0.25">
      <c r="A312" s="1" t="s">
        <v>1223</v>
      </c>
      <c r="B312" s="1" t="str">
        <f t="shared" si="13"/>
        <v>65DACED0-460A-4125-BF8C-93D4C32AFC4A</v>
      </c>
      <c r="C312" s="1" t="s">
        <v>1224</v>
      </c>
      <c r="D312" s="1" t="str">
        <f t="shared" si="14"/>
        <v>Tracy Chavez</v>
      </c>
      <c r="E312" s="1" t="s">
        <v>1225</v>
      </c>
      <c r="F312" s="1" t="s">
        <v>88</v>
      </c>
      <c r="G312" s="1" t="s">
        <v>46</v>
      </c>
      <c r="H312" s="1">
        <v>18</v>
      </c>
      <c r="I312" s="5">
        <v>45733</v>
      </c>
      <c r="J312" s="1" t="s">
        <v>281</v>
      </c>
      <c r="K312" s="1" t="s">
        <v>19</v>
      </c>
      <c r="L312" s="8">
        <v>0.95</v>
      </c>
      <c r="M312" s="8">
        <f>IF(Table1[[#This Row],[Column13]]&lt;1,Table1[[#This Row],[Column13]]*100,Table1[[#This Row],[Column13]])</f>
        <v>95</v>
      </c>
      <c r="N312" s="1">
        <v>45</v>
      </c>
      <c r="O312" s="1" t="s">
        <v>34</v>
      </c>
      <c r="P312" s="1">
        <v>4</v>
      </c>
      <c r="Q312" s="1" t="s">
        <v>1226</v>
      </c>
      <c r="R312" s="9">
        <f>IFERROR(IF(ISNUMBER(Table1[[#This Row],[Column17]]),Table1[[#This Row],[Column17]],DATEVALUE(LEFT(Table1[[#This Row],[Column17]],FIND(",",Table1[[#This Row],[Column17]]&amp;",")-1))),"")</f>
        <v>45733</v>
      </c>
      <c r="S31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45740</v>
      </c>
      <c r="T31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45747</v>
      </c>
      <c r="U312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31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1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1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1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12" s="10" t="str">
        <f t="shared" si="12"/>
        <v>03/17/2025, 03/24/2025, 03/31/2025</v>
      </c>
    </row>
    <row r="313" spans="1:26" ht="12.5" x14ac:dyDescent="0.25">
      <c r="A313" s="1" t="s">
        <v>1227</v>
      </c>
      <c r="B313" s="1" t="str">
        <f t="shared" si="13"/>
        <v>35AFBB2D-336D-4786-B7A3-C30AA1F0FA7A</v>
      </c>
      <c r="C313" s="1" t="s">
        <v>1228</v>
      </c>
      <c r="D313" s="1" t="str">
        <f t="shared" si="14"/>
        <v>Donna Reed</v>
      </c>
      <c r="E313" s="1" t="s">
        <v>1229</v>
      </c>
      <c r="F313" s="1" t="s">
        <v>17</v>
      </c>
      <c r="G313" s="1" t="s">
        <v>39</v>
      </c>
      <c r="H313" s="1">
        <v>18</v>
      </c>
      <c r="I313" s="5">
        <v>45517</v>
      </c>
      <c r="J313" s="1" t="s">
        <v>32</v>
      </c>
      <c r="K313" s="1" t="s">
        <v>33</v>
      </c>
      <c r="L313" s="8">
        <v>0.73</v>
      </c>
      <c r="M313" s="8">
        <f>IF(Table1[[#This Row],[Column13]]&lt;1,Table1[[#This Row],[Column13]]*100,Table1[[#This Row],[Column13]])</f>
        <v>73</v>
      </c>
      <c r="N313" s="1">
        <v>1.5</v>
      </c>
      <c r="O313" s="1" t="s">
        <v>34</v>
      </c>
      <c r="P313" s="1">
        <v>5</v>
      </c>
      <c r="Q313" s="1" t="s">
        <v>1230</v>
      </c>
      <c r="R313" s="9">
        <f>IFERROR(IF(ISNUMBER(Table1[[#This Row],[Column17]]),Table1[[#This Row],[Column17]],DATEVALUE(LEFT(Table1[[#This Row],[Column17]],FIND(",",Table1[[#This Row],[Column17]]&amp;",")-1))),"")</f>
        <v>45517</v>
      </c>
      <c r="S31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45524</v>
      </c>
      <c r="T31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45531</v>
      </c>
      <c r="U313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31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1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1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1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13" s="10" t="str">
        <f t="shared" si="12"/>
        <v>08/13/2024, 08/20/2024, 08/27/2024</v>
      </c>
    </row>
    <row r="314" spans="1:26" ht="12.5" x14ac:dyDescent="0.25">
      <c r="A314" s="1" t="s">
        <v>1231</v>
      </c>
      <c r="B314" s="1" t="str">
        <f t="shared" si="13"/>
        <v>AACAD101-F153-4F68-9215-583A9532CABA</v>
      </c>
      <c r="C314" s="1" t="s">
        <v>1232</v>
      </c>
      <c r="D314" s="1" t="str">
        <f t="shared" si="14"/>
        <v>Megan English</v>
      </c>
      <c r="E314" s="1" t="s">
        <v>1233</v>
      </c>
      <c r="F314" s="1" t="s">
        <v>88</v>
      </c>
      <c r="G314" s="1" t="s">
        <v>82</v>
      </c>
      <c r="H314" s="1">
        <v>21</v>
      </c>
      <c r="I314" s="5">
        <v>45404</v>
      </c>
      <c r="J314" s="1" t="s">
        <v>32</v>
      </c>
      <c r="K314" s="1" t="s">
        <v>33</v>
      </c>
      <c r="L314" s="8">
        <v>18</v>
      </c>
      <c r="M314" s="8">
        <f>IF(Table1[[#This Row],[Column13]]&lt;1,Table1[[#This Row],[Column13]]*100,Table1[[#This Row],[Column13]])</f>
        <v>18</v>
      </c>
      <c r="N314" s="1" t="s">
        <v>41</v>
      </c>
      <c r="O314" s="1" t="s">
        <v>28</v>
      </c>
      <c r="P314" s="1">
        <v>2</v>
      </c>
      <c r="Q314" s="1" t="s">
        <v>1234</v>
      </c>
      <c r="R314" s="9">
        <f>IFERROR(IF(ISNUMBER(Table1[[#This Row],[Column17]]),Table1[[#This Row],[Column17]],DATEVALUE(LEFT(Table1[[#This Row],[Column17]],FIND(",",Table1[[#This Row],[Column17]]&amp;",")-1))),"")</f>
        <v>45404</v>
      </c>
      <c r="S31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45411</v>
      </c>
      <c r="T31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45418</v>
      </c>
      <c r="U31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45425</v>
      </c>
      <c r="V31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45432</v>
      </c>
      <c r="W31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45439</v>
      </c>
      <c r="X31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45446</v>
      </c>
      <c r="Y31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14" s="10" t="str">
        <f t="shared" si="12"/>
        <v>04/22/2024, 04/29/2024, 05/06/2024, 05/13/2024, 05/20/2024, 05/27/2024, 06/03/2024</v>
      </c>
    </row>
    <row r="315" spans="1:26" ht="12.5" x14ac:dyDescent="0.25">
      <c r="A315" s="1" t="s">
        <v>1235</v>
      </c>
      <c r="B315" s="1" t="str">
        <f t="shared" si="13"/>
        <v>AB95C72F-0D95-4AF5-A534-21BC6180B78A</v>
      </c>
      <c r="C315" s="1" t="s">
        <v>1236</v>
      </c>
      <c r="D315" s="1" t="str">
        <f t="shared" si="14"/>
        <v>Derek Floyd</v>
      </c>
      <c r="E315" s="1" t="s">
        <v>1237</v>
      </c>
      <c r="F315" s="1" t="s">
        <v>17</v>
      </c>
      <c r="G315" s="1" t="s">
        <v>25</v>
      </c>
      <c r="H315" s="1">
        <v>29</v>
      </c>
      <c r="I315" s="5">
        <v>44697</v>
      </c>
      <c r="J315" s="1" t="s">
        <v>40</v>
      </c>
      <c r="K315" s="1" t="s">
        <v>19</v>
      </c>
      <c r="L315" s="8">
        <v>0.37</v>
      </c>
      <c r="M315" s="8">
        <f>IF(Table1[[#This Row],[Column13]]&lt;1,Table1[[#This Row],[Column13]]*100,Table1[[#This Row],[Column13]])</f>
        <v>37</v>
      </c>
      <c r="N315" s="1" t="s">
        <v>41</v>
      </c>
      <c r="O315" s="1" t="s">
        <v>34</v>
      </c>
      <c r="P315">
        <v>4</v>
      </c>
      <c r="Q315" s="1" t="s">
        <v>1238</v>
      </c>
      <c r="R315" s="9">
        <f>IFERROR(IF(ISNUMBER(Table1[[#This Row],[Column17]]),Table1[[#This Row],[Column17]],DATEVALUE(LEFT(Table1[[#This Row],[Column17]],FIND(",",Table1[[#This Row],[Column17]]&amp;",")-1))),"")</f>
        <v>44697</v>
      </c>
      <c r="S31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44704</v>
      </c>
      <c r="T31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44711</v>
      </c>
      <c r="U31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44718</v>
      </c>
      <c r="V31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44725</v>
      </c>
      <c r="W31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44732</v>
      </c>
      <c r="X31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44739</v>
      </c>
      <c r="Y31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44746</v>
      </c>
      <c r="Z315" s="10" t="str">
        <f t="shared" si="12"/>
        <v>05/16/2022, 05/23/2022, 05/30/2022, 06/06/2022, 06/13/2022, 06/20/2022, 06/27/2022, 07/04/2022</v>
      </c>
    </row>
    <row r="316" spans="1:26" ht="12.5" x14ac:dyDescent="0.25">
      <c r="A316" s="1" t="s">
        <v>1239</v>
      </c>
      <c r="B316" s="1" t="str">
        <f t="shared" si="13"/>
        <v>73DD3BC6-D064-45A8-9BD2-9CB108453B2F</v>
      </c>
      <c r="C316" s="1" t="s">
        <v>1240</v>
      </c>
      <c r="D316" s="1" t="str">
        <f t="shared" si="14"/>
        <v>Sean Stevenson</v>
      </c>
      <c r="E316" s="1" t="s">
        <v>1241</v>
      </c>
      <c r="F316" s="1" t="s">
        <v>88</v>
      </c>
      <c r="G316" s="1" t="s">
        <v>25</v>
      </c>
      <c r="H316">
        <v>18</v>
      </c>
      <c r="I316" s="5">
        <v>45498</v>
      </c>
      <c r="J316" s="1" t="s">
        <v>281</v>
      </c>
      <c r="K316" s="1" t="s">
        <v>19</v>
      </c>
      <c r="L316" s="8">
        <v>0.56999999999999995</v>
      </c>
      <c r="M316" s="8">
        <f>IF(Table1[[#This Row],[Column13]]&lt;1,Table1[[#This Row],[Column13]]*100,Table1[[#This Row],[Column13]])</f>
        <v>56.999999999999993</v>
      </c>
      <c r="N316" s="1" t="s">
        <v>20</v>
      </c>
      <c r="O316" s="1" t="s">
        <v>34</v>
      </c>
      <c r="P316" s="1">
        <v>3</v>
      </c>
      <c r="Q316" s="1" t="s">
        <v>1242</v>
      </c>
      <c r="R316" s="9">
        <f>IFERROR(IF(ISNUMBER(Table1[[#This Row],[Column17]]),Table1[[#This Row],[Column17]],DATEVALUE(LEFT(Table1[[#This Row],[Column17]],FIND(",",Table1[[#This Row],[Column17]]&amp;",")-1))),"")</f>
        <v>45498</v>
      </c>
      <c r="S31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45505</v>
      </c>
      <c r="T316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316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31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1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1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1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16" s="10" t="str">
        <f t="shared" si="12"/>
        <v>07/25/2024, 08/01/2024</v>
      </c>
    </row>
    <row r="317" spans="1:26" ht="12.5" x14ac:dyDescent="0.25">
      <c r="A317" s="1" t="s">
        <v>1243</v>
      </c>
      <c r="B317" s="1" t="str">
        <f t="shared" si="13"/>
        <v>AF65E8CC-F9CF-4499-89C1-AD45F4EA6B97</v>
      </c>
      <c r="C317" s="1" t="s">
        <v>1244</v>
      </c>
      <c r="D317" s="1" t="str">
        <f t="shared" si="14"/>
        <v>Juan Smith</v>
      </c>
      <c r="E317" s="1" t="s">
        <v>1245</v>
      </c>
      <c r="F317" s="1" t="s">
        <v>17</v>
      </c>
      <c r="G317" s="1" t="s">
        <v>46</v>
      </c>
      <c r="H317">
        <v>18</v>
      </c>
      <c r="I317" s="5">
        <v>45305</v>
      </c>
      <c r="J317" s="1" t="s">
        <v>281</v>
      </c>
      <c r="K317" s="1" t="s">
        <v>19</v>
      </c>
      <c r="L317" s="8">
        <v>82</v>
      </c>
      <c r="M317" s="8">
        <f>IF(Table1[[#This Row],[Column13]]&lt;1,Table1[[#This Row],[Column13]]*100,Table1[[#This Row],[Column13]])</f>
        <v>82</v>
      </c>
      <c r="N317" s="1" t="s">
        <v>20</v>
      </c>
      <c r="O317" s="1" t="s">
        <v>28</v>
      </c>
      <c r="P317" s="1">
        <v>4</v>
      </c>
      <c r="Q317" s="1" t="s">
        <v>1246</v>
      </c>
      <c r="R317" s="9">
        <f>IFERROR(IF(ISNUMBER(Table1[[#This Row],[Column17]]),Table1[[#This Row],[Column17]],DATEVALUE(LEFT(Table1[[#This Row],[Column17]],FIND(",",Table1[[#This Row],[Column17]]&amp;",")-1))),"")</f>
        <v>45305</v>
      </c>
      <c r="S31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45312</v>
      </c>
      <c r="T31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45319</v>
      </c>
      <c r="U31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45326</v>
      </c>
      <c r="V31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1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1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1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17" s="10" t="str">
        <f t="shared" si="12"/>
        <v>01/14/2024, 01/21/2024, 01/28/2024, 02/04/2024</v>
      </c>
    </row>
    <row r="318" spans="1:26" ht="12.5" x14ac:dyDescent="0.25">
      <c r="A318" s="1" t="s">
        <v>1247</v>
      </c>
      <c r="B318" s="1" t="str">
        <f t="shared" si="13"/>
        <v>B5A4C55B-B462-4214-A23F-F67DE9572BC2</v>
      </c>
      <c r="C318" s="1" t="s">
        <v>1248</v>
      </c>
      <c r="D318" s="1" t="str">
        <f t="shared" si="14"/>
        <v>Nicole Payne</v>
      </c>
      <c r="E318" s="1" t="s">
        <v>1249</v>
      </c>
      <c r="F318" s="1" t="s">
        <v>17</v>
      </c>
      <c r="G318" s="1" t="s">
        <v>39</v>
      </c>
      <c r="H318" s="1">
        <v>18</v>
      </c>
      <c r="I318" s="5">
        <v>45008</v>
      </c>
      <c r="J318" s="1" t="s">
        <v>105</v>
      </c>
      <c r="K318" s="1" t="s">
        <v>53</v>
      </c>
      <c r="L318" s="8">
        <v>0.1</v>
      </c>
      <c r="M318" s="8">
        <f>IF(Table1[[#This Row],[Column13]]&lt;1,Table1[[#This Row],[Column13]]*100,Table1[[#This Row],[Column13]])</f>
        <v>10</v>
      </c>
      <c r="N318" s="1" t="s">
        <v>20</v>
      </c>
      <c r="O318" s="1" t="s">
        <v>28</v>
      </c>
      <c r="P318" s="1">
        <v>5</v>
      </c>
      <c r="Q318" s="1" t="s">
        <v>1250</v>
      </c>
      <c r="R318" s="9">
        <f>IFERROR(IF(ISNUMBER(Table1[[#This Row],[Column17]]),Table1[[#This Row],[Column17]],DATEVALUE(LEFT(Table1[[#This Row],[Column17]],FIND(",",Table1[[#This Row],[Column17]]&amp;",")-1))),"")</f>
        <v>45008</v>
      </c>
      <c r="S31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45015</v>
      </c>
      <c r="T318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318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31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1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1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1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18" s="10" t="str">
        <f t="shared" si="12"/>
        <v>03/23/2023, 03/30/2023</v>
      </c>
    </row>
    <row r="319" spans="1:26" ht="12.5" x14ac:dyDescent="0.25">
      <c r="A319" s="1" t="s">
        <v>1251</v>
      </c>
      <c r="B319" s="1" t="str">
        <f t="shared" si="13"/>
        <v>8E7D3F5A-4773-466A-ADB2-B0200A670143</v>
      </c>
      <c r="C319" s="1" t="s">
        <v>1252</v>
      </c>
      <c r="D319" s="1" t="str">
        <f t="shared" si="14"/>
        <v>Christopher Singleton</v>
      </c>
      <c r="E319" s="1" t="s">
        <v>6995</v>
      </c>
      <c r="F319" s="1" t="s">
        <v>88</v>
      </c>
      <c r="G319" s="1" t="s">
        <v>25</v>
      </c>
      <c r="H319">
        <v>18</v>
      </c>
      <c r="I319" s="5">
        <v>45243</v>
      </c>
      <c r="J319" s="1" t="s">
        <v>40</v>
      </c>
      <c r="K319" s="1" t="s">
        <v>19</v>
      </c>
      <c r="L319" s="8">
        <v>0.98</v>
      </c>
      <c r="M319" s="8">
        <f>IF(Table1[[#This Row],[Column13]]&lt;1,Table1[[#This Row],[Column13]]*100,Table1[[#This Row],[Column13]])</f>
        <v>98</v>
      </c>
      <c r="N319" s="1">
        <v>45</v>
      </c>
      <c r="O319" s="1" t="s">
        <v>34</v>
      </c>
      <c r="P319" s="1">
        <v>5</v>
      </c>
      <c r="Q319" s="5">
        <v>45243</v>
      </c>
      <c r="R319" s="9">
        <f>IFERROR(IF(ISNUMBER(Table1[[#This Row],[Column17]]),Table1[[#This Row],[Column17]],DATEVALUE(LEFT(Table1[[#This Row],[Column17]],FIND(",",Table1[[#This Row],[Column17]]&amp;",")-1))),"")</f>
        <v>45243</v>
      </c>
      <c r="S319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319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319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31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1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1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1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19" s="10" t="str">
        <f t="shared" si="12"/>
        <v>11/13/2023</v>
      </c>
    </row>
    <row r="320" spans="1:26" ht="12.5" x14ac:dyDescent="0.25">
      <c r="A320" s="1" t="s">
        <v>1253</v>
      </c>
      <c r="B320" s="1" t="str">
        <f t="shared" si="13"/>
        <v>EFFFA2F4-B5AE-429D-B761-7D80549FC34C</v>
      </c>
      <c r="C320" s="1" t="s">
        <v>1254</v>
      </c>
      <c r="D320" s="1" t="str">
        <f t="shared" si="14"/>
        <v>Christian Morris</v>
      </c>
      <c r="E320" s="1" t="s">
        <v>1255</v>
      </c>
      <c r="F320" s="1" t="s">
        <v>88</v>
      </c>
      <c r="G320" s="1" t="s">
        <v>25</v>
      </c>
      <c r="H320" s="1">
        <v>34</v>
      </c>
      <c r="I320" s="5">
        <v>44666</v>
      </c>
      <c r="J320" s="1" t="s">
        <v>47</v>
      </c>
      <c r="K320" s="1" t="s">
        <v>33</v>
      </c>
      <c r="L320" s="8">
        <v>37</v>
      </c>
      <c r="M320" s="8">
        <f>IF(Table1[[#This Row],[Column13]]&lt;1,Table1[[#This Row],[Column13]]*100,Table1[[#This Row],[Column13]])</f>
        <v>37</v>
      </c>
      <c r="N320" s="1">
        <v>45</v>
      </c>
      <c r="O320" s="1" t="s">
        <v>28</v>
      </c>
      <c r="P320" s="1">
        <v>2</v>
      </c>
      <c r="Q320" s="1" t="s">
        <v>1256</v>
      </c>
      <c r="R320" s="9">
        <f>IFERROR(IF(ISNUMBER(Table1[[#This Row],[Column17]]),Table1[[#This Row],[Column17]],DATEVALUE(LEFT(Table1[[#This Row],[Column17]],FIND(",",Table1[[#This Row],[Column17]]&amp;",")-1))),"")</f>
        <v>44666</v>
      </c>
      <c r="S32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44673</v>
      </c>
      <c r="T32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44680</v>
      </c>
      <c r="U32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44687</v>
      </c>
      <c r="V32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2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2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2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20" s="10" t="str">
        <f t="shared" si="12"/>
        <v>04/15/2022, 04/22/2022, 04/29/2022, 05/06/2022</v>
      </c>
    </row>
    <row r="321" spans="1:26" ht="12.5" x14ac:dyDescent="0.25">
      <c r="A321" s="1" t="s">
        <v>1257</v>
      </c>
      <c r="B321" s="1" t="str">
        <f t="shared" si="13"/>
        <v>11740357-8546-4426-AF12-0B9EF4FD25B7</v>
      </c>
      <c r="C321" s="1" t="s">
        <v>1258</v>
      </c>
      <c r="D321" s="1" t="str">
        <f t="shared" si="14"/>
        <v>Caitlin Daniels</v>
      </c>
      <c r="E321" s="1" t="s">
        <v>1259</v>
      </c>
      <c r="F321" s="1" t="s">
        <v>17</v>
      </c>
      <c r="G321" s="1" t="s">
        <v>25</v>
      </c>
      <c r="H321" s="1">
        <v>19</v>
      </c>
      <c r="I321" s="5">
        <v>44999</v>
      </c>
      <c r="J321" s="1" t="s">
        <v>132</v>
      </c>
      <c r="K321" s="1" t="s">
        <v>133</v>
      </c>
      <c r="L321" s="8">
        <v>0.72</v>
      </c>
      <c r="M321" s="8">
        <f>IF(Table1[[#This Row],[Column13]]&lt;1,Table1[[#This Row],[Column13]]*100,Table1[[#This Row],[Column13]])</f>
        <v>72</v>
      </c>
      <c r="N321" s="1" t="s">
        <v>58</v>
      </c>
      <c r="O321" s="1" t="s">
        <v>34</v>
      </c>
      <c r="P321" s="1">
        <v>5</v>
      </c>
      <c r="Q321" s="1" t="s">
        <v>1260</v>
      </c>
      <c r="R321" s="9">
        <f>IFERROR(IF(ISNUMBER(Table1[[#This Row],[Column17]]),Table1[[#This Row],[Column17]],DATEVALUE(LEFT(Table1[[#This Row],[Column17]],FIND(",",Table1[[#This Row],[Column17]]&amp;",")-1))),"")</f>
        <v>44999</v>
      </c>
      <c r="S32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45006</v>
      </c>
      <c r="T32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45013</v>
      </c>
      <c r="U321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32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2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2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2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21" s="10" t="str">
        <f t="shared" si="12"/>
        <v>03/14/2023, 03/21/2023, 03/28/2023</v>
      </c>
    </row>
    <row r="322" spans="1:26" ht="12.5" x14ac:dyDescent="0.25">
      <c r="A322" s="1" t="s">
        <v>1261</v>
      </c>
      <c r="B322" s="1" t="str">
        <f t="shared" si="13"/>
        <v>37EC07A6-4B27-4079-9C5D-3F1B54C0C6C2</v>
      </c>
      <c r="C322" s="1" t="s">
        <v>1262</v>
      </c>
      <c r="D322" s="1" t="str">
        <f t="shared" si="14"/>
        <v>Lisa Wells</v>
      </c>
      <c r="E322" s="1" t="s">
        <v>1263</v>
      </c>
      <c r="F322" s="1" t="s">
        <v>17</v>
      </c>
      <c r="G322" s="1" t="s">
        <v>46</v>
      </c>
      <c r="H322" s="1">
        <v>19</v>
      </c>
      <c r="I322" s="3">
        <v>45173</v>
      </c>
      <c r="J322" s="1" t="s">
        <v>281</v>
      </c>
      <c r="K322" s="1" t="s">
        <v>19</v>
      </c>
      <c r="L322" s="8">
        <v>0.26</v>
      </c>
      <c r="M322" s="8">
        <f>IF(Table1[[#This Row],[Column13]]&lt;1,Table1[[#This Row],[Column13]]*100,Table1[[#This Row],[Column13]])</f>
        <v>26</v>
      </c>
      <c r="N322" s="1" t="s">
        <v>20</v>
      </c>
      <c r="O322" s="1" t="s">
        <v>28</v>
      </c>
      <c r="P322" s="1">
        <v>5</v>
      </c>
      <c r="Q322" s="1" t="s">
        <v>1264</v>
      </c>
      <c r="R322" s="9">
        <f>IFERROR(IF(ISNUMBER(Table1[[#This Row],[Column17]]),Table1[[#This Row],[Column17]],DATEVALUE(LEFT(Table1[[#This Row],[Column17]],FIND(",",Table1[[#This Row],[Column17]]&amp;",")-1))),"")</f>
        <v>45173</v>
      </c>
      <c r="S32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45180</v>
      </c>
      <c r="T32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45187</v>
      </c>
      <c r="U32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45194</v>
      </c>
      <c r="V32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45201</v>
      </c>
      <c r="W32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45208</v>
      </c>
      <c r="X32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2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22" s="10" t="str">
        <f t="shared" ref="Z322:Z385" si="15">LEFT(IF(R322&lt;&gt;"",TEXT(R322,"mm/dd/yyyy")&amp;", ","") &amp;IF(S322&lt;&gt;"",TEXT(S322,"mm/dd/yyyy")&amp;", ","") &amp;IF(T322&lt;&gt;"",TEXT(T322,"mm/dd/yyyy")&amp;", ","") &amp;IF(U322&lt;&gt;"",TEXT(U322,"mm/dd/yyyy")&amp;", ","") &amp;IF(V322&lt;&gt;"",TEXT(V322,"mm/dd/yyyy")&amp;", ","") &amp;IF(W322&lt;&gt;"",TEXT(W322,"mm/dd/yyyy")&amp;", ","") &amp;IF(X322&lt;&gt;"",TEXT(X322,"mm/dd/yyyy")&amp;", ","") &amp;IF(Y322&lt;&gt;"",TEXT(Y322,"mm/dd/yyyy")&amp;", ",""),LEN(IF(R322&lt;&gt;"",TEXT(R322,"mm/dd/yyyy")&amp;", ","") &amp;IF(S322&lt;&gt;"",TEXT(S322,"mm/dd/yyyy")&amp;", ","") &amp;IF(T322&lt;&gt;"",TEXT(T322,"mm/dd/yyyy")&amp;", ","") &amp;IF(U322&lt;&gt;"",TEXT(U322,"mm/dd/yyyy")&amp;", ","") &amp;IF(V322&lt;&gt;"",TEXT(V322,"mm/dd/yyyy")&amp;", ","") &amp;IF(W322&lt;&gt;"",TEXT(W322,"mm/dd/yyyy")&amp;", ","") &amp;IF(X322&lt;&gt;"",TEXT(X322,"mm/dd/yyyy")&amp;", ","") &amp;IF(Y322&lt;&gt;"",TEXT(Y322,"mm/dd/yyyy")&amp;", ","")) - 2)</f>
        <v>09/04/2023, 09/11/2023, 09/18/2023, 09/25/2023, 10/02/2023, 10/09/2023</v>
      </c>
    </row>
    <row r="323" spans="1:26" ht="12.5" x14ac:dyDescent="0.25">
      <c r="A323" s="1" t="s">
        <v>1265</v>
      </c>
      <c r="B323" s="1" t="str">
        <f t="shared" ref="B323:B386" si="16">UPPER(PROPER(A323))</f>
        <v>1D06149E-F1EA-464A-8BD4-31CCEA7A8C21</v>
      </c>
      <c r="C323" s="1" t="s">
        <v>1266</v>
      </c>
      <c r="D323" s="1" t="str">
        <f t="shared" ref="D323:D386" si="17">PROPER(C323)</f>
        <v>Joshua Campbell</v>
      </c>
      <c r="E323" s="1" t="s">
        <v>1267</v>
      </c>
      <c r="F323" s="1" t="s">
        <v>17</v>
      </c>
      <c r="G323" s="1" t="s">
        <v>68</v>
      </c>
      <c r="H323">
        <v>18</v>
      </c>
      <c r="I323" s="5">
        <v>45250</v>
      </c>
      <c r="J323" s="1" t="s">
        <v>40</v>
      </c>
      <c r="K323" s="1" t="s">
        <v>19</v>
      </c>
      <c r="L323" s="8">
        <v>0.69</v>
      </c>
      <c r="M323" s="8">
        <f>IF(Table1[[#This Row],[Column13]]&lt;1,Table1[[#This Row],[Column13]]*100,Table1[[#This Row],[Column13]])</f>
        <v>69</v>
      </c>
      <c r="N323" s="1" t="s">
        <v>41</v>
      </c>
      <c r="O323" s="1" t="s">
        <v>34</v>
      </c>
      <c r="P323" s="1">
        <v>5</v>
      </c>
      <c r="Q323" s="1" t="s">
        <v>1268</v>
      </c>
      <c r="R323" s="9">
        <f>IFERROR(IF(ISNUMBER(Table1[[#This Row],[Column17]]),Table1[[#This Row],[Column17]],DATEVALUE(LEFT(Table1[[#This Row],[Column17]],FIND(",",Table1[[#This Row],[Column17]]&amp;",")-1))),"")</f>
        <v>45250</v>
      </c>
      <c r="S32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45257</v>
      </c>
      <c r="T32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45264</v>
      </c>
      <c r="U32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45271</v>
      </c>
      <c r="V32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45278</v>
      </c>
      <c r="W32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2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2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23" s="10" t="str">
        <f t="shared" si="15"/>
        <v>11/20/2023, 11/27/2023, 12/04/2023, 12/11/2023, 12/18/2023</v>
      </c>
    </row>
    <row r="324" spans="1:26" ht="12.5" x14ac:dyDescent="0.25">
      <c r="A324" s="1" t="s">
        <v>1269</v>
      </c>
      <c r="B324" s="1" t="str">
        <f t="shared" si="16"/>
        <v>F2BE029F-1514-4755-838E-9A615200044B</v>
      </c>
      <c r="C324" s="1" t="s">
        <v>1270</v>
      </c>
      <c r="D324" s="1" t="str">
        <f t="shared" si="17"/>
        <v>Wesley Ayala</v>
      </c>
      <c r="E324" s="1" t="s">
        <v>1271</v>
      </c>
      <c r="F324" s="1" t="s">
        <v>17</v>
      </c>
      <c r="G324" s="1" t="s">
        <v>46</v>
      </c>
      <c r="H324" s="1">
        <v>25</v>
      </c>
      <c r="I324" s="5">
        <v>44957</v>
      </c>
      <c r="J324" s="1" t="s">
        <v>63</v>
      </c>
      <c r="K324" s="1" t="s">
        <v>27</v>
      </c>
      <c r="L324" s="8">
        <v>0.61</v>
      </c>
      <c r="M324" s="8">
        <f>IF(Table1[[#This Row],[Column13]]&lt;1,Table1[[#This Row],[Column13]]*100,Table1[[#This Row],[Column13]])</f>
        <v>61</v>
      </c>
      <c r="N324" s="1">
        <v>2</v>
      </c>
      <c r="O324" s="1" t="s">
        <v>28</v>
      </c>
      <c r="P324" s="1">
        <v>5</v>
      </c>
      <c r="Q324" s="1" t="s">
        <v>1272</v>
      </c>
      <c r="R324" s="9">
        <f>IFERROR(IF(ISNUMBER(Table1[[#This Row],[Column17]]),Table1[[#This Row],[Column17]],DATEVALUE(LEFT(Table1[[#This Row],[Column17]],FIND(",",Table1[[#This Row],[Column17]]&amp;",")-1))),"")</f>
        <v>44957</v>
      </c>
      <c r="S32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44964</v>
      </c>
      <c r="T32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44971</v>
      </c>
      <c r="U32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44978</v>
      </c>
      <c r="V32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44985</v>
      </c>
      <c r="W32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44992</v>
      </c>
      <c r="X32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2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24" s="10" t="str">
        <f t="shared" si="15"/>
        <v>01/31/2023, 02/07/2023, 02/14/2023, 02/21/2023, 02/28/2023, 03/07/2023</v>
      </c>
    </row>
    <row r="325" spans="1:26" ht="12.5" x14ac:dyDescent="0.25">
      <c r="A325" s="1" t="s">
        <v>1273</v>
      </c>
      <c r="B325" s="1" t="str">
        <f t="shared" si="16"/>
        <v>E0EE5E8A-B3E6-44C6-9428-DF6C89AA4293</v>
      </c>
      <c r="C325" s="1" t="s">
        <v>1274</v>
      </c>
      <c r="D325" s="1" t="str">
        <f t="shared" si="17"/>
        <v>Patricia Lucas</v>
      </c>
      <c r="E325" s="1" t="s">
        <v>1275</v>
      </c>
      <c r="F325" s="1" t="s">
        <v>17</v>
      </c>
      <c r="G325" s="1" t="s">
        <v>68</v>
      </c>
      <c r="H325" s="1">
        <v>18</v>
      </c>
      <c r="I325" s="5">
        <v>44977</v>
      </c>
      <c r="J325" s="1" t="s">
        <v>217</v>
      </c>
      <c r="K325" s="1" t="s">
        <v>133</v>
      </c>
      <c r="L325" s="8">
        <v>0.91</v>
      </c>
      <c r="M325" s="8">
        <f>IF(Table1[[#This Row],[Column13]]&lt;1,Table1[[#This Row],[Column13]]*100,Table1[[#This Row],[Column13]])</f>
        <v>91</v>
      </c>
      <c r="N325" s="1" t="s">
        <v>20</v>
      </c>
      <c r="O325" s="1" t="s">
        <v>34</v>
      </c>
      <c r="P325" s="1">
        <v>5</v>
      </c>
      <c r="Q325" s="1" t="s">
        <v>1276</v>
      </c>
      <c r="R325" s="9">
        <f>IFERROR(IF(ISNUMBER(Table1[[#This Row],[Column17]]),Table1[[#This Row],[Column17]],DATEVALUE(LEFT(Table1[[#This Row],[Column17]],FIND(",",Table1[[#This Row],[Column17]]&amp;",")-1))),"")</f>
        <v>44977</v>
      </c>
      <c r="S32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44984</v>
      </c>
      <c r="T32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44991</v>
      </c>
      <c r="U325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32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2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2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2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25" s="10" t="str">
        <f t="shared" si="15"/>
        <v>02/20/2023, 02/27/2023, 03/06/2023</v>
      </c>
    </row>
    <row r="326" spans="1:26" ht="12.5" x14ac:dyDescent="0.25">
      <c r="A326" s="1" t="s">
        <v>1277</v>
      </c>
      <c r="B326" s="1" t="str">
        <f t="shared" si="16"/>
        <v>D255A4DE-9330-4A83-9208-7E208EDE9B46</v>
      </c>
      <c r="C326" s="1" t="s">
        <v>1278</v>
      </c>
      <c r="D326" s="1" t="str">
        <f t="shared" si="17"/>
        <v>David Hughes</v>
      </c>
      <c r="E326" s="1" t="s">
        <v>1279</v>
      </c>
      <c r="F326" s="1" t="s">
        <v>88</v>
      </c>
      <c r="G326" s="1" t="s">
        <v>46</v>
      </c>
      <c r="H326" s="1">
        <v>19</v>
      </c>
      <c r="I326" s="3">
        <v>45049</v>
      </c>
      <c r="J326" s="1" t="s">
        <v>83</v>
      </c>
      <c r="K326" s="1" t="s">
        <v>27</v>
      </c>
      <c r="L326" s="8">
        <v>0.16</v>
      </c>
      <c r="M326" s="8">
        <f>IF(Table1[[#This Row],[Column13]]&lt;1,Table1[[#This Row],[Column13]]*100,Table1[[#This Row],[Column13]])</f>
        <v>16</v>
      </c>
      <c r="N326" s="1">
        <v>1.5</v>
      </c>
      <c r="O326" s="1" t="s">
        <v>34</v>
      </c>
      <c r="P326" s="1">
        <v>5</v>
      </c>
      <c r="Q326" s="1" t="s">
        <v>1280</v>
      </c>
      <c r="R326" s="9">
        <f>IFERROR(IF(ISNUMBER(Table1[[#This Row],[Column17]]),Table1[[#This Row],[Column17]],DATEVALUE(LEFT(Table1[[#This Row],[Column17]],FIND(",",Table1[[#This Row],[Column17]]&amp;",")-1))),"")</f>
        <v>45049</v>
      </c>
      <c r="S32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45056</v>
      </c>
      <c r="T32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45063</v>
      </c>
      <c r="U32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45070</v>
      </c>
      <c r="V32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45077</v>
      </c>
      <c r="W32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45084</v>
      </c>
      <c r="X32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45091</v>
      </c>
      <c r="Y32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26" s="10" t="str">
        <f t="shared" si="15"/>
        <v>05/03/2023, 05/10/2023, 05/17/2023, 05/24/2023, 05/31/2023, 06/07/2023, 06/14/2023</v>
      </c>
    </row>
    <row r="327" spans="1:26" ht="12.5" x14ac:dyDescent="0.25">
      <c r="A327" s="1" t="s">
        <v>1281</v>
      </c>
      <c r="B327" s="1" t="str">
        <f t="shared" si="16"/>
        <v>B864A47B-A434-47FB-8182-978288EAE7D4</v>
      </c>
      <c r="C327" s="1" t="s">
        <v>1282</v>
      </c>
      <c r="D327" s="1" t="str">
        <f t="shared" si="17"/>
        <v>Nicole Richards</v>
      </c>
      <c r="E327" s="1" t="s">
        <v>1283</v>
      </c>
      <c r="F327" s="1" t="s">
        <v>17</v>
      </c>
      <c r="G327" s="1" t="s">
        <v>46</v>
      </c>
      <c r="H327" s="1">
        <v>23</v>
      </c>
      <c r="I327" s="3">
        <v>44841</v>
      </c>
      <c r="J327" s="1" t="s">
        <v>63</v>
      </c>
      <c r="K327" s="1" t="s">
        <v>27</v>
      </c>
      <c r="L327" s="8">
        <v>36</v>
      </c>
      <c r="M327" s="8">
        <f>IF(Table1[[#This Row],[Column13]]&lt;1,Table1[[#This Row],[Column13]]*100,Table1[[#This Row],[Column13]])</f>
        <v>36</v>
      </c>
      <c r="N327" s="1" t="s">
        <v>41</v>
      </c>
      <c r="O327" s="1" t="s">
        <v>28</v>
      </c>
      <c r="P327" s="1">
        <v>1</v>
      </c>
      <c r="Q327" s="3">
        <v>44841</v>
      </c>
      <c r="R327" s="9">
        <f>IFERROR(IF(ISNUMBER(Table1[[#This Row],[Column17]]),Table1[[#This Row],[Column17]],DATEVALUE(LEFT(Table1[[#This Row],[Column17]],FIND(",",Table1[[#This Row],[Column17]]&amp;",")-1))),"")</f>
        <v>44841</v>
      </c>
      <c r="S327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327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327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32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2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2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2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27" s="10" t="str">
        <f t="shared" si="15"/>
        <v>10/07/2022</v>
      </c>
    </row>
    <row r="328" spans="1:26" ht="12.5" x14ac:dyDescent="0.25">
      <c r="A328" s="1" t="s">
        <v>1284</v>
      </c>
      <c r="B328" s="1" t="str">
        <f t="shared" si="16"/>
        <v>07E3C39A-A925-4745-9276-9C9665262474</v>
      </c>
      <c r="C328" s="1" t="s">
        <v>1285</v>
      </c>
      <c r="D328" s="1" t="str">
        <f t="shared" si="17"/>
        <v>Joseph Taylor</v>
      </c>
      <c r="E328" s="1" t="s">
        <v>1286</v>
      </c>
      <c r="F328" s="1" t="s">
        <v>17</v>
      </c>
      <c r="G328" s="1" t="s">
        <v>68</v>
      </c>
      <c r="H328">
        <v>18</v>
      </c>
      <c r="I328" s="5">
        <v>45250</v>
      </c>
      <c r="J328" s="1" t="s">
        <v>132</v>
      </c>
      <c r="K328" s="1" t="s">
        <v>133</v>
      </c>
      <c r="L328" s="8">
        <v>0.33</v>
      </c>
      <c r="M328" s="8">
        <f>IF(Table1[[#This Row],[Column13]]&lt;1,Table1[[#This Row],[Column13]]*100,Table1[[#This Row],[Column13]])</f>
        <v>33</v>
      </c>
      <c r="N328" s="1">
        <v>45</v>
      </c>
      <c r="O328" s="1" t="s">
        <v>28</v>
      </c>
      <c r="P328" s="1">
        <v>2</v>
      </c>
      <c r="Q328" s="1" t="s">
        <v>1287</v>
      </c>
      <c r="R328" s="9">
        <f>IFERROR(IF(ISNUMBER(Table1[[#This Row],[Column17]]),Table1[[#This Row],[Column17]],DATEVALUE(LEFT(Table1[[#This Row],[Column17]],FIND(",",Table1[[#This Row],[Column17]]&amp;",")-1))),"")</f>
        <v>45250</v>
      </c>
      <c r="S32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45257</v>
      </c>
      <c r="T32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45264</v>
      </c>
      <c r="U328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32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2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2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2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28" s="10" t="str">
        <f t="shared" si="15"/>
        <v>11/20/2023, 11/27/2023, 12/04/2023</v>
      </c>
    </row>
    <row r="329" spans="1:26" ht="12.5" x14ac:dyDescent="0.25">
      <c r="A329" s="1" t="s">
        <v>1288</v>
      </c>
      <c r="B329" s="1" t="str">
        <f t="shared" si="16"/>
        <v>02DABD76-F310-4525-B517-9E725F857B21</v>
      </c>
      <c r="C329" s="1" t="s">
        <v>1289</v>
      </c>
      <c r="D329" s="1" t="str">
        <f t="shared" si="17"/>
        <v>Kristen Martinez</v>
      </c>
      <c r="E329" s="1" t="s">
        <v>1290</v>
      </c>
      <c r="F329" s="1" t="s">
        <v>17</v>
      </c>
      <c r="G329" s="1" t="s">
        <v>68</v>
      </c>
      <c r="H329" s="1">
        <v>18</v>
      </c>
      <c r="I329" s="3">
        <v>45664</v>
      </c>
      <c r="J329" s="1" t="s">
        <v>18</v>
      </c>
      <c r="K329" s="1" t="s">
        <v>19</v>
      </c>
      <c r="L329" s="8">
        <v>0.22</v>
      </c>
      <c r="M329" s="8">
        <f>IF(Table1[[#This Row],[Column13]]&lt;1,Table1[[#This Row],[Column13]]*100,Table1[[#This Row],[Column13]])</f>
        <v>22</v>
      </c>
      <c r="N329" s="1" t="s">
        <v>20</v>
      </c>
      <c r="O329" s="1" t="s">
        <v>28</v>
      </c>
      <c r="P329" s="1">
        <v>4</v>
      </c>
      <c r="Q329" s="1" t="s">
        <v>1291</v>
      </c>
      <c r="R329" s="9">
        <f>IFERROR(IF(ISNUMBER(Table1[[#This Row],[Column17]]),Table1[[#This Row],[Column17]],DATEVALUE(LEFT(Table1[[#This Row],[Column17]],FIND(",",Table1[[#This Row],[Column17]]&amp;",")-1))),"")</f>
        <v>45664</v>
      </c>
      <c r="S32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45671</v>
      </c>
      <c r="T32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45678</v>
      </c>
      <c r="U32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45685</v>
      </c>
      <c r="V32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45692</v>
      </c>
      <c r="W32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45699</v>
      </c>
      <c r="X32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45706</v>
      </c>
      <c r="Y32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29" s="10" t="str">
        <f t="shared" si="15"/>
        <v>01/07/2025, 01/14/2025, 01/21/2025, 01/28/2025, 02/04/2025, 02/11/2025, 02/18/2025</v>
      </c>
    </row>
    <row r="330" spans="1:26" ht="12.5" x14ac:dyDescent="0.25">
      <c r="A330" s="1" t="s">
        <v>1292</v>
      </c>
      <c r="B330" s="1" t="str">
        <f t="shared" si="16"/>
        <v>D9F93502-A55B-444F-A7D7-3D1D69A3B991</v>
      </c>
      <c r="C330" s="1" t="s">
        <v>1293</v>
      </c>
      <c r="D330" s="1" t="str">
        <f t="shared" si="17"/>
        <v>Candace Walker</v>
      </c>
      <c r="E330" s="1" t="s">
        <v>1294</v>
      </c>
      <c r="F330" s="1" t="s">
        <v>17</v>
      </c>
      <c r="G330" s="1" t="s">
        <v>68</v>
      </c>
      <c r="H330" s="1">
        <v>18</v>
      </c>
      <c r="I330" s="3">
        <v>44986</v>
      </c>
      <c r="J330" s="1" t="s">
        <v>83</v>
      </c>
      <c r="K330" s="1" t="s">
        <v>27</v>
      </c>
      <c r="L330" s="8">
        <v>0.05</v>
      </c>
      <c r="M330" s="8">
        <f>IF(Table1[[#This Row],[Column13]]&lt;1,Table1[[#This Row],[Column13]]*100,Table1[[#This Row],[Column13]])</f>
        <v>5</v>
      </c>
      <c r="N330" s="1">
        <v>45</v>
      </c>
      <c r="O330" s="1" t="s">
        <v>34</v>
      </c>
      <c r="P330">
        <v>4</v>
      </c>
      <c r="Q330" s="1" t="s">
        <v>1295</v>
      </c>
      <c r="R330" s="9">
        <f>IFERROR(IF(ISNUMBER(Table1[[#This Row],[Column17]]),Table1[[#This Row],[Column17]],DATEVALUE(LEFT(Table1[[#This Row],[Column17]],FIND(",",Table1[[#This Row],[Column17]]&amp;",")-1))),"")</f>
        <v>44986</v>
      </c>
      <c r="S33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44993</v>
      </c>
      <c r="T33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45000</v>
      </c>
      <c r="U33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45007</v>
      </c>
      <c r="V33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45014</v>
      </c>
      <c r="W33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45021</v>
      </c>
      <c r="X33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45028</v>
      </c>
      <c r="Y33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30" s="10" t="str">
        <f t="shared" si="15"/>
        <v>03/01/2023, 03/08/2023, 03/15/2023, 03/22/2023, 03/29/2023, 04/05/2023, 04/12/2023</v>
      </c>
    </row>
    <row r="331" spans="1:26" ht="12.5" x14ac:dyDescent="0.25">
      <c r="A331" s="1" t="s">
        <v>1296</v>
      </c>
      <c r="B331" s="1" t="str">
        <f t="shared" si="16"/>
        <v>FD75A5F3-EEAF-4A83-8044-46BFD9F48BBD</v>
      </c>
      <c r="C331" s="1" t="s">
        <v>1297</v>
      </c>
      <c r="D331" s="1" t="str">
        <f t="shared" si="17"/>
        <v>Julia Dunn Md</v>
      </c>
      <c r="E331" s="1" t="s">
        <v>1298</v>
      </c>
      <c r="F331" s="1" t="s">
        <v>88</v>
      </c>
      <c r="G331" s="1" t="s">
        <v>39</v>
      </c>
      <c r="H331" s="1">
        <v>24</v>
      </c>
      <c r="I331" s="5">
        <v>44742</v>
      </c>
      <c r="J331" s="1" t="s">
        <v>83</v>
      </c>
      <c r="K331" s="1" t="s">
        <v>27</v>
      </c>
      <c r="L331" s="8">
        <v>0.98</v>
      </c>
      <c r="M331" s="8">
        <f>IF(Table1[[#This Row],[Column13]]&lt;1,Table1[[#This Row],[Column13]]*100,Table1[[#This Row],[Column13]])</f>
        <v>98</v>
      </c>
      <c r="N331" s="1" t="s">
        <v>20</v>
      </c>
      <c r="O331" s="1" t="s">
        <v>28</v>
      </c>
      <c r="P331" s="1">
        <v>2</v>
      </c>
      <c r="Q331" s="1" t="s">
        <v>1299</v>
      </c>
      <c r="R331" s="9">
        <f>IFERROR(IF(ISNUMBER(Table1[[#This Row],[Column17]]),Table1[[#This Row],[Column17]],DATEVALUE(LEFT(Table1[[#This Row],[Column17]],FIND(",",Table1[[#This Row],[Column17]]&amp;",")-1))),"")</f>
        <v>44742</v>
      </c>
      <c r="S33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44749</v>
      </c>
      <c r="T33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44756</v>
      </c>
      <c r="U33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44763</v>
      </c>
      <c r="V33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44770</v>
      </c>
      <c r="W33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44777</v>
      </c>
      <c r="X33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44784</v>
      </c>
      <c r="Y33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31" s="10" t="str">
        <f t="shared" si="15"/>
        <v>06/30/2022, 07/07/2022, 07/14/2022, 07/21/2022, 07/28/2022, 08/04/2022, 08/11/2022</v>
      </c>
    </row>
    <row r="332" spans="1:26" ht="12.5" x14ac:dyDescent="0.25">
      <c r="A332" s="1" t="s">
        <v>1300</v>
      </c>
      <c r="B332" s="1" t="str">
        <f t="shared" si="16"/>
        <v>E66E2C11-11DE-4EBF-9E98-961D48FEBF6D</v>
      </c>
      <c r="C332" s="1" t="s">
        <v>1301</v>
      </c>
      <c r="D332" s="1" t="str">
        <f t="shared" si="17"/>
        <v>John Murphy</v>
      </c>
      <c r="E332" s="1" t="s">
        <v>1302</v>
      </c>
      <c r="F332" s="1" t="s">
        <v>17</v>
      </c>
      <c r="G332" s="1" t="s">
        <v>68</v>
      </c>
      <c r="H332">
        <v>18</v>
      </c>
      <c r="I332" s="3">
        <v>44813</v>
      </c>
      <c r="J332" s="1" t="s">
        <v>26</v>
      </c>
      <c r="K332" s="1" t="s">
        <v>27</v>
      </c>
      <c r="L332" s="8">
        <v>0.83</v>
      </c>
      <c r="M332" s="8">
        <f>IF(Table1[[#This Row],[Column13]]&lt;1,Table1[[#This Row],[Column13]]*100,Table1[[#This Row],[Column13]])</f>
        <v>83</v>
      </c>
      <c r="N332" s="1">
        <v>45</v>
      </c>
      <c r="O332" s="1" t="s">
        <v>28</v>
      </c>
      <c r="P332" s="1">
        <v>2</v>
      </c>
      <c r="Q332" s="1" t="s">
        <v>1303</v>
      </c>
      <c r="R332" s="9">
        <f>IFERROR(IF(ISNUMBER(Table1[[#This Row],[Column17]]),Table1[[#This Row],[Column17]],DATEVALUE(LEFT(Table1[[#This Row],[Column17]],FIND(",",Table1[[#This Row],[Column17]]&amp;",")-1))),"")</f>
        <v>44813</v>
      </c>
      <c r="S33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44820</v>
      </c>
      <c r="T332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332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33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3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3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3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32" s="10" t="str">
        <f t="shared" si="15"/>
        <v>09/09/2022, 09/16/2022</v>
      </c>
    </row>
    <row r="333" spans="1:26" ht="12.5" x14ac:dyDescent="0.25">
      <c r="A333" s="1" t="s">
        <v>1304</v>
      </c>
      <c r="B333" s="1" t="str">
        <f t="shared" si="16"/>
        <v>3F05557C-502E-4818-813C-A9982B2BF58C</v>
      </c>
      <c r="C333" s="1" t="s">
        <v>1305</v>
      </c>
      <c r="D333" s="1" t="str">
        <f t="shared" si="17"/>
        <v>Michelle Davidson</v>
      </c>
      <c r="E333" s="1" t="s">
        <v>1306</v>
      </c>
      <c r="F333" s="1" t="s">
        <v>17</v>
      </c>
      <c r="G333" s="1" t="s">
        <v>46</v>
      </c>
      <c r="H333" s="1">
        <v>18</v>
      </c>
      <c r="I333" s="3">
        <v>45323</v>
      </c>
      <c r="J333" s="1" t="s">
        <v>69</v>
      </c>
      <c r="K333" s="1" t="s">
        <v>33</v>
      </c>
      <c r="L333" s="8">
        <v>0.35</v>
      </c>
      <c r="M333" s="8">
        <f>IF(Table1[[#This Row],[Column13]]&lt;1,Table1[[#This Row],[Column13]]*100,Table1[[#This Row],[Column13]])</f>
        <v>35</v>
      </c>
      <c r="N333" s="1">
        <v>45</v>
      </c>
      <c r="O333" s="1" t="s">
        <v>28</v>
      </c>
      <c r="P333">
        <v>4</v>
      </c>
      <c r="Q333" s="1" t="s">
        <v>1307</v>
      </c>
      <c r="R333" s="9">
        <f>IFERROR(IF(ISNUMBER(Table1[[#This Row],[Column17]]),Table1[[#This Row],[Column17]],DATEVALUE(LEFT(Table1[[#This Row],[Column17]],FIND(",",Table1[[#This Row],[Column17]]&amp;",")-1))),"")</f>
        <v>45323</v>
      </c>
      <c r="S33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45330</v>
      </c>
      <c r="T33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45337</v>
      </c>
      <c r="U33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45344</v>
      </c>
      <c r="V33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45351</v>
      </c>
      <c r="W33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45358</v>
      </c>
      <c r="X33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45365</v>
      </c>
      <c r="Y33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33" s="10" t="str">
        <f t="shared" si="15"/>
        <v>02/01/2024, 02/08/2024, 02/15/2024, 02/22/2024, 02/29/2024, 03/07/2024, 03/14/2024</v>
      </c>
    </row>
    <row r="334" spans="1:26" ht="12.5" x14ac:dyDescent="0.25">
      <c r="A334" s="1" t="s">
        <v>1308</v>
      </c>
      <c r="B334" s="1" t="str">
        <f t="shared" si="16"/>
        <v>7CAA281B-4E33-4644-8657-20AE5BD67D4D</v>
      </c>
      <c r="C334" s="1" t="s">
        <v>1309</v>
      </c>
      <c r="D334" s="1" t="str">
        <f t="shared" si="17"/>
        <v>Casey Obrien</v>
      </c>
      <c r="E334" s="1" t="s">
        <v>1310</v>
      </c>
      <c r="F334" s="1" t="s">
        <v>17</v>
      </c>
      <c r="G334" s="1" t="s">
        <v>46</v>
      </c>
      <c r="H334" s="1">
        <v>18</v>
      </c>
      <c r="I334" s="5">
        <v>45349</v>
      </c>
      <c r="J334" s="1" t="s">
        <v>69</v>
      </c>
      <c r="K334" s="1" t="s">
        <v>33</v>
      </c>
      <c r="L334" s="8">
        <v>0.17</v>
      </c>
      <c r="M334" s="8">
        <f>IF(Table1[[#This Row],[Column13]]&lt;1,Table1[[#This Row],[Column13]]*100,Table1[[#This Row],[Column13]])</f>
        <v>17</v>
      </c>
      <c r="N334" s="1" t="s">
        <v>41</v>
      </c>
      <c r="O334" s="1" t="s">
        <v>28</v>
      </c>
      <c r="P334" s="1">
        <v>5</v>
      </c>
      <c r="Q334" s="1" t="s">
        <v>1311</v>
      </c>
      <c r="R334" s="9">
        <f>IFERROR(IF(ISNUMBER(Table1[[#This Row],[Column17]]),Table1[[#This Row],[Column17]],DATEVALUE(LEFT(Table1[[#This Row],[Column17]],FIND(",",Table1[[#This Row],[Column17]]&amp;",")-1))),"")</f>
        <v>45349</v>
      </c>
      <c r="S33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45356</v>
      </c>
      <c r="T33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45363</v>
      </c>
      <c r="U33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45370</v>
      </c>
      <c r="V33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45377</v>
      </c>
      <c r="W33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45384</v>
      </c>
      <c r="X33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3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34" s="10" t="str">
        <f t="shared" si="15"/>
        <v>02/27/2024, 03/05/2024, 03/12/2024, 03/19/2024, 03/26/2024, 04/02/2024</v>
      </c>
    </row>
    <row r="335" spans="1:26" ht="12.5" x14ac:dyDescent="0.25">
      <c r="A335" s="1" t="s">
        <v>1312</v>
      </c>
      <c r="B335" s="1" t="str">
        <f t="shared" si="16"/>
        <v>E4610160-134D-495A-BA38-8C8F139309D1</v>
      </c>
      <c r="C335" s="1" t="s">
        <v>1313</v>
      </c>
      <c r="D335" s="1" t="str">
        <f t="shared" si="17"/>
        <v>Jonathon Johnson</v>
      </c>
      <c r="E335" s="1" t="s">
        <v>1314</v>
      </c>
      <c r="F335" s="1" t="s">
        <v>88</v>
      </c>
      <c r="G335" s="1" t="s">
        <v>25</v>
      </c>
      <c r="H335" s="1">
        <v>43</v>
      </c>
      <c r="I335" s="3">
        <v>45631</v>
      </c>
      <c r="J335" s="1" t="s">
        <v>132</v>
      </c>
      <c r="K335" s="1" t="s">
        <v>133</v>
      </c>
      <c r="L335" s="8">
        <v>78</v>
      </c>
      <c r="M335" s="8">
        <f>IF(Table1[[#This Row],[Column13]]&lt;1,Table1[[#This Row],[Column13]]*100,Table1[[#This Row],[Column13]])</f>
        <v>78</v>
      </c>
      <c r="N335" s="1">
        <v>2</v>
      </c>
      <c r="O335" s="1" t="s">
        <v>34</v>
      </c>
      <c r="P335">
        <v>4</v>
      </c>
      <c r="Q335" s="1" t="s">
        <v>1315</v>
      </c>
      <c r="R335" s="9">
        <f>IFERROR(IF(ISNUMBER(Table1[[#This Row],[Column17]]),Table1[[#This Row],[Column17]],DATEVALUE(LEFT(Table1[[#This Row],[Column17]],FIND(",",Table1[[#This Row],[Column17]]&amp;",")-1))),"")</f>
        <v>45631</v>
      </c>
      <c r="S33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45638</v>
      </c>
      <c r="T33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45645</v>
      </c>
      <c r="U33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45652</v>
      </c>
      <c r="V33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45659</v>
      </c>
      <c r="W33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45666</v>
      </c>
      <c r="X33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45673</v>
      </c>
      <c r="Y33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35" s="10" t="str">
        <f t="shared" si="15"/>
        <v>12/05/2024, 12/12/2024, 12/19/2024, 12/26/2024, 01/02/2025, 01/09/2025, 01/16/2025</v>
      </c>
    </row>
    <row r="336" spans="1:26" ht="12.5" x14ac:dyDescent="0.25">
      <c r="A336" s="1" t="s">
        <v>1316</v>
      </c>
      <c r="B336" s="1" t="str">
        <f t="shared" si="16"/>
        <v>260CCFB4-C673-4380-A766-861778DBCDE3</v>
      </c>
      <c r="C336" s="1" t="s">
        <v>1317</v>
      </c>
      <c r="D336" s="1" t="str">
        <f t="shared" si="17"/>
        <v>Daniel Barton</v>
      </c>
      <c r="E336" s="1" t="s">
        <v>1318</v>
      </c>
      <c r="F336" s="1" t="s">
        <v>88</v>
      </c>
      <c r="G336" s="1" t="s">
        <v>25</v>
      </c>
      <c r="H336" s="1">
        <v>18</v>
      </c>
      <c r="I336" s="5">
        <v>45496</v>
      </c>
      <c r="J336" s="1" t="s">
        <v>63</v>
      </c>
      <c r="K336" s="1" t="s">
        <v>27</v>
      </c>
      <c r="L336" s="8">
        <v>0.47</v>
      </c>
      <c r="M336" s="8">
        <f>IF(Table1[[#This Row],[Column13]]&lt;1,Table1[[#This Row],[Column13]]*100,Table1[[#This Row],[Column13]])</f>
        <v>47</v>
      </c>
      <c r="N336" s="1">
        <v>1.5</v>
      </c>
      <c r="O336" s="1" t="s">
        <v>28</v>
      </c>
      <c r="P336" s="1">
        <v>1</v>
      </c>
      <c r="Q336" s="1" t="s">
        <v>1319</v>
      </c>
      <c r="R336" s="9">
        <f>IFERROR(IF(ISNUMBER(Table1[[#This Row],[Column17]]),Table1[[#This Row],[Column17]],DATEVALUE(LEFT(Table1[[#This Row],[Column17]],FIND(",",Table1[[#This Row],[Column17]]&amp;",")-1))),"")</f>
        <v>45496</v>
      </c>
      <c r="S33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45503</v>
      </c>
      <c r="T336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336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33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3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3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3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36" s="10" t="str">
        <f t="shared" si="15"/>
        <v>07/23/2024, 07/30/2024</v>
      </c>
    </row>
    <row r="337" spans="1:26" ht="12.5" x14ac:dyDescent="0.25">
      <c r="A337" s="1" t="s">
        <v>1320</v>
      </c>
      <c r="B337" s="1" t="str">
        <f t="shared" si="16"/>
        <v>3D274AD5-A9A5-4C24-82B6-22E9808E08D2</v>
      </c>
      <c r="C337" s="1" t="s">
        <v>1321</v>
      </c>
      <c r="D337" s="1" t="str">
        <f t="shared" si="17"/>
        <v>Renee Mendez</v>
      </c>
      <c r="E337" s="1" t="s">
        <v>1322</v>
      </c>
      <c r="F337" s="1" t="s">
        <v>17</v>
      </c>
      <c r="G337" s="1" t="s">
        <v>46</v>
      </c>
      <c r="H337" s="1">
        <v>39</v>
      </c>
      <c r="I337" s="5">
        <v>45223</v>
      </c>
      <c r="J337" s="1" t="s">
        <v>132</v>
      </c>
      <c r="K337" s="1" t="s">
        <v>133</v>
      </c>
      <c r="L337" s="8">
        <v>0.84</v>
      </c>
      <c r="M337" s="8">
        <f>IF(Table1[[#This Row],[Column13]]&lt;1,Table1[[#This Row],[Column13]]*100,Table1[[#This Row],[Column13]])</f>
        <v>84</v>
      </c>
      <c r="N337" s="1" t="s">
        <v>58</v>
      </c>
      <c r="O337" s="1" t="s">
        <v>34</v>
      </c>
      <c r="P337" s="1">
        <v>5</v>
      </c>
      <c r="Q337" s="1" t="s">
        <v>1323</v>
      </c>
      <c r="R337" s="9">
        <f>IFERROR(IF(ISNUMBER(Table1[[#This Row],[Column17]]),Table1[[#This Row],[Column17]],DATEVALUE(LEFT(Table1[[#This Row],[Column17]],FIND(",",Table1[[#This Row],[Column17]]&amp;",")-1))),"")</f>
        <v>45223</v>
      </c>
      <c r="S33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45230</v>
      </c>
      <c r="T33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45237</v>
      </c>
      <c r="U33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45244</v>
      </c>
      <c r="V33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45251</v>
      </c>
      <c r="W33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45258</v>
      </c>
      <c r="X33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45265</v>
      </c>
      <c r="Y33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45272</v>
      </c>
      <c r="Z337" s="10" t="str">
        <f t="shared" si="15"/>
        <v>10/24/2023, 10/31/2023, 11/07/2023, 11/14/2023, 11/21/2023, 11/28/2023, 12/05/2023, 12/12/2023</v>
      </c>
    </row>
    <row r="338" spans="1:26" ht="12.5" x14ac:dyDescent="0.25">
      <c r="A338" s="1" t="s">
        <v>1324</v>
      </c>
      <c r="B338" s="1" t="str">
        <f t="shared" si="16"/>
        <v>7CD61DA4-C2EF-4A8B-B804-87860A58F43C</v>
      </c>
      <c r="C338" s="1" t="s">
        <v>1325</v>
      </c>
      <c r="D338" s="1" t="str">
        <f t="shared" si="17"/>
        <v>Dennis Young</v>
      </c>
      <c r="E338" s="1" t="s">
        <v>1326</v>
      </c>
      <c r="F338" s="1" t="s">
        <v>88</v>
      </c>
      <c r="G338" s="1" t="s">
        <v>68</v>
      </c>
      <c r="H338" s="1">
        <v>18</v>
      </c>
      <c r="I338" s="5">
        <v>45215</v>
      </c>
      <c r="J338" s="1" t="s">
        <v>18</v>
      </c>
      <c r="K338" s="1" t="s">
        <v>19</v>
      </c>
      <c r="L338" s="8">
        <v>45</v>
      </c>
      <c r="M338" s="8">
        <f>IF(Table1[[#This Row],[Column13]]&lt;1,Table1[[#This Row],[Column13]]*100,Table1[[#This Row],[Column13]])</f>
        <v>45</v>
      </c>
      <c r="N338" s="1">
        <v>2</v>
      </c>
      <c r="O338" s="1" t="s">
        <v>28</v>
      </c>
      <c r="P338">
        <v>4</v>
      </c>
      <c r="Q338" s="1" t="s">
        <v>1327</v>
      </c>
      <c r="R338" s="9">
        <f>IFERROR(IF(ISNUMBER(Table1[[#This Row],[Column17]]),Table1[[#This Row],[Column17]],DATEVALUE(LEFT(Table1[[#This Row],[Column17]],FIND(",",Table1[[#This Row],[Column17]]&amp;",")-1))),"")</f>
        <v>45215</v>
      </c>
      <c r="S33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45222</v>
      </c>
      <c r="T338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338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33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3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3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3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38" s="10" t="str">
        <f t="shared" si="15"/>
        <v>10/16/2023, 10/23/2023</v>
      </c>
    </row>
    <row r="339" spans="1:26" ht="12.5" x14ac:dyDescent="0.25">
      <c r="A339" s="1" t="s">
        <v>1328</v>
      </c>
      <c r="B339" s="1" t="str">
        <f t="shared" si="16"/>
        <v>D463C183-A231-4211-8578-B1C6F7EBC69A</v>
      </c>
      <c r="C339" s="1" t="s">
        <v>1329</v>
      </c>
      <c r="D339" s="1" t="str">
        <f t="shared" si="17"/>
        <v>Patrick Lane</v>
      </c>
      <c r="E339" s="1" t="s">
        <v>1330</v>
      </c>
      <c r="F339" s="1" t="s">
        <v>88</v>
      </c>
      <c r="G339" s="1" t="s">
        <v>46</v>
      </c>
      <c r="H339" s="1">
        <v>18</v>
      </c>
      <c r="I339" s="3">
        <v>45751</v>
      </c>
      <c r="J339" s="1" t="s">
        <v>63</v>
      </c>
      <c r="K339" s="1" t="s">
        <v>27</v>
      </c>
      <c r="L339" s="8">
        <v>0.24</v>
      </c>
      <c r="M339" s="8">
        <f>IF(Table1[[#This Row],[Column13]]&lt;1,Table1[[#This Row],[Column13]]*100,Table1[[#This Row],[Column13]])</f>
        <v>24</v>
      </c>
      <c r="N339" s="1">
        <v>2</v>
      </c>
      <c r="O339" s="1" t="s">
        <v>28</v>
      </c>
      <c r="P339" s="1">
        <v>4</v>
      </c>
      <c r="Q339" s="1" t="s">
        <v>1331</v>
      </c>
      <c r="R339" s="9">
        <f>IFERROR(IF(ISNUMBER(Table1[[#This Row],[Column17]]),Table1[[#This Row],[Column17]],DATEVALUE(LEFT(Table1[[#This Row],[Column17]],FIND(",",Table1[[#This Row],[Column17]]&amp;",")-1))),"")</f>
        <v>45751</v>
      </c>
      <c r="S33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45758</v>
      </c>
      <c r="T33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45765</v>
      </c>
      <c r="U33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45772</v>
      </c>
      <c r="V33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45779</v>
      </c>
      <c r="W33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45786</v>
      </c>
      <c r="X33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3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39" s="10" t="str">
        <f t="shared" si="15"/>
        <v>04/04/2025, 04/11/2025, 04/18/2025, 04/25/2025, 05/02/2025, 05/09/2025</v>
      </c>
    </row>
    <row r="340" spans="1:26" ht="12.5" x14ac:dyDescent="0.25">
      <c r="A340" s="1" t="s">
        <v>1332</v>
      </c>
      <c r="B340" s="1" t="str">
        <f t="shared" si="16"/>
        <v>D1366DB1-5A57-4607-A7E5-46468430F0FA</v>
      </c>
      <c r="C340" s="1" t="s">
        <v>1333</v>
      </c>
      <c r="D340" s="1" t="str">
        <f t="shared" si="17"/>
        <v>Katelyn Olson</v>
      </c>
      <c r="E340" s="1" t="s">
        <v>1334</v>
      </c>
      <c r="F340" s="1" t="s">
        <v>17</v>
      </c>
      <c r="G340" s="1" t="s">
        <v>68</v>
      </c>
      <c r="H340">
        <v>18</v>
      </c>
      <c r="I340" s="5">
        <v>45004</v>
      </c>
      <c r="J340" s="1" t="s">
        <v>63</v>
      </c>
      <c r="K340" s="1" t="s">
        <v>27</v>
      </c>
      <c r="L340" s="8">
        <v>32</v>
      </c>
      <c r="M340" s="8">
        <f>IF(Table1[[#This Row],[Column13]]&lt;1,Table1[[#This Row],[Column13]]*100,Table1[[#This Row],[Column13]])</f>
        <v>32</v>
      </c>
      <c r="N340" s="1">
        <v>1.5</v>
      </c>
      <c r="O340" s="1" t="s">
        <v>28</v>
      </c>
      <c r="P340" s="1">
        <v>5</v>
      </c>
      <c r="Q340" s="1" t="s">
        <v>1335</v>
      </c>
      <c r="R340" s="9">
        <f>IFERROR(IF(ISNUMBER(Table1[[#This Row],[Column17]]),Table1[[#This Row],[Column17]],DATEVALUE(LEFT(Table1[[#This Row],[Column17]],FIND(",",Table1[[#This Row],[Column17]]&amp;",")-1))),"")</f>
        <v>45004</v>
      </c>
      <c r="S34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45011</v>
      </c>
      <c r="T34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45018</v>
      </c>
      <c r="U34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45025</v>
      </c>
      <c r="V34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45032</v>
      </c>
      <c r="W34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45039</v>
      </c>
      <c r="X34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4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40" s="10" t="str">
        <f t="shared" si="15"/>
        <v>03/19/2023, 03/26/2023, 04/02/2023, 04/09/2023, 04/16/2023, 04/23/2023</v>
      </c>
    </row>
    <row r="341" spans="1:26" ht="12.5" x14ac:dyDescent="0.25">
      <c r="A341" s="1" t="s">
        <v>1336</v>
      </c>
      <c r="B341" s="1" t="str">
        <f t="shared" si="16"/>
        <v>A93E7B5B-1E4A-43A7-9123-F7C1B7A1267E</v>
      </c>
      <c r="C341" s="1" t="s">
        <v>1337</v>
      </c>
      <c r="D341" s="1" t="str">
        <f t="shared" si="17"/>
        <v>Robert Cortez</v>
      </c>
      <c r="E341" s="1" t="s">
        <v>1338</v>
      </c>
      <c r="F341" s="1" t="s">
        <v>17</v>
      </c>
      <c r="G341" s="1" t="s">
        <v>82</v>
      </c>
      <c r="H341">
        <v>18</v>
      </c>
      <c r="I341" s="5">
        <v>45593</v>
      </c>
      <c r="J341" s="1" t="s">
        <v>105</v>
      </c>
      <c r="K341" s="1" t="s">
        <v>53</v>
      </c>
      <c r="L341" s="8">
        <v>61</v>
      </c>
      <c r="M341" s="8">
        <f>IF(Table1[[#This Row],[Column13]]&lt;1,Table1[[#This Row],[Column13]]*100,Table1[[#This Row],[Column13]])</f>
        <v>61</v>
      </c>
      <c r="N341" s="1">
        <v>45</v>
      </c>
      <c r="O341" s="1" t="s">
        <v>28</v>
      </c>
      <c r="P341" s="1">
        <v>1</v>
      </c>
      <c r="Q341" s="1" t="s">
        <v>1339</v>
      </c>
      <c r="R341" s="9">
        <f>IFERROR(IF(ISNUMBER(Table1[[#This Row],[Column17]]),Table1[[#This Row],[Column17]],DATEVALUE(LEFT(Table1[[#This Row],[Column17]],FIND(",",Table1[[#This Row],[Column17]]&amp;",")-1))),"")</f>
        <v>45593</v>
      </c>
      <c r="S34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45600</v>
      </c>
      <c r="T34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45607</v>
      </c>
      <c r="U34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45614</v>
      </c>
      <c r="V34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45621</v>
      </c>
      <c r="W34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45628</v>
      </c>
      <c r="X34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45635</v>
      </c>
      <c r="Y34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45642</v>
      </c>
      <c r="Z341" s="10" t="str">
        <f t="shared" si="15"/>
        <v>10/28/2024, 11/04/2024, 11/11/2024, 11/18/2024, 11/25/2024, 12/02/2024, 12/09/2024, 12/16/2024</v>
      </c>
    </row>
    <row r="342" spans="1:26" ht="12.5" x14ac:dyDescent="0.25">
      <c r="A342" s="1" t="s">
        <v>1340</v>
      </c>
      <c r="B342" s="1" t="str">
        <f t="shared" si="16"/>
        <v>3E612D66-05BF-4618-A930-B0C4D5576899</v>
      </c>
      <c r="C342" s="1" t="s">
        <v>1341</v>
      </c>
      <c r="D342" s="1" t="str">
        <f t="shared" si="17"/>
        <v>Kenneth Martin</v>
      </c>
      <c r="E342" s="1" t="s">
        <v>1342</v>
      </c>
      <c r="F342" s="1" t="s">
        <v>17</v>
      </c>
      <c r="G342" s="1" t="s">
        <v>68</v>
      </c>
      <c r="H342" s="1">
        <v>35</v>
      </c>
      <c r="I342" s="3">
        <v>45663</v>
      </c>
      <c r="J342" s="1" t="s">
        <v>26</v>
      </c>
      <c r="K342" s="1" t="s">
        <v>27</v>
      </c>
      <c r="L342" s="8">
        <v>31</v>
      </c>
      <c r="M342" s="8">
        <f>IF(Table1[[#This Row],[Column13]]&lt;1,Table1[[#This Row],[Column13]]*100,Table1[[#This Row],[Column13]])</f>
        <v>31</v>
      </c>
      <c r="N342" s="1" t="s">
        <v>41</v>
      </c>
      <c r="O342" s="1" t="s">
        <v>28</v>
      </c>
      <c r="P342" s="1">
        <v>3</v>
      </c>
      <c r="Q342" s="3">
        <v>45663</v>
      </c>
      <c r="R342" s="9">
        <f>IFERROR(IF(ISNUMBER(Table1[[#This Row],[Column17]]),Table1[[#This Row],[Column17]],DATEVALUE(LEFT(Table1[[#This Row],[Column17]],FIND(",",Table1[[#This Row],[Column17]]&amp;",")-1))),"")</f>
        <v>45663</v>
      </c>
      <c r="S342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342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342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34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4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4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4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42" s="10" t="str">
        <f t="shared" si="15"/>
        <v>01/06/2025</v>
      </c>
    </row>
    <row r="343" spans="1:26" ht="12.5" x14ac:dyDescent="0.25">
      <c r="A343" s="1" t="s">
        <v>1343</v>
      </c>
      <c r="B343" s="1" t="str">
        <f t="shared" si="16"/>
        <v>B8344070-E0E5-46E5-84C4-4853A33B3DFD</v>
      </c>
      <c r="C343" s="1" t="s">
        <v>1344</v>
      </c>
      <c r="D343" s="1" t="str">
        <f t="shared" si="17"/>
        <v>Samantha Valentine</v>
      </c>
      <c r="E343" s="1" t="s">
        <v>1345</v>
      </c>
      <c r="F343" s="1" t="s">
        <v>17</v>
      </c>
      <c r="G343" s="1" t="s">
        <v>39</v>
      </c>
      <c r="H343" s="1">
        <v>24</v>
      </c>
      <c r="I343" s="5">
        <v>45533</v>
      </c>
      <c r="J343" s="1" t="s">
        <v>132</v>
      </c>
      <c r="K343" s="1" t="s">
        <v>133</v>
      </c>
      <c r="L343" s="8">
        <v>87</v>
      </c>
      <c r="M343" s="8">
        <f>IF(Table1[[#This Row],[Column13]]&lt;1,Table1[[#This Row],[Column13]]*100,Table1[[#This Row],[Column13]])</f>
        <v>87</v>
      </c>
      <c r="N343" s="1" t="s">
        <v>20</v>
      </c>
      <c r="O343" s="1" t="s">
        <v>34</v>
      </c>
      <c r="P343" s="1">
        <v>2</v>
      </c>
      <c r="Q343" s="1" t="s">
        <v>1346</v>
      </c>
      <c r="R343" s="9">
        <f>IFERROR(IF(ISNUMBER(Table1[[#This Row],[Column17]]),Table1[[#This Row],[Column17]],DATEVALUE(LEFT(Table1[[#This Row],[Column17]],FIND(",",Table1[[#This Row],[Column17]]&amp;",")-1))),"")</f>
        <v>45533</v>
      </c>
      <c r="S34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45540</v>
      </c>
      <c r="T34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45547</v>
      </c>
      <c r="U34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45554</v>
      </c>
      <c r="V34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45561</v>
      </c>
      <c r="W34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4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4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43" s="10" t="str">
        <f t="shared" si="15"/>
        <v>08/29/2024, 09/05/2024, 09/12/2024, 09/19/2024, 09/26/2024</v>
      </c>
    </row>
    <row r="344" spans="1:26" ht="12.5" x14ac:dyDescent="0.25">
      <c r="A344" s="1" t="s">
        <v>1347</v>
      </c>
      <c r="B344" s="1" t="str">
        <f t="shared" si="16"/>
        <v>C47A3B7E-D209-483B-9528-4C0ACB6BF562</v>
      </c>
      <c r="C344" s="1" t="s">
        <v>1348</v>
      </c>
      <c r="D344" s="1" t="str">
        <f t="shared" si="17"/>
        <v>Matthew Baker</v>
      </c>
      <c r="E344" s="1" t="s">
        <v>1349</v>
      </c>
      <c r="F344" s="1" t="s">
        <v>88</v>
      </c>
      <c r="G344" s="1" t="s">
        <v>25</v>
      </c>
      <c r="H344">
        <v>18</v>
      </c>
      <c r="I344" s="5">
        <v>44879</v>
      </c>
      <c r="J344" s="1" t="s">
        <v>63</v>
      </c>
      <c r="K344" s="1" t="s">
        <v>27</v>
      </c>
      <c r="L344" s="8">
        <v>0.1</v>
      </c>
      <c r="M344" s="8">
        <f>IF(Table1[[#This Row],[Column13]]&lt;1,Table1[[#This Row],[Column13]]*100,Table1[[#This Row],[Column13]])</f>
        <v>10</v>
      </c>
      <c r="N344" s="1">
        <v>1.5</v>
      </c>
      <c r="O344" s="1" t="s">
        <v>28</v>
      </c>
      <c r="P344">
        <v>4</v>
      </c>
      <c r="Q344" s="1" t="s">
        <v>1350</v>
      </c>
      <c r="R344" s="9">
        <f>IFERROR(IF(ISNUMBER(Table1[[#This Row],[Column17]]),Table1[[#This Row],[Column17]],DATEVALUE(LEFT(Table1[[#This Row],[Column17]],FIND(",",Table1[[#This Row],[Column17]]&amp;",")-1))),"")</f>
        <v>44879</v>
      </c>
      <c r="S34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44886</v>
      </c>
      <c r="T34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44893</v>
      </c>
      <c r="U344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34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4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4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4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44" s="10" t="str">
        <f t="shared" si="15"/>
        <v>11/14/2022, 11/21/2022, 11/28/2022</v>
      </c>
    </row>
    <row r="345" spans="1:26" ht="12.5" x14ac:dyDescent="0.25">
      <c r="A345" s="1" t="s">
        <v>1351</v>
      </c>
      <c r="B345" s="1" t="str">
        <f t="shared" si="16"/>
        <v>043D72DB-1BCB-404C-A1D8-B96A62ADA157</v>
      </c>
      <c r="C345" s="1" t="s">
        <v>1352</v>
      </c>
      <c r="D345" s="1" t="str">
        <f t="shared" si="17"/>
        <v>Scott Gordon</v>
      </c>
      <c r="E345" s="1" t="s">
        <v>1353</v>
      </c>
      <c r="F345" s="1" t="s">
        <v>88</v>
      </c>
      <c r="G345" s="1" t="s">
        <v>25</v>
      </c>
      <c r="H345">
        <v>18</v>
      </c>
      <c r="I345" s="5">
        <v>45245</v>
      </c>
      <c r="J345" s="1" t="s">
        <v>105</v>
      </c>
      <c r="K345" s="1" t="s">
        <v>53</v>
      </c>
      <c r="L345" s="8">
        <v>0.97</v>
      </c>
      <c r="M345" s="8">
        <f>IF(Table1[[#This Row],[Column13]]&lt;1,Table1[[#This Row],[Column13]]*100,Table1[[#This Row],[Column13]])</f>
        <v>97</v>
      </c>
      <c r="N345" s="1" t="s">
        <v>58</v>
      </c>
      <c r="O345" s="1" t="s">
        <v>28</v>
      </c>
      <c r="P345" s="1">
        <v>5</v>
      </c>
      <c r="Q345" s="1" t="s">
        <v>1354</v>
      </c>
      <c r="R345" s="9">
        <f>IFERROR(IF(ISNUMBER(Table1[[#This Row],[Column17]]),Table1[[#This Row],[Column17]],DATEVALUE(LEFT(Table1[[#This Row],[Column17]],FIND(",",Table1[[#This Row],[Column17]]&amp;",")-1))),"")</f>
        <v>45245</v>
      </c>
      <c r="S34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45252</v>
      </c>
      <c r="T34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45259</v>
      </c>
      <c r="U34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45266</v>
      </c>
      <c r="V34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45273</v>
      </c>
      <c r="W34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4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4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45" s="10" t="str">
        <f t="shared" si="15"/>
        <v>11/15/2023, 11/22/2023, 11/29/2023, 12/06/2023, 12/13/2023</v>
      </c>
    </row>
    <row r="346" spans="1:26" ht="12.5" x14ac:dyDescent="0.25">
      <c r="A346" s="1" t="s">
        <v>1355</v>
      </c>
      <c r="B346" s="1" t="str">
        <f t="shared" si="16"/>
        <v>880BCB0E-C8AB-46AC-A0B4-659A09FE4CDD</v>
      </c>
      <c r="C346" s="1" t="s">
        <v>1356</v>
      </c>
      <c r="D346" s="1" t="str">
        <f t="shared" si="17"/>
        <v>Autumn Olson</v>
      </c>
      <c r="E346" s="1" t="s">
        <v>1357</v>
      </c>
      <c r="F346" s="1" t="s">
        <v>17</v>
      </c>
      <c r="G346" s="1" t="s">
        <v>25</v>
      </c>
      <c r="H346" s="1">
        <v>40</v>
      </c>
      <c r="I346" s="5">
        <v>45589</v>
      </c>
      <c r="J346" s="1" t="s">
        <v>40</v>
      </c>
      <c r="K346" s="1" t="s">
        <v>19</v>
      </c>
      <c r="L346" s="8">
        <v>99</v>
      </c>
      <c r="M346" s="8">
        <f>IF(Table1[[#This Row],[Column13]]&lt;1,Table1[[#This Row],[Column13]]*100,Table1[[#This Row],[Column13]])</f>
        <v>99</v>
      </c>
      <c r="N346" s="1" t="s">
        <v>58</v>
      </c>
      <c r="O346" s="1" t="s">
        <v>34</v>
      </c>
      <c r="P346" s="1">
        <v>2</v>
      </c>
      <c r="Q346" s="1" t="s">
        <v>1358</v>
      </c>
      <c r="R346" s="9">
        <f>IFERROR(IF(ISNUMBER(Table1[[#This Row],[Column17]]),Table1[[#This Row],[Column17]],DATEVALUE(LEFT(Table1[[#This Row],[Column17]],FIND(",",Table1[[#This Row],[Column17]]&amp;",")-1))),"")</f>
        <v>45589</v>
      </c>
      <c r="S34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45596</v>
      </c>
      <c r="T34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45603</v>
      </c>
      <c r="U34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45610</v>
      </c>
      <c r="V34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45617</v>
      </c>
      <c r="W34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45624</v>
      </c>
      <c r="X34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4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46" s="10" t="str">
        <f t="shared" si="15"/>
        <v>10/24/2024, 10/31/2024, 11/07/2024, 11/14/2024, 11/21/2024, 11/28/2024</v>
      </c>
    </row>
    <row r="347" spans="1:26" ht="12.5" x14ac:dyDescent="0.25">
      <c r="A347" s="1" t="s">
        <v>1359</v>
      </c>
      <c r="B347" s="1" t="str">
        <f t="shared" si="16"/>
        <v>7B6C7129-CD63-4BA8-B03C-664B3ABF9C65</v>
      </c>
      <c r="C347" s="1" t="s">
        <v>1360</v>
      </c>
      <c r="D347" s="1" t="str">
        <f t="shared" si="17"/>
        <v>Jane Chapman</v>
      </c>
      <c r="E347" s="1" t="s">
        <v>1361</v>
      </c>
      <c r="F347" s="1" t="s">
        <v>17</v>
      </c>
      <c r="G347" s="1" t="s">
        <v>25</v>
      </c>
      <c r="H347" s="1">
        <v>29</v>
      </c>
      <c r="I347" s="3">
        <v>45324</v>
      </c>
      <c r="J347" s="1" t="s">
        <v>105</v>
      </c>
      <c r="K347" s="1" t="s">
        <v>53</v>
      </c>
      <c r="L347" s="8">
        <v>0.33</v>
      </c>
      <c r="M347" s="8">
        <f>IF(Table1[[#This Row],[Column13]]&lt;1,Table1[[#This Row],[Column13]]*100,Table1[[#This Row],[Column13]])</f>
        <v>33</v>
      </c>
      <c r="N347" s="1">
        <v>2</v>
      </c>
      <c r="O347" s="1" t="s">
        <v>34</v>
      </c>
      <c r="P347" s="1">
        <v>2</v>
      </c>
      <c r="Q347" s="1" t="s">
        <v>1362</v>
      </c>
      <c r="R347" s="9">
        <f>IFERROR(IF(ISNUMBER(Table1[[#This Row],[Column17]]),Table1[[#This Row],[Column17]],DATEVALUE(LEFT(Table1[[#This Row],[Column17]],FIND(",",Table1[[#This Row],[Column17]]&amp;",")-1))),"")</f>
        <v>45324</v>
      </c>
      <c r="S34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45331</v>
      </c>
      <c r="T347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347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34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4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4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4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47" s="10" t="str">
        <f t="shared" si="15"/>
        <v>02/02/2024, 02/09/2024</v>
      </c>
    </row>
    <row r="348" spans="1:26" ht="12.5" x14ac:dyDescent="0.25">
      <c r="A348" s="1" t="s">
        <v>1363</v>
      </c>
      <c r="B348" s="1" t="str">
        <f t="shared" si="16"/>
        <v>41FF81D1-689D-4205-8B31-F4D8E073C1D0</v>
      </c>
      <c r="C348" s="1" t="s">
        <v>1364</v>
      </c>
      <c r="D348" s="1" t="str">
        <f t="shared" si="17"/>
        <v>Michael Clarke</v>
      </c>
      <c r="E348" s="1" t="s">
        <v>1365</v>
      </c>
      <c r="F348" s="1" t="s">
        <v>17</v>
      </c>
      <c r="G348" s="1" t="s">
        <v>68</v>
      </c>
      <c r="H348">
        <v>18</v>
      </c>
      <c r="I348" s="5">
        <v>45587</v>
      </c>
      <c r="J348" s="1" t="s">
        <v>105</v>
      </c>
      <c r="K348" s="1" t="s">
        <v>53</v>
      </c>
      <c r="L348" s="8">
        <v>35</v>
      </c>
      <c r="M348" s="8">
        <f>IF(Table1[[#This Row],[Column13]]&lt;1,Table1[[#This Row],[Column13]]*100,Table1[[#This Row],[Column13]])</f>
        <v>35</v>
      </c>
      <c r="N348" s="1">
        <v>2</v>
      </c>
      <c r="O348" s="1" t="s">
        <v>28</v>
      </c>
      <c r="P348" s="1">
        <v>4</v>
      </c>
      <c r="Q348" s="1" t="s">
        <v>1366</v>
      </c>
      <c r="R348" s="9">
        <f>IFERROR(IF(ISNUMBER(Table1[[#This Row],[Column17]]),Table1[[#This Row],[Column17]],DATEVALUE(LEFT(Table1[[#This Row],[Column17]],FIND(",",Table1[[#This Row],[Column17]]&amp;",")-1))),"")</f>
        <v>45587</v>
      </c>
      <c r="S34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45594</v>
      </c>
      <c r="T34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45601</v>
      </c>
      <c r="U34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45608</v>
      </c>
      <c r="V34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45615</v>
      </c>
      <c r="W34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45622</v>
      </c>
      <c r="X34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4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48" s="10" t="str">
        <f t="shared" si="15"/>
        <v>10/22/2024, 10/29/2024, 11/05/2024, 11/12/2024, 11/19/2024, 11/26/2024</v>
      </c>
    </row>
    <row r="349" spans="1:26" ht="12.5" x14ac:dyDescent="0.25">
      <c r="A349" s="1" t="s">
        <v>1367</v>
      </c>
      <c r="B349" s="1" t="str">
        <f t="shared" si="16"/>
        <v>DADFC499-42E4-4F01-80EE-131D95DAD216</v>
      </c>
      <c r="C349" s="1" t="s">
        <v>1368</v>
      </c>
      <c r="D349" s="1" t="str">
        <f t="shared" si="17"/>
        <v>Krystal Carr</v>
      </c>
      <c r="E349" s="1" t="s">
        <v>6995</v>
      </c>
      <c r="F349" s="1" t="s">
        <v>88</v>
      </c>
      <c r="G349" s="1" t="s">
        <v>46</v>
      </c>
      <c r="H349" s="1">
        <v>18</v>
      </c>
      <c r="I349" s="5">
        <v>45670</v>
      </c>
      <c r="J349" s="1" t="s">
        <v>52</v>
      </c>
      <c r="K349" s="1" t="s">
        <v>53</v>
      </c>
      <c r="L349" s="8">
        <v>94</v>
      </c>
      <c r="M349" s="8">
        <f>IF(Table1[[#This Row],[Column13]]&lt;1,Table1[[#This Row],[Column13]]*100,Table1[[#This Row],[Column13]])</f>
        <v>94</v>
      </c>
      <c r="N349" s="1" t="s">
        <v>20</v>
      </c>
      <c r="O349" s="1" t="s">
        <v>34</v>
      </c>
      <c r="P349" s="1">
        <v>2</v>
      </c>
      <c r="Q349" s="1" t="s">
        <v>1369</v>
      </c>
      <c r="R349" s="9">
        <f>IFERROR(IF(ISNUMBER(Table1[[#This Row],[Column17]]),Table1[[#This Row],[Column17]],DATEVALUE(LEFT(Table1[[#This Row],[Column17]],FIND(",",Table1[[#This Row],[Column17]]&amp;",")-1))),"")</f>
        <v>45670</v>
      </c>
      <c r="S34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45677</v>
      </c>
      <c r="T34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45684</v>
      </c>
      <c r="U34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45691</v>
      </c>
      <c r="V34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4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4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4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49" s="10" t="str">
        <f t="shared" si="15"/>
        <v>01/13/2025, 01/20/2025, 01/27/2025, 02/03/2025</v>
      </c>
    </row>
    <row r="350" spans="1:26" ht="12.5" x14ac:dyDescent="0.25">
      <c r="A350" s="1" t="s">
        <v>1370</v>
      </c>
      <c r="B350" s="1" t="str">
        <f t="shared" si="16"/>
        <v>69C9520F-3425-449C-8145-D6BA65BF8E04</v>
      </c>
      <c r="C350" s="1" t="s">
        <v>1371</v>
      </c>
      <c r="D350" s="1" t="str">
        <f t="shared" si="17"/>
        <v>Kristin White</v>
      </c>
      <c r="E350" s="1" t="s">
        <v>1372</v>
      </c>
      <c r="F350" s="1" t="s">
        <v>88</v>
      </c>
      <c r="G350" s="1" t="s">
        <v>82</v>
      </c>
      <c r="H350">
        <v>18</v>
      </c>
      <c r="I350" s="5">
        <v>45715</v>
      </c>
      <c r="J350" s="1" t="s">
        <v>47</v>
      </c>
      <c r="K350" s="1" t="s">
        <v>33</v>
      </c>
      <c r="L350" s="8">
        <v>0.72</v>
      </c>
      <c r="M350" s="8">
        <f>IF(Table1[[#This Row],[Column13]]&lt;1,Table1[[#This Row],[Column13]]*100,Table1[[#This Row],[Column13]])</f>
        <v>72</v>
      </c>
      <c r="N350" s="1">
        <v>2</v>
      </c>
      <c r="O350" s="1" t="s">
        <v>34</v>
      </c>
      <c r="P350" s="1">
        <v>1</v>
      </c>
      <c r="Q350" s="1" t="s">
        <v>1373</v>
      </c>
      <c r="R350" s="9">
        <f>IFERROR(IF(ISNUMBER(Table1[[#This Row],[Column17]]),Table1[[#This Row],[Column17]],DATEVALUE(LEFT(Table1[[#This Row],[Column17]],FIND(",",Table1[[#This Row],[Column17]]&amp;",")-1))),"")</f>
        <v>45715</v>
      </c>
      <c r="S35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45722</v>
      </c>
      <c r="T35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45729</v>
      </c>
      <c r="U35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45736</v>
      </c>
      <c r="V35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45743</v>
      </c>
      <c r="W35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5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5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50" s="10" t="str">
        <f t="shared" si="15"/>
        <v>02/27/2025, 03/06/2025, 03/13/2025, 03/20/2025, 03/27/2025</v>
      </c>
    </row>
    <row r="351" spans="1:26" ht="12.5" x14ac:dyDescent="0.25">
      <c r="A351" s="1" t="s">
        <v>1374</v>
      </c>
      <c r="B351" s="1" t="str">
        <f t="shared" si="16"/>
        <v>DD23FF41-DAE1-4586-A358-755CBC5C3CD8</v>
      </c>
      <c r="C351" s="1" t="s">
        <v>1375</v>
      </c>
      <c r="D351" s="1" t="str">
        <f t="shared" si="17"/>
        <v>Nicole Griffin</v>
      </c>
      <c r="E351" s="1" t="s">
        <v>1376</v>
      </c>
      <c r="F351" s="1" t="s">
        <v>88</v>
      </c>
      <c r="G351" s="1" t="s">
        <v>68</v>
      </c>
      <c r="H351">
        <v>18</v>
      </c>
      <c r="I351" s="5">
        <v>45276</v>
      </c>
      <c r="J351" s="1" t="s">
        <v>281</v>
      </c>
      <c r="K351" s="1" t="s">
        <v>19</v>
      </c>
      <c r="L351" s="8">
        <v>0.71</v>
      </c>
      <c r="M351" s="8">
        <f>IF(Table1[[#This Row],[Column13]]&lt;1,Table1[[#This Row],[Column13]]*100,Table1[[#This Row],[Column13]])</f>
        <v>71</v>
      </c>
      <c r="N351" s="1">
        <v>2</v>
      </c>
      <c r="O351" s="1" t="s">
        <v>28</v>
      </c>
      <c r="P351" s="1">
        <v>5</v>
      </c>
      <c r="Q351" s="1" t="s">
        <v>1377</v>
      </c>
      <c r="R351" s="9">
        <f>IFERROR(IF(ISNUMBER(Table1[[#This Row],[Column17]]),Table1[[#This Row],[Column17]],DATEVALUE(LEFT(Table1[[#This Row],[Column17]],FIND(",",Table1[[#This Row],[Column17]]&amp;",")-1))),"")</f>
        <v>45276</v>
      </c>
      <c r="S35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45283</v>
      </c>
      <c r="T35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45290</v>
      </c>
      <c r="U35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45297</v>
      </c>
      <c r="V35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45304</v>
      </c>
      <c r="W35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45311</v>
      </c>
      <c r="X35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5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51" s="10" t="str">
        <f t="shared" si="15"/>
        <v>12/16/2023, 12/23/2023, 12/30/2023, 01/06/2024, 01/13/2024, 01/20/2024</v>
      </c>
    </row>
    <row r="352" spans="1:26" ht="12.5" x14ac:dyDescent="0.25">
      <c r="A352" s="1" t="s">
        <v>1378</v>
      </c>
      <c r="B352" s="1" t="str">
        <f t="shared" si="16"/>
        <v>015ABA1D-A2C8-4F62-B6EE-137D639C4C6C</v>
      </c>
      <c r="C352" s="1" t="s">
        <v>1379</v>
      </c>
      <c r="D352" s="1" t="str">
        <f t="shared" si="17"/>
        <v>Samantha Ruiz</v>
      </c>
      <c r="E352" s="1" t="s">
        <v>1380</v>
      </c>
      <c r="F352" s="1" t="s">
        <v>17</v>
      </c>
      <c r="G352" s="1" t="s">
        <v>68</v>
      </c>
      <c r="H352">
        <v>18</v>
      </c>
      <c r="I352" s="4">
        <v>44907</v>
      </c>
      <c r="J352" s="1" t="s">
        <v>132</v>
      </c>
      <c r="K352" s="1" t="s">
        <v>133</v>
      </c>
      <c r="L352" s="8">
        <v>0.86</v>
      </c>
      <c r="M352" s="8">
        <f>IF(Table1[[#This Row],[Column13]]&lt;1,Table1[[#This Row],[Column13]]*100,Table1[[#This Row],[Column13]])</f>
        <v>86</v>
      </c>
      <c r="N352" s="1">
        <v>2</v>
      </c>
      <c r="O352" s="1" t="s">
        <v>34</v>
      </c>
      <c r="P352" s="1">
        <v>5</v>
      </c>
      <c r="Q352" s="1" t="s">
        <v>1381</v>
      </c>
      <c r="R352" s="9">
        <f>IFERROR(IF(ISNUMBER(Table1[[#This Row],[Column17]]),Table1[[#This Row],[Column17]],DATEVALUE(LEFT(Table1[[#This Row],[Column17]],FIND(",",Table1[[#This Row],[Column17]]&amp;",")-1))),"")</f>
        <v>44907</v>
      </c>
      <c r="S35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44914</v>
      </c>
      <c r="T35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44921</v>
      </c>
      <c r="U352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35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5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5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5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52" s="10" t="str">
        <f t="shared" si="15"/>
        <v>12/12/2022, 12/19/2022, 12/26/2022</v>
      </c>
    </row>
    <row r="353" spans="1:26" ht="12.5" x14ac:dyDescent="0.25">
      <c r="A353" s="1" t="s">
        <v>1382</v>
      </c>
      <c r="B353" s="1" t="str">
        <f t="shared" si="16"/>
        <v>EE415F16-6263-407C-B978-7C4B09AA5570</v>
      </c>
      <c r="C353" s="1" t="s">
        <v>1383</v>
      </c>
      <c r="D353" s="1" t="str">
        <f t="shared" si="17"/>
        <v>Miss Kelly Dawson</v>
      </c>
      <c r="E353" s="1" t="s">
        <v>1384</v>
      </c>
      <c r="F353" s="1" t="s">
        <v>88</v>
      </c>
      <c r="G353" s="1" t="s">
        <v>25</v>
      </c>
      <c r="H353">
        <v>18</v>
      </c>
      <c r="I353" s="3">
        <v>45604</v>
      </c>
      <c r="J353" s="1" t="s">
        <v>132</v>
      </c>
      <c r="K353" s="1" t="s">
        <v>133</v>
      </c>
      <c r="L353" s="8">
        <v>0.73</v>
      </c>
      <c r="M353" s="8">
        <f>IF(Table1[[#This Row],[Column13]]&lt;1,Table1[[#This Row],[Column13]]*100,Table1[[#This Row],[Column13]])</f>
        <v>73</v>
      </c>
      <c r="N353" s="1" t="s">
        <v>58</v>
      </c>
      <c r="O353" s="1" t="s">
        <v>28</v>
      </c>
      <c r="P353" s="1">
        <v>4</v>
      </c>
      <c r="Q353" s="1" t="s">
        <v>1385</v>
      </c>
      <c r="R353" s="9">
        <f>IFERROR(IF(ISNUMBER(Table1[[#This Row],[Column17]]),Table1[[#This Row],[Column17]],DATEVALUE(LEFT(Table1[[#This Row],[Column17]],FIND(",",Table1[[#This Row],[Column17]]&amp;",")-1))),"")</f>
        <v>45604</v>
      </c>
      <c r="S35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45611</v>
      </c>
      <c r="T35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45618</v>
      </c>
      <c r="U35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45625</v>
      </c>
      <c r="V35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45632</v>
      </c>
      <c r="W35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45639</v>
      </c>
      <c r="X35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5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53" s="10" t="str">
        <f t="shared" si="15"/>
        <v>11/08/2024, 11/15/2024, 11/22/2024, 11/29/2024, 12/06/2024, 12/13/2024</v>
      </c>
    </row>
    <row r="354" spans="1:26" ht="12.5" x14ac:dyDescent="0.25">
      <c r="A354" s="1" t="s">
        <v>1386</v>
      </c>
      <c r="B354" s="1" t="str">
        <f t="shared" si="16"/>
        <v>82B34384-9979-4F26-88B1-90E1089A9F4F</v>
      </c>
      <c r="C354" s="1" t="s">
        <v>1387</v>
      </c>
      <c r="D354" s="1" t="str">
        <f t="shared" si="17"/>
        <v>Crystal Jackson</v>
      </c>
      <c r="E354" s="1" t="s">
        <v>1388</v>
      </c>
      <c r="F354" s="1" t="s">
        <v>17</v>
      </c>
      <c r="G354" s="1" t="s">
        <v>68</v>
      </c>
      <c r="H354" s="1">
        <v>23</v>
      </c>
      <c r="I354" s="3">
        <v>44960</v>
      </c>
      <c r="J354" s="1" t="s">
        <v>69</v>
      </c>
      <c r="K354" s="1" t="s">
        <v>33</v>
      </c>
      <c r="L354" s="8">
        <v>99</v>
      </c>
      <c r="M354" s="8">
        <f>IF(Table1[[#This Row],[Column13]]&lt;1,Table1[[#This Row],[Column13]]*100,Table1[[#This Row],[Column13]])</f>
        <v>99</v>
      </c>
      <c r="N354" s="1">
        <v>2</v>
      </c>
      <c r="O354" s="1" t="s">
        <v>34</v>
      </c>
      <c r="P354" s="1">
        <v>5</v>
      </c>
      <c r="Q354" s="1" t="s">
        <v>1389</v>
      </c>
      <c r="R354" s="9">
        <f>IFERROR(IF(ISNUMBER(Table1[[#This Row],[Column17]]),Table1[[#This Row],[Column17]],DATEVALUE(LEFT(Table1[[#This Row],[Column17]],FIND(",",Table1[[#This Row],[Column17]]&amp;",")-1))),"")</f>
        <v>44960</v>
      </c>
      <c r="S35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44967</v>
      </c>
      <c r="T35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44974</v>
      </c>
      <c r="U35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44981</v>
      </c>
      <c r="V35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44988</v>
      </c>
      <c r="W35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44995</v>
      </c>
      <c r="X35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45002</v>
      </c>
      <c r="Y35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54" s="10" t="str">
        <f t="shared" si="15"/>
        <v>02/03/2023, 02/10/2023, 02/17/2023, 02/24/2023, 03/03/2023, 03/10/2023, 03/17/2023</v>
      </c>
    </row>
    <row r="355" spans="1:26" ht="12.5" x14ac:dyDescent="0.25">
      <c r="A355" s="1" t="s">
        <v>1390</v>
      </c>
      <c r="B355" s="1" t="str">
        <f t="shared" si="16"/>
        <v>33478A91-9609-498E-A7CB-A27A65281970</v>
      </c>
      <c r="C355" s="1" t="s">
        <v>1391</v>
      </c>
      <c r="D355" s="1" t="str">
        <f t="shared" si="17"/>
        <v>Nancy Jones</v>
      </c>
      <c r="E355" s="1" t="s">
        <v>1392</v>
      </c>
      <c r="F355" s="1" t="s">
        <v>17</v>
      </c>
      <c r="G355" s="1" t="s">
        <v>46</v>
      </c>
      <c r="H355" s="1">
        <v>35</v>
      </c>
      <c r="I355" s="3">
        <v>45698</v>
      </c>
      <c r="J355" s="1" t="s">
        <v>132</v>
      </c>
      <c r="K355" s="1" t="s">
        <v>133</v>
      </c>
      <c r="L355" s="8">
        <v>10</v>
      </c>
      <c r="M355" s="8">
        <f>IF(Table1[[#This Row],[Column13]]&lt;1,Table1[[#This Row],[Column13]]*100,Table1[[#This Row],[Column13]])</f>
        <v>10</v>
      </c>
      <c r="N355" s="1" t="s">
        <v>41</v>
      </c>
      <c r="O355" s="1" t="s">
        <v>34</v>
      </c>
      <c r="P355" s="1">
        <v>2</v>
      </c>
      <c r="Q355" s="1" t="s">
        <v>1393</v>
      </c>
      <c r="R355" s="9">
        <f>IFERROR(IF(ISNUMBER(Table1[[#This Row],[Column17]]),Table1[[#This Row],[Column17]],DATEVALUE(LEFT(Table1[[#This Row],[Column17]],FIND(",",Table1[[#This Row],[Column17]]&amp;",")-1))),"")</f>
        <v>45698</v>
      </c>
      <c r="S35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45705</v>
      </c>
      <c r="T35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45712</v>
      </c>
      <c r="U35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45719</v>
      </c>
      <c r="V35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45726</v>
      </c>
      <c r="W35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5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5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55" s="10" t="str">
        <f t="shared" si="15"/>
        <v>02/10/2025, 02/17/2025, 02/24/2025, 03/03/2025, 03/10/2025</v>
      </c>
    </row>
    <row r="356" spans="1:26" ht="12.5" x14ac:dyDescent="0.25">
      <c r="A356" s="1" t="s">
        <v>1394</v>
      </c>
      <c r="B356" s="1" t="str">
        <f t="shared" si="16"/>
        <v>EE01B9E0-746B-461A-B1CC-6738F68AE9B7</v>
      </c>
      <c r="C356" s="1" t="s">
        <v>1395</v>
      </c>
      <c r="D356" s="1" t="str">
        <f t="shared" si="17"/>
        <v>Aaron Thompson</v>
      </c>
      <c r="E356" s="1" t="s">
        <v>1396</v>
      </c>
      <c r="F356" s="1" t="s">
        <v>17</v>
      </c>
      <c r="G356" s="1" t="s">
        <v>82</v>
      </c>
      <c r="H356">
        <v>18</v>
      </c>
      <c r="I356" s="3">
        <v>45599</v>
      </c>
      <c r="J356" s="1" t="s">
        <v>83</v>
      </c>
      <c r="K356" s="1" t="s">
        <v>27</v>
      </c>
      <c r="L356" s="8">
        <v>0.1</v>
      </c>
      <c r="M356" s="8">
        <f>IF(Table1[[#This Row],[Column13]]&lt;1,Table1[[#This Row],[Column13]]*100,Table1[[#This Row],[Column13]])</f>
        <v>10</v>
      </c>
      <c r="N356" s="1">
        <v>2</v>
      </c>
      <c r="O356" s="1" t="s">
        <v>34</v>
      </c>
      <c r="P356">
        <v>4</v>
      </c>
      <c r="Q356" s="1" t="s">
        <v>1397</v>
      </c>
      <c r="R356" s="9">
        <f>IFERROR(IF(ISNUMBER(Table1[[#This Row],[Column17]]),Table1[[#This Row],[Column17]],DATEVALUE(LEFT(Table1[[#This Row],[Column17]],FIND(",",Table1[[#This Row],[Column17]]&amp;",")-1))),"")</f>
        <v>45599</v>
      </c>
      <c r="S35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45606</v>
      </c>
      <c r="T356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356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35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5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5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5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56" s="10" t="str">
        <f t="shared" si="15"/>
        <v>11/03/2024, 11/10/2024</v>
      </c>
    </row>
    <row r="357" spans="1:26" ht="12.5" x14ac:dyDescent="0.25">
      <c r="A357" s="1" t="s">
        <v>1398</v>
      </c>
      <c r="B357" s="1" t="str">
        <f t="shared" si="16"/>
        <v>F74F6900-7159-4914-B1B6-8ECD400945CE</v>
      </c>
      <c r="C357" s="1" t="s">
        <v>1399</v>
      </c>
      <c r="D357" s="1" t="str">
        <f t="shared" si="17"/>
        <v>John Sanchez</v>
      </c>
      <c r="E357" s="1" t="s">
        <v>1400</v>
      </c>
      <c r="F357" s="1" t="s">
        <v>17</v>
      </c>
      <c r="G357" s="1" t="s">
        <v>25</v>
      </c>
      <c r="H357" s="1">
        <v>18</v>
      </c>
      <c r="I357" s="5">
        <v>45551</v>
      </c>
      <c r="J357" s="1" t="s">
        <v>132</v>
      </c>
      <c r="K357" s="1" t="s">
        <v>133</v>
      </c>
      <c r="L357" s="8">
        <v>0.45</v>
      </c>
      <c r="M357" s="8">
        <f>IF(Table1[[#This Row],[Column13]]&lt;1,Table1[[#This Row],[Column13]]*100,Table1[[#This Row],[Column13]])</f>
        <v>45</v>
      </c>
      <c r="N357" s="1">
        <v>1.5</v>
      </c>
      <c r="O357" s="1" t="s">
        <v>34</v>
      </c>
      <c r="P357" s="1">
        <v>5</v>
      </c>
      <c r="Q357" s="1" t="s">
        <v>1401</v>
      </c>
      <c r="R357" s="9">
        <f>IFERROR(IF(ISNUMBER(Table1[[#This Row],[Column17]]),Table1[[#This Row],[Column17]],DATEVALUE(LEFT(Table1[[#This Row],[Column17]],FIND(",",Table1[[#This Row],[Column17]]&amp;",")-1))),"")</f>
        <v>45551</v>
      </c>
      <c r="S35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45558</v>
      </c>
      <c r="T35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45565</v>
      </c>
      <c r="U357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35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5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5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5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57" s="10" t="str">
        <f t="shared" si="15"/>
        <v>09/16/2024, 09/23/2024, 09/30/2024</v>
      </c>
    </row>
    <row r="358" spans="1:26" ht="12.5" x14ac:dyDescent="0.25">
      <c r="A358" s="1" t="s">
        <v>1402</v>
      </c>
      <c r="B358" s="1" t="str">
        <f t="shared" si="16"/>
        <v>61F6DFBE-114B-4C79-8200-79F51DC3C26E</v>
      </c>
      <c r="C358" s="1" t="s">
        <v>1403</v>
      </c>
      <c r="D358" s="1" t="str">
        <f t="shared" si="17"/>
        <v>Wendy Rhodes</v>
      </c>
      <c r="E358" s="1" t="s">
        <v>1404</v>
      </c>
      <c r="F358" s="1" t="s">
        <v>88</v>
      </c>
      <c r="G358" s="1" t="s">
        <v>25</v>
      </c>
      <c r="H358" s="1">
        <v>18</v>
      </c>
      <c r="I358" s="5">
        <v>45406</v>
      </c>
      <c r="J358" s="1" t="s">
        <v>83</v>
      </c>
      <c r="K358" s="1" t="s">
        <v>27</v>
      </c>
      <c r="L358" s="8">
        <v>72</v>
      </c>
      <c r="M358" s="8">
        <f>IF(Table1[[#This Row],[Column13]]&lt;1,Table1[[#This Row],[Column13]]*100,Table1[[#This Row],[Column13]])</f>
        <v>72</v>
      </c>
      <c r="N358" s="1" t="s">
        <v>41</v>
      </c>
      <c r="O358" s="1" t="s">
        <v>28</v>
      </c>
      <c r="P358" s="1">
        <v>4</v>
      </c>
      <c r="Q358" s="1" t="s">
        <v>1405</v>
      </c>
      <c r="R358" s="9">
        <f>IFERROR(IF(ISNUMBER(Table1[[#This Row],[Column17]]),Table1[[#This Row],[Column17]],DATEVALUE(LEFT(Table1[[#This Row],[Column17]],FIND(",",Table1[[#This Row],[Column17]]&amp;",")-1))),"")</f>
        <v>45406</v>
      </c>
      <c r="S35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45413</v>
      </c>
      <c r="T35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45420</v>
      </c>
      <c r="U35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45427</v>
      </c>
      <c r="V35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45434</v>
      </c>
      <c r="W35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45441</v>
      </c>
      <c r="X35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45448</v>
      </c>
      <c r="Y35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45455</v>
      </c>
      <c r="Z358" s="10" t="str">
        <f t="shared" si="15"/>
        <v>04/24/2024, 05/01/2024, 05/08/2024, 05/15/2024, 05/22/2024, 05/29/2024, 06/05/2024, 06/12/2024</v>
      </c>
    </row>
    <row r="359" spans="1:26" ht="12.5" x14ac:dyDescent="0.25">
      <c r="A359" s="1" t="s">
        <v>1406</v>
      </c>
      <c r="B359" s="1" t="str">
        <f t="shared" si="16"/>
        <v>578CD875-D231-4372-BFB0-942CAC777762</v>
      </c>
      <c r="C359" s="1" t="s">
        <v>1407</v>
      </c>
      <c r="D359" s="1" t="str">
        <f t="shared" si="17"/>
        <v>Timothy Woods</v>
      </c>
      <c r="E359" s="1" t="s">
        <v>1408</v>
      </c>
      <c r="F359" s="1" t="s">
        <v>88</v>
      </c>
      <c r="G359" s="1" t="s">
        <v>25</v>
      </c>
      <c r="H359">
        <v>18</v>
      </c>
      <c r="I359" s="5">
        <v>45277</v>
      </c>
      <c r="J359" s="1" t="s">
        <v>52</v>
      </c>
      <c r="K359" s="1" t="s">
        <v>53</v>
      </c>
      <c r="L359" s="8">
        <v>0.38</v>
      </c>
      <c r="M359" s="8">
        <f>IF(Table1[[#This Row],[Column13]]&lt;1,Table1[[#This Row],[Column13]]*100,Table1[[#This Row],[Column13]])</f>
        <v>38</v>
      </c>
      <c r="N359" s="1" t="s">
        <v>58</v>
      </c>
      <c r="O359" s="1" t="s">
        <v>34</v>
      </c>
      <c r="P359" s="1">
        <v>1</v>
      </c>
      <c r="Q359" s="1" t="s">
        <v>1409</v>
      </c>
      <c r="R359" s="9">
        <f>IFERROR(IF(ISNUMBER(Table1[[#This Row],[Column17]]),Table1[[#This Row],[Column17]],DATEVALUE(LEFT(Table1[[#This Row],[Column17]],FIND(",",Table1[[#This Row],[Column17]]&amp;",")-1))),"")</f>
        <v>45277</v>
      </c>
      <c r="S35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45284</v>
      </c>
      <c r="T35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45291</v>
      </c>
      <c r="U35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45298</v>
      </c>
      <c r="V35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45305</v>
      </c>
      <c r="W35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45312</v>
      </c>
      <c r="X35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5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59" s="10" t="str">
        <f t="shared" si="15"/>
        <v>12/17/2023, 12/24/2023, 12/31/2023, 01/07/2024, 01/14/2024, 01/21/2024</v>
      </c>
    </row>
    <row r="360" spans="1:26" ht="12.5" x14ac:dyDescent="0.25">
      <c r="A360" s="1" t="s">
        <v>1410</v>
      </c>
      <c r="B360" s="1" t="str">
        <f t="shared" si="16"/>
        <v>7FBE6BB3-30AE-412D-A8F1-0194EE25356A</v>
      </c>
      <c r="C360" s="1" t="s">
        <v>1411</v>
      </c>
      <c r="D360" s="1" t="str">
        <f t="shared" si="17"/>
        <v>Cynthia Allen</v>
      </c>
      <c r="E360" s="1" t="s">
        <v>6995</v>
      </c>
      <c r="F360" s="1" t="s">
        <v>17</v>
      </c>
      <c r="G360" s="1" t="s">
        <v>82</v>
      </c>
      <c r="H360" s="1">
        <v>18</v>
      </c>
      <c r="I360" s="3">
        <v>45719</v>
      </c>
      <c r="J360" s="1" t="s">
        <v>52</v>
      </c>
      <c r="K360" s="1" t="s">
        <v>53</v>
      </c>
      <c r="L360" s="8">
        <v>37</v>
      </c>
      <c r="M360" s="8">
        <f>IF(Table1[[#This Row],[Column13]]&lt;1,Table1[[#This Row],[Column13]]*100,Table1[[#This Row],[Column13]])</f>
        <v>37</v>
      </c>
      <c r="N360" s="1">
        <v>1.5</v>
      </c>
      <c r="O360" s="1" t="s">
        <v>34</v>
      </c>
      <c r="P360" s="1">
        <v>5</v>
      </c>
      <c r="Q360" s="1" t="s">
        <v>1412</v>
      </c>
      <c r="R360" s="9">
        <f>IFERROR(IF(ISNUMBER(Table1[[#This Row],[Column17]]),Table1[[#This Row],[Column17]],DATEVALUE(LEFT(Table1[[#This Row],[Column17]],FIND(",",Table1[[#This Row],[Column17]]&amp;",")-1))),"")</f>
        <v>45719</v>
      </c>
      <c r="S36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45726</v>
      </c>
      <c r="T36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45733</v>
      </c>
      <c r="U36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45740</v>
      </c>
      <c r="V36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45747</v>
      </c>
      <c r="W36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6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6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60" s="10" t="str">
        <f t="shared" si="15"/>
        <v>03/03/2025, 03/10/2025, 03/17/2025, 03/24/2025, 03/31/2025</v>
      </c>
    </row>
    <row r="361" spans="1:26" ht="12.5" x14ac:dyDescent="0.25">
      <c r="A361" s="1" t="s">
        <v>1413</v>
      </c>
      <c r="B361" s="1" t="str">
        <f t="shared" si="16"/>
        <v>D5BEA8DC-33E8-4249-BAAD-584034EF71DF</v>
      </c>
      <c r="C361" s="1" t="s">
        <v>1414</v>
      </c>
      <c r="D361" s="1" t="str">
        <f t="shared" si="17"/>
        <v>Luke Moore</v>
      </c>
      <c r="E361" s="1" t="s">
        <v>1415</v>
      </c>
      <c r="F361" s="1" t="s">
        <v>88</v>
      </c>
      <c r="G361" s="1" t="s">
        <v>39</v>
      </c>
      <c r="H361" s="1">
        <v>18</v>
      </c>
      <c r="I361" s="5">
        <v>45070</v>
      </c>
      <c r="J361" s="1" t="s">
        <v>132</v>
      </c>
      <c r="K361" s="1" t="s">
        <v>133</v>
      </c>
      <c r="L361" s="8">
        <v>0.1</v>
      </c>
      <c r="M361" s="8">
        <f>IF(Table1[[#This Row],[Column13]]&lt;1,Table1[[#This Row],[Column13]]*100,Table1[[#This Row],[Column13]])</f>
        <v>10</v>
      </c>
      <c r="N361" s="1" t="s">
        <v>58</v>
      </c>
      <c r="O361" s="1" t="s">
        <v>28</v>
      </c>
      <c r="P361" s="1">
        <v>4</v>
      </c>
      <c r="Q361" s="1" t="s">
        <v>1416</v>
      </c>
      <c r="R361" s="9">
        <f>IFERROR(IF(ISNUMBER(Table1[[#This Row],[Column17]]),Table1[[#This Row],[Column17]],DATEVALUE(LEFT(Table1[[#This Row],[Column17]],FIND(",",Table1[[#This Row],[Column17]]&amp;",")-1))),"")</f>
        <v>45070</v>
      </c>
      <c r="S36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45077</v>
      </c>
      <c r="T36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45084</v>
      </c>
      <c r="U36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45091</v>
      </c>
      <c r="V36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45098</v>
      </c>
      <c r="W36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45105</v>
      </c>
      <c r="X36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45112</v>
      </c>
      <c r="Y36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61" s="10" t="str">
        <f t="shared" si="15"/>
        <v>05/24/2023, 05/31/2023, 06/07/2023, 06/14/2023, 06/21/2023, 06/28/2023, 07/05/2023</v>
      </c>
    </row>
    <row r="362" spans="1:26" ht="12.5" x14ac:dyDescent="0.25">
      <c r="A362" s="1" t="s">
        <v>1417</v>
      </c>
      <c r="B362" s="1" t="str">
        <f t="shared" si="16"/>
        <v>7E0A04C2-50BF-4995-9EE4-105D5F06BC76</v>
      </c>
      <c r="C362" s="1" t="s">
        <v>1418</v>
      </c>
      <c r="D362" s="1" t="str">
        <f t="shared" si="17"/>
        <v>Sierra Andrews</v>
      </c>
      <c r="E362" s="1" t="s">
        <v>1419</v>
      </c>
      <c r="F362" s="1" t="s">
        <v>17</v>
      </c>
      <c r="G362" s="1" t="s">
        <v>82</v>
      </c>
      <c r="H362" s="1">
        <v>28</v>
      </c>
      <c r="I362" s="5">
        <v>45407</v>
      </c>
      <c r="J362" s="1" t="s">
        <v>142</v>
      </c>
      <c r="K362" s="1" t="s">
        <v>53</v>
      </c>
      <c r="L362" s="8">
        <v>0.14000000000000001</v>
      </c>
      <c r="M362" s="8">
        <f>IF(Table1[[#This Row],[Column13]]&lt;1,Table1[[#This Row],[Column13]]*100,Table1[[#This Row],[Column13]])</f>
        <v>14.000000000000002</v>
      </c>
      <c r="N362" s="1" t="s">
        <v>20</v>
      </c>
      <c r="O362" s="1" t="s">
        <v>28</v>
      </c>
      <c r="P362">
        <v>4</v>
      </c>
      <c r="Q362" s="1" t="s">
        <v>1420</v>
      </c>
      <c r="R362" s="9">
        <f>IFERROR(IF(ISNUMBER(Table1[[#This Row],[Column17]]),Table1[[#This Row],[Column17]],DATEVALUE(LEFT(Table1[[#This Row],[Column17]],FIND(",",Table1[[#This Row],[Column17]]&amp;",")-1))),"")</f>
        <v>45407</v>
      </c>
      <c r="S36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45414</v>
      </c>
      <c r="T362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362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36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6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6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6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62" s="10" t="str">
        <f t="shared" si="15"/>
        <v>04/25/2024, 05/02/2024</v>
      </c>
    </row>
    <row r="363" spans="1:26" ht="12.5" x14ac:dyDescent="0.25">
      <c r="A363" s="1" t="s">
        <v>1421</v>
      </c>
      <c r="B363" s="1" t="str">
        <f t="shared" si="16"/>
        <v>93A05478-C00B-49DE-B8DB-128D65DB6E43</v>
      </c>
      <c r="C363" s="1" t="s">
        <v>1422</v>
      </c>
      <c r="D363" s="1" t="str">
        <f t="shared" si="17"/>
        <v>Joseph Henderson</v>
      </c>
      <c r="E363" s="1" t="s">
        <v>1423</v>
      </c>
      <c r="F363" s="1" t="s">
        <v>88</v>
      </c>
      <c r="G363" s="1" t="s">
        <v>25</v>
      </c>
      <c r="H363" s="1">
        <v>33</v>
      </c>
      <c r="I363" s="5">
        <v>45093</v>
      </c>
      <c r="J363" s="1" t="s">
        <v>18</v>
      </c>
      <c r="K363" s="1" t="s">
        <v>19</v>
      </c>
      <c r="L363" s="8">
        <v>0.91</v>
      </c>
      <c r="M363" s="8">
        <f>IF(Table1[[#This Row],[Column13]]&lt;1,Table1[[#This Row],[Column13]]*100,Table1[[#This Row],[Column13]])</f>
        <v>91</v>
      </c>
      <c r="N363" s="1">
        <v>2</v>
      </c>
      <c r="O363" s="1" t="s">
        <v>28</v>
      </c>
      <c r="P363" s="1">
        <v>4</v>
      </c>
      <c r="Q363" s="1" t="s">
        <v>1424</v>
      </c>
      <c r="R363" s="9">
        <f>IFERROR(IF(ISNUMBER(Table1[[#This Row],[Column17]]),Table1[[#This Row],[Column17]],DATEVALUE(LEFT(Table1[[#This Row],[Column17]],FIND(",",Table1[[#This Row],[Column17]]&amp;",")-1))),"")</f>
        <v>45093</v>
      </c>
      <c r="S36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45100</v>
      </c>
      <c r="T363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363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36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6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6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6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63" s="10" t="str">
        <f t="shared" si="15"/>
        <v>06/16/2023, 06/23/2023</v>
      </c>
    </row>
    <row r="364" spans="1:26" ht="12.5" x14ac:dyDescent="0.25">
      <c r="A364" s="1" t="s">
        <v>1425</v>
      </c>
      <c r="B364" s="1" t="str">
        <f t="shared" si="16"/>
        <v>35F3DE4A-AC92-44B4-8306-A2580227B8D5</v>
      </c>
      <c r="C364" s="1" t="s">
        <v>1426</v>
      </c>
      <c r="D364" s="1" t="str">
        <f t="shared" si="17"/>
        <v>Brian Ward</v>
      </c>
      <c r="E364" s="1" t="s">
        <v>1427</v>
      </c>
      <c r="F364" s="1" t="s">
        <v>88</v>
      </c>
      <c r="G364" s="1" t="s">
        <v>39</v>
      </c>
      <c r="H364">
        <v>18</v>
      </c>
      <c r="I364" s="3">
        <v>45728</v>
      </c>
      <c r="J364" s="1" t="s">
        <v>52</v>
      </c>
      <c r="K364" s="1" t="s">
        <v>53</v>
      </c>
      <c r="L364" s="8">
        <v>42</v>
      </c>
      <c r="M364" s="8">
        <f>IF(Table1[[#This Row],[Column13]]&lt;1,Table1[[#This Row],[Column13]]*100,Table1[[#This Row],[Column13]])</f>
        <v>42</v>
      </c>
      <c r="N364" s="1" t="s">
        <v>41</v>
      </c>
      <c r="O364" s="1" t="s">
        <v>34</v>
      </c>
      <c r="P364" s="1">
        <v>1</v>
      </c>
      <c r="Q364" s="1" t="s">
        <v>1428</v>
      </c>
      <c r="R364" s="9">
        <f>IFERROR(IF(ISNUMBER(Table1[[#This Row],[Column17]]),Table1[[#This Row],[Column17]],DATEVALUE(LEFT(Table1[[#This Row],[Column17]],FIND(",",Table1[[#This Row],[Column17]]&amp;",")-1))),"")</f>
        <v>45728</v>
      </c>
      <c r="S36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45735</v>
      </c>
      <c r="T36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45742</v>
      </c>
      <c r="U36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45749</v>
      </c>
      <c r="V36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45756</v>
      </c>
      <c r="W36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45763</v>
      </c>
      <c r="X36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45770</v>
      </c>
      <c r="Y36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45777</v>
      </c>
      <c r="Z364" s="10" t="str">
        <f t="shared" si="15"/>
        <v>03/12/2025, 03/19/2025, 03/26/2025, 04/02/2025, 04/09/2025, 04/16/2025, 04/23/2025, 04/30/2025</v>
      </c>
    </row>
    <row r="365" spans="1:26" ht="12.5" x14ac:dyDescent="0.25">
      <c r="A365" s="1" t="s">
        <v>1429</v>
      </c>
      <c r="B365" s="1" t="str">
        <f t="shared" si="16"/>
        <v>7FAF6458-2F14-4777-9DAD-348E57D52B78</v>
      </c>
      <c r="C365" s="1" t="s">
        <v>1430</v>
      </c>
      <c r="D365" s="1" t="str">
        <f t="shared" si="17"/>
        <v>Jason Goodwin</v>
      </c>
      <c r="E365" s="1" t="s">
        <v>1431</v>
      </c>
      <c r="F365" s="1" t="s">
        <v>17</v>
      </c>
      <c r="G365" s="1" t="s">
        <v>82</v>
      </c>
      <c r="H365" s="1">
        <v>41</v>
      </c>
      <c r="I365" s="5">
        <v>45610</v>
      </c>
      <c r="J365" s="1" t="s">
        <v>217</v>
      </c>
      <c r="K365" s="1" t="s">
        <v>133</v>
      </c>
      <c r="L365" s="8">
        <v>15</v>
      </c>
      <c r="M365" s="8">
        <f>IF(Table1[[#This Row],[Column13]]&lt;1,Table1[[#This Row],[Column13]]*100,Table1[[#This Row],[Column13]])</f>
        <v>15</v>
      </c>
      <c r="N365" s="1" t="s">
        <v>58</v>
      </c>
      <c r="O365" s="1" t="s">
        <v>34</v>
      </c>
      <c r="P365" s="1">
        <v>5</v>
      </c>
      <c r="Q365" s="1" t="s">
        <v>1432</v>
      </c>
      <c r="R365" s="9">
        <f>IFERROR(IF(ISNUMBER(Table1[[#This Row],[Column17]]),Table1[[#This Row],[Column17]],DATEVALUE(LEFT(Table1[[#This Row],[Column17]],FIND(",",Table1[[#This Row],[Column17]]&amp;",")-1))),"")</f>
        <v>45610</v>
      </c>
      <c r="S36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45617</v>
      </c>
      <c r="T36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45624</v>
      </c>
      <c r="U36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45631</v>
      </c>
      <c r="V36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45638</v>
      </c>
      <c r="W36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6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6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65" s="10" t="str">
        <f t="shared" si="15"/>
        <v>11/14/2024, 11/21/2024, 11/28/2024, 12/05/2024, 12/12/2024</v>
      </c>
    </row>
    <row r="366" spans="1:26" ht="12.5" x14ac:dyDescent="0.25">
      <c r="A366" s="1" t="s">
        <v>1433</v>
      </c>
      <c r="B366" s="1" t="str">
        <f t="shared" si="16"/>
        <v>3A8359B6-AF9E-4A0E-936D-B4A7FAB1996A</v>
      </c>
      <c r="C366" s="1" t="s">
        <v>1434</v>
      </c>
      <c r="D366" s="1" t="str">
        <f t="shared" si="17"/>
        <v>Michelle Brock</v>
      </c>
      <c r="E366" s="1" t="s">
        <v>1435</v>
      </c>
      <c r="F366" s="1" t="s">
        <v>17</v>
      </c>
      <c r="G366" s="1" t="s">
        <v>39</v>
      </c>
      <c r="H366" s="1">
        <v>18</v>
      </c>
      <c r="I366" s="5">
        <v>44861</v>
      </c>
      <c r="J366" s="1" t="s">
        <v>40</v>
      </c>
      <c r="K366" s="1" t="s">
        <v>19</v>
      </c>
      <c r="L366" s="8">
        <v>0.39</v>
      </c>
      <c r="M366" s="8">
        <f>IF(Table1[[#This Row],[Column13]]&lt;1,Table1[[#This Row],[Column13]]*100,Table1[[#This Row],[Column13]])</f>
        <v>39</v>
      </c>
      <c r="N366" s="1" t="s">
        <v>58</v>
      </c>
      <c r="O366" s="1" t="s">
        <v>28</v>
      </c>
      <c r="P366" s="1">
        <v>3</v>
      </c>
      <c r="Q366" s="1" t="s">
        <v>1436</v>
      </c>
      <c r="R366" s="9">
        <f>IFERROR(IF(ISNUMBER(Table1[[#This Row],[Column17]]),Table1[[#This Row],[Column17]],DATEVALUE(LEFT(Table1[[#This Row],[Column17]],FIND(",",Table1[[#This Row],[Column17]]&amp;",")-1))),"")</f>
        <v>44861</v>
      </c>
      <c r="S36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44868</v>
      </c>
      <c r="T36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44875</v>
      </c>
      <c r="U36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44882</v>
      </c>
      <c r="V36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6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6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6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66" s="10" t="str">
        <f t="shared" si="15"/>
        <v>10/27/2022, 11/03/2022, 11/10/2022, 11/17/2022</v>
      </c>
    </row>
    <row r="367" spans="1:26" ht="12.5" x14ac:dyDescent="0.25">
      <c r="A367" s="1" t="s">
        <v>1437</v>
      </c>
      <c r="B367" s="1" t="str">
        <f t="shared" si="16"/>
        <v>2D36226C-027E-489C-8E40-483B7915AD7E</v>
      </c>
      <c r="C367" s="1" t="s">
        <v>1438</v>
      </c>
      <c r="D367" s="1" t="str">
        <f t="shared" si="17"/>
        <v>Chad Barry</v>
      </c>
      <c r="E367" s="1" t="s">
        <v>1439</v>
      </c>
      <c r="F367" s="1" t="s">
        <v>17</v>
      </c>
      <c r="G367" s="1" t="s">
        <v>68</v>
      </c>
      <c r="H367" s="1">
        <v>43</v>
      </c>
      <c r="I367" s="5">
        <v>44890</v>
      </c>
      <c r="J367" s="1" t="s">
        <v>40</v>
      </c>
      <c r="K367" s="1" t="s">
        <v>19</v>
      </c>
      <c r="L367" s="8">
        <v>0.55000000000000004</v>
      </c>
      <c r="M367" s="8">
        <f>IF(Table1[[#This Row],[Column13]]&lt;1,Table1[[#This Row],[Column13]]*100,Table1[[#This Row],[Column13]])</f>
        <v>55.000000000000007</v>
      </c>
      <c r="N367" s="1">
        <v>1.5</v>
      </c>
      <c r="O367" s="1" t="s">
        <v>28</v>
      </c>
      <c r="P367" s="1">
        <v>3</v>
      </c>
      <c r="Q367" s="1" t="s">
        <v>1440</v>
      </c>
      <c r="R367" s="9">
        <f>IFERROR(IF(ISNUMBER(Table1[[#This Row],[Column17]]),Table1[[#This Row],[Column17]],DATEVALUE(LEFT(Table1[[#This Row],[Column17]],FIND(",",Table1[[#This Row],[Column17]]&amp;",")-1))),"")</f>
        <v>44890</v>
      </c>
      <c r="S36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44897</v>
      </c>
      <c r="T36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44904</v>
      </c>
      <c r="U36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44911</v>
      </c>
      <c r="V36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6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6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6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67" s="10" t="str">
        <f t="shared" si="15"/>
        <v>11/25/2022, 12/02/2022, 12/09/2022, 12/16/2022</v>
      </c>
    </row>
    <row r="368" spans="1:26" ht="12.5" x14ac:dyDescent="0.25">
      <c r="A368" s="1" t="s">
        <v>1441</v>
      </c>
      <c r="B368" s="1" t="str">
        <f t="shared" si="16"/>
        <v>29D0C613-B0C7-4002-9956-699065FDAADB</v>
      </c>
      <c r="C368" s="1" t="s">
        <v>1442</v>
      </c>
      <c r="D368" s="1" t="str">
        <f t="shared" si="17"/>
        <v>Robert Woods</v>
      </c>
      <c r="E368" s="1" t="s">
        <v>1443</v>
      </c>
      <c r="F368" s="1" t="s">
        <v>17</v>
      </c>
      <c r="G368" s="1" t="s">
        <v>25</v>
      </c>
      <c r="H368" s="1">
        <v>18</v>
      </c>
      <c r="I368" s="5">
        <v>44732</v>
      </c>
      <c r="J368" s="1" t="s">
        <v>26</v>
      </c>
      <c r="K368" s="1" t="s">
        <v>27</v>
      </c>
      <c r="L368" s="8">
        <v>0.47</v>
      </c>
      <c r="M368" s="8">
        <f>IF(Table1[[#This Row],[Column13]]&lt;1,Table1[[#This Row],[Column13]]*100,Table1[[#This Row],[Column13]])</f>
        <v>47</v>
      </c>
      <c r="N368" s="1" t="s">
        <v>41</v>
      </c>
      <c r="O368" s="1" t="s">
        <v>28</v>
      </c>
      <c r="P368" s="1">
        <v>5</v>
      </c>
      <c r="Q368" s="1" t="s">
        <v>1444</v>
      </c>
      <c r="R368" s="9">
        <f>IFERROR(IF(ISNUMBER(Table1[[#This Row],[Column17]]),Table1[[#This Row],[Column17]],DATEVALUE(LEFT(Table1[[#This Row],[Column17]],FIND(",",Table1[[#This Row],[Column17]]&amp;",")-1))),"")</f>
        <v>44732</v>
      </c>
      <c r="S36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44739</v>
      </c>
      <c r="T36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44746</v>
      </c>
      <c r="U36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44753</v>
      </c>
      <c r="V36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44760</v>
      </c>
      <c r="W36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44767</v>
      </c>
      <c r="X36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44774</v>
      </c>
      <c r="Y36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44781</v>
      </c>
      <c r="Z368" s="10" t="str">
        <f t="shared" si="15"/>
        <v>06/20/2022, 06/27/2022, 07/04/2022, 07/11/2022, 07/18/2022, 07/25/2022, 08/01/2022, 08/08/2022</v>
      </c>
    </row>
    <row r="369" spans="1:26" ht="12.5" x14ac:dyDescent="0.25">
      <c r="A369" s="1" t="s">
        <v>1445</v>
      </c>
      <c r="B369" s="1" t="str">
        <f t="shared" si="16"/>
        <v>59E110EB-1F09-4B9D-A969-29B20513EDA8</v>
      </c>
      <c r="C369" s="1" t="s">
        <v>1446</v>
      </c>
      <c r="D369" s="1" t="str">
        <f t="shared" si="17"/>
        <v>Tracey Gonzalez</v>
      </c>
      <c r="E369" s="1" t="s">
        <v>1447</v>
      </c>
      <c r="F369" s="1" t="s">
        <v>17</v>
      </c>
      <c r="G369" s="1" t="s">
        <v>82</v>
      </c>
      <c r="H369" s="1">
        <v>18</v>
      </c>
      <c r="I369" s="5">
        <v>45192</v>
      </c>
      <c r="J369" s="1" t="s">
        <v>132</v>
      </c>
      <c r="K369" s="1" t="s">
        <v>133</v>
      </c>
      <c r="L369" s="8">
        <v>0.4</v>
      </c>
      <c r="M369" s="8">
        <f>IF(Table1[[#This Row],[Column13]]&lt;1,Table1[[#This Row],[Column13]]*100,Table1[[#This Row],[Column13]])</f>
        <v>40</v>
      </c>
      <c r="N369" s="1" t="s">
        <v>20</v>
      </c>
      <c r="O369" s="1" t="s">
        <v>34</v>
      </c>
      <c r="P369" s="1">
        <v>5</v>
      </c>
      <c r="Q369" s="1" t="s">
        <v>1448</v>
      </c>
      <c r="R369" s="9">
        <f>IFERROR(IF(ISNUMBER(Table1[[#This Row],[Column17]]),Table1[[#This Row],[Column17]],DATEVALUE(LEFT(Table1[[#This Row],[Column17]],FIND(",",Table1[[#This Row],[Column17]]&amp;",")-1))),"")</f>
        <v>45192</v>
      </c>
      <c r="S36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45199</v>
      </c>
      <c r="T369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369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36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6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6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6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69" s="10" t="str">
        <f t="shared" si="15"/>
        <v>09/23/2023, 09/30/2023</v>
      </c>
    </row>
    <row r="370" spans="1:26" ht="12.5" x14ac:dyDescent="0.25">
      <c r="A370" s="1" t="s">
        <v>1449</v>
      </c>
      <c r="B370" s="1" t="str">
        <f t="shared" si="16"/>
        <v>2AE63AF6-DE46-422E-A514-C7CEF4E35F7B</v>
      </c>
      <c r="C370" s="1" t="s">
        <v>1450</v>
      </c>
      <c r="D370" s="1" t="str">
        <f t="shared" si="17"/>
        <v>Tanya Fisher</v>
      </c>
      <c r="E370" s="1" t="s">
        <v>1451</v>
      </c>
      <c r="F370" s="1" t="s">
        <v>88</v>
      </c>
      <c r="G370" s="1" t="s">
        <v>25</v>
      </c>
      <c r="H370">
        <v>18</v>
      </c>
      <c r="I370" s="5">
        <v>45639</v>
      </c>
      <c r="J370" s="1" t="s">
        <v>154</v>
      </c>
      <c r="K370" s="1" t="s">
        <v>133</v>
      </c>
      <c r="L370" s="8">
        <v>71</v>
      </c>
      <c r="M370" s="8">
        <f>IF(Table1[[#This Row],[Column13]]&lt;1,Table1[[#This Row],[Column13]]*100,Table1[[#This Row],[Column13]])</f>
        <v>71</v>
      </c>
      <c r="N370" s="1" t="s">
        <v>58</v>
      </c>
      <c r="O370" s="1" t="s">
        <v>28</v>
      </c>
      <c r="P370" s="1">
        <v>3</v>
      </c>
      <c r="Q370" s="5">
        <v>45639</v>
      </c>
      <c r="R370" s="9">
        <f>IFERROR(IF(ISNUMBER(Table1[[#This Row],[Column17]]),Table1[[#This Row],[Column17]],DATEVALUE(LEFT(Table1[[#This Row],[Column17]],FIND(",",Table1[[#This Row],[Column17]]&amp;",")-1))),"")</f>
        <v>45639</v>
      </c>
      <c r="S370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370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370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37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7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7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7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70" s="10" t="str">
        <f t="shared" si="15"/>
        <v>12/13/2024</v>
      </c>
    </row>
    <row r="371" spans="1:26" ht="12.5" x14ac:dyDescent="0.25">
      <c r="A371" s="1" t="s">
        <v>1452</v>
      </c>
      <c r="B371" s="1" t="str">
        <f t="shared" si="16"/>
        <v>44791214-B5DE-4807-8A96-5478A72BDDDD</v>
      </c>
      <c r="C371" s="1" t="s">
        <v>1453</v>
      </c>
      <c r="D371" s="1" t="str">
        <f t="shared" si="17"/>
        <v>Jennifer Barron</v>
      </c>
      <c r="E371" s="1" t="s">
        <v>1454</v>
      </c>
      <c r="F371" s="1" t="s">
        <v>17</v>
      </c>
      <c r="G371" s="1" t="s">
        <v>25</v>
      </c>
      <c r="H371" s="1">
        <v>18</v>
      </c>
      <c r="I371" s="3">
        <v>45150</v>
      </c>
      <c r="J371" s="1" t="s">
        <v>26</v>
      </c>
      <c r="K371" s="1" t="s">
        <v>27</v>
      </c>
      <c r="L371" s="8">
        <v>0.56999999999999995</v>
      </c>
      <c r="M371" s="8">
        <f>IF(Table1[[#This Row],[Column13]]&lt;1,Table1[[#This Row],[Column13]]*100,Table1[[#This Row],[Column13]])</f>
        <v>56.999999999999993</v>
      </c>
      <c r="N371" s="1">
        <v>1.5</v>
      </c>
      <c r="O371" s="1" t="s">
        <v>34</v>
      </c>
      <c r="P371" s="1">
        <v>3</v>
      </c>
      <c r="Q371" s="1" t="s">
        <v>1455</v>
      </c>
      <c r="R371" s="9">
        <f>IFERROR(IF(ISNUMBER(Table1[[#This Row],[Column17]]),Table1[[#This Row],[Column17]],DATEVALUE(LEFT(Table1[[#This Row],[Column17]],FIND(",",Table1[[#This Row],[Column17]]&amp;",")-1))),"")</f>
        <v>45150</v>
      </c>
      <c r="S37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45157</v>
      </c>
      <c r="T37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45164</v>
      </c>
      <c r="U371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37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7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7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7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71" s="10" t="str">
        <f t="shared" si="15"/>
        <v>08/12/2023, 08/19/2023, 08/26/2023</v>
      </c>
    </row>
    <row r="372" spans="1:26" ht="12.5" x14ac:dyDescent="0.25">
      <c r="A372" s="1" t="s">
        <v>1456</v>
      </c>
      <c r="B372" s="1" t="str">
        <f t="shared" si="16"/>
        <v>406BF02D-A97A-4F4E-BC10-871BBA4F4B03</v>
      </c>
      <c r="C372" s="1" t="s">
        <v>1457</v>
      </c>
      <c r="D372" s="1" t="str">
        <f t="shared" si="17"/>
        <v>Mercedes Miller</v>
      </c>
      <c r="E372" s="1" t="s">
        <v>1458</v>
      </c>
      <c r="F372" s="1" t="s">
        <v>88</v>
      </c>
      <c r="G372" s="1" t="s">
        <v>82</v>
      </c>
      <c r="H372" s="1">
        <v>18</v>
      </c>
      <c r="I372" s="5">
        <v>44852</v>
      </c>
      <c r="J372" s="1" t="s">
        <v>217</v>
      </c>
      <c r="K372" s="1" t="s">
        <v>133</v>
      </c>
      <c r="L372" s="8">
        <v>0.92</v>
      </c>
      <c r="M372" s="8">
        <f>IF(Table1[[#This Row],[Column13]]&lt;1,Table1[[#This Row],[Column13]]*100,Table1[[#This Row],[Column13]])</f>
        <v>92</v>
      </c>
      <c r="N372" s="1">
        <v>45</v>
      </c>
      <c r="O372" s="1" t="s">
        <v>28</v>
      </c>
      <c r="P372" s="1">
        <v>1</v>
      </c>
      <c r="Q372" s="1" t="s">
        <v>1459</v>
      </c>
      <c r="R372" s="9">
        <f>IFERROR(IF(ISNUMBER(Table1[[#This Row],[Column17]]),Table1[[#This Row],[Column17]],DATEVALUE(LEFT(Table1[[#This Row],[Column17]],FIND(",",Table1[[#This Row],[Column17]]&amp;",")-1))),"")</f>
        <v>44852</v>
      </c>
      <c r="S37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44859</v>
      </c>
      <c r="T37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44866</v>
      </c>
      <c r="U37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44873</v>
      </c>
      <c r="V37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44880</v>
      </c>
      <c r="W37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44887</v>
      </c>
      <c r="X37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7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72" s="10" t="str">
        <f t="shared" si="15"/>
        <v>10/18/2022, 10/25/2022, 11/01/2022, 11/08/2022, 11/15/2022, 11/22/2022</v>
      </c>
    </row>
    <row r="373" spans="1:26" ht="12.5" x14ac:dyDescent="0.25">
      <c r="A373" s="1" t="s">
        <v>1460</v>
      </c>
      <c r="B373" s="1" t="str">
        <f t="shared" si="16"/>
        <v>1A9B0D42-154F-437D-BEFA-C198C3D6CD54</v>
      </c>
      <c r="C373" s="1" t="s">
        <v>1461</v>
      </c>
      <c r="D373" s="1" t="str">
        <f t="shared" si="17"/>
        <v>Christopher Pena</v>
      </c>
      <c r="E373" s="1" t="s">
        <v>1462</v>
      </c>
      <c r="F373" s="1" t="s">
        <v>88</v>
      </c>
      <c r="G373" s="1" t="s">
        <v>46</v>
      </c>
      <c r="H373" s="1">
        <v>23</v>
      </c>
      <c r="I373" s="5">
        <v>45471</v>
      </c>
      <c r="J373" s="1" t="s">
        <v>132</v>
      </c>
      <c r="K373" s="1" t="s">
        <v>133</v>
      </c>
      <c r="L373" s="8">
        <v>0.41</v>
      </c>
      <c r="M373" s="8">
        <f>IF(Table1[[#This Row],[Column13]]&lt;1,Table1[[#This Row],[Column13]]*100,Table1[[#This Row],[Column13]])</f>
        <v>41</v>
      </c>
      <c r="N373" s="1">
        <v>2</v>
      </c>
      <c r="O373" s="1" t="s">
        <v>34</v>
      </c>
      <c r="P373" s="1">
        <v>1</v>
      </c>
      <c r="Q373" s="1" t="s">
        <v>1463</v>
      </c>
      <c r="R373" s="9">
        <f>IFERROR(IF(ISNUMBER(Table1[[#This Row],[Column17]]),Table1[[#This Row],[Column17]],DATEVALUE(LEFT(Table1[[#This Row],[Column17]],FIND(",",Table1[[#This Row],[Column17]]&amp;",")-1))),"")</f>
        <v>45471</v>
      </c>
      <c r="S37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45478</v>
      </c>
      <c r="T37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45485</v>
      </c>
      <c r="U37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45492</v>
      </c>
      <c r="V37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45499</v>
      </c>
      <c r="W37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7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7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73" s="10" t="str">
        <f t="shared" si="15"/>
        <v>06/28/2024, 07/05/2024, 07/12/2024, 07/19/2024, 07/26/2024</v>
      </c>
    </row>
    <row r="374" spans="1:26" ht="12.5" x14ac:dyDescent="0.25">
      <c r="A374" s="1" t="s">
        <v>1464</v>
      </c>
      <c r="B374" s="1" t="str">
        <f t="shared" si="16"/>
        <v>2BACF712-D6A9-49E8-86D8-95E5219B606D</v>
      </c>
      <c r="C374" s="1" t="s">
        <v>1465</v>
      </c>
      <c r="D374" s="1" t="str">
        <f t="shared" si="17"/>
        <v>Matthew Dalton</v>
      </c>
      <c r="E374" s="1" t="s">
        <v>1466</v>
      </c>
      <c r="F374" s="1" t="s">
        <v>88</v>
      </c>
      <c r="G374" s="1" t="s">
        <v>25</v>
      </c>
      <c r="H374" s="1">
        <v>29</v>
      </c>
      <c r="I374" s="5">
        <v>44854</v>
      </c>
      <c r="J374" s="1" t="s">
        <v>217</v>
      </c>
      <c r="K374" s="1" t="s">
        <v>133</v>
      </c>
      <c r="L374" s="8">
        <v>0.49</v>
      </c>
      <c r="M374" s="8">
        <f>IF(Table1[[#This Row],[Column13]]&lt;1,Table1[[#This Row],[Column13]]*100,Table1[[#This Row],[Column13]])</f>
        <v>49</v>
      </c>
      <c r="N374" s="1">
        <v>45</v>
      </c>
      <c r="O374" s="1" t="s">
        <v>28</v>
      </c>
      <c r="P374">
        <v>4</v>
      </c>
      <c r="Q374" s="5">
        <v>44854</v>
      </c>
      <c r="R374" s="9">
        <f>IFERROR(IF(ISNUMBER(Table1[[#This Row],[Column17]]),Table1[[#This Row],[Column17]],DATEVALUE(LEFT(Table1[[#This Row],[Column17]],FIND(",",Table1[[#This Row],[Column17]]&amp;",")-1))),"")</f>
        <v>44854</v>
      </c>
      <c r="S374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374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374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37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7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7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7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74" s="10" t="str">
        <f t="shared" si="15"/>
        <v>10/20/2022</v>
      </c>
    </row>
    <row r="375" spans="1:26" ht="12.5" x14ac:dyDescent="0.25">
      <c r="A375" s="1" t="s">
        <v>1467</v>
      </c>
      <c r="B375" s="1" t="str">
        <f t="shared" si="16"/>
        <v>F2CFFCAE-F833-4BFB-A296-E3F171E15B9F</v>
      </c>
      <c r="C375" s="1" t="s">
        <v>1468</v>
      </c>
      <c r="D375" s="1" t="str">
        <f t="shared" si="17"/>
        <v>Cassandra Harper</v>
      </c>
      <c r="E375" s="1" t="s">
        <v>1469</v>
      </c>
      <c r="F375" s="1" t="s">
        <v>88</v>
      </c>
      <c r="G375" s="1" t="s">
        <v>25</v>
      </c>
      <c r="H375" s="1">
        <v>18</v>
      </c>
      <c r="I375" s="3">
        <v>45510</v>
      </c>
      <c r="J375" s="1" t="s">
        <v>18</v>
      </c>
      <c r="K375" s="1" t="s">
        <v>19</v>
      </c>
      <c r="L375" s="8">
        <v>0.81</v>
      </c>
      <c r="M375" s="8">
        <f>IF(Table1[[#This Row],[Column13]]&lt;1,Table1[[#This Row],[Column13]]*100,Table1[[#This Row],[Column13]])</f>
        <v>81</v>
      </c>
      <c r="N375" s="1">
        <v>1.5</v>
      </c>
      <c r="O375" s="1" t="s">
        <v>28</v>
      </c>
      <c r="P375" s="1">
        <v>1</v>
      </c>
      <c r="Q375" s="1" t="s">
        <v>1470</v>
      </c>
      <c r="R375" s="9">
        <f>IFERROR(IF(ISNUMBER(Table1[[#This Row],[Column17]]),Table1[[#This Row],[Column17]],DATEVALUE(LEFT(Table1[[#This Row],[Column17]],FIND(",",Table1[[#This Row],[Column17]]&amp;",")-1))),"")</f>
        <v>45510</v>
      </c>
      <c r="S37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45517</v>
      </c>
      <c r="T37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45524</v>
      </c>
      <c r="U37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45531</v>
      </c>
      <c r="V37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45538</v>
      </c>
      <c r="W37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45545</v>
      </c>
      <c r="X37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45552</v>
      </c>
      <c r="Y37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45559</v>
      </c>
      <c r="Z375" s="10" t="str">
        <f t="shared" si="15"/>
        <v>08/06/2024, 08/13/2024, 08/20/2024, 08/27/2024, 09/03/2024, 09/10/2024, 09/17/2024, 09/24/2024</v>
      </c>
    </row>
    <row r="376" spans="1:26" ht="12.5" x14ac:dyDescent="0.25">
      <c r="A376" s="1" t="s">
        <v>1471</v>
      </c>
      <c r="B376" s="1" t="str">
        <f t="shared" si="16"/>
        <v>6986305A-5DA3-49CF-8ED0-730D711DC1DD</v>
      </c>
      <c r="C376" s="1" t="s">
        <v>1472</v>
      </c>
      <c r="D376" s="1" t="str">
        <f t="shared" si="17"/>
        <v>Eric Smith</v>
      </c>
      <c r="E376" s="1" t="s">
        <v>1473</v>
      </c>
      <c r="F376" s="1" t="s">
        <v>17</v>
      </c>
      <c r="G376" s="1" t="s">
        <v>68</v>
      </c>
      <c r="H376" s="1">
        <v>41</v>
      </c>
      <c r="I376" s="5">
        <v>44797</v>
      </c>
      <c r="J376" s="1" t="s">
        <v>69</v>
      </c>
      <c r="K376" s="1" t="s">
        <v>33</v>
      </c>
      <c r="L376" s="8">
        <v>0.38</v>
      </c>
      <c r="M376" s="8">
        <f>IF(Table1[[#This Row],[Column13]]&lt;1,Table1[[#This Row],[Column13]]*100,Table1[[#This Row],[Column13]])</f>
        <v>38</v>
      </c>
      <c r="N376" s="1" t="s">
        <v>41</v>
      </c>
      <c r="O376" s="1" t="s">
        <v>34</v>
      </c>
      <c r="P376" s="1">
        <v>1</v>
      </c>
      <c r="Q376" s="5">
        <v>44797</v>
      </c>
      <c r="R376" s="9">
        <f>IFERROR(IF(ISNUMBER(Table1[[#This Row],[Column17]]),Table1[[#This Row],[Column17]],DATEVALUE(LEFT(Table1[[#This Row],[Column17]],FIND(",",Table1[[#This Row],[Column17]]&amp;",")-1))),"")</f>
        <v>44797</v>
      </c>
      <c r="S376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376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376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37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7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7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7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76" s="10" t="str">
        <f t="shared" si="15"/>
        <v>08/24/2022</v>
      </c>
    </row>
    <row r="377" spans="1:26" ht="12.5" x14ac:dyDescent="0.25">
      <c r="A377" s="1" t="s">
        <v>1474</v>
      </c>
      <c r="B377" s="1" t="str">
        <f t="shared" si="16"/>
        <v>3B30EE97-98D5-4CF5-8AFC-F9E8CC476B72</v>
      </c>
      <c r="C377" s="1" t="s">
        <v>1475</v>
      </c>
      <c r="D377" s="1" t="str">
        <f t="shared" si="17"/>
        <v>Kimberly Lopez</v>
      </c>
      <c r="E377" s="1" t="s">
        <v>1476</v>
      </c>
      <c r="F377" s="1" t="s">
        <v>17</v>
      </c>
      <c r="G377" s="1" t="s">
        <v>25</v>
      </c>
      <c r="H377">
        <v>18</v>
      </c>
      <c r="I377" s="3">
        <v>45326</v>
      </c>
      <c r="J377" s="1" t="s">
        <v>132</v>
      </c>
      <c r="K377" s="1" t="s">
        <v>133</v>
      </c>
      <c r="L377" s="8">
        <v>0.22</v>
      </c>
      <c r="M377" s="8">
        <f>IF(Table1[[#This Row],[Column13]]&lt;1,Table1[[#This Row],[Column13]]*100,Table1[[#This Row],[Column13]])</f>
        <v>22</v>
      </c>
      <c r="N377" s="1">
        <v>45</v>
      </c>
      <c r="O377" s="1" t="s">
        <v>34</v>
      </c>
      <c r="P377" s="1">
        <v>5</v>
      </c>
      <c r="Q377" s="1" t="s">
        <v>1477</v>
      </c>
      <c r="R377" s="9">
        <f>IFERROR(IF(ISNUMBER(Table1[[#This Row],[Column17]]),Table1[[#This Row],[Column17]],DATEVALUE(LEFT(Table1[[#This Row],[Column17]],FIND(",",Table1[[#This Row],[Column17]]&amp;",")-1))),"")</f>
        <v>45326</v>
      </c>
      <c r="S37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45333</v>
      </c>
      <c r="T37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45340</v>
      </c>
      <c r="U37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45347</v>
      </c>
      <c r="V37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7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7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7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77" s="10" t="str">
        <f t="shared" si="15"/>
        <v>02/04/2024, 02/11/2024, 02/18/2024, 02/25/2024</v>
      </c>
    </row>
    <row r="378" spans="1:26" ht="12.5" x14ac:dyDescent="0.25">
      <c r="A378" s="1" t="s">
        <v>1478</v>
      </c>
      <c r="B378" s="1" t="str">
        <f t="shared" si="16"/>
        <v>3878BECF-60DC-42EB-9413-C85063C4E76D</v>
      </c>
      <c r="C378" s="1" t="s">
        <v>1479</v>
      </c>
      <c r="D378" s="1" t="str">
        <f t="shared" si="17"/>
        <v>Jay Allen</v>
      </c>
      <c r="E378" s="1" t="s">
        <v>1480</v>
      </c>
      <c r="F378" s="1" t="s">
        <v>17</v>
      </c>
      <c r="G378" s="1" t="s">
        <v>25</v>
      </c>
      <c r="H378" s="1">
        <v>18</v>
      </c>
      <c r="I378" s="3">
        <v>45661</v>
      </c>
      <c r="J378" s="1" t="s">
        <v>18</v>
      </c>
      <c r="K378" s="1" t="s">
        <v>19</v>
      </c>
      <c r="L378" s="8">
        <v>0.43</v>
      </c>
      <c r="M378" s="8">
        <f>IF(Table1[[#This Row],[Column13]]&lt;1,Table1[[#This Row],[Column13]]*100,Table1[[#This Row],[Column13]])</f>
        <v>43</v>
      </c>
      <c r="N378" s="1">
        <v>45</v>
      </c>
      <c r="O378" s="1" t="s">
        <v>28</v>
      </c>
      <c r="P378">
        <v>4</v>
      </c>
      <c r="Q378" s="1" t="s">
        <v>1481</v>
      </c>
      <c r="R378" s="9">
        <f>IFERROR(IF(ISNUMBER(Table1[[#This Row],[Column17]]),Table1[[#This Row],[Column17]],DATEVALUE(LEFT(Table1[[#This Row],[Column17]],FIND(",",Table1[[#This Row],[Column17]]&amp;",")-1))),"")</f>
        <v>45661</v>
      </c>
      <c r="S37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45668</v>
      </c>
      <c r="T37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45675</v>
      </c>
      <c r="U378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37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7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7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7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78" s="10" t="str">
        <f t="shared" si="15"/>
        <v>01/04/2025, 01/11/2025, 01/18/2025</v>
      </c>
    </row>
    <row r="379" spans="1:26" ht="12.5" x14ac:dyDescent="0.25">
      <c r="A379" s="1" t="s">
        <v>1482</v>
      </c>
      <c r="B379" s="1" t="str">
        <f t="shared" si="16"/>
        <v>22F9CAFE-2EB2-4CA3-9186-DA93DA7DCC53</v>
      </c>
      <c r="C379" s="1" t="s">
        <v>1483</v>
      </c>
      <c r="D379" s="1" t="str">
        <f t="shared" si="17"/>
        <v>Mark Williamson</v>
      </c>
      <c r="E379" s="1" t="s">
        <v>1484</v>
      </c>
      <c r="F379" s="1" t="s">
        <v>88</v>
      </c>
      <c r="G379" s="1" t="s">
        <v>25</v>
      </c>
      <c r="H379">
        <v>18</v>
      </c>
      <c r="I379" s="5">
        <v>44950</v>
      </c>
      <c r="J379" s="1" t="s">
        <v>47</v>
      </c>
      <c r="K379" s="1" t="s">
        <v>33</v>
      </c>
      <c r="L379" s="8">
        <v>0.3</v>
      </c>
      <c r="M379" s="8">
        <f>IF(Table1[[#This Row],[Column13]]&lt;1,Table1[[#This Row],[Column13]]*100,Table1[[#This Row],[Column13]])</f>
        <v>30</v>
      </c>
      <c r="N379" s="1" t="s">
        <v>41</v>
      </c>
      <c r="O379" s="1" t="s">
        <v>28</v>
      </c>
      <c r="P379" s="1">
        <v>5</v>
      </c>
      <c r="Q379" s="1" t="s">
        <v>1485</v>
      </c>
      <c r="R379" s="9">
        <f>IFERROR(IF(ISNUMBER(Table1[[#This Row],[Column17]]),Table1[[#This Row],[Column17]],DATEVALUE(LEFT(Table1[[#This Row],[Column17]],FIND(",",Table1[[#This Row],[Column17]]&amp;",")-1))),"")</f>
        <v>44950</v>
      </c>
      <c r="S37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44957</v>
      </c>
      <c r="T37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44964</v>
      </c>
      <c r="U37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44971</v>
      </c>
      <c r="V37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44978</v>
      </c>
      <c r="W37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44985</v>
      </c>
      <c r="X37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44992</v>
      </c>
      <c r="Y37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79" s="10" t="str">
        <f t="shared" si="15"/>
        <v>01/24/2023, 01/31/2023, 02/07/2023, 02/14/2023, 02/21/2023, 02/28/2023, 03/07/2023</v>
      </c>
    </row>
    <row r="380" spans="1:26" ht="12.5" x14ac:dyDescent="0.25">
      <c r="A380" s="1" t="s">
        <v>1486</v>
      </c>
      <c r="B380" s="1" t="str">
        <f t="shared" si="16"/>
        <v>2F999B2A-05AA-4EAB-88F3-D7EAF83F5274</v>
      </c>
      <c r="C380" s="1" t="s">
        <v>1487</v>
      </c>
      <c r="D380" s="1" t="str">
        <f t="shared" si="17"/>
        <v>Diane Martinez</v>
      </c>
      <c r="E380" s="1" t="s">
        <v>1488</v>
      </c>
      <c r="F380" s="1" t="s">
        <v>17</v>
      </c>
      <c r="G380" s="1" t="s">
        <v>25</v>
      </c>
      <c r="H380" s="1">
        <v>18</v>
      </c>
      <c r="I380" s="5">
        <v>44735</v>
      </c>
      <c r="J380" s="1" t="s">
        <v>281</v>
      </c>
      <c r="K380" s="1" t="s">
        <v>19</v>
      </c>
      <c r="L380" s="8">
        <v>0.38</v>
      </c>
      <c r="M380" s="8">
        <f>IF(Table1[[#This Row],[Column13]]&lt;1,Table1[[#This Row],[Column13]]*100,Table1[[#This Row],[Column13]])</f>
        <v>38</v>
      </c>
      <c r="N380" s="1">
        <v>45</v>
      </c>
      <c r="O380" s="1" t="s">
        <v>28</v>
      </c>
      <c r="P380" s="1">
        <v>1</v>
      </c>
      <c r="Q380" s="5">
        <v>44735</v>
      </c>
      <c r="R380" s="9">
        <f>IFERROR(IF(ISNUMBER(Table1[[#This Row],[Column17]]),Table1[[#This Row],[Column17]],DATEVALUE(LEFT(Table1[[#This Row],[Column17]],FIND(",",Table1[[#This Row],[Column17]]&amp;",")-1))),"")</f>
        <v>44735</v>
      </c>
      <c r="S380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380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380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38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8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8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8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80" s="10" t="str">
        <f t="shared" si="15"/>
        <v>06/23/2022</v>
      </c>
    </row>
    <row r="381" spans="1:26" ht="12.5" x14ac:dyDescent="0.25">
      <c r="A381" s="1" t="s">
        <v>1489</v>
      </c>
      <c r="B381" s="1" t="str">
        <f t="shared" si="16"/>
        <v>C9254BB5-4FC3-4D4E-AB95-0C1D578799D9</v>
      </c>
      <c r="C381" s="1" t="s">
        <v>1490</v>
      </c>
      <c r="D381" s="1" t="str">
        <f t="shared" si="17"/>
        <v>Yolanda Ford</v>
      </c>
      <c r="E381" s="1" t="s">
        <v>1491</v>
      </c>
      <c r="F381" s="1" t="s">
        <v>17</v>
      </c>
      <c r="G381" s="1" t="s">
        <v>82</v>
      </c>
      <c r="H381">
        <v>18</v>
      </c>
      <c r="I381" s="3">
        <v>44995</v>
      </c>
      <c r="J381" s="1" t="s">
        <v>26</v>
      </c>
      <c r="K381" s="1" t="s">
        <v>27</v>
      </c>
      <c r="L381" s="8">
        <v>0.45</v>
      </c>
      <c r="M381" s="8">
        <f>IF(Table1[[#This Row],[Column13]]&lt;1,Table1[[#This Row],[Column13]]*100,Table1[[#This Row],[Column13]])</f>
        <v>45</v>
      </c>
      <c r="N381" s="1">
        <v>1.5</v>
      </c>
      <c r="O381" s="1" t="s">
        <v>34</v>
      </c>
      <c r="P381" s="1">
        <v>2</v>
      </c>
      <c r="Q381" s="1" t="s">
        <v>1492</v>
      </c>
      <c r="R381" s="9">
        <f>IFERROR(IF(ISNUMBER(Table1[[#This Row],[Column17]]),Table1[[#This Row],[Column17]],DATEVALUE(LEFT(Table1[[#This Row],[Column17]],FIND(",",Table1[[#This Row],[Column17]]&amp;",")-1))),"")</f>
        <v>44995</v>
      </c>
      <c r="S38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45002</v>
      </c>
      <c r="T38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45009</v>
      </c>
      <c r="U381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38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8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8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8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81" s="10" t="str">
        <f t="shared" si="15"/>
        <v>03/10/2023, 03/17/2023, 03/24/2023</v>
      </c>
    </row>
    <row r="382" spans="1:26" ht="12.5" x14ac:dyDescent="0.25">
      <c r="A382" s="1" t="s">
        <v>1493</v>
      </c>
      <c r="B382" s="1" t="str">
        <f t="shared" si="16"/>
        <v>4005353D-D76F-4E65-A54C-87393133839E</v>
      </c>
      <c r="C382" s="1" t="s">
        <v>1494</v>
      </c>
      <c r="D382" s="1" t="str">
        <f t="shared" si="17"/>
        <v>Sandra Martinez</v>
      </c>
      <c r="E382" s="1" t="s">
        <v>1495</v>
      </c>
      <c r="F382" s="1" t="s">
        <v>17</v>
      </c>
      <c r="G382" s="1" t="s">
        <v>39</v>
      </c>
      <c r="H382" s="1">
        <v>18</v>
      </c>
      <c r="I382" s="5">
        <v>44940</v>
      </c>
      <c r="J382" s="1" t="s">
        <v>83</v>
      </c>
      <c r="K382" s="1" t="s">
        <v>27</v>
      </c>
      <c r="L382" s="8">
        <v>0.61</v>
      </c>
      <c r="M382" s="8">
        <f>IF(Table1[[#This Row],[Column13]]&lt;1,Table1[[#This Row],[Column13]]*100,Table1[[#This Row],[Column13]])</f>
        <v>61</v>
      </c>
      <c r="N382" s="1" t="s">
        <v>41</v>
      </c>
      <c r="O382" s="1" t="s">
        <v>34</v>
      </c>
      <c r="P382" s="1">
        <v>2</v>
      </c>
      <c r="Q382" s="1" t="s">
        <v>246</v>
      </c>
      <c r="R382" s="9">
        <f>IFERROR(IF(ISNUMBER(Table1[[#This Row],[Column17]]),Table1[[#This Row],[Column17]],DATEVALUE(LEFT(Table1[[#This Row],[Column17]],FIND(",",Table1[[#This Row],[Column17]]&amp;",")-1))),"")</f>
        <v>44940</v>
      </c>
      <c r="S38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44947</v>
      </c>
      <c r="T382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382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38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8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8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8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82" s="10" t="str">
        <f t="shared" si="15"/>
        <v>01/14/2023, 01/21/2023</v>
      </c>
    </row>
    <row r="383" spans="1:26" ht="12.5" x14ac:dyDescent="0.25">
      <c r="A383" s="1" t="s">
        <v>1496</v>
      </c>
      <c r="B383" s="1" t="str">
        <f t="shared" si="16"/>
        <v>85695F97-180D-4855-855F-FDE8BC3E1D19</v>
      </c>
      <c r="C383" s="1" t="s">
        <v>1497</v>
      </c>
      <c r="D383" s="1" t="str">
        <f t="shared" si="17"/>
        <v>Christine Price</v>
      </c>
      <c r="E383" s="1" t="s">
        <v>1498</v>
      </c>
      <c r="F383" s="1" t="s">
        <v>17</v>
      </c>
      <c r="G383" s="1" t="s">
        <v>25</v>
      </c>
      <c r="H383" s="1">
        <v>18</v>
      </c>
      <c r="I383" s="5">
        <v>45373</v>
      </c>
      <c r="J383" s="1" t="s">
        <v>18</v>
      </c>
      <c r="K383" s="1" t="s">
        <v>19</v>
      </c>
      <c r="L383" s="8">
        <v>55</v>
      </c>
      <c r="M383" s="8">
        <f>IF(Table1[[#This Row],[Column13]]&lt;1,Table1[[#This Row],[Column13]]*100,Table1[[#This Row],[Column13]])</f>
        <v>55</v>
      </c>
      <c r="N383" s="1">
        <v>2</v>
      </c>
      <c r="O383" s="1" t="s">
        <v>28</v>
      </c>
      <c r="P383" s="1">
        <v>4</v>
      </c>
      <c r="Q383" s="1" t="s">
        <v>1499</v>
      </c>
      <c r="R383" s="9">
        <f>IFERROR(IF(ISNUMBER(Table1[[#This Row],[Column17]]),Table1[[#This Row],[Column17]],DATEVALUE(LEFT(Table1[[#This Row],[Column17]],FIND(",",Table1[[#This Row],[Column17]]&amp;",")-1))),"")</f>
        <v>45373</v>
      </c>
      <c r="S38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45380</v>
      </c>
      <c r="T38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45387</v>
      </c>
      <c r="U38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45394</v>
      </c>
      <c r="V38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45401</v>
      </c>
      <c r="W38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45408</v>
      </c>
      <c r="X38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8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83" s="10" t="str">
        <f t="shared" si="15"/>
        <v>03/22/2024, 03/29/2024, 04/05/2024, 04/12/2024, 04/19/2024, 04/26/2024</v>
      </c>
    </row>
    <row r="384" spans="1:26" ht="12.5" x14ac:dyDescent="0.25">
      <c r="A384" s="1" t="s">
        <v>1500</v>
      </c>
      <c r="B384" s="1" t="str">
        <f t="shared" si="16"/>
        <v>4C7F03BB-A376-4C2D-BB31-DCDC40D91A8E</v>
      </c>
      <c r="C384" s="1" t="s">
        <v>1501</v>
      </c>
      <c r="D384" s="1" t="str">
        <f t="shared" si="17"/>
        <v>Stephen Boyer</v>
      </c>
      <c r="E384" s="1" t="s">
        <v>1502</v>
      </c>
      <c r="F384" s="1" t="s">
        <v>88</v>
      </c>
      <c r="G384" s="1" t="s">
        <v>46</v>
      </c>
      <c r="H384" s="1">
        <v>18</v>
      </c>
      <c r="I384" s="5">
        <v>44847</v>
      </c>
      <c r="J384" s="1" t="s">
        <v>83</v>
      </c>
      <c r="K384" s="1" t="s">
        <v>27</v>
      </c>
      <c r="L384" s="8">
        <v>0.41</v>
      </c>
      <c r="M384" s="8">
        <f>IF(Table1[[#This Row],[Column13]]&lt;1,Table1[[#This Row],[Column13]]*100,Table1[[#This Row],[Column13]])</f>
        <v>41</v>
      </c>
      <c r="N384" s="1">
        <v>45</v>
      </c>
      <c r="O384" s="1" t="s">
        <v>28</v>
      </c>
      <c r="P384" s="1">
        <v>5</v>
      </c>
      <c r="Q384" s="1" t="s">
        <v>1503</v>
      </c>
      <c r="R384" s="9">
        <f>IFERROR(IF(ISNUMBER(Table1[[#This Row],[Column17]]),Table1[[#This Row],[Column17]],DATEVALUE(LEFT(Table1[[#This Row],[Column17]],FIND(",",Table1[[#This Row],[Column17]]&amp;",")-1))),"")</f>
        <v>44847</v>
      </c>
      <c r="S38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44854</v>
      </c>
      <c r="T38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44861</v>
      </c>
      <c r="U38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44868</v>
      </c>
      <c r="V38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44875</v>
      </c>
      <c r="W38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44882</v>
      </c>
      <c r="X38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8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84" s="10" t="str">
        <f t="shared" si="15"/>
        <v>10/13/2022, 10/20/2022, 10/27/2022, 11/03/2022, 11/10/2022, 11/17/2022</v>
      </c>
    </row>
    <row r="385" spans="1:26" ht="12.5" x14ac:dyDescent="0.25">
      <c r="A385" s="1" t="s">
        <v>1504</v>
      </c>
      <c r="B385" s="1" t="str">
        <f t="shared" si="16"/>
        <v>02493A09-3E3B-4A40-8A05-53A26553B15F</v>
      </c>
      <c r="C385" s="1" t="s">
        <v>1505</v>
      </c>
      <c r="D385" s="1" t="str">
        <f t="shared" si="17"/>
        <v>Lauren Vazquez</v>
      </c>
      <c r="E385" s="1" t="s">
        <v>1506</v>
      </c>
      <c r="F385" s="1" t="s">
        <v>88</v>
      </c>
      <c r="G385" s="1" t="s">
        <v>39</v>
      </c>
      <c r="H385">
        <v>18</v>
      </c>
      <c r="I385" s="3">
        <v>44843</v>
      </c>
      <c r="J385" s="1" t="s">
        <v>154</v>
      </c>
      <c r="K385" s="1" t="s">
        <v>133</v>
      </c>
      <c r="L385" s="8">
        <v>0.43</v>
      </c>
      <c r="M385" s="8">
        <f>IF(Table1[[#This Row],[Column13]]&lt;1,Table1[[#This Row],[Column13]]*100,Table1[[#This Row],[Column13]])</f>
        <v>43</v>
      </c>
      <c r="N385" s="1" t="s">
        <v>58</v>
      </c>
      <c r="O385" s="1" t="s">
        <v>34</v>
      </c>
      <c r="P385" s="1">
        <v>1</v>
      </c>
      <c r="Q385" s="1" t="s">
        <v>1507</v>
      </c>
      <c r="R385" s="9">
        <f>IFERROR(IF(ISNUMBER(Table1[[#This Row],[Column17]]),Table1[[#This Row],[Column17]],DATEVALUE(LEFT(Table1[[#This Row],[Column17]],FIND(",",Table1[[#This Row],[Column17]]&amp;",")-1))),"")</f>
        <v>44843</v>
      </c>
      <c r="S38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44850</v>
      </c>
      <c r="T38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44857</v>
      </c>
      <c r="U38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44864</v>
      </c>
      <c r="V38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44871</v>
      </c>
      <c r="W38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8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8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85" s="10" t="str">
        <f t="shared" si="15"/>
        <v>10/09/2022, 10/16/2022, 10/23/2022, 10/30/2022, 11/06/2022</v>
      </c>
    </row>
    <row r="386" spans="1:26" ht="12.5" x14ac:dyDescent="0.25">
      <c r="A386" s="1" t="s">
        <v>1508</v>
      </c>
      <c r="B386" s="1" t="str">
        <f t="shared" si="16"/>
        <v>B38A3DB1-2767-42D3-A502-DC4B5B0334D8</v>
      </c>
      <c r="C386" s="1" t="s">
        <v>1509</v>
      </c>
      <c r="D386" s="1" t="str">
        <f t="shared" si="17"/>
        <v>Ashley Freeman</v>
      </c>
      <c r="E386" s="1" t="s">
        <v>1510</v>
      </c>
      <c r="F386" s="1" t="s">
        <v>17</v>
      </c>
      <c r="G386" s="1" t="s">
        <v>82</v>
      </c>
      <c r="H386">
        <v>18</v>
      </c>
      <c r="I386" s="3">
        <v>44750</v>
      </c>
      <c r="J386" s="1" t="s">
        <v>217</v>
      </c>
      <c r="K386" s="1" t="s">
        <v>133</v>
      </c>
      <c r="L386" s="8">
        <v>0.5</v>
      </c>
      <c r="M386" s="8">
        <f>IF(Table1[[#This Row],[Column13]]&lt;1,Table1[[#This Row],[Column13]]*100,Table1[[#This Row],[Column13]])</f>
        <v>50</v>
      </c>
      <c r="N386" s="1">
        <v>45</v>
      </c>
      <c r="O386" s="1" t="s">
        <v>28</v>
      </c>
      <c r="P386">
        <v>4</v>
      </c>
      <c r="Q386" s="1" t="s">
        <v>1511</v>
      </c>
      <c r="R386" s="9">
        <f>IFERROR(IF(ISNUMBER(Table1[[#This Row],[Column17]]),Table1[[#This Row],[Column17]],DATEVALUE(LEFT(Table1[[#This Row],[Column17]],FIND(",",Table1[[#This Row],[Column17]]&amp;",")-1))),"")</f>
        <v>44750</v>
      </c>
      <c r="S38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44757</v>
      </c>
      <c r="T38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44764</v>
      </c>
      <c r="U38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44771</v>
      </c>
      <c r="V38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44778</v>
      </c>
      <c r="W38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44785</v>
      </c>
      <c r="X38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44792</v>
      </c>
      <c r="Y38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44799</v>
      </c>
      <c r="Z386" s="10" t="str">
        <f t="shared" ref="Z386:Z449" si="18">LEFT(IF(R386&lt;&gt;"",TEXT(R386,"mm/dd/yyyy")&amp;", ","") &amp;IF(S386&lt;&gt;"",TEXT(S386,"mm/dd/yyyy")&amp;", ","") &amp;IF(T386&lt;&gt;"",TEXT(T386,"mm/dd/yyyy")&amp;", ","") &amp;IF(U386&lt;&gt;"",TEXT(U386,"mm/dd/yyyy")&amp;", ","") &amp;IF(V386&lt;&gt;"",TEXT(V386,"mm/dd/yyyy")&amp;", ","") &amp;IF(W386&lt;&gt;"",TEXT(W386,"mm/dd/yyyy")&amp;", ","") &amp;IF(X386&lt;&gt;"",TEXT(X386,"mm/dd/yyyy")&amp;", ","") &amp;IF(Y386&lt;&gt;"",TEXT(Y386,"mm/dd/yyyy")&amp;", ",""),LEN(IF(R386&lt;&gt;"",TEXT(R386,"mm/dd/yyyy")&amp;", ","") &amp;IF(S386&lt;&gt;"",TEXT(S386,"mm/dd/yyyy")&amp;", ","") &amp;IF(T386&lt;&gt;"",TEXT(T386,"mm/dd/yyyy")&amp;", ","") &amp;IF(U386&lt;&gt;"",TEXT(U386,"mm/dd/yyyy")&amp;", ","") &amp;IF(V386&lt;&gt;"",TEXT(V386,"mm/dd/yyyy")&amp;", ","") &amp;IF(W386&lt;&gt;"",TEXT(W386,"mm/dd/yyyy")&amp;", ","") &amp;IF(X386&lt;&gt;"",TEXT(X386,"mm/dd/yyyy")&amp;", ","") &amp;IF(Y386&lt;&gt;"",TEXT(Y386,"mm/dd/yyyy")&amp;", ","")) - 2)</f>
        <v>07/08/2022, 07/15/2022, 07/22/2022, 07/29/2022, 08/05/2022, 08/12/2022, 08/19/2022, 08/26/2022</v>
      </c>
    </row>
    <row r="387" spans="1:26" ht="12.5" x14ac:dyDescent="0.25">
      <c r="A387" s="1" t="s">
        <v>1512</v>
      </c>
      <c r="B387" s="1" t="str">
        <f t="shared" ref="B387:B450" si="19">UPPER(PROPER(A387))</f>
        <v>227DCECC-B972-493A-9BB0-DD7660B57717</v>
      </c>
      <c r="C387" s="1" t="s">
        <v>1513</v>
      </c>
      <c r="D387" s="1" t="str">
        <f t="shared" ref="D387:D450" si="20">PROPER(C387)</f>
        <v>Andrew Mann</v>
      </c>
      <c r="E387" s="1" t="s">
        <v>1514</v>
      </c>
      <c r="F387" s="1" t="s">
        <v>88</v>
      </c>
      <c r="G387" s="1" t="s">
        <v>39</v>
      </c>
      <c r="H387">
        <v>18</v>
      </c>
      <c r="I387" s="3">
        <v>45728</v>
      </c>
      <c r="J387" s="1" t="s">
        <v>83</v>
      </c>
      <c r="K387" s="1" t="s">
        <v>27</v>
      </c>
      <c r="L387" s="8">
        <v>0.46</v>
      </c>
      <c r="M387" s="8">
        <f>IF(Table1[[#This Row],[Column13]]&lt;1,Table1[[#This Row],[Column13]]*100,Table1[[#This Row],[Column13]])</f>
        <v>46</v>
      </c>
      <c r="N387" s="1" t="s">
        <v>41</v>
      </c>
      <c r="O387" s="1" t="s">
        <v>34</v>
      </c>
      <c r="P387" s="1">
        <v>3</v>
      </c>
      <c r="Q387" s="1" t="s">
        <v>1515</v>
      </c>
      <c r="R387" s="9">
        <f>IFERROR(IF(ISNUMBER(Table1[[#This Row],[Column17]]),Table1[[#This Row],[Column17]],DATEVALUE(LEFT(Table1[[#This Row],[Column17]],FIND(",",Table1[[#This Row],[Column17]]&amp;",")-1))),"")</f>
        <v>45728</v>
      </c>
      <c r="S38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45735</v>
      </c>
      <c r="T387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387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38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8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8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8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87" s="10" t="str">
        <f t="shared" si="18"/>
        <v>03/12/2025, 03/19/2025</v>
      </c>
    </row>
    <row r="388" spans="1:26" ht="12.5" x14ac:dyDescent="0.25">
      <c r="A388" s="1" t="s">
        <v>1516</v>
      </c>
      <c r="B388" s="1" t="str">
        <f t="shared" si="19"/>
        <v>467BA9E5-77E8-4762-BB7E-B97952DCBFFD</v>
      </c>
      <c r="C388" s="1" t="s">
        <v>1517</v>
      </c>
      <c r="D388" s="1" t="str">
        <f t="shared" si="20"/>
        <v>Linda Valencia</v>
      </c>
      <c r="E388" s="1" t="s">
        <v>1518</v>
      </c>
      <c r="F388" s="1" t="s">
        <v>17</v>
      </c>
      <c r="G388" s="1" t="s">
        <v>68</v>
      </c>
      <c r="H388" s="1">
        <v>41</v>
      </c>
      <c r="I388" s="5">
        <v>45198</v>
      </c>
      <c r="J388" s="1" t="s">
        <v>83</v>
      </c>
      <c r="K388" s="1" t="s">
        <v>27</v>
      </c>
      <c r="L388" s="8">
        <v>29</v>
      </c>
      <c r="M388" s="8">
        <f>IF(Table1[[#This Row],[Column13]]&lt;1,Table1[[#This Row],[Column13]]*100,Table1[[#This Row],[Column13]])</f>
        <v>29</v>
      </c>
      <c r="N388" s="1">
        <v>1.5</v>
      </c>
      <c r="O388" s="1" t="s">
        <v>28</v>
      </c>
      <c r="P388" s="1">
        <v>2</v>
      </c>
      <c r="Q388" s="1" t="s">
        <v>1519</v>
      </c>
      <c r="R388" s="9">
        <f>IFERROR(IF(ISNUMBER(Table1[[#This Row],[Column17]]),Table1[[#This Row],[Column17]],DATEVALUE(LEFT(Table1[[#This Row],[Column17]],FIND(",",Table1[[#This Row],[Column17]]&amp;",")-1))),"")</f>
        <v>45198</v>
      </c>
      <c r="S38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45205</v>
      </c>
      <c r="T38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45212</v>
      </c>
      <c r="U38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45219</v>
      </c>
      <c r="V38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45226</v>
      </c>
      <c r="W38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45233</v>
      </c>
      <c r="X38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45240</v>
      </c>
      <c r="Y38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45247</v>
      </c>
      <c r="Z388" s="10" t="str">
        <f t="shared" si="18"/>
        <v>09/29/2023, 10/06/2023, 10/13/2023, 10/20/2023, 10/27/2023, 11/03/2023, 11/10/2023, 11/17/2023</v>
      </c>
    </row>
    <row r="389" spans="1:26" ht="12.5" x14ac:dyDescent="0.25">
      <c r="A389" s="1" t="s">
        <v>1520</v>
      </c>
      <c r="B389" s="1" t="str">
        <f t="shared" si="19"/>
        <v>04CAD30A-E207-4B20-AF7F-2CD7BBD0FE6C</v>
      </c>
      <c r="C389" s="1" t="s">
        <v>1521</v>
      </c>
      <c r="D389" s="1" t="str">
        <f t="shared" si="20"/>
        <v>Helen Oliver</v>
      </c>
      <c r="E389" s="1" t="s">
        <v>6995</v>
      </c>
      <c r="F389" s="1" t="s">
        <v>17</v>
      </c>
      <c r="G389" s="1" t="s">
        <v>25</v>
      </c>
      <c r="H389" s="1">
        <v>24</v>
      </c>
      <c r="I389" s="5">
        <v>45246</v>
      </c>
      <c r="J389" s="1" t="s">
        <v>154</v>
      </c>
      <c r="K389" s="1" t="s">
        <v>133</v>
      </c>
      <c r="L389" s="8">
        <v>0.14000000000000001</v>
      </c>
      <c r="M389" s="8">
        <f>IF(Table1[[#This Row],[Column13]]&lt;1,Table1[[#This Row],[Column13]]*100,Table1[[#This Row],[Column13]])</f>
        <v>14.000000000000002</v>
      </c>
      <c r="N389" s="1">
        <v>2</v>
      </c>
      <c r="O389" s="1" t="s">
        <v>28</v>
      </c>
      <c r="P389" s="1">
        <v>3</v>
      </c>
      <c r="Q389" s="5">
        <v>45246</v>
      </c>
      <c r="R389" s="9">
        <f>IFERROR(IF(ISNUMBER(Table1[[#This Row],[Column17]]),Table1[[#This Row],[Column17]],DATEVALUE(LEFT(Table1[[#This Row],[Column17]],FIND(",",Table1[[#This Row],[Column17]]&amp;",")-1))),"")</f>
        <v>45246</v>
      </c>
      <c r="S389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389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389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38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8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8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8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89" s="10" t="str">
        <f t="shared" si="18"/>
        <v>11/16/2023</v>
      </c>
    </row>
    <row r="390" spans="1:26" ht="12.5" x14ac:dyDescent="0.25">
      <c r="A390" s="1" t="s">
        <v>1522</v>
      </c>
      <c r="B390" s="1" t="str">
        <f t="shared" si="19"/>
        <v>F7980131-A885-47B4-9037-2A5CB893B08A</v>
      </c>
      <c r="C390" s="1" t="s">
        <v>1523</v>
      </c>
      <c r="D390" s="1" t="str">
        <f t="shared" si="20"/>
        <v>Jasmine Warren</v>
      </c>
      <c r="E390" s="1" t="s">
        <v>1524</v>
      </c>
      <c r="F390" s="1" t="s">
        <v>88</v>
      </c>
      <c r="G390" s="1" t="s">
        <v>39</v>
      </c>
      <c r="H390" s="1">
        <v>23</v>
      </c>
      <c r="I390" s="5">
        <v>45156</v>
      </c>
      <c r="J390" s="1" t="s">
        <v>63</v>
      </c>
      <c r="K390" s="1" t="s">
        <v>27</v>
      </c>
      <c r="L390" s="8">
        <v>0.02</v>
      </c>
      <c r="M390" s="8">
        <f>IF(Table1[[#This Row],[Column13]]&lt;1,Table1[[#This Row],[Column13]]*100,Table1[[#This Row],[Column13]])</f>
        <v>2</v>
      </c>
      <c r="N390" s="1" t="s">
        <v>41</v>
      </c>
      <c r="O390" s="1" t="s">
        <v>34</v>
      </c>
      <c r="P390" s="1">
        <v>4</v>
      </c>
      <c r="Q390" s="1" t="s">
        <v>1525</v>
      </c>
      <c r="R390" s="9">
        <f>IFERROR(IF(ISNUMBER(Table1[[#This Row],[Column17]]),Table1[[#This Row],[Column17]],DATEVALUE(LEFT(Table1[[#This Row],[Column17]],FIND(",",Table1[[#This Row],[Column17]]&amp;",")-1))),"")</f>
        <v>45156</v>
      </c>
      <c r="S39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45163</v>
      </c>
      <c r="T39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45170</v>
      </c>
      <c r="U390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39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9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9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9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90" s="10" t="str">
        <f t="shared" si="18"/>
        <v>08/18/2023, 08/25/2023, 09/01/2023</v>
      </c>
    </row>
    <row r="391" spans="1:26" ht="12.5" x14ac:dyDescent="0.25">
      <c r="A391" s="1" t="s">
        <v>1526</v>
      </c>
      <c r="B391" s="1" t="str">
        <f t="shared" si="19"/>
        <v>A8AD1539-85F0-486A-98A4-40BD1C4760A5</v>
      </c>
      <c r="C391" s="1" t="s">
        <v>1527</v>
      </c>
      <c r="D391" s="1" t="str">
        <f t="shared" si="20"/>
        <v>Russell Anderson</v>
      </c>
      <c r="E391" s="1" t="s">
        <v>1528</v>
      </c>
      <c r="F391" s="1" t="s">
        <v>17</v>
      </c>
      <c r="G391" s="1" t="s">
        <v>68</v>
      </c>
      <c r="H391">
        <v>18</v>
      </c>
      <c r="I391" s="5">
        <v>45158</v>
      </c>
      <c r="J391" s="1" t="s">
        <v>63</v>
      </c>
      <c r="K391" s="1" t="s">
        <v>27</v>
      </c>
      <c r="L391" s="8">
        <v>0.01</v>
      </c>
      <c r="M391" s="8">
        <f>IF(Table1[[#This Row],[Column13]]&lt;1,Table1[[#This Row],[Column13]]*100,Table1[[#This Row],[Column13]])</f>
        <v>1</v>
      </c>
      <c r="N391" s="1" t="s">
        <v>58</v>
      </c>
      <c r="O391" s="1" t="s">
        <v>34</v>
      </c>
      <c r="P391" s="1">
        <v>1</v>
      </c>
      <c r="Q391" s="5">
        <v>45158</v>
      </c>
      <c r="R391" s="9">
        <f>IFERROR(IF(ISNUMBER(Table1[[#This Row],[Column17]]),Table1[[#This Row],[Column17]],DATEVALUE(LEFT(Table1[[#This Row],[Column17]],FIND(",",Table1[[#This Row],[Column17]]&amp;",")-1))),"")</f>
        <v>45158</v>
      </c>
      <c r="S391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391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391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39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9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9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9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91" s="10" t="str">
        <f t="shared" si="18"/>
        <v>08/20/2023</v>
      </c>
    </row>
    <row r="392" spans="1:26" ht="12.5" x14ac:dyDescent="0.25">
      <c r="A392" s="1" t="s">
        <v>1529</v>
      </c>
      <c r="B392" s="1" t="str">
        <f t="shared" si="19"/>
        <v>4185300D-971D-45FD-B389-50CE9FBC879E</v>
      </c>
      <c r="C392" s="1" t="s">
        <v>1530</v>
      </c>
      <c r="D392" s="1" t="str">
        <f t="shared" si="20"/>
        <v>Daniel Robbins</v>
      </c>
      <c r="E392" s="1" t="s">
        <v>1531</v>
      </c>
      <c r="F392" s="1" t="s">
        <v>17</v>
      </c>
      <c r="G392" s="1" t="s">
        <v>46</v>
      </c>
      <c r="H392" s="1">
        <v>18</v>
      </c>
      <c r="I392" s="3">
        <v>45474</v>
      </c>
      <c r="J392" s="1" t="s">
        <v>142</v>
      </c>
      <c r="K392" s="1" t="s">
        <v>53</v>
      </c>
      <c r="L392" s="8">
        <v>12</v>
      </c>
      <c r="M392" s="8">
        <f>IF(Table1[[#This Row],[Column13]]&lt;1,Table1[[#This Row],[Column13]]*100,Table1[[#This Row],[Column13]])</f>
        <v>12</v>
      </c>
      <c r="N392" s="1">
        <v>45</v>
      </c>
      <c r="O392" s="1" t="s">
        <v>28</v>
      </c>
      <c r="P392" s="1">
        <v>3</v>
      </c>
      <c r="Q392" s="1" t="s">
        <v>1532</v>
      </c>
      <c r="R392" s="9">
        <f>IFERROR(IF(ISNUMBER(Table1[[#This Row],[Column17]]),Table1[[#This Row],[Column17]],DATEVALUE(LEFT(Table1[[#This Row],[Column17]],FIND(",",Table1[[#This Row],[Column17]]&amp;",")-1))),"")</f>
        <v>45474</v>
      </c>
      <c r="S39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45481</v>
      </c>
      <c r="T39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45488</v>
      </c>
      <c r="U39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45495</v>
      </c>
      <c r="V39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45502</v>
      </c>
      <c r="W39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45509</v>
      </c>
      <c r="X39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45516</v>
      </c>
      <c r="Y39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92" s="10" t="str">
        <f t="shared" si="18"/>
        <v>07/01/2024, 07/08/2024, 07/15/2024, 07/22/2024, 07/29/2024, 08/05/2024, 08/12/2024</v>
      </c>
    </row>
    <row r="393" spans="1:26" ht="12.5" x14ac:dyDescent="0.25">
      <c r="A393" s="1" t="s">
        <v>1533</v>
      </c>
      <c r="B393" s="1" t="str">
        <f t="shared" si="19"/>
        <v>E3F342A8-F030-4FD4-BE54-898E8EDA6433</v>
      </c>
      <c r="C393" s="1" t="s">
        <v>1534</v>
      </c>
      <c r="D393" s="1" t="str">
        <f t="shared" si="20"/>
        <v>Jacob Erickson</v>
      </c>
      <c r="E393" s="1" t="s">
        <v>6995</v>
      </c>
      <c r="F393" s="1" t="s">
        <v>17</v>
      </c>
      <c r="G393" s="1" t="s">
        <v>25</v>
      </c>
      <c r="H393">
        <v>18</v>
      </c>
      <c r="I393" s="5">
        <v>45218</v>
      </c>
      <c r="J393" s="1" t="s">
        <v>18</v>
      </c>
      <c r="K393" s="1" t="s">
        <v>19</v>
      </c>
      <c r="L393" s="8">
        <v>0.62</v>
      </c>
      <c r="M393" s="8">
        <f>IF(Table1[[#This Row],[Column13]]&lt;1,Table1[[#This Row],[Column13]]*100,Table1[[#This Row],[Column13]])</f>
        <v>62</v>
      </c>
      <c r="N393" s="1">
        <v>45</v>
      </c>
      <c r="O393" s="1" t="s">
        <v>28</v>
      </c>
      <c r="P393" s="1">
        <v>4</v>
      </c>
      <c r="Q393" s="1" t="s">
        <v>1535</v>
      </c>
      <c r="R393" s="9">
        <f>IFERROR(IF(ISNUMBER(Table1[[#This Row],[Column17]]),Table1[[#This Row],[Column17]],DATEVALUE(LEFT(Table1[[#This Row],[Column17]],FIND(",",Table1[[#This Row],[Column17]]&amp;",")-1))),"")</f>
        <v>45218</v>
      </c>
      <c r="S39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45225</v>
      </c>
      <c r="T39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45232</v>
      </c>
      <c r="U39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45239</v>
      </c>
      <c r="V39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9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9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9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93" s="10" t="str">
        <f t="shared" si="18"/>
        <v>10/19/2023, 10/26/2023, 11/02/2023, 11/09/2023</v>
      </c>
    </row>
    <row r="394" spans="1:26" ht="12.5" x14ac:dyDescent="0.25">
      <c r="A394" s="1" t="s">
        <v>1536</v>
      </c>
      <c r="B394" s="1" t="str">
        <f t="shared" si="19"/>
        <v>BBFB1B71-0A68-4EB8-876D-E8C5440C7E5B</v>
      </c>
      <c r="C394" s="1" t="s">
        <v>1537</v>
      </c>
      <c r="D394" s="1" t="str">
        <f t="shared" si="20"/>
        <v>Eric Blackburn</v>
      </c>
      <c r="E394" s="1" t="s">
        <v>1538</v>
      </c>
      <c r="F394" s="1" t="s">
        <v>17</v>
      </c>
      <c r="G394" s="1" t="s">
        <v>68</v>
      </c>
      <c r="H394" s="1">
        <v>39</v>
      </c>
      <c r="I394" s="5">
        <v>45616</v>
      </c>
      <c r="J394" s="1" t="s">
        <v>32</v>
      </c>
      <c r="K394" s="1" t="s">
        <v>33</v>
      </c>
      <c r="L394" s="8">
        <v>3</v>
      </c>
      <c r="M394" s="8">
        <f>IF(Table1[[#This Row],[Column13]]&lt;1,Table1[[#This Row],[Column13]]*100,Table1[[#This Row],[Column13]])</f>
        <v>3</v>
      </c>
      <c r="N394" s="1" t="s">
        <v>58</v>
      </c>
      <c r="O394" s="1" t="s">
        <v>34</v>
      </c>
      <c r="P394" s="1">
        <v>5</v>
      </c>
      <c r="Q394" s="1" t="s">
        <v>1539</v>
      </c>
      <c r="R394" s="9">
        <f>IFERROR(IF(ISNUMBER(Table1[[#This Row],[Column17]]),Table1[[#This Row],[Column17]],DATEVALUE(LEFT(Table1[[#This Row],[Column17]],FIND(",",Table1[[#This Row],[Column17]]&amp;",")-1))),"")</f>
        <v>45616</v>
      </c>
      <c r="S39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45623</v>
      </c>
      <c r="T39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45630</v>
      </c>
      <c r="U39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45637</v>
      </c>
      <c r="V39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45644</v>
      </c>
      <c r="W39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9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9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94" s="10" t="str">
        <f t="shared" si="18"/>
        <v>11/20/2024, 11/27/2024, 12/04/2024, 12/11/2024, 12/18/2024</v>
      </c>
    </row>
    <row r="395" spans="1:26" ht="12.5" x14ac:dyDescent="0.25">
      <c r="A395" s="1" t="s">
        <v>1540</v>
      </c>
      <c r="B395" s="1" t="str">
        <f t="shared" si="19"/>
        <v>8EF4D74B-2DCC-4095-B28F-9444A0154D65</v>
      </c>
      <c r="C395" s="1" t="s">
        <v>1541</v>
      </c>
      <c r="D395" s="1" t="str">
        <f t="shared" si="20"/>
        <v>Jennifer Garcia</v>
      </c>
      <c r="E395" s="1" t="s">
        <v>1542</v>
      </c>
      <c r="F395" s="1" t="s">
        <v>17</v>
      </c>
      <c r="G395" s="1" t="s">
        <v>46</v>
      </c>
      <c r="H395" s="1">
        <v>35</v>
      </c>
      <c r="I395" s="3">
        <v>45543</v>
      </c>
      <c r="J395" s="1" t="s">
        <v>26</v>
      </c>
      <c r="K395" s="1" t="s">
        <v>27</v>
      </c>
      <c r="L395" s="8">
        <v>0.19</v>
      </c>
      <c r="M395" s="8">
        <f>IF(Table1[[#This Row],[Column13]]&lt;1,Table1[[#This Row],[Column13]]*100,Table1[[#This Row],[Column13]])</f>
        <v>19</v>
      </c>
      <c r="N395" s="1" t="s">
        <v>58</v>
      </c>
      <c r="O395" s="1" t="s">
        <v>34</v>
      </c>
      <c r="P395" s="1">
        <v>4</v>
      </c>
      <c r="Q395" s="1" t="s">
        <v>1543</v>
      </c>
      <c r="R395" s="9">
        <f>IFERROR(IF(ISNUMBER(Table1[[#This Row],[Column17]]),Table1[[#This Row],[Column17]],DATEVALUE(LEFT(Table1[[#This Row],[Column17]],FIND(",",Table1[[#This Row],[Column17]]&amp;",")-1))),"")</f>
        <v>45543</v>
      </c>
      <c r="S39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45550</v>
      </c>
      <c r="T39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45557</v>
      </c>
      <c r="U39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45564</v>
      </c>
      <c r="V39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9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9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9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95" s="10" t="str">
        <f t="shared" si="18"/>
        <v>09/08/2024, 09/15/2024, 09/22/2024, 09/29/2024</v>
      </c>
    </row>
    <row r="396" spans="1:26" ht="12.5" x14ac:dyDescent="0.25">
      <c r="A396" s="1" t="s">
        <v>1544</v>
      </c>
      <c r="B396" s="1" t="str">
        <f t="shared" si="19"/>
        <v>66CC7376-8CCA-4963-AE2E-77A4CADEC379</v>
      </c>
      <c r="C396" s="1" t="s">
        <v>1545</v>
      </c>
      <c r="D396" s="1" t="str">
        <f t="shared" si="20"/>
        <v>Mary Ferguson</v>
      </c>
      <c r="E396" s="1" t="s">
        <v>1546</v>
      </c>
      <c r="F396" s="1" t="s">
        <v>88</v>
      </c>
      <c r="G396" s="1" t="s">
        <v>46</v>
      </c>
      <c r="H396" s="1">
        <v>28</v>
      </c>
      <c r="I396" s="5">
        <v>44917</v>
      </c>
      <c r="J396" s="1" t="s">
        <v>26</v>
      </c>
      <c r="K396" s="1" t="s">
        <v>27</v>
      </c>
      <c r="L396" s="8">
        <v>0.9</v>
      </c>
      <c r="M396" s="8">
        <f>IF(Table1[[#This Row],[Column13]]&lt;1,Table1[[#This Row],[Column13]]*100,Table1[[#This Row],[Column13]])</f>
        <v>90</v>
      </c>
      <c r="N396" s="1" t="s">
        <v>20</v>
      </c>
      <c r="O396" s="1" t="s">
        <v>34</v>
      </c>
      <c r="P396" s="1">
        <v>5</v>
      </c>
      <c r="Q396" s="1" t="s">
        <v>1547</v>
      </c>
      <c r="R396" s="9">
        <f>IFERROR(IF(ISNUMBER(Table1[[#This Row],[Column17]]),Table1[[#This Row],[Column17]],DATEVALUE(LEFT(Table1[[#This Row],[Column17]],FIND(",",Table1[[#This Row],[Column17]]&amp;",")-1))),"")</f>
        <v>44917</v>
      </c>
      <c r="S39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44924</v>
      </c>
      <c r="T39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44931</v>
      </c>
      <c r="U39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44938</v>
      </c>
      <c r="V39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9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9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9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96" s="10" t="str">
        <f t="shared" si="18"/>
        <v>12/22/2022, 12/29/2022, 01/05/2023, 01/12/2023</v>
      </c>
    </row>
    <row r="397" spans="1:26" ht="12.5" x14ac:dyDescent="0.25">
      <c r="A397" s="1" t="s">
        <v>1548</v>
      </c>
      <c r="B397" s="1" t="str">
        <f t="shared" si="19"/>
        <v>D37EE471-6E3B-4507-A21C-1209C3A1962D</v>
      </c>
      <c r="C397" s="1" t="s">
        <v>1549</v>
      </c>
      <c r="D397" s="1" t="str">
        <f t="shared" si="20"/>
        <v>Lisa Hart</v>
      </c>
      <c r="E397" s="1" t="s">
        <v>1550</v>
      </c>
      <c r="F397" s="1" t="s">
        <v>88</v>
      </c>
      <c r="G397" s="1" t="s">
        <v>39</v>
      </c>
      <c r="H397" s="1">
        <v>18</v>
      </c>
      <c r="I397" s="3">
        <v>45298</v>
      </c>
      <c r="J397" s="1" t="s">
        <v>18</v>
      </c>
      <c r="K397" s="1" t="s">
        <v>19</v>
      </c>
      <c r="L397" s="8">
        <v>97</v>
      </c>
      <c r="M397" s="8">
        <f>IF(Table1[[#This Row],[Column13]]&lt;1,Table1[[#This Row],[Column13]]*100,Table1[[#This Row],[Column13]])</f>
        <v>97</v>
      </c>
      <c r="N397" s="1" t="s">
        <v>20</v>
      </c>
      <c r="O397" s="1" t="s">
        <v>34</v>
      </c>
      <c r="P397" s="1">
        <v>3</v>
      </c>
      <c r="Q397" s="1" t="s">
        <v>344</v>
      </c>
      <c r="R397" s="9">
        <f>IFERROR(IF(ISNUMBER(Table1[[#This Row],[Column17]]),Table1[[#This Row],[Column17]],DATEVALUE(LEFT(Table1[[#This Row],[Column17]],FIND(",",Table1[[#This Row],[Column17]]&amp;",")-1))),"")</f>
        <v>45298</v>
      </c>
      <c r="S39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45305</v>
      </c>
      <c r="T39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45312</v>
      </c>
      <c r="U39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45319</v>
      </c>
      <c r="V39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45326</v>
      </c>
      <c r="W39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45333</v>
      </c>
      <c r="X39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9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97" s="10" t="str">
        <f t="shared" si="18"/>
        <v>01/07/2024, 01/14/2024, 01/21/2024, 01/28/2024, 02/04/2024, 02/11/2024</v>
      </c>
    </row>
    <row r="398" spans="1:26" ht="12.5" x14ac:dyDescent="0.25">
      <c r="A398" s="1" t="s">
        <v>1551</v>
      </c>
      <c r="B398" s="1" t="str">
        <f t="shared" si="19"/>
        <v>48D3D2CE-FBA3-491F-88DF-AAF8B9EFAAD6</v>
      </c>
      <c r="C398" s="1" t="s">
        <v>1552</v>
      </c>
      <c r="D398" s="1" t="str">
        <f t="shared" si="20"/>
        <v>Kelly Holder</v>
      </c>
      <c r="E398" s="1" t="s">
        <v>1553</v>
      </c>
      <c r="F398" s="1" t="s">
        <v>17</v>
      </c>
      <c r="G398" s="1" t="s">
        <v>82</v>
      </c>
      <c r="H398" s="1">
        <v>18</v>
      </c>
      <c r="I398" s="3">
        <v>44658</v>
      </c>
      <c r="J398" s="1" t="s">
        <v>32</v>
      </c>
      <c r="K398" s="1" t="s">
        <v>33</v>
      </c>
      <c r="L398" s="8">
        <v>0.03</v>
      </c>
      <c r="M398" s="8">
        <f>IF(Table1[[#This Row],[Column13]]&lt;1,Table1[[#This Row],[Column13]]*100,Table1[[#This Row],[Column13]])</f>
        <v>3</v>
      </c>
      <c r="N398" s="1">
        <v>1.5</v>
      </c>
      <c r="O398" s="1" t="s">
        <v>28</v>
      </c>
      <c r="P398" s="1">
        <v>5</v>
      </c>
      <c r="Q398" s="1" t="s">
        <v>1554</v>
      </c>
      <c r="R398" s="9">
        <f>IFERROR(IF(ISNUMBER(Table1[[#This Row],[Column17]]),Table1[[#This Row],[Column17]],DATEVALUE(LEFT(Table1[[#This Row],[Column17]],FIND(",",Table1[[#This Row],[Column17]]&amp;",")-1))),"")</f>
        <v>44658</v>
      </c>
      <c r="S39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44665</v>
      </c>
      <c r="T39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44672</v>
      </c>
      <c r="U39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44679</v>
      </c>
      <c r="V39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39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39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39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398" s="10" t="str">
        <f t="shared" si="18"/>
        <v>04/07/2022, 04/14/2022, 04/21/2022, 04/28/2022</v>
      </c>
    </row>
    <row r="399" spans="1:26" ht="12.5" x14ac:dyDescent="0.25">
      <c r="A399" s="1" t="s">
        <v>1555</v>
      </c>
      <c r="B399" s="1" t="str">
        <f t="shared" si="19"/>
        <v>B0916FB7-F17F-4F92-926A-A790C5828939</v>
      </c>
      <c r="C399" s="1" t="s">
        <v>1556</v>
      </c>
      <c r="D399" s="1" t="str">
        <f t="shared" si="20"/>
        <v>Tamara Dixon</v>
      </c>
      <c r="E399" s="1" t="s">
        <v>1557</v>
      </c>
      <c r="F399" s="1" t="s">
        <v>88</v>
      </c>
      <c r="G399" s="1" t="s">
        <v>82</v>
      </c>
      <c r="H399" s="1">
        <v>25</v>
      </c>
      <c r="I399" s="3">
        <v>44691</v>
      </c>
      <c r="J399" s="1" t="s">
        <v>142</v>
      </c>
      <c r="K399" s="1" t="s">
        <v>53</v>
      </c>
      <c r="L399" s="8">
        <v>0.23</v>
      </c>
      <c r="M399" s="8">
        <f>IF(Table1[[#This Row],[Column13]]&lt;1,Table1[[#This Row],[Column13]]*100,Table1[[#This Row],[Column13]])</f>
        <v>23</v>
      </c>
      <c r="N399" s="1" t="s">
        <v>41</v>
      </c>
      <c r="O399" s="1" t="s">
        <v>28</v>
      </c>
      <c r="P399" s="1">
        <v>5</v>
      </c>
      <c r="Q399" s="1" t="s">
        <v>1558</v>
      </c>
      <c r="R399" s="9">
        <f>IFERROR(IF(ISNUMBER(Table1[[#This Row],[Column17]]),Table1[[#This Row],[Column17]],DATEVALUE(LEFT(Table1[[#This Row],[Column17]],FIND(",",Table1[[#This Row],[Column17]]&amp;",")-1))),"")</f>
        <v>44691</v>
      </c>
      <c r="S39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44698</v>
      </c>
      <c r="T39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44705</v>
      </c>
      <c r="U39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44712</v>
      </c>
      <c r="V39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44719</v>
      </c>
      <c r="W39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44726</v>
      </c>
      <c r="X39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44733</v>
      </c>
      <c r="Y39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44740</v>
      </c>
      <c r="Z399" s="10" t="str">
        <f t="shared" si="18"/>
        <v>05/10/2022, 05/17/2022, 05/24/2022, 05/31/2022, 06/07/2022, 06/14/2022, 06/21/2022, 06/28/2022</v>
      </c>
    </row>
    <row r="400" spans="1:26" ht="12.5" x14ac:dyDescent="0.25">
      <c r="A400" s="1" t="s">
        <v>1559</v>
      </c>
      <c r="B400" s="1" t="str">
        <f t="shared" si="19"/>
        <v>17871810-4CE0-4ECB-8FA2-8FB84199322E</v>
      </c>
      <c r="C400" s="1" t="s">
        <v>1560</v>
      </c>
      <c r="D400" s="1" t="str">
        <f t="shared" si="20"/>
        <v>Laura Robinson</v>
      </c>
      <c r="E400" s="1" t="s">
        <v>1561</v>
      </c>
      <c r="F400" s="1" t="s">
        <v>17</v>
      </c>
      <c r="G400" s="1" t="s">
        <v>46</v>
      </c>
      <c r="H400">
        <v>18</v>
      </c>
      <c r="I400" s="3">
        <v>45019</v>
      </c>
      <c r="J400" s="1" t="s">
        <v>47</v>
      </c>
      <c r="K400" s="1" t="s">
        <v>33</v>
      </c>
      <c r="L400" s="8">
        <v>0.25</v>
      </c>
      <c r="M400" s="8">
        <f>IF(Table1[[#This Row],[Column13]]&lt;1,Table1[[#This Row],[Column13]]*100,Table1[[#This Row],[Column13]])</f>
        <v>25</v>
      </c>
      <c r="N400" s="1" t="s">
        <v>41</v>
      </c>
      <c r="O400" s="1" t="s">
        <v>34</v>
      </c>
      <c r="P400" s="1">
        <v>5</v>
      </c>
      <c r="Q400" s="1" t="s">
        <v>1562</v>
      </c>
      <c r="R400" s="9">
        <f>IFERROR(IF(ISNUMBER(Table1[[#This Row],[Column17]]),Table1[[#This Row],[Column17]],DATEVALUE(LEFT(Table1[[#This Row],[Column17]],FIND(",",Table1[[#This Row],[Column17]]&amp;",")-1))),"")</f>
        <v>45019</v>
      </c>
      <c r="S40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45026</v>
      </c>
      <c r="T40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45033</v>
      </c>
      <c r="U40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45040</v>
      </c>
      <c r="V40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0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0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0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00" s="10" t="str">
        <f t="shared" si="18"/>
        <v>04/03/2023, 04/10/2023, 04/17/2023, 04/24/2023</v>
      </c>
    </row>
    <row r="401" spans="1:26" ht="12.5" x14ac:dyDescent="0.25">
      <c r="A401" s="1" t="s">
        <v>1563</v>
      </c>
      <c r="B401" s="1" t="str">
        <f t="shared" si="19"/>
        <v>61AD018A-9387-4413-8EEF-7261BB1502EA</v>
      </c>
      <c r="C401" s="1" t="s">
        <v>1564</v>
      </c>
      <c r="D401" s="1" t="str">
        <f t="shared" si="20"/>
        <v>Anthony Wise</v>
      </c>
      <c r="E401" s="1" t="s">
        <v>1565</v>
      </c>
      <c r="F401" s="1" t="s">
        <v>88</v>
      </c>
      <c r="G401" s="1" t="s">
        <v>25</v>
      </c>
      <c r="H401">
        <v>18</v>
      </c>
      <c r="I401" s="3">
        <v>44716</v>
      </c>
      <c r="J401" s="1" t="s">
        <v>52</v>
      </c>
      <c r="K401" s="1" t="s">
        <v>53</v>
      </c>
      <c r="L401" s="8">
        <v>48</v>
      </c>
      <c r="M401" s="8">
        <f>IF(Table1[[#This Row],[Column13]]&lt;1,Table1[[#This Row],[Column13]]*100,Table1[[#This Row],[Column13]])</f>
        <v>48</v>
      </c>
      <c r="N401" s="1">
        <v>45</v>
      </c>
      <c r="O401" s="1" t="s">
        <v>28</v>
      </c>
      <c r="P401">
        <v>4</v>
      </c>
      <c r="Q401" s="3">
        <v>44716</v>
      </c>
      <c r="R401" s="9">
        <f>IFERROR(IF(ISNUMBER(Table1[[#This Row],[Column17]]),Table1[[#This Row],[Column17]],DATEVALUE(LEFT(Table1[[#This Row],[Column17]],FIND(",",Table1[[#This Row],[Column17]]&amp;",")-1))),"")</f>
        <v>44716</v>
      </c>
      <c r="S401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401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401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40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0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0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0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01" s="10" t="str">
        <f t="shared" si="18"/>
        <v>06/04/2022</v>
      </c>
    </row>
    <row r="402" spans="1:26" ht="12.5" x14ac:dyDescent="0.25">
      <c r="A402" s="1" t="s">
        <v>1566</v>
      </c>
      <c r="B402" s="1" t="str">
        <f t="shared" si="19"/>
        <v>02ED5D15-EDBC-46D8-9A30-7096D97766BE</v>
      </c>
      <c r="C402" s="1" t="s">
        <v>1567</v>
      </c>
      <c r="D402" s="1" t="str">
        <f t="shared" si="20"/>
        <v>Lynn Brown</v>
      </c>
      <c r="E402" s="1" t="s">
        <v>1568</v>
      </c>
      <c r="F402" s="1" t="s">
        <v>17</v>
      </c>
      <c r="G402" s="1" t="s">
        <v>39</v>
      </c>
      <c r="H402">
        <v>18</v>
      </c>
      <c r="I402" s="5">
        <v>45672</v>
      </c>
      <c r="J402" s="1" t="s">
        <v>132</v>
      </c>
      <c r="K402" s="1" t="s">
        <v>133</v>
      </c>
      <c r="L402" s="8">
        <v>0.49</v>
      </c>
      <c r="M402" s="8">
        <f>IF(Table1[[#This Row],[Column13]]&lt;1,Table1[[#This Row],[Column13]]*100,Table1[[#This Row],[Column13]])</f>
        <v>49</v>
      </c>
      <c r="N402" s="1" t="s">
        <v>41</v>
      </c>
      <c r="O402" s="1" t="s">
        <v>28</v>
      </c>
      <c r="P402" s="1">
        <v>5</v>
      </c>
      <c r="Q402" s="1" t="s">
        <v>1569</v>
      </c>
      <c r="R402" s="9">
        <f>IFERROR(IF(ISNUMBER(Table1[[#This Row],[Column17]]),Table1[[#This Row],[Column17]],DATEVALUE(LEFT(Table1[[#This Row],[Column17]],FIND(",",Table1[[#This Row],[Column17]]&amp;",")-1))),"")</f>
        <v>45672</v>
      </c>
      <c r="S40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45679</v>
      </c>
      <c r="T40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45686</v>
      </c>
      <c r="U40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45693</v>
      </c>
      <c r="V40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45700</v>
      </c>
      <c r="W40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45707</v>
      </c>
      <c r="X40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45714</v>
      </c>
      <c r="Y40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02" s="10" t="str">
        <f t="shared" si="18"/>
        <v>01/15/2025, 01/22/2025, 01/29/2025, 02/05/2025, 02/12/2025, 02/19/2025, 02/26/2025</v>
      </c>
    </row>
    <row r="403" spans="1:26" ht="12.5" x14ac:dyDescent="0.25">
      <c r="A403" s="1" t="s">
        <v>1570</v>
      </c>
      <c r="B403" s="1" t="str">
        <f t="shared" si="19"/>
        <v>8135F15A-9343-46EA-985A-9548C0BA22A4</v>
      </c>
      <c r="C403" s="1" t="s">
        <v>1571</v>
      </c>
      <c r="D403" s="1" t="str">
        <f t="shared" si="20"/>
        <v>Jeffrey Hartman</v>
      </c>
      <c r="E403" s="1" t="s">
        <v>1572</v>
      </c>
      <c r="F403" s="1" t="s">
        <v>17</v>
      </c>
      <c r="G403" s="1" t="s">
        <v>68</v>
      </c>
      <c r="H403" s="1">
        <v>18</v>
      </c>
      <c r="I403" s="5">
        <v>45350</v>
      </c>
      <c r="J403" s="1" t="s">
        <v>142</v>
      </c>
      <c r="K403" s="1" t="s">
        <v>53</v>
      </c>
      <c r="L403" s="8">
        <v>0.06</v>
      </c>
      <c r="M403" s="8">
        <f>IF(Table1[[#This Row],[Column13]]&lt;1,Table1[[#This Row],[Column13]]*100,Table1[[#This Row],[Column13]])</f>
        <v>6</v>
      </c>
      <c r="N403" s="1">
        <v>2</v>
      </c>
      <c r="O403" s="1" t="s">
        <v>28</v>
      </c>
      <c r="P403">
        <v>4</v>
      </c>
      <c r="Q403" s="1" t="s">
        <v>1573</v>
      </c>
      <c r="R403" s="9">
        <f>IFERROR(IF(ISNUMBER(Table1[[#This Row],[Column17]]),Table1[[#This Row],[Column17]],DATEVALUE(LEFT(Table1[[#This Row],[Column17]],FIND(",",Table1[[#This Row],[Column17]]&amp;",")-1))),"")</f>
        <v>45350</v>
      </c>
      <c r="S40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45357</v>
      </c>
      <c r="T40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45364</v>
      </c>
      <c r="U40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45371</v>
      </c>
      <c r="V40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45378</v>
      </c>
      <c r="W40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45385</v>
      </c>
      <c r="X40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45392</v>
      </c>
      <c r="Y40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03" s="10" t="str">
        <f t="shared" si="18"/>
        <v>02/28/2024, 03/06/2024, 03/13/2024, 03/20/2024, 03/27/2024, 04/03/2024, 04/10/2024</v>
      </c>
    </row>
    <row r="404" spans="1:26" ht="12.5" x14ac:dyDescent="0.25">
      <c r="A404" s="1" t="s">
        <v>1574</v>
      </c>
      <c r="B404" s="1" t="str">
        <f t="shared" si="19"/>
        <v>C31496EA-2160-446E-B2A7-A475C6196773</v>
      </c>
      <c r="C404" s="1" t="s">
        <v>1575</v>
      </c>
      <c r="D404" s="1" t="str">
        <f t="shared" si="20"/>
        <v>Justin Freeman</v>
      </c>
      <c r="E404" s="1" t="s">
        <v>1576</v>
      </c>
      <c r="F404" s="1" t="s">
        <v>17</v>
      </c>
      <c r="G404" s="1" t="s">
        <v>46</v>
      </c>
      <c r="H404">
        <v>18</v>
      </c>
      <c r="I404" s="3">
        <v>45332</v>
      </c>
      <c r="J404" s="1" t="s">
        <v>83</v>
      </c>
      <c r="K404" s="1" t="s">
        <v>27</v>
      </c>
      <c r="L404" s="8">
        <v>0.03</v>
      </c>
      <c r="M404" s="8">
        <f>IF(Table1[[#This Row],[Column13]]&lt;1,Table1[[#This Row],[Column13]]*100,Table1[[#This Row],[Column13]])</f>
        <v>3</v>
      </c>
      <c r="N404" s="1" t="s">
        <v>58</v>
      </c>
      <c r="O404" s="1" t="s">
        <v>34</v>
      </c>
      <c r="P404" s="1">
        <v>2</v>
      </c>
      <c r="Q404" s="1" t="s">
        <v>1577</v>
      </c>
      <c r="R404" s="9">
        <f>IFERROR(IF(ISNUMBER(Table1[[#This Row],[Column17]]),Table1[[#This Row],[Column17]],DATEVALUE(LEFT(Table1[[#This Row],[Column17]],FIND(",",Table1[[#This Row],[Column17]]&amp;",")-1))),"")</f>
        <v>45332</v>
      </c>
      <c r="S40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45339</v>
      </c>
      <c r="T40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45346</v>
      </c>
      <c r="U40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45353</v>
      </c>
      <c r="V40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45360</v>
      </c>
      <c r="W40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45367</v>
      </c>
      <c r="X40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45374</v>
      </c>
      <c r="Y40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04" s="10" t="str">
        <f t="shared" si="18"/>
        <v>02/10/2024, 02/17/2024, 02/24/2024, 03/02/2024, 03/09/2024, 03/16/2024, 03/23/2024</v>
      </c>
    </row>
    <row r="405" spans="1:26" ht="12.5" x14ac:dyDescent="0.25">
      <c r="A405" s="1" t="s">
        <v>1578</v>
      </c>
      <c r="B405" s="1" t="str">
        <f t="shared" si="19"/>
        <v>5D822E3A-6C6D-482B-A9E0-8370ABF7A5D0</v>
      </c>
      <c r="C405" s="1" t="s">
        <v>1579</v>
      </c>
      <c r="D405" s="1" t="str">
        <f t="shared" si="20"/>
        <v>Frank Wheeler</v>
      </c>
      <c r="E405" s="1" t="s">
        <v>1580</v>
      </c>
      <c r="F405" s="1" t="s">
        <v>88</v>
      </c>
      <c r="G405" s="1" t="s">
        <v>25</v>
      </c>
      <c r="H405" s="1">
        <v>37</v>
      </c>
      <c r="I405" s="5">
        <v>44832</v>
      </c>
      <c r="J405" s="1" t="s">
        <v>132</v>
      </c>
      <c r="K405" s="1" t="s">
        <v>133</v>
      </c>
      <c r="L405" s="8">
        <v>0.56999999999999995</v>
      </c>
      <c r="M405" s="8">
        <f>IF(Table1[[#This Row],[Column13]]&lt;1,Table1[[#This Row],[Column13]]*100,Table1[[#This Row],[Column13]])</f>
        <v>56.999999999999993</v>
      </c>
      <c r="N405" s="1">
        <v>1.5</v>
      </c>
      <c r="O405" s="1" t="s">
        <v>34</v>
      </c>
      <c r="P405">
        <v>4</v>
      </c>
      <c r="Q405" s="1" t="s">
        <v>1581</v>
      </c>
      <c r="R405" s="9">
        <f>IFERROR(IF(ISNUMBER(Table1[[#This Row],[Column17]]),Table1[[#This Row],[Column17]],DATEVALUE(LEFT(Table1[[#This Row],[Column17]],FIND(",",Table1[[#This Row],[Column17]]&amp;",")-1))),"")</f>
        <v>44832</v>
      </c>
      <c r="S40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44839</v>
      </c>
      <c r="T405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405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40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0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0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0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05" s="10" t="str">
        <f t="shared" si="18"/>
        <v>09/28/2022, 10/05/2022</v>
      </c>
    </row>
    <row r="406" spans="1:26" ht="12.5" x14ac:dyDescent="0.25">
      <c r="A406" s="1" t="s">
        <v>1582</v>
      </c>
      <c r="B406" s="1" t="str">
        <f t="shared" si="19"/>
        <v>C1FAD753-27EF-4A4B-9FB2-B838AF73B3CF</v>
      </c>
      <c r="C406" s="1" t="s">
        <v>1583</v>
      </c>
      <c r="D406" s="1" t="str">
        <f t="shared" si="20"/>
        <v>Angelica Singh</v>
      </c>
      <c r="E406" s="1" t="s">
        <v>1584</v>
      </c>
      <c r="F406" s="1" t="s">
        <v>88</v>
      </c>
      <c r="G406" s="1" t="s">
        <v>68</v>
      </c>
      <c r="H406">
        <v>18</v>
      </c>
      <c r="I406" s="3">
        <v>44968</v>
      </c>
      <c r="J406" s="1" t="s">
        <v>18</v>
      </c>
      <c r="K406" s="1" t="s">
        <v>19</v>
      </c>
      <c r="L406" s="8">
        <v>19</v>
      </c>
      <c r="M406" s="8">
        <f>IF(Table1[[#This Row],[Column13]]&lt;1,Table1[[#This Row],[Column13]]*100,Table1[[#This Row],[Column13]])</f>
        <v>19</v>
      </c>
      <c r="N406" s="1">
        <v>45</v>
      </c>
      <c r="O406" s="1" t="s">
        <v>34</v>
      </c>
      <c r="P406" s="1">
        <v>2</v>
      </c>
      <c r="Q406" s="1" t="s">
        <v>501</v>
      </c>
      <c r="R406" s="9">
        <f>IFERROR(IF(ISNUMBER(Table1[[#This Row],[Column17]]),Table1[[#This Row],[Column17]],DATEVALUE(LEFT(Table1[[#This Row],[Column17]],FIND(",",Table1[[#This Row],[Column17]]&amp;",")-1))),"")</f>
        <v>44968</v>
      </c>
      <c r="S40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44975</v>
      </c>
      <c r="T40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44982</v>
      </c>
      <c r="U40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44989</v>
      </c>
      <c r="V40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44996</v>
      </c>
      <c r="W40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45003</v>
      </c>
      <c r="X40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0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06" s="10" t="str">
        <f t="shared" si="18"/>
        <v>02/11/2023, 02/18/2023, 02/25/2023, 03/04/2023, 03/11/2023, 03/18/2023</v>
      </c>
    </row>
    <row r="407" spans="1:26" ht="12.5" x14ac:dyDescent="0.25">
      <c r="A407" s="1" t="s">
        <v>1585</v>
      </c>
      <c r="B407" s="1" t="str">
        <f t="shared" si="19"/>
        <v>3581A632-54F5-4F70-85D2-D205789FED96</v>
      </c>
      <c r="C407" s="1" t="s">
        <v>1586</v>
      </c>
      <c r="D407" s="1" t="str">
        <f t="shared" si="20"/>
        <v>Christy Payne</v>
      </c>
      <c r="E407" s="1" t="s">
        <v>1587</v>
      </c>
      <c r="F407" s="1" t="s">
        <v>17</v>
      </c>
      <c r="G407" s="1" t="s">
        <v>46</v>
      </c>
      <c r="H407">
        <v>18</v>
      </c>
      <c r="I407" s="3">
        <v>45357</v>
      </c>
      <c r="J407" s="1" t="s">
        <v>69</v>
      </c>
      <c r="K407" s="1" t="s">
        <v>33</v>
      </c>
      <c r="L407" s="8">
        <v>25</v>
      </c>
      <c r="M407" s="8">
        <f>IF(Table1[[#This Row],[Column13]]&lt;1,Table1[[#This Row],[Column13]]*100,Table1[[#This Row],[Column13]])</f>
        <v>25</v>
      </c>
      <c r="N407" s="1">
        <v>1.5</v>
      </c>
      <c r="O407" s="1" t="s">
        <v>28</v>
      </c>
      <c r="P407" s="1">
        <v>1</v>
      </c>
      <c r="Q407" s="1" t="s">
        <v>1588</v>
      </c>
      <c r="R407" s="9">
        <f>IFERROR(IF(ISNUMBER(Table1[[#This Row],[Column17]]),Table1[[#This Row],[Column17]],DATEVALUE(LEFT(Table1[[#This Row],[Column17]],FIND(",",Table1[[#This Row],[Column17]]&amp;",")-1))),"")</f>
        <v>45357</v>
      </c>
      <c r="S40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45364</v>
      </c>
      <c r="T40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45371</v>
      </c>
      <c r="U407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40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0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0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0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07" s="10" t="str">
        <f t="shared" si="18"/>
        <v>03/06/2024, 03/13/2024, 03/20/2024</v>
      </c>
    </row>
    <row r="408" spans="1:26" ht="12.5" x14ac:dyDescent="0.25">
      <c r="A408" s="1" t="s">
        <v>1589</v>
      </c>
      <c r="B408" s="1" t="str">
        <f t="shared" si="19"/>
        <v>953FCFD4-6069-4B6D-84B5-1C12AB132032</v>
      </c>
      <c r="C408" s="1" t="s">
        <v>1590</v>
      </c>
      <c r="D408" s="1" t="str">
        <f t="shared" si="20"/>
        <v>Kelsey Scott</v>
      </c>
      <c r="E408" s="1" t="s">
        <v>1591</v>
      </c>
      <c r="F408" s="1" t="s">
        <v>88</v>
      </c>
      <c r="G408" s="1" t="s">
        <v>82</v>
      </c>
      <c r="H408">
        <v>18</v>
      </c>
      <c r="I408" s="5">
        <v>45743</v>
      </c>
      <c r="J408" s="1" t="s">
        <v>63</v>
      </c>
      <c r="K408" s="1" t="s">
        <v>27</v>
      </c>
      <c r="L408" s="8">
        <v>0.6</v>
      </c>
      <c r="M408" s="8">
        <f>IF(Table1[[#This Row],[Column13]]&lt;1,Table1[[#This Row],[Column13]]*100,Table1[[#This Row],[Column13]])</f>
        <v>60</v>
      </c>
      <c r="N408" s="1" t="s">
        <v>20</v>
      </c>
      <c r="O408" s="1" t="s">
        <v>28</v>
      </c>
      <c r="P408" s="1">
        <v>4</v>
      </c>
      <c r="Q408" s="1" t="s">
        <v>1592</v>
      </c>
      <c r="R408" s="9">
        <f>IFERROR(IF(ISNUMBER(Table1[[#This Row],[Column17]]),Table1[[#This Row],[Column17]],DATEVALUE(LEFT(Table1[[#This Row],[Column17]],FIND(",",Table1[[#This Row],[Column17]]&amp;",")-1))),"")</f>
        <v>45743</v>
      </c>
      <c r="S40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45750</v>
      </c>
      <c r="T40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45757</v>
      </c>
      <c r="U40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45764</v>
      </c>
      <c r="V40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0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0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0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08" s="10" t="str">
        <f t="shared" si="18"/>
        <v>03/27/2025, 04/03/2025, 04/10/2025, 04/17/2025</v>
      </c>
    </row>
    <row r="409" spans="1:26" ht="12.5" x14ac:dyDescent="0.25">
      <c r="A409" s="1" t="s">
        <v>1593</v>
      </c>
      <c r="B409" s="1" t="str">
        <f t="shared" si="19"/>
        <v>DA221B85-A9B9-4A1D-8574-98CAA90E319D</v>
      </c>
      <c r="C409" s="1" t="s">
        <v>1594</v>
      </c>
      <c r="D409" s="1" t="str">
        <f t="shared" si="20"/>
        <v>Heather Rodriguez</v>
      </c>
      <c r="E409" s="1" t="s">
        <v>6995</v>
      </c>
      <c r="F409" s="1" t="s">
        <v>88</v>
      </c>
      <c r="G409" s="1" t="s">
        <v>25</v>
      </c>
      <c r="H409" s="1">
        <v>20</v>
      </c>
      <c r="I409" s="3">
        <v>45261</v>
      </c>
      <c r="J409" s="1" t="s">
        <v>217</v>
      </c>
      <c r="K409" s="1" t="s">
        <v>133</v>
      </c>
      <c r="L409" s="8">
        <v>0.44</v>
      </c>
      <c r="M409" s="8">
        <f>IF(Table1[[#This Row],[Column13]]&lt;1,Table1[[#This Row],[Column13]]*100,Table1[[#This Row],[Column13]])</f>
        <v>44</v>
      </c>
      <c r="N409" s="1" t="s">
        <v>20</v>
      </c>
      <c r="O409" s="1" t="s">
        <v>34</v>
      </c>
      <c r="P409" s="1">
        <v>1</v>
      </c>
      <c r="Q409" s="1" t="s">
        <v>1595</v>
      </c>
      <c r="R409" s="9">
        <f>IFERROR(IF(ISNUMBER(Table1[[#This Row],[Column17]]),Table1[[#This Row],[Column17]],DATEVALUE(LEFT(Table1[[#This Row],[Column17]],FIND(",",Table1[[#This Row],[Column17]]&amp;",")-1))),"")</f>
        <v>45261</v>
      </c>
      <c r="S40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45268</v>
      </c>
      <c r="T40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45275</v>
      </c>
      <c r="U409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40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0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0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0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09" s="10" t="str">
        <f t="shared" si="18"/>
        <v>12/01/2023, 12/08/2023, 12/15/2023</v>
      </c>
    </row>
    <row r="410" spans="1:26" ht="12.5" x14ac:dyDescent="0.25">
      <c r="A410" s="1" t="s">
        <v>1596</v>
      </c>
      <c r="B410" s="1" t="str">
        <f t="shared" si="19"/>
        <v>62F32FAE-A63F-4F12-A226-A768DE0E9C53</v>
      </c>
      <c r="C410" s="1" t="s">
        <v>1597</v>
      </c>
      <c r="D410" s="1" t="str">
        <f t="shared" si="20"/>
        <v>James Bray</v>
      </c>
      <c r="E410" s="1" t="s">
        <v>1598</v>
      </c>
      <c r="F410" s="1" t="s">
        <v>17</v>
      </c>
      <c r="G410" s="1" t="s">
        <v>25</v>
      </c>
      <c r="H410" s="1">
        <v>19</v>
      </c>
      <c r="I410" s="3">
        <v>45112</v>
      </c>
      <c r="J410" s="1" t="s">
        <v>132</v>
      </c>
      <c r="K410" s="1" t="s">
        <v>133</v>
      </c>
      <c r="L410" s="8">
        <v>0.89</v>
      </c>
      <c r="M410" s="8">
        <f>IF(Table1[[#This Row],[Column13]]&lt;1,Table1[[#This Row],[Column13]]*100,Table1[[#This Row],[Column13]])</f>
        <v>89</v>
      </c>
      <c r="N410" s="1">
        <v>45</v>
      </c>
      <c r="O410" s="1" t="s">
        <v>28</v>
      </c>
      <c r="P410" s="1">
        <v>5</v>
      </c>
      <c r="Q410" s="1" t="s">
        <v>1599</v>
      </c>
      <c r="R410" s="9">
        <f>IFERROR(IF(ISNUMBER(Table1[[#This Row],[Column17]]),Table1[[#This Row],[Column17]],DATEVALUE(LEFT(Table1[[#This Row],[Column17]],FIND(",",Table1[[#This Row],[Column17]]&amp;",")-1))),"")</f>
        <v>45112</v>
      </c>
      <c r="S41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45119</v>
      </c>
      <c r="T41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45126</v>
      </c>
      <c r="U41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45133</v>
      </c>
      <c r="V41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45140</v>
      </c>
      <c r="W41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1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1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10" s="10" t="str">
        <f t="shared" si="18"/>
        <v>07/05/2023, 07/12/2023, 07/19/2023, 07/26/2023, 08/02/2023</v>
      </c>
    </row>
    <row r="411" spans="1:26" ht="12.5" x14ac:dyDescent="0.25">
      <c r="A411" s="1" t="s">
        <v>1600</v>
      </c>
      <c r="B411" s="1" t="str">
        <f t="shared" si="19"/>
        <v>0A2D36A6-0580-4493-B664-6199ED25459E</v>
      </c>
      <c r="C411" s="1" t="s">
        <v>1601</v>
      </c>
      <c r="D411" s="1" t="str">
        <f t="shared" si="20"/>
        <v>Joseph Cook</v>
      </c>
      <c r="E411" s="1" t="s">
        <v>1602</v>
      </c>
      <c r="F411" s="1" t="s">
        <v>88</v>
      </c>
      <c r="G411" s="1" t="s">
        <v>25</v>
      </c>
      <c r="H411">
        <v>18</v>
      </c>
      <c r="I411" s="5">
        <v>45528</v>
      </c>
      <c r="J411" s="1" t="s">
        <v>47</v>
      </c>
      <c r="K411" s="1" t="s">
        <v>33</v>
      </c>
      <c r="L411" s="8">
        <v>8</v>
      </c>
      <c r="M411" s="8">
        <f>IF(Table1[[#This Row],[Column13]]&lt;1,Table1[[#This Row],[Column13]]*100,Table1[[#This Row],[Column13]])</f>
        <v>8</v>
      </c>
      <c r="N411" s="1" t="s">
        <v>58</v>
      </c>
      <c r="O411" s="1" t="s">
        <v>34</v>
      </c>
      <c r="P411" s="1">
        <v>3</v>
      </c>
      <c r="Q411" s="1" t="s">
        <v>1603</v>
      </c>
      <c r="R411" s="9">
        <f>IFERROR(IF(ISNUMBER(Table1[[#This Row],[Column17]]),Table1[[#This Row],[Column17]],DATEVALUE(LEFT(Table1[[#This Row],[Column17]],FIND(",",Table1[[#This Row],[Column17]]&amp;",")-1))),"")</f>
        <v>45528</v>
      </c>
      <c r="S41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45535</v>
      </c>
      <c r="T411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411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41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1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1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1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11" s="10" t="str">
        <f t="shared" si="18"/>
        <v>08/24/2024, 08/31/2024</v>
      </c>
    </row>
    <row r="412" spans="1:26" ht="12.5" x14ac:dyDescent="0.25">
      <c r="A412" s="1" t="s">
        <v>1604</v>
      </c>
      <c r="B412" s="1" t="str">
        <f t="shared" si="19"/>
        <v>FA6E3743-FEF9-4D57-BC77-EA4A4D654036</v>
      </c>
      <c r="C412" s="1" t="s">
        <v>1605</v>
      </c>
      <c r="D412" s="1" t="str">
        <f t="shared" si="20"/>
        <v>Desiree Brown</v>
      </c>
      <c r="E412" s="1" t="s">
        <v>1606</v>
      </c>
      <c r="F412" s="1" t="s">
        <v>88</v>
      </c>
      <c r="G412" s="1" t="s">
        <v>68</v>
      </c>
      <c r="H412">
        <v>18</v>
      </c>
      <c r="I412" s="3">
        <v>45629</v>
      </c>
      <c r="J412" s="1" t="s">
        <v>132</v>
      </c>
      <c r="K412" s="1" t="s">
        <v>133</v>
      </c>
      <c r="L412" s="8">
        <v>0.8</v>
      </c>
      <c r="M412" s="8">
        <f>IF(Table1[[#This Row],[Column13]]&lt;1,Table1[[#This Row],[Column13]]*100,Table1[[#This Row],[Column13]])</f>
        <v>80</v>
      </c>
      <c r="N412" s="1">
        <v>1.5</v>
      </c>
      <c r="O412" s="1" t="s">
        <v>28</v>
      </c>
      <c r="P412" s="1">
        <v>5</v>
      </c>
      <c r="Q412" s="3">
        <v>45629</v>
      </c>
      <c r="R412" s="9">
        <f>IFERROR(IF(ISNUMBER(Table1[[#This Row],[Column17]]),Table1[[#This Row],[Column17]],DATEVALUE(LEFT(Table1[[#This Row],[Column17]],FIND(",",Table1[[#This Row],[Column17]]&amp;",")-1))),"")</f>
        <v>45629</v>
      </c>
      <c r="S412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412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412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41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1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1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1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12" s="10" t="str">
        <f t="shared" si="18"/>
        <v>12/03/2024</v>
      </c>
    </row>
    <row r="413" spans="1:26" ht="12.5" x14ac:dyDescent="0.25">
      <c r="A413" s="1" t="s">
        <v>1607</v>
      </c>
      <c r="B413" s="1" t="str">
        <f t="shared" si="19"/>
        <v>E5AD481D-577F-4C16-A6D6-58FB39BFC9B6</v>
      </c>
      <c r="C413" s="1" t="s">
        <v>1608</v>
      </c>
      <c r="D413" s="1" t="str">
        <f t="shared" si="20"/>
        <v>Chad Blair</v>
      </c>
      <c r="E413" s="1" t="s">
        <v>1609</v>
      </c>
      <c r="F413" s="1" t="s">
        <v>88</v>
      </c>
      <c r="G413" s="1" t="s">
        <v>82</v>
      </c>
      <c r="H413">
        <v>18</v>
      </c>
      <c r="I413" s="5">
        <v>45093</v>
      </c>
      <c r="J413" s="1" t="s">
        <v>63</v>
      </c>
      <c r="K413" s="1" t="s">
        <v>27</v>
      </c>
      <c r="L413" s="8">
        <v>0.66</v>
      </c>
      <c r="M413" s="8">
        <f>IF(Table1[[#This Row],[Column13]]&lt;1,Table1[[#This Row],[Column13]]*100,Table1[[#This Row],[Column13]])</f>
        <v>66</v>
      </c>
      <c r="N413" s="1">
        <v>45</v>
      </c>
      <c r="O413" s="1" t="s">
        <v>28</v>
      </c>
      <c r="P413">
        <v>4</v>
      </c>
      <c r="Q413" s="1" t="s">
        <v>1610</v>
      </c>
      <c r="R413" s="9">
        <f>IFERROR(IF(ISNUMBER(Table1[[#This Row],[Column17]]),Table1[[#This Row],[Column17]],DATEVALUE(LEFT(Table1[[#This Row],[Column17]],FIND(",",Table1[[#This Row],[Column17]]&amp;",")-1))),"")</f>
        <v>45093</v>
      </c>
      <c r="S41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45100</v>
      </c>
      <c r="T41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45107</v>
      </c>
      <c r="U413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41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1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1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1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13" s="10" t="str">
        <f t="shared" si="18"/>
        <v>06/16/2023, 06/23/2023, 06/30/2023</v>
      </c>
    </row>
    <row r="414" spans="1:26" ht="12.5" x14ac:dyDescent="0.25">
      <c r="A414" s="1" t="s">
        <v>1611</v>
      </c>
      <c r="B414" s="1" t="str">
        <f t="shared" si="19"/>
        <v>A7087280-34EE-4B67-A1BB-D1838ACFD4D6</v>
      </c>
      <c r="C414" s="1" t="s">
        <v>1612</v>
      </c>
      <c r="D414" s="1" t="str">
        <f t="shared" si="20"/>
        <v>Joshua Mcbride</v>
      </c>
      <c r="E414" s="1" t="s">
        <v>1613</v>
      </c>
      <c r="F414" s="1" t="s">
        <v>88</v>
      </c>
      <c r="G414" s="1" t="s">
        <v>68</v>
      </c>
      <c r="H414">
        <v>18</v>
      </c>
      <c r="I414" s="3">
        <v>45355</v>
      </c>
      <c r="J414" s="1" t="s">
        <v>18</v>
      </c>
      <c r="K414" s="1" t="s">
        <v>19</v>
      </c>
      <c r="L414" s="8">
        <v>94</v>
      </c>
      <c r="M414" s="8">
        <f>IF(Table1[[#This Row],[Column13]]&lt;1,Table1[[#This Row],[Column13]]*100,Table1[[#This Row],[Column13]])</f>
        <v>94</v>
      </c>
      <c r="N414" s="1" t="s">
        <v>41</v>
      </c>
      <c r="O414" s="1" t="s">
        <v>34</v>
      </c>
      <c r="P414" s="1">
        <v>5</v>
      </c>
      <c r="Q414" s="1" t="s">
        <v>1614</v>
      </c>
      <c r="R414" s="9">
        <f>IFERROR(IF(ISNUMBER(Table1[[#This Row],[Column17]]),Table1[[#This Row],[Column17]],DATEVALUE(LEFT(Table1[[#This Row],[Column17]],FIND(",",Table1[[#This Row],[Column17]]&amp;",")-1))),"")</f>
        <v>45355</v>
      </c>
      <c r="S41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45362</v>
      </c>
      <c r="T41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45369</v>
      </c>
      <c r="U41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45376</v>
      </c>
      <c r="V41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45383</v>
      </c>
      <c r="W41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45390</v>
      </c>
      <c r="X41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45397</v>
      </c>
      <c r="Y41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45404</v>
      </c>
      <c r="Z414" s="10" t="str">
        <f t="shared" si="18"/>
        <v>03/04/2024, 03/11/2024, 03/18/2024, 03/25/2024, 04/01/2024, 04/08/2024, 04/15/2024, 04/22/2024</v>
      </c>
    </row>
    <row r="415" spans="1:26" ht="12.5" x14ac:dyDescent="0.25">
      <c r="A415" s="1" t="s">
        <v>1615</v>
      </c>
      <c r="B415" s="1" t="str">
        <f t="shared" si="19"/>
        <v>2875D40A-EAC7-4C2E-9099-A283EEDB0CE5</v>
      </c>
      <c r="C415" s="1" t="s">
        <v>1616</v>
      </c>
      <c r="D415" s="1" t="str">
        <f t="shared" si="20"/>
        <v>Justin Fry</v>
      </c>
      <c r="E415" s="1" t="s">
        <v>1617</v>
      </c>
      <c r="F415" s="1" t="s">
        <v>88</v>
      </c>
      <c r="G415" s="1" t="s">
        <v>68</v>
      </c>
      <c r="H415">
        <v>18</v>
      </c>
      <c r="I415" s="5">
        <v>45677</v>
      </c>
      <c r="J415" s="1" t="s">
        <v>217</v>
      </c>
      <c r="K415" s="1" t="s">
        <v>133</v>
      </c>
      <c r="L415" s="8">
        <v>0.08</v>
      </c>
      <c r="M415" s="8">
        <f>IF(Table1[[#This Row],[Column13]]&lt;1,Table1[[#This Row],[Column13]]*100,Table1[[#This Row],[Column13]])</f>
        <v>8</v>
      </c>
      <c r="N415" s="1" t="s">
        <v>41</v>
      </c>
      <c r="O415" s="1" t="s">
        <v>34</v>
      </c>
      <c r="P415" s="1">
        <v>3</v>
      </c>
      <c r="Q415" s="1" t="s">
        <v>1618</v>
      </c>
      <c r="R415" s="9">
        <f>IFERROR(IF(ISNUMBER(Table1[[#This Row],[Column17]]),Table1[[#This Row],[Column17]],DATEVALUE(LEFT(Table1[[#This Row],[Column17]],FIND(",",Table1[[#This Row],[Column17]]&amp;",")-1))),"")</f>
        <v>45677</v>
      </c>
      <c r="S41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45684</v>
      </c>
      <c r="T41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45691</v>
      </c>
      <c r="U41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45698</v>
      </c>
      <c r="V41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1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1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1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15" s="10" t="str">
        <f t="shared" si="18"/>
        <v>01/20/2025, 01/27/2025, 02/03/2025, 02/10/2025</v>
      </c>
    </row>
    <row r="416" spans="1:26" ht="12.5" x14ac:dyDescent="0.25">
      <c r="A416" s="1" t="s">
        <v>1619</v>
      </c>
      <c r="B416" s="1" t="str">
        <f t="shared" si="19"/>
        <v>D25AD576-EF0B-443E-BEE0-47627168BDEC</v>
      </c>
      <c r="C416" s="1" t="s">
        <v>1620</v>
      </c>
      <c r="D416" s="1" t="str">
        <f t="shared" si="20"/>
        <v>Taylor Hill</v>
      </c>
      <c r="E416" s="1" t="s">
        <v>1621</v>
      </c>
      <c r="F416" s="1" t="s">
        <v>88</v>
      </c>
      <c r="G416" s="1" t="s">
        <v>46</v>
      </c>
      <c r="H416" s="1">
        <v>33</v>
      </c>
      <c r="I416" s="5">
        <v>45129</v>
      </c>
      <c r="J416" s="1" t="s">
        <v>26</v>
      </c>
      <c r="K416" s="1" t="s">
        <v>27</v>
      </c>
      <c r="L416" s="8">
        <v>0.43</v>
      </c>
      <c r="M416" s="8">
        <f>IF(Table1[[#This Row],[Column13]]&lt;1,Table1[[#This Row],[Column13]]*100,Table1[[#This Row],[Column13]])</f>
        <v>43</v>
      </c>
      <c r="N416" s="1" t="s">
        <v>20</v>
      </c>
      <c r="O416" s="1" t="s">
        <v>28</v>
      </c>
      <c r="P416">
        <v>4</v>
      </c>
      <c r="Q416" s="5">
        <v>45129</v>
      </c>
      <c r="R416" s="9">
        <f>IFERROR(IF(ISNUMBER(Table1[[#This Row],[Column17]]),Table1[[#This Row],[Column17]],DATEVALUE(LEFT(Table1[[#This Row],[Column17]],FIND(",",Table1[[#This Row],[Column17]]&amp;",")-1))),"")</f>
        <v>45129</v>
      </c>
      <c r="S416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416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416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41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1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1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1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16" s="10" t="str">
        <f t="shared" si="18"/>
        <v>07/22/2023</v>
      </c>
    </row>
    <row r="417" spans="1:26" ht="12.5" x14ac:dyDescent="0.25">
      <c r="A417" s="1" t="s">
        <v>1622</v>
      </c>
      <c r="B417" s="1" t="str">
        <f t="shared" si="19"/>
        <v>5BF88D1D-06AD-4920-AFF7-FF5D3B1D12CF</v>
      </c>
      <c r="C417" s="1" t="s">
        <v>1623</v>
      </c>
      <c r="D417" s="1" t="str">
        <f t="shared" si="20"/>
        <v>Richard Anderson</v>
      </c>
      <c r="E417" s="1" t="s">
        <v>1624</v>
      </c>
      <c r="F417" s="1" t="s">
        <v>88</v>
      </c>
      <c r="G417" s="1" t="s">
        <v>82</v>
      </c>
      <c r="H417" s="1">
        <v>18</v>
      </c>
      <c r="I417" s="3">
        <v>45018</v>
      </c>
      <c r="J417" s="1" t="s">
        <v>47</v>
      </c>
      <c r="K417" s="1" t="s">
        <v>33</v>
      </c>
      <c r="L417" s="8">
        <v>0.66</v>
      </c>
      <c r="M417" s="8">
        <f>IF(Table1[[#This Row],[Column13]]&lt;1,Table1[[#This Row],[Column13]]*100,Table1[[#This Row],[Column13]])</f>
        <v>66</v>
      </c>
      <c r="N417" s="1" t="s">
        <v>41</v>
      </c>
      <c r="O417" s="1" t="s">
        <v>28</v>
      </c>
      <c r="P417" s="1">
        <v>3</v>
      </c>
      <c r="Q417" s="1" t="s">
        <v>836</v>
      </c>
      <c r="R417" s="9">
        <f>IFERROR(IF(ISNUMBER(Table1[[#This Row],[Column17]]),Table1[[#This Row],[Column17]],DATEVALUE(LEFT(Table1[[#This Row],[Column17]],FIND(",",Table1[[#This Row],[Column17]]&amp;",")-1))),"")</f>
        <v>45018</v>
      </c>
      <c r="S41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45025</v>
      </c>
      <c r="T41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45032</v>
      </c>
      <c r="U41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45039</v>
      </c>
      <c r="V41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45046</v>
      </c>
      <c r="W41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45053</v>
      </c>
      <c r="X41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45060</v>
      </c>
      <c r="Y41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17" s="10" t="str">
        <f t="shared" si="18"/>
        <v>04/02/2023, 04/09/2023, 04/16/2023, 04/23/2023, 04/30/2023, 05/07/2023, 05/14/2023</v>
      </c>
    </row>
    <row r="418" spans="1:26" ht="12.5" x14ac:dyDescent="0.25">
      <c r="A418" s="1" t="s">
        <v>1625</v>
      </c>
      <c r="B418" s="1" t="str">
        <f t="shared" si="19"/>
        <v>08403234-39ED-4800-B179-79F929EDE760</v>
      </c>
      <c r="C418" s="1" t="s">
        <v>1626</v>
      </c>
      <c r="D418" s="1" t="str">
        <f t="shared" si="20"/>
        <v>Wayne Schaefer</v>
      </c>
      <c r="E418" s="1" t="s">
        <v>1627</v>
      </c>
      <c r="F418" s="1" t="s">
        <v>88</v>
      </c>
      <c r="G418" s="1" t="s">
        <v>46</v>
      </c>
      <c r="H418" s="1">
        <v>37</v>
      </c>
      <c r="I418" s="3">
        <v>44871</v>
      </c>
      <c r="J418" s="1" t="s">
        <v>18</v>
      </c>
      <c r="K418" s="1" t="s">
        <v>19</v>
      </c>
      <c r="L418" s="8">
        <v>0.48</v>
      </c>
      <c r="M418" s="8">
        <f>IF(Table1[[#This Row],[Column13]]&lt;1,Table1[[#This Row],[Column13]]*100,Table1[[#This Row],[Column13]])</f>
        <v>48</v>
      </c>
      <c r="N418" s="1">
        <v>1.5</v>
      </c>
      <c r="O418" s="1" t="s">
        <v>28</v>
      </c>
      <c r="P418">
        <v>4</v>
      </c>
      <c r="Q418" s="1" t="s">
        <v>1628</v>
      </c>
      <c r="R418" s="9">
        <f>IFERROR(IF(ISNUMBER(Table1[[#This Row],[Column17]]),Table1[[#This Row],[Column17]],DATEVALUE(LEFT(Table1[[#This Row],[Column17]],FIND(",",Table1[[#This Row],[Column17]]&amp;",")-1))),"")</f>
        <v>44871</v>
      </c>
      <c r="S41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44878</v>
      </c>
      <c r="T41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44885</v>
      </c>
      <c r="U41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44892</v>
      </c>
      <c r="V41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44899</v>
      </c>
      <c r="W41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1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1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18" s="10" t="str">
        <f t="shared" si="18"/>
        <v>11/06/2022, 11/13/2022, 11/20/2022, 11/27/2022, 12/04/2022</v>
      </c>
    </row>
    <row r="419" spans="1:26" ht="12.5" x14ac:dyDescent="0.25">
      <c r="A419" s="1" t="s">
        <v>1629</v>
      </c>
      <c r="B419" s="1" t="str">
        <f t="shared" si="19"/>
        <v>FC5217CC-F467-4866-AD56-A2A02D54FF2B</v>
      </c>
      <c r="C419" s="1" t="s">
        <v>1630</v>
      </c>
      <c r="D419" s="1" t="str">
        <f t="shared" si="20"/>
        <v>Luis Watts</v>
      </c>
      <c r="E419" s="1" t="s">
        <v>1631</v>
      </c>
      <c r="F419" s="1" t="s">
        <v>88</v>
      </c>
      <c r="G419" s="1" t="s">
        <v>82</v>
      </c>
      <c r="H419">
        <v>18</v>
      </c>
      <c r="I419" s="5">
        <v>44760</v>
      </c>
      <c r="J419" s="1" t="s">
        <v>69</v>
      </c>
      <c r="K419" s="1" t="s">
        <v>33</v>
      </c>
      <c r="L419" s="8">
        <v>0.63</v>
      </c>
      <c r="M419" s="8">
        <f>IF(Table1[[#This Row],[Column13]]&lt;1,Table1[[#This Row],[Column13]]*100,Table1[[#This Row],[Column13]])</f>
        <v>63</v>
      </c>
      <c r="N419" s="1">
        <v>2</v>
      </c>
      <c r="O419" s="1" t="s">
        <v>28</v>
      </c>
      <c r="P419" s="1">
        <v>2</v>
      </c>
      <c r="Q419" s="5">
        <v>44760</v>
      </c>
      <c r="R419" s="9">
        <f>IFERROR(IF(ISNUMBER(Table1[[#This Row],[Column17]]),Table1[[#This Row],[Column17]],DATEVALUE(LEFT(Table1[[#This Row],[Column17]],FIND(",",Table1[[#This Row],[Column17]]&amp;",")-1))),"")</f>
        <v>44760</v>
      </c>
      <c r="S419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419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419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41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1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1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1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19" s="10" t="str">
        <f t="shared" si="18"/>
        <v>07/18/2022</v>
      </c>
    </row>
    <row r="420" spans="1:26" ht="12.5" x14ac:dyDescent="0.25">
      <c r="A420" s="1" t="s">
        <v>1632</v>
      </c>
      <c r="B420" s="1" t="str">
        <f t="shared" si="19"/>
        <v>9C8B9550-64E7-4F9A-901A-0CCFB85F164B</v>
      </c>
      <c r="C420" s="1" t="s">
        <v>1633</v>
      </c>
      <c r="D420" s="1" t="str">
        <f t="shared" si="20"/>
        <v>Laura Herrera</v>
      </c>
      <c r="E420" s="1" t="s">
        <v>1634</v>
      </c>
      <c r="F420" s="1" t="s">
        <v>17</v>
      </c>
      <c r="G420" s="1" t="s">
        <v>25</v>
      </c>
      <c r="H420">
        <v>18</v>
      </c>
      <c r="I420" s="5">
        <v>45248</v>
      </c>
      <c r="J420" s="1" t="s">
        <v>18</v>
      </c>
      <c r="K420" s="1" t="s">
        <v>19</v>
      </c>
      <c r="L420" s="8">
        <v>0.61</v>
      </c>
      <c r="M420" s="8">
        <f>IF(Table1[[#This Row],[Column13]]&lt;1,Table1[[#This Row],[Column13]]*100,Table1[[#This Row],[Column13]])</f>
        <v>61</v>
      </c>
      <c r="N420" s="1" t="s">
        <v>58</v>
      </c>
      <c r="O420" s="1" t="s">
        <v>28</v>
      </c>
      <c r="P420" s="1">
        <v>5</v>
      </c>
      <c r="Q420" s="1" t="s">
        <v>1635</v>
      </c>
      <c r="R420" s="9">
        <f>IFERROR(IF(ISNUMBER(Table1[[#This Row],[Column17]]),Table1[[#This Row],[Column17]],DATEVALUE(LEFT(Table1[[#This Row],[Column17]],FIND(",",Table1[[#This Row],[Column17]]&amp;",")-1))),"")</f>
        <v>45248</v>
      </c>
      <c r="S42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45255</v>
      </c>
      <c r="T420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420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42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2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2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2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20" s="10" t="str">
        <f t="shared" si="18"/>
        <v>11/18/2023, 11/25/2023</v>
      </c>
    </row>
    <row r="421" spans="1:26" ht="12.5" x14ac:dyDescent="0.25">
      <c r="A421" s="1" t="s">
        <v>1636</v>
      </c>
      <c r="B421" s="1" t="str">
        <f t="shared" si="19"/>
        <v>0A0C64E5-BC34-4B4F-BBDC-532E6546C66D</v>
      </c>
      <c r="C421" s="1" t="s">
        <v>1637</v>
      </c>
      <c r="D421" s="1" t="str">
        <f t="shared" si="20"/>
        <v>Kelli Mccoy</v>
      </c>
      <c r="E421" s="1" t="s">
        <v>1638</v>
      </c>
      <c r="F421" s="1" t="s">
        <v>88</v>
      </c>
      <c r="G421" s="1" t="s">
        <v>39</v>
      </c>
      <c r="H421" s="1">
        <v>18</v>
      </c>
      <c r="I421" s="5">
        <v>45493</v>
      </c>
      <c r="J421" s="1" t="s">
        <v>26</v>
      </c>
      <c r="K421" s="1" t="s">
        <v>27</v>
      </c>
      <c r="L421" s="8">
        <v>58</v>
      </c>
      <c r="M421" s="8">
        <f>IF(Table1[[#This Row],[Column13]]&lt;1,Table1[[#This Row],[Column13]]*100,Table1[[#This Row],[Column13]])</f>
        <v>58</v>
      </c>
      <c r="N421" s="1" t="s">
        <v>20</v>
      </c>
      <c r="O421" s="1" t="s">
        <v>28</v>
      </c>
      <c r="P421" s="1">
        <v>4</v>
      </c>
      <c r="Q421" s="1" t="s">
        <v>1639</v>
      </c>
      <c r="R421" s="9">
        <f>IFERROR(IF(ISNUMBER(Table1[[#This Row],[Column17]]),Table1[[#This Row],[Column17]],DATEVALUE(LEFT(Table1[[#This Row],[Column17]],FIND(",",Table1[[#This Row],[Column17]]&amp;",")-1))),"")</f>
        <v>45493</v>
      </c>
      <c r="S42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45500</v>
      </c>
      <c r="T42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45507</v>
      </c>
      <c r="U421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42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2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2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2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21" s="10" t="str">
        <f t="shared" si="18"/>
        <v>07/20/2024, 07/27/2024, 08/03/2024</v>
      </c>
    </row>
    <row r="422" spans="1:26" ht="12.5" x14ac:dyDescent="0.25">
      <c r="A422" s="1" t="s">
        <v>1640</v>
      </c>
      <c r="B422" s="1" t="str">
        <f t="shared" si="19"/>
        <v>0DF6C527-EB45-4C38-9CF6-5E334B5F174B</v>
      </c>
      <c r="C422" s="1" t="s">
        <v>1641</v>
      </c>
      <c r="D422" s="1" t="str">
        <f t="shared" si="20"/>
        <v>Stephanie Ford</v>
      </c>
      <c r="E422" s="1" t="s">
        <v>1642</v>
      </c>
      <c r="F422" s="1" t="s">
        <v>88</v>
      </c>
      <c r="G422" s="1" t="s">
        <v>82</v>
      </c>
      <c r="H422" s="1">
        <v>28</v>
      </c>
      <c r="I422" s="5">
        <v>45314</v>
      </c>
      <c r="J422" s="1" t="s">
        <v>47</v>
      </c>
      <c r="K422" s="1" t="s">
        <v>33</v>
      </c>
      <c r="L422" s="8">
        <v>0.84</v>
      </c>
      <c r="M422" s="8">
        <f>IF(Table1[[#This Row],[Column13]]&lt;1,Table1[[#This Row],[Column13]]*100,Table1[[#This Row],[Column13]])</f>
        <v>84</v>
      </c>
      <c r="N422" s="1">
        <v>1.5</v>
      </c>
      <c r="O422" s="1" t="s">
        <v>28</v>
      </c>
      <c r="P422">
        <v>4</v>
      </c>
      <c r="Q422" s="5">
        <v>45314</v>
      </c>
      <c r="R422" s="9">
        <f>IFERROR(IF(ISNUMBER(Table1[[#This Row],[Column17]]),Table1[[#This Row],[Column17]],DATEVALUE(LEFT(Table1[[#This Row],[Column17]],FIND(",",Table1[[#This Row],[Column17]]&amp;",")-1))),"")</f>
        <v>45314</v>
      </c>
      <c r="S422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422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422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42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2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2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2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22" s="10" t="str">
        <f t="shared" si="18"/>
        <v>01/23/2024</v>
      </c>
    </row>
    <row r="423" spans="1:26" ht="12.5" x14ac:dyDescent="0.25">
      <c r="A423" s="1" t="s">
        <v>1643</v>
      </c>
      <c r="B423" s="1" t="str">
        <f t="shared" si="19"/>
        <v>69DF05C7-64A0-453F-A2A3-75568BE15610</v>
      </c>
      <c r="C423" s="1" t="s">
        <v>1644</v>
      </c>
      <c r="D423" s="1" t="str">
        <f t="shared" si="20"/>
        <v>Alexander Chavez</v>
      </c>
      <c r="E423" s="1" t="s">
        <v>6995</v>
      </c>
      <c r="F423" s="1" t="s">
        <v>17</v>
      </c>
      <c r="G423" s="1" t="s">
        <v>82</v>
      </c>
      <c r="H423">
        <v>18</v>
      </c>
      <c r="I423" s="5">
        <v>45739</v>
      </c>
      <c r="J423" s="1" t="s">
        <v>63</v>
      </c>
      <c r="K423" s="1" t="s">
        <v>27</v>
      </c>
      <c r="L423" s="8">
        <v>0.19</v>
      </c>
      <c r="M423" s="8">
        <f>IF(Table1[[#This Row],[Column13]]&lt;1,Table1[[#This Row],[Column13]]*100,Table1[[#This Row],[Column13]])</f>
        <v>19</v>
      </c>
      <c r="N423" s="1" t="s">
        <v>41</v>
      </c>
      <c r="O423" s="1" t="s">
        <v>28</v>
      </c>
      <c r="P423" s="1">
        <v>2</v>
      </c>
      <c r="Q423" s="1" t="s">
        <v>1645</v>
      </c>
      <c r="R423" s="9">
        <f>IFERROR(IF(ISNUMBER(Table1[[#This Row],[Column17]]),Table1[[#This Row],[Column17]],DATEVALUE(LEFT(Table1[[#This Row],[Column17]],FIND(",",Table1[[#This Row],[Column17]]&amp;",")-1))),"")</f>
        <v>45739</v>
      </c>
      <c r="S42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45746</v>
      </c>
      <c r="T42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45753</v>
      </c>
      <c r="U42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45760</v>
      </c>
      <c r="V42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45767</v>
      </c>
      <c r="W42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45774</v>
      </c>
      <c r="X42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45781</v>
      </c>
      <c r="Y42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45788</v>
      </c>
      <c r="Z423" s="10" t="str">
        <f t="shared" si="18"/>
        <v>03/23/2025, 03/30/2025, 04/06/2025, 04/13/2025, 04/20/2025, 04/27/2025, 05/04/2025, 05/11/2025</v>
      </c>
    </row>
    <row r="424" spans="1:26" ht="12.5" x14ac:dyDescent="0.25">
      <c r="A424" s="1" t="s">
        <v>1646</v>
      </c>
      <c r="B424" s="1" t="str">
        <f t="shared" si="19"/>
        <v>400564B8-1716-43B1-B466-1E6FE1EEB1F1</v>
      </c>
      <c r="C424" s="1" t="s">
        <v>1647</v>
      </c>
      <c r="D424" s="1" t="str">
        <f t="shared" si="20"/>
        <v>Matthew Dawson</v>
      </c>
      <c r="E424" s="1" t="s">
        <v>1648</v>
      </c>
      <c r="F424" s="1" t="s">
        <v>17</v>
      </c>
      <c r="G424" s="1" t="s">
        <v>25</v>
      </c>
      <c r="H424" s="1">
        <v>22</v>
      </c>
      <c r="I424" s="5">
        <v>44971</v>
      </c>
      <c r="J424" s="1" t="s">
        <v>132</v>
      </c>
      <c r="K424" s="1" t="s">
        <v>133</v>
      </c>
      <c r="L424" s="8">
        <v>0.09</v>
      </c>
      <c r="M424" s="8">
        <f>IF(Table1[[#This Row],[Column13]]&lt;1,Table1[[#This Row],[Column13]]*100,Table1[[#This Row],[Column13]])</f>
        <v>9</v>
      </c>
      <c r="N424" s="1">
        <v>45</v>
      </c>
      <c r="O424" s="1" t="s">
        <v>34</v>
      </c>
      <c r="P424" s="1">
        <v>3</v>
      </c>
      <c r="Q424" s="1" t="s">
        <v>1649</v>
      </c>
      <c r="R424" s="9">
        <f>IFERROR(IF(ISNUMBER(Table1[[#This Row],[Column17]]),Table1[[#This Row],[Column17]],DATEVALUE(LEFT(Table1[[#This Row],[Column17]],FIND(",",Table1[[#This Row],[Column17]]&amp;",")-1))),"")</f>
        <v>44971</v>
      </c>
      <c r="S42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44978</v>
      </c>
      <c r="T42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44985</v>
      </c>
      <c r="U42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44992</v>
      </c>
      <c r="V42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44999</v>
      </c>
      <c r="W42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2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2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24" s="10" t="str">
        <f t="shared" si="18"/>
        <v>02/14/2023, 02/21/2023, 02/28/2023, 03/07/2023, 03/14/2023</v>
      </c>
    </row>
    <row r="425" spans="1:26" ht="12.5" x14ac:dyDescent="0.25">
      <c r="A425" s="1" t="s">
        <v>1650</v>
      </c>
      <c r="B425" s="1" t="str">
        <f t="shared" si="19"/>
        <v>8CE377D7-60F1-4528-A8EF-2F46F323123E</v>
      </c>
      <c r="C425" s="1" t="s">
        <v>1651</v>
      </c>
      <c r="D425" s="1" t="str">
        <f t="shared" si="20"/>
        <v>Randy Barr</v>
      </c>
      <c r="E425" s="1" t="s">
        <v>1652</v>
      </c>
      <c r="F425" s="1" t="s">
        <v>17</v>
      </c>
      <c r="G425" s="1" t="s">
        <v>25</v>
      </c>
      <c r="H425">
        <v>18</v>
      </c>
      <c r="I425" s="4">
        <v>45608</v>
      </c>
      <c r="J425" s="1" t="s">
        <v>18</v>
      </c>
      <c r="K425" s="1" t="s">
        <v>19</v>
      </c>
      <c r="L425" s="8">
        <v>0.5</v>
      </c>
      <c r="M425" s="8">
        <f>IF(Table1[[#This Row],[Column13]]&lt;1,Table1[[#This Row],[Column13]]*100,Table1[[#This Row],[Column13]])</f>
        <v>50</v>
      </c>
      <c r="N425" s="1">
        <v>1.5</v>
      </c>
      <c r="O425" s="1" t="s">
        <v>34</v>
      </c>
      <c r="P425" s="1">
        <v>2</v>
      </c>
      <c r="Q425" s="1" t="s">
        <v>1653</v>
      </c>
      <c r="R425" s="9">
        <f>IFERROR(IF(ISNUMBER(Table1[[#This Row],[Column17]]),Table1[[#This Row],[Column17]],DATEVALUE(LEFT(Table1[[#This Row],[Column17]],FIND(",",Table1[[#This Row],[Column17]]&amp;",")-1))),"")</f>
        <v>45608</v>
      </c>
      <c r="S42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45615</v>
      </c>
      <c r="T42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45622</v>
      </c>
      <c r="U42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45629</v>
      </c>
      <c r="V42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45636</v>
      </c>
      <c r="W42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45643</v>
      </c>
      <c r="X42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45650</v>
      </c>
      <c r="Y42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25" s="10" t="str">
        <f t="shared" si="18"/>
        <v>11/12/2024, 11/19/2024, 11/26/2024, 12/03/2024, 12/10/2024, 12/17/2024, 12/24/2024</v>
      </c>
    </row>
    <row r="426" spans="1:26" ht="12.5" x14ac:dyDescent="0.25">
      <c r="A426" s="1" t="s">
        <v>1654</v>
      </c>
      <c r="B426" s="1" t="str">
        <f t="shared" si="19"/>
        <v>E606D7C2-1E18-446D-AE42-1840A05F36C8</v>
      </c>
      <c r="C426" s="1" t="s">
        <v>1655</v>
      </c>
      <c r="D426" s="1" t="str">
        <f t="shared" si="20"/>
        <v>Dale Dean</v>
      </c>
      <c r="E426" s="1" t="s">
        <v>1656</v>
      </c>
      <c r="F426" s="1" t="s">
        <v>17</v>
      </c>
      <c r="G426" s="1" t="s">
        <v>46</v>
      </c>
      <c r="H426" s="1">
        <v>25</v>
      </c>
      <c r="I426" s="5">
        <v>45106</v>
      </c>
      <c r="J426" s="1" t="s">
        <v>83</v>
      </c>
      <c r="K426" s="1" t="s">
        <v>27</v>
      </c>
      <c r="L426" s="8">
        <v>0.89</v>
      </c>
      <c r="M426" s="8">
        <f>IF(Table1[[#This Row],[Column13]]&lt;1,Table1[[#This Row],[Column13]]*100,Table1[[#This Row],[Column13]])</f>
        <v>89</v>
      </c>
      <c r="N426" s="1">
        <v>45</v>
      </c>
      <c r="O426" s="1" t="s">
        <v>28</v>
      </c>
      <c r="P426" s="1">
        <v>4</v>
      </c>
      <c r="Q426" s="1" t="s">
        <v>1657</v>
      </c>
      <c r="R426" s="9">
        <f>IFERROR(IF(ISNUMBER(Table1[[#This Row],[Column17]]),Table1[[#This Row],[Column17]],DATEVALUE(LEFT(Table1[[#This Row],[Column17]],FIND(",",Table1[[#This Row],[Column17]]&amp;",")-1))),"")</f>
        <v>45106</v>
      </c>
      <c r="S42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45113</v>
      </c>
      <c r="T42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45120</v>
      </c>
      <c r="U42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45127</v>
      </c>
      <c r="V42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45134</v>
      </c>
      <c r="W42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45141</v>
      </c>
      <c r="X42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45148</v>
      </c>
      <c r="Y42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45155</v>
      </c>
      <c r="Z426" s="10" t="str">
        <f t="shared" si="18"/>
        <v>06/29/2023, 07/06/2023, 07/13/2023, 07/20/2023, 07/27/2023, 08/03/2023, 08/10/2023, 08/17/2023</v>
      </c>
    </row>
    <row r="427" spans="1:26" ht="12.5" x14ac:dyDescent="0.25">
      <c r="A427" s="1" t="s">
        <v>1658</v>
      </c>
      <c r="B427" s="1" t="str">
        <f t="shared" si="19"/>
        <v>3CE5988C-7E53-4702-A1F8-D1929BA4D5A6</v>
      </c>
      <c r="C427" s="1" t="s">
        <v>1659</v>
      </c>
      <c r="D427" s="1" t="str">
        <f t="shared" si="20"/>
        <v>Matthew Chavez</v>
      </c>
      <c r="E427" s="1" t="s">
        <v>1660</v>
      </c>
      <c r="F427" s="1" t="s">
        <v>17</v>
      </c>
      <c r="G427" s="1" t="s">
        <v>46</v>
      </c>
      <c r="H427" s="1">
        <v>18</v>
      </c>
      <c r="I427" s="5">
        <v>44666</v>
      </c>
      <c r="J427" s="1" t="s">
        <v>47</v>
      </c>
      <c r="K427" s="1" t="s">
        <v>33</v>
      </c>
      <c r="L427" s="8">
        <v>0.85</v>
      </c>
      <c r="M427" s="8">
        <f>IF(Table1[[#This Row],[Column13]]&lt;1,Table1[[#This Row],[Column13]]*100,Table1[[#This Row],[Column13]])</f>
        <v>85</v>
      </c>
      <c r="N427" s="1" t="s">
        <v>20</v>
      </c>
      <c r="O427" s="1" t="s">
        <v>28</v>
      </c>
      <c r="P427" s="1">
        <v>3</v>
      </c>
      <c r="Q427" s="1" t="s">
        <v>1661</v>
      </c>
      <c r="R427" s="9">
        <f>IFERROR(IF(ISNUMBER(Table1[[#This Row],[Column17]]),Table1[[#This Row],[Column17]],DATEVALUE(LEFT(Table1[[#This Row],[Column17]],FIND(",",Table1[[#This Row],[Column17]]&amp;",")-1))),"")</f>
        <v>44666</v>
      </c>
      <c r="S42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44673</v>
      </c>
      <c r="T42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44680</v>
      </c>
      <c r="U42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44687</v>
      </c>
      <c r="V42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44694</v>
      </c>
      <c r="W42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44701</v>
      </c>
      <c r="X42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44708</v>
      </c>
      <c r="Y42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27" s="10" t="str">
        <f t="shared" si="18"/>
        <v>04/15/2022, 04/22/2022, 04/29/2022, 05/06/2022, 05/13/2022, 05/20/2022, 05/27/2022</v>
      </c>
    </row>
    <row r="428" spans="1:26" ht="12.5" x14ac:dyDescent="0.25">
      <c r="A428" s="1" t="s">
        <v>1662</v>
      </c>
      <c r="B428" s="1" t="str">
        <f t="shared" si="19"/>
        <v>D1F379B1-8EBB-4208-A0EE-404F9EA8FCB1</v>
      </c>
      <c r="C428" s="1" t="s">
        <v>1663</v>
      </c>
      <c r="D428" s="1" t="str">
        <f t="shared" si="20"/>
        <v>Amber Hernandez</v>
      </c>
      <c r="E428" s="1" t="s">
        <v>1664</v>
      </c>
      <c r="F428" s="1" t="s">
        <v>17</v>
      </c>
      <c r="G428" s="1" t="s">
        <v>25</v>
      </c>
      <c r="H428" s="1">
        <v>18</v>
      </c>
      <c r="I428" s="5">
        <v>45090</v>
      </c>
      <c r="J428" s="1" t="s">
        <v>52</v>
      </c>
      <c r="K428" s="1" t="s">
        <v>53</v>
      </c>
      <c r="L428" s="8">
        <v>77</v>
      </c>
      <c r="M428" s="8">
        <f>IF(Table1[[#This Row],[Column13]]&lt;1,Table1[[#This Row],[Column13]]*100,Table1[[#This Row],[Column13]])</f>
        <v>77</v>
      </c>
      <c r="N428" s="1">
        <v>2</v>
      </c>
      <c r="O428" s="1" t="s">
        <v>28</v>
      </c>
      <c r="P428" s="1">
        <v>5</v>
      </c>
      <c r="Q428" s="1" t="s">
        <v>1665</v>
      </c>
      <c r="R428" s="9">
        <f>IFERROR(IF(ISNUMBER(Table1[[#This Row],[Column17]]),Table1[[#This Row],[Column17]],DATEVALUE(LEFT(Table1[[#This Row],[Column17]],FIND(",",Table1[[#This Row],[Column17]]&amp;",")-1))),"")</f>
        <v>45090</v>
      </c>
      <c r="S42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45097</v>
      </c>
      <c r="T42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45104</v>
      </c>
      <c r="U428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42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2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2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2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28" s="10" t="str">
        <f t="shared" si="18"/>
        <v>06/13/2023, 06/20/2023, 06/27/2023</v>
      </c>
    </row>
    <row r="429" spans="1:26" ht="12.5" x14ac:dyDescent="0.25">
      <c r="A429" s="1" t="s">
        <v>1666</v>
      </c>
      <c r="B429" s="1" t="str">
        <f t="shared" si="19"/>
        <v>1673AEFB-EB9E-44E0-94C3-B22E4C66AA4D</v>
      </c>
      <c r="C429" s="1" t="s">
        <v>1667</v>
      </c>
      <c r="D429" s="1" t="str">
        <f t="shared" si="20"/>
        <v>Jason Thompson</v>
      </c>
      <c r="E429" s="1" t="s">
        <v>1668</v>
      </c>
      <c r="F429" s="1" t="s">
        <v>88</v>
      </c>
      <c r="G429" s="1" t="s">
        <v>68</v>
      </c>
      <c r="H429" s="1">
        <v>28</v>
      </c>
      <c r="I429" s="5">
        <v>45595</v>
      </c>
      <c r="J429" s="1" t="s">
        <v>63</v>
      </c>
      <c r="K429" s="1" t="s">
        <v>27</v>
      </c>
      <c r="L429" s="8">
        <v>0.79</v>
      </c>
      <c r="M429" s="8">
        <f>IF(Table1[[#This Row],[Column13]]&lt;1,Table1[[#This Row],[Column13]]*100,Table1[[#This Row],[Column13]])</f>
        <v>79</v>
      </c>
      <c r="N429" s="1">
        <v>45</v>
      </c>
      <c r="O429" s="1" t="s">
        <v>28</v>
      </c>
      <c r="P429" s="1">
        <v>2</v>
      </c>
      <c r="Q429" s="1" t="s">
        <v>1669</v>
      </c>
      <c r="R429" s="9">
        <f>IFERROR(IF(ISNUMBER(Table1[[#This Row],[Column17]]),Table1[[#This Row],[Column17]],DATEVALUE(LEFT(Table1[[#This Row],[Column17]],FIND(",",Table1[[#This Row],[Column17]]&amp;",")-1))),"")</f>
        <v>45595</v>
      </c>
      <c r="S42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45602</v>
      </c>
      <c r="T42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45609</v>
      </c>
      <c r="U42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45616</v>
      </c>
      <c r="V42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45623</v>
      </c>
      <c r="W42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45630</v>
      </c>
      <c r="X42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45637</v>
      </c>
      <c r="Y42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29" s="10" t="str">
        <f t="shared" si="18"/>
        <v>10/30/2024, 11/06/2024, 11/13/2024, 11/20/2024, 11/27/2024, 12/04/2024, 12/11/2024</v>
      </c>
    </row>
    <row r="430" spans="1:26" ht="12.5" x14ac:dyDescent="0.25">
      <c r="A430" s="1" t="s">
        <v>1670</v>
      </c>
      <c r="B430" s="1" t="str">
        <f t="shared" si="19"/>
        <v>52A473F9-4C9E-403A-84BD-338E17D71FC0</v>
      </c>
      <c r="C430" s="1" t="s">
        <v>1671</v>
      </c>
      <c r="D430" s="1" t="str">
        <f t="shared" si="20"/>
        <v>James Jones</v>
      </c>
      <c r="E430" s="1" t="s">
        <v>1672</v>
      </c>
      <c r="F430" s="1" t="s">
        <v>17</v>
      </c>
      <c r="G430" s="1" t="s">
        <v>68</v>
      </c>
      <c r="H430" s="1">
        <v>18</v>
      </c>
      <c r="I430" s="3">
        <v>44713</v>
      </c>
      <c r="J430" s="1" t="s">
        <v>52</v>
      </c>
      <c r="K430" s="1" t="s">
        <v>53</v>
      </c>
      <c r="L430" s="8">
        <v>0.22</v>
      </c>
      <c r="M430" s="8">
        <f>IF(Table1[[#This Row],[Column13]]&lt;1,Table1[[#This Row],[Column13]]*100,Table1[[#This Row],[Column13]])</f>
        <v>22</v>
      </c>
      <c r="N430" s="1">
        <v>45</v>
      </c>
      <c r="O430" s="1" t="s">
        <v>28</v>
      </c>
      <c r="P430">
        <v>4</v>
      </c>
      <c r="Q430" s="1" t="s">
        <v>1673</v>
      </c>
      <c r="R430" s="9">
        <f>IFERROR(IF(ISNUMBER(Table1[[#This Row],[Column17]]),Table1[[#This Row],[Column17]],DATEVALUE(LEFT(Table1[[#This Row],[Column17]],FIND(",",Table1[[#This Row],[Column17]]&amp;",")-1))),"")</f>
        <v>44713</v>
      </c>
      <c r="S43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44720</v>
      </c>
      <c r="T43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44727</v>
      </c>
      <c r="U43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44734</v>
      </c>
      <c r="V43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44741</v>
      </c>
      <c r="W43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44748</v>
      </c>
      <c r="X43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3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30" s="10" t="str">
        <f t="shared" si="18"/>
        <v>06/01/2022, 06/08/2022, 06/15/2022, 06/22/2022, 06/29/2022, 07/06/2022</v>
      </c>
    </row>
    <row r="431" spans="1:26" ht="12.5" x14ac:dyDescent="0.25">
      <c r="A431" s="1" t="s">
        <v>1674</v>
      </c>
      <c r="B431" s="1" t="str">
        <f t="shared" si="19"/>
        <v>864F36DD-69EC-49D5-86EC-ED9954470290</v>
      </c>
      <c r="C431" s="1" t="s">
        <v>1675</v>
      </c>
      <c r="D431" s="1" t="str">
        <f t="shared" si="20"/>
        <v>Daniel Brown</v>
      </c>
      <c r="E431" s="1" t="s">
        <v>1676</v>
      </c>
      <c r="F431" s="1" t="s">
        <v>88</v>
      </c>
      <c r="G431" s="1" t="s">
        <v>25</v>
      </c>
      <c r="H431" s="1">
        <v>18</v>
      </c>
      <c r="I431" s="3">
        <v>45084</v>
      </c>
      <c r="J431" s="1" t="s">
        <v>281</v>
      </c>
      <c r="K431" s="1" t="s">
        <v>19</v>
      </c>
      <c r="L431" s="8">
        <v>8</v>
      </c>
      <c r="M431" s="8">
        <f>IF(Table1[[#This Row],[Column13]]&lt;1,Table1[[#This Row],[Column13]]*100,Table1[[#This Row],[Column13]])</f>
        <v>8</v>
      </c>
      <c r="N431" s="1">
        <v>2</v>
      </c>
      <c r="O431" s="1" t="s">
        <v>28</v>
      </c>
      <c r="P431" s="1">
        <v>5</v>
      </c>
      <c r="Q431" s="1" t="s">
        <v>584</v>
      </c>
      <c r="R431" s="9">
        <f>IFERROR(IF(ISNUMBER(Table1[[#This Row],[Column17]]),Table1[[#This Row],[Column17]],DATEVALUE(LEFT(Table1[[#This Row],[Column17]],FIND(",",Table1[[#This Row],[Column17]]&amp;",")-1))),"")</f>
        <v>45084</v>
      </c>
      <c r="S43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45091</v>
      </c>
      <c r="T43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45098</v>
      </c>
      <c r="U431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43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3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3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3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31" s="10" t="str">
        <f t="shared" si="18"/>
        <v>06/07/2023, 06/14/2023, 06/21/2023</v>
      </c>
    </row>
    <row r="432" spans="1:26" ht="12.5" x14ac:dyDescent="0.25">
      <c r="A432" s="1" t="s">
        <v>1677</v>
      </c>
      <c r="B432" s="1" t="str">
        <f t="shared" si="19"/>
        <v>ED56C714-5A96-41F5-9F8C-EDA5FEB9EA24</v>
      </c>
      <c r="C432" s="1" t="s">
        <v>1678</v>
      </c>
      <c r="D432" s="1" t="str">
        <f t="shared" si="20"/>
        <v>Justin Stone</v>
      </c>
      <c r="E432" s="1" t="s">
        <v>1679</v>
      </c>
      <c r="F432" s="1" t="s">
        <v>17</v>
      </c>
      <c r="G432" s="1" t="s">
        <v>82</v>
      </c>
      <c r="H432" s="1">
        <v>18</v>
      </c>
      <c r="I432" s="5">
        <v>45551</v>
      </c>
      <c r="J432" s="1" t="s">
        <v>217</v>
      </c>
      <c r="K432" s="1" t="s">
        <v>133</v>
      </c>
      <c r="L432" s="8">
        <v>0.56999999999999995</v>
      </c>
      <c r="M432" s="8">
        <f>IF(Table1[[#This Row],[Column13]]&lt;1,Table1[[#This Row],[Column13]]*100,Table1[[#This Row],[Column13]])</f>
        <v>56.999999999999993</v>
      </c>
      <c r="N432" s="1" t="s">
        <v>20</v>
      </c>
      <c r="O432" s="1" t="s">
        <v>28</v>
      </c>
      <c r="P432" s="1">
        <v>5</v>
      </c>
      <c r="Q432" s="5">
        <v>45551</v>
      </c>
      <c r="R432" s="9">
        <f>IFERROR(IF(ISNUMBER(Table1[[#This Row],[Column17]]),Table1[[#This Row],[Column17]],DATEVALUE(LEFT(Table1[[#This Row],[Column17]],FIND(",",Table1[[#This Row],[Column17]]&amp;",")-1))),"")</f>
        <v>45551</v>
      </c>
      <c r="S432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432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432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43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3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3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3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32" s="10" t="str">
        <f t="shared" si="18"/>
        <v>09/16/2024</v>
      </c>
    </row>
    <row r="433" spans="1:26" ht="12.5" x14ac:dyDescent="0.25">
      <c r="A433" s="1" t="s">
        <v>1680</v>
      </c>
      <c r="B433" s="1" t="str">
        <f t="shared" si="19"/>
        <v>1E42D2B8-0067-4B62-B18C-D979FAB0A15D</v>
      </c>
      <c r="C433" s="1" t="s">
        <v>1681</v>
      </c>
      <c r="D433" s="1" t="str">
        <f t="shared" si="20"/>
        <v>Mario Wilson</v>
      </c>
      <c r="E433" s="1" t="s">
        <v>1682</v>
      </c>
      <c r="F433" s="1" t="s">
        <v>88</v>
      </c>
      <c r="G433" s="1" t="s">
        <v>46</v>
      </c>
      <c r="H433">
        <v>18</v>
      </c>
      <c r="I433" s="3">
        <v>45109</v>
      </c>
      <c r="J433" s="1" t="s">
        <v>26</v>
      </c>
      <c r="K433" s="1" t="s">
        <v>27</v>
      </c>
      <c r="L433" s="8">
        <v>44</v>
      </c>
      <c r="M433" s="8">
        <f>IF(Table1[[#This Row],[Column13]]&lt;1,Table1[[#This Row],[Column13]]*100,Table1[[#This Row],[Column13]])</f>
        <v>44</v>
      </c>
      <c r="N433" s="1" t="s">
        <v>58</v>
      </c>
      <c r="O433" s="1" t="s">
        <v>28</v>
      </c>
      <c r="P433" s="1">
        <v>1</v>
      </c>
      <c r="Q433" s="1" t="s">
        <v>1683</v>
      </c>
      <c r="R433" s="9">
        <f>IFERROR(IF(ISNUMBER(Table1[[#This Row],[Column17]]),Table1[[#This Row],[Column17]],DATEVALUE(LEFT(Table1[[#This Row],[Column17]],FIND(",",Table1[[#This Row],[Column17]]&amp;",")-1))),"")</f>
        <v>45109</v>
      </c>
      <c r="S43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45116</v>
      </c>
      <c r="T43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45123</v>
      </c>
      <c r="U43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45130</v>
      </c>
      <c r="V43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45137</v>
      </c>
      <c r="W43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3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3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33" s="10" t="str">
        <f t="shared" si="18"/>
        <v>07/02/2023, 07/09/2023, 07/16/2023, 07/23/2023, 07/30/2023</v>
      </c>
    </row>
    <row r="434" spans="1:26" ht="12.5" x14ac:dyDescent="0.25">
      <c r="A434" s="1" t="s">
        <v>1684</v>
      </c>
      <c r="B434" s="1" t="str">
        <f t="shared" si="19"/>
        <v>412181A3-4818-4004-B0A4-F5573381001F</v>
      </c>
      <c r="C434" s="1" t="s">
        <v>1685</v>
      </c>
      <c r="D434" s="1" t="str">
        <f t="shared" si="20"/>
        <v>Elizabeth Hunter</v>
      </c>
      <c r="E434" s="1" t="s">
        <v>1686</v>
      </c>
      <c r="F434" s="1" t="s">
        <v>17</v>
      </c>
      <c r="G434" s="1" t="s">
        <v>68</v>
      </c>
      <c r="H434">
        <v>18</v>
      </c>
      <c r="I434" s="5">
        <v>45653</v>
      </c>
      <c r="J434" s="1" t="s">
        <v>18</v>
      </c>
      <c r="K434" s="1" t="s">
        <v>19</v>
      </c>
      <c r="L434" s="8">
        <v>3</v>
      </c>
      <c r="M434" s="8">
        <f>IF(Table1[[#This Row],[Column13]]&lt;1,Table1[[#This Row],[Column13]]*100,Table1[[#This Row],[Column13]])</f>
        <v>3</v>
      </c>
      <c r="N434" s="1">
        <v>1.5</v>
      </c>
      <c r="O434" s="1" t="s">
        <v>34</v>
      </c>
      <c r="P434" s="1">
        <v>2</v>
      </c>
      <c r="Q434" s="1" t="s">
        <v>1687</v>
      </c>
      <c r="R434" s="9">
        <f>IFERROR(IF(ISNUMBER(Table1[[#This Row],[Column17]]),Table1[[#This Row],[Column17]],DATEVALUE(LEFT(Table1[[#This Row],[Column17]],FIND(",",Table1[[#This Row],[Column17]]&amp;",")-1))),"")</f>
        <v>45653</v>
      </c>
      <c r="S43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45660</v>
      </c>
      <c r="T43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45667</v>
      </c>
      <c r="U43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45674</v>
      </c>
      <c r="V43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45681</v>
      </c>
      <c r="W43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45688</v>
      </c>
      <c r="X43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3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34" s="10" t="str">
        <f t="shared" si="18"/>
        <v>12/27/2024, 01/03/2025, 01/10/2025, 01/17/2025, 01/24/2025, 01/31/2025</v>
      </c>
    </row>
    <row r="435" spans="1:26" ht="12.5" x14ac:dyDescent="0.25">
      <c r="A435" s="1" t="s">
        <v>1688</v>
      </c>
      <c r="B435" s="1" t="str">
        <f t="shared" si="19"/>
        <v>D500C147-0774-4C94-B5C9-F4599DB1BD5E</v>
      </c>
      <c r="C435" s="1" t="s">
        <v>1689</v>
      </c>
      <c r="D435" s="1" t="str">
        <f t="shared" si="20"/>
        <v>Gary Morgan</v>
      </c>
      <c r="E435" s="1" t="s">
        <v>1690</v>
      </c>
      <c r="F435" s="1" t="s">
        <v>88</v>
      </c>
      <c r="G435" s="1" t="s">
        <v>46</v>
      </c>
      <c r="H435" s="1">
        <v>18</v>
      </c>
      <c r="I435" s="3">
        <v>45541</v>
      </c>
      <c r="J435" s="1" t="s">
        <v>154</v>
      </c>
      <c r="K435" s="1" t="s">
        <v>133</v>
      </c>
      <c r="L435" s="8">
        <v>0.46</v>
      </c>
      <c r="M435" s="8">
        <f>IF(Table1[[#This Row],[Column13]]&lt;1,Table1[[#This Row],[Column13]]*100,Table1[[#This Row],[Column13]])</f>
        <v>46</v>
      </c>
      <c r="N435" s="1" t="s">
        <v>20</v>
      </c>
      <c r="O435" s="1" t="s">
        <v>34</v>
      </c>
      <c r="P435" s="1">
        <v>5</v>
      </c>
      <c r="Q435" s="1" t="s">
        <v>1691</v>
      </c>
      <c r="R435" s="9">
        <f>IFERROR(IF(ISNUMBER(Table1[[#This Row],[Column17]]),Table1[[#This Row],[Column17]],DATEVALUE(LEFT(Table1[[#This Row],[Column17]],FIND(",",Table1[[#This Row],[Column17]]&amp;",")-1))),"")</f>
        <v>45541</v>
      </c>
      <c r="S43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45548</v>
      </c>
      <c r="T43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45555</v>
      </c>
      <c r="U435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43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3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3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3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35" s="10" t="str">
        <f t="shared" si="18"/>
        <v>09/06/2024, 09/13/2024, 09/20/2024</v>
      </c>
    </row>
    <row r="436" spans="1:26" ht="12.5" x14ac:dyDescent="0.25">
      <c r="A436" s="1" t="s">
        <v>1692</v>
      </c>
      <c r="B436" s="1" t="str">
        <f t="shared" si="19"/>
        <v>E45DEF26-75EB-4E8F-A090-360D27C7655A</v>
      </c>
      <c r="C436" s="1" t="s">
        <v>1641</v>
      </c>
      <c r="D436" s="1" t="str">
        <f t="shared" si="20"/>
        <v>Stephanie Ford</v>
      </c>
      <c r="E436" s="1" t="s">
        <v>1693</v>
      </c>
      <c r="F436" s="1" t="s">
        <v>88</v>
      </c>
      <c r="G436" s="1" t="s">
        <v>46</v>
      </c>
      <c r="H436" s="1">
        <v>18</v>
      </c>
      <c r="I436" s="5">
        <v>45405</v>
      </c>
      <c r="J436" s="1" t="s">
        <v>105</v>
      </c>
      <c r="K436" s="1" t="s">
        <v>53</v>
      </c>
      <c r="L436" s="8">
        <v>0.82</v>
      </c>
      <c r="M436" s="8">
        <f>IF(Table1[[#This Row],[Column13]]&lt;1,Table1[[#This Row],[Column13]]*100,Table1[[#This Row],[Column13]])</f>
        <v>82</v>
      </c>
      <c r="N436" s="1" t="s">
        <v>20</v>
      </c>
      <c r="O436" s="1" t="s">
        <v>34</v>
      </c>
      <c r="P436" s="1">
        <v>5</v>
      </c>
      <c r="Q436" s="1" t="s">
        <v>1694</v>
      </c>
      <c r="R436" s="9">
        <f>IFERROR(IF(ISNUMBER(Table1[[#This Row],[Column17]]),Table1[[#This Row],[Column17]],DATEVALUE(LEFT(Table1[[#This Row],[Column17]],FIND(",",Table1[[#This Row],[Column17]]&amp;",")-1))),"")</f>
        <v>45405</v>
      </c>
      <c r="S43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45412</v>
      </c>
      <c r="T43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45419</v>
      </c>
      <c r="U43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45426</v>
      </c>
      <c r="V43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45433</v>
      </c>
      <c r="W43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45440</v>
      </c>
      <c r="X43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45447</v>
      </c>
      <c r="Y43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36" s="10" t="str">
        <f t="shared" si="18"/>
        <v>04/23/2024, 04/30/2024, 05/07/2024, 05/14/2024, 05/21/2024, 05/28/2024, 06/04/2024</v>
      </c>
    </row>
    <row r="437" spans="1:26" ht="12.5" x14ac:dyDescent="0.25">
      <c r="A437" s="1" t="s">
        <v>1695</v>
      </c>
      <c r="B437" s="1" t="str">
        <f t="shared" si="19"/>
        <v>04CABB38-892F-4A69-8E20-17E150C4CB4B</v>
      </c>
      <c r="C437" s="1" t="s">
        <v>1696</v>
      </c>
      <c r="D437" s="1" t="str">
        <f t="shared" si="20"/>
        <v>Michael Marsh</v>
      </c>
      <c r="E437" s="1" t="s">
        <v>1697</v>
      </c>
      <c r="F437" s="1" t="s">
        <v>88</v>
      </c>
      <c r="G437" s="1" t="s">
        <v>68</v>
      </c>
      <c r="H437" s="1">
        <v>18</v>
      </c>
      <c r="I437" s="5">
        <v>45711</v>
      </c>
      <c r="J437" s="1" t="s">
        <v>52</v>
      </c>
      <c r="K437" s="1" t="s">
        <v>53</v>
      </c>
      <c r="L437" s="8">
        <v>0</v>
      </c>
      <c r="M437" s="8">
        <f>IF(Table1[[#This Row],[Column13]]&lt;1,Table1[[#This Row],[Column13]]*100,Table1[[#This Row],[Column13]])</f>
        <v>0</v>
      </c>
      <c r="N437" s="1" t="s">
        <v>20</v>
      </c>
      <c r="O437" s="1" t="s">
        <v>28</v>
      </c>
      <c r="P437" s="1">
        <v>5</v>
      </c>
      <c r="Q437" s="1" t="s">
        <v>1698</v>
      </c>
      <c r="R437" s="9">
        <f>IFERROR(IF(ISNUMBER(Table1[[#This Row],[Column17]]),Table1[[#This Row],[Column17]],DATEVALUE(LEFT(Table1[[#This Row],[Column17]],FIND(",",Table1[[#This Row],[Column17]]&amp;",")-1))),"")</f>
        <v>45711</v>
      </c>
      <c r="S43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45718</v>
      </c>
      <c r="T43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45725</v>
      </c>
      <c r="U43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45732</v>
      </c>
      <c r="V43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3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3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3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37" s="10" t="str">
        <f t="shared" si="18"/>
        <v>02/23/2025, 03/02/2025, 03/09/2025, 03/16/2025</v>
      </c>
    </row>
    <row r="438" spans="1:26" ht="12.5" x14ac:dyDescent="0.25">
      <c r="A438" s="1" t="s">
        <v>1699</v>
      </c>
      <c r="B438" s="1" t="str">
        <f t="shared" si="19"/>
        <v>88C62063-A063-43CA-A00F-C79CFBCE7087</v>
      </c>
      <c r="C438" s="1" t="s">
        <v>1700</v>
      </c>
      <c r="D438" s="1" t="str">
        <f t="shared" si="20"/>
        <v>Laura Price</v>
      </c>
      <c r="E438" s="1" t="s">
        <v>1701</v>
      </c>
      <c r="F438" s="1" t="s">
        <v>88</v>
      </c>
      <c r="G438" s="1" t="s">
        <v>46</v>
      </c>
      <c r="H438" s="1">
        <v>34</v>
      </c>
      <c r="I438" s="5">
        <v>45184</v>
      </c>
      <c r="J438" s="1" t="s">
        <v>63</v>
      </c>
      <c r="K438" s="1" t="s">
        <v>27</v>
      </c>
      <c r="L438" s="8">
        <v>0.88</v>
      </c>
      <c r="M438" s="8">
        <f>IF(Table1[[#This Row],[Column13]]&lt;1,Table1[[#This Row],[Column13]]*100,Table1[[#This Row],[Column13]])</f>
        <v>88</v>
      </c>
      <c r="N438" s="1">
        <v>1.5</v>
      </c>
      <c r="O438" s="1" t="s">
        <v>28</v>
      </c>
      <c r="P438" s="1">
        <v>1</v>
      </c>
      <c r="Q438" s="1" t="s">
        <v>1702</v>
      </c>
      <c r="R438" s="9">
        <f>IFERROR(IF(ISNUMBER(Table1[[#This Row],[Column17]]),Table1[[#This Row],[Column17]],DATEVALUE(LEFT(Table1[[#This Row],[Column17]],FIND(",",Table1[[#This Row],[Column17]]&amp;",")-1))),"")</f>
        <v>45184</v>
      </c>
      <c r="S43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45191</v>
      </c>
      <c r="T43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45198</v>
      </c>
      <c r="U43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45205</v>
      </c>
      <c r="V43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45212</v>
      </c>
      <c r="W43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45219</v>
      </c>
      <c r="X43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3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38" s="10" t="str">
        <f t="shared" si="18"/>
        <v>09/15/2023, 09/22/2023, 09/29/2023, 10/06/2023, 10/13/2023, 10/20/2023</v>
      </c>
    </row>
    <row r="439" spans="1:26" ht="12.5" x14ac:dyDescent="0.25">
      <c r="A439" s="1" t="s">
        <v>1703</v>
      </c>
      <c r="B439" s="1" t="str">
        <f t="shared" si="19"/>
        <v>4D79132C-F362-4408-9457-530573B0220D</v>
      </c>
      <c r="C439" s="1" t="s">
        <v>1704</v>
      </c>
      <c r="D439" s="1" t="str">
        <f t="shared" si="20"/>
        <v>Eric Rodriguez</v>
      </c>
      <c r="E439" s="1" t="s">
        <v>1705</v>
      </c>
      <c r="F439" s="1" t="s">
        <v>88</v>
      </c>
      <c r="G439" s="1" t="s">
        <v>25</v>
      </c>
      <c r="H439" s="1">
        <v>18</v>
      </c>
      <c r="I439" s="3">
        <v>45235</v>
      </c>
      <c r="J439" s="1" t="s">
        <v>18</v>
      </c>
      <c r="K439" s="1" t="s">
        <v>19</v>
      </c>
      <c r="L439" s="8">
        <v>85</v>
      </c>
      <c r="M439" s="8">
        <f>IF(Table1[[#This Row],[Column13]]&lt;1,Table1[[#This Row],[Column13]]*100,Table1[[#This Row],[Column13]])</f>
        <v>85</v>
      </c>
      <c r="N439" s="1" t="s">
        <v>41</v>
      </c>
      <c r="O439" s="1" t="s">
        <v>34</v>
      </c>
      <c r="P439" s="1">
        <v>1</v>
      </c>
      <c r="Q439" s="1" t="s">
        <v>1706</v>
      </c>
      <c r="R439" s="9">
        <f>IFERROR(IF(ISNUMBER(Table1[[#This Row],[Column17]]),Table1[[#This Row],[Column17]],DATEVALUE(LEFT(Table1[[#This Row],[Column17]],FIND(",",Table1[[#This Row],[Column17]]&amp;",")-1))),"")</f>
        <v>45235</v>
      </c>
      <c r="S43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45242</v>
      </c>
      <c r="T43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45249</v>
      </c>
      <c r="U43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45256</v>
      </c>
      <c r="V43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45263</v>
      </c>
      <c r="W43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45270</v>
      </c>
      <c r="X43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45277</v>
      </c>
      <c r="Y43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45284</v>
      </c>
      <c r="Z439" s="10" t="str">
        <f t="shared" si="18"/>
        <v>11/05/2023, 11/12/2023, 11/19/2023, 11/26/2023, 12/03/2023, 12/10/2023, 12/17/2023, 12/24/2023</v>
      </c>
    </row>
    <row r="440" spans="1:26" ht="12.5" x14ac:dyDescent="0.25">
      <c r="A440" s="1" t="s">
        <v>1707</v>
      </c>
      <c r="B440" s="1" t="str">
        <f t="shared" si="19"/>
        <v>BB8141F0-7BC4-4138-AC73-75985711D5FD</v>
      </c>
      <c r="C440" s="1" t="s">
        <v>1708</v>
      </c>
      <c r="D440" s="1" t="str">
        <f t="shared" si="20"/>
        <v>Emily Murphy</v>
      </c>
      <c r="E440" s="1" t="s">
        <v>1709</v>
      </c>
      <c r="F440" s="1" t="s">
        <v>88</v>
      </c>
      <c r="G440" s="1" t="s">
        <v>46</v>
      </c>
      <c r="H440" s="1">
        <v>18</v>
      </c>
      <c r="I440" s="5">
        <v>44953</v>
      </c>
      <c r="J440" s="1" t="s">
        <v>105</v>
      </c>
      <c r="K440" s="1" t="s">
        <v>53</v>
      </c>
      <c r="L440" s="8">
        <v>53</v>
      </c>
      <c r="M440" s="8">
        <f>IF(Table1[[#This Row],[Column13]]&lt;1,Table1[[#This Row],[Column13]]*100,Table1[[#This Row],[Column13]])</f>
        <v>53</v>
      </c>
      <c r="N440" s="1">
        <v>45</v>
      </c>
      <c r="O440" s="1" t="s">
        <v>34</v>
      </c>
      <c r="P440" s="1">
        <v>3</v>
      </c>
      <c r="Q440" s="1" t="s">
        <v>1710</v>
      </c>
      <c r="R440" s="9">
        <f>IFERROR(IF(ISNUMBER(Table1[[#This Row],[Column17]]),Table1[[#This Row],[Column17]],DATEVALUE(LEFT(Table1[[#This Row],[Column17]],FIND(",",Table1[[#This Row],[Column17]]&amp;",")-1))),"")</f>
        <v>44953</v>
      </c>
      <c r="S44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44960</v>
      </c>
      <c r="T44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44967</v>
      </c>
      <c r="U44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44974</v>
      </c>
      <c r="V44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44981</v>
      </c>
      <c r="W44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44988</v>
      </c>
      <c r="X44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44995</v>
      </c>
      <c r="Y44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45002</v>
      </c>
      <c r="Z440" s="10" t="str">
        <f t="shared" si="18"/>
        <v>01/27/2023, 02/03/2023, 02/10/2023, 02/17/2023, 02/24/2023, 03/03/2023, 03/10/2023, 03/17/2023</v>
      </c>
    </row>
    <row r="441" spans="1:26" ht="12.5" x14ac:dyDescent="0.25">
      <c r="A441" s="1" t="s">
        <v>1711</v>
      </c>
      <c r="B441" s="1" t="str">
        <f t="shared" si="19"/>
        <v>D91EA7E6-AFE2-4940-8B45-8C23EEADA90C</v>
      </c>
      <c r="C441" s="1" t="s">
        <v>1712</v>
      </c>
      <c r="D441" s="1" t="str">
        <f t="shared" si="20"/>
        <v>Anita Owens</v>
      </c>
      <c r="E441" s="1" t="s">
        <v>1713</v>
      </c>
      <c r="F441" s="1" t="s">
        <v>88</v>
      </c>
      <c r="G441" s="1" t="s">
        <v>25</v>
      </c>
      <c r="H441">
        <v>18</v>
      </c>
      <c r="I441" s="3">
        <v>45141</v>
      </c>
      <c r="J441" s="1" t="s">
        <v>69</v>
      </c>
      <c r="K441" s="1" t="s">
        <v>33</v>
      </c>
      <c r="L441" s="8">
        <v>0.74</v>
      </c>
      <c r="M441" s="8">
        <f>IF(Table1[[#This Row],[Column13]]&lt;1,Table1[[#This Row],[Column13]]*100,Table1[[#This Row],[Column13]])</f>
        <v>74</v>
      </c>
      <c r="N441" s="1">
        <v>1.5</v>
      </c>
      <c r="O441" s="1" t="s">
        <v>28</v>
      </c>
      <c r="P441" s="1">
        <v>2</v>
      </c>
      <c r="Q441" s="1" t="s">
        <v>1714</v>
      </c>
      <c r="R441" s="9">
        <f>IFERROR(IF(ISNUMBER(Table1[[#This Row],[Column17]]),Table1[[#This Row],[Column17]],DATEVALUE(LEFT(Table1[[#This Row],[Column17]],FIND(",",Table1[[#This Row],[Column17]]&amp;",")-1))),"")</f>
        <v>45141</v>
      </c>
      <c r="S44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45148</v>
      </c>
      <c r="T44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45155</v>
      </c>
      <c r="U44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45162</v>
      </c>
      <c r="V44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45169</v>
      </c>
      <c r="W44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4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4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41" s="10" t="str">
        <f t="shared" si="18"/>
        <v>08/03/2023, 08/10/2023, 08/17/2023, 08/24/2023, 08/31/2023</v>
      </c>
    </row>
    <row r="442" spans="1:26" ht="12.5" x14ac:dyDescent="0.25">
      <c r="A442" s="1" t="s">
        <v>1715</v>
      </c>
      <c r="B442" s="1" t="str">
        <f t="shared" si="19"/>
        <v>46D28109-495C-4AC8-B14A-ABDD33579B27</v>
      </c>
      <c r="C442" s="1" t="s">
        <v>1716</v>
      </c>
      <c r="D442" s="1" t="str">
        <f t="shared" si="20"/>
        <v>Patricia Lambert</v>
      </c>
      <c r="E442" s="1" t="s">
        <v>1717</v>
      </c>
      <c r="F442" s="1" t="s">
        <v>88</v>
      </c>
      <c r="G442" s="1" t="s">
        <v>46</v>
      </c>
      <c r="H442">
        <v>18</v>
      </c>
      <c r="I442" s="5">
        <v>45156</v>
      </c>
      <c r="J442" s="1" t="s">
        <v>281</v>
      </c>
      <c r="K442" s="1" t="s">
        <v>19</v>
      </c>
      <c r="L442" s="8">
        <v>0.35</v>
      </c>
      <c r="M442" s="8">
        <f>IF(Table1[[#This Row],[Column13]]&lt;1,Table1[[#This Row],[Column13]]*100,Table1[[#This Row],[Column13]])</f>
        <v>35</v>
      </c>
      <c r="N442" s="1" t="s">
        <v>20</v>
      </c>
      <c r="O442" s="1" t="s">
        <v>34</v>
      </c>
      <c r="P442" s="1">
        <v>5</v>
      </c>
      <c r="Q442" s="1" t="s">
        <v>1718</v>
      </c>
      <c r="R442" s="9">
        <f>IFERROR(IF(ISNUMBER(Table1[[#This Row],[Column17]]),Table1[[#This Row],[Column17]],DATEVALUE(LEFT(Table1[[#This Row],[Column17]],FIND(",",Table1[[#This Row],[Column17]]&amp;",")-1))),"")</f>
        <v>45156</v>
      </c>
      <c r="S44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45163</v>
      </c>
      <c r="T44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45170</v>
      </c>
      <c r="U44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45177</v>
      </c>
      <c r="V44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45184</v>
      </c>
      <c r="W44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4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4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42" s="10" t="str">
        <f t="shared" si="18"/>
        <v>08/18/2023, 08/25/2023, 09/01/2023, 09/08/2023, 09/15/2023</v>
      </c>
    </row>
    <row r="443" spans="1:26" ht="12.5" x14ac:dyDescent="0.25">
      <c r="A443" s="1" t="s">
        <v>1719</v>
      </c>
      <c r="B443" s="1" t="str">
        <f t="shared" si="19"/>
        <v>8AE3297E-34E2-4142-9A35-447583997AC5</v>
      </c>
      <c r="C443" s="1" t="s">
        <v>1720</v>
      </c>
      <c r="D443" s="1" t="str">
        <f t="shared" si="20"/>
        <v>Fernando Thomas</v>
      </c>
      <c r="E443" s="1" t="s">
        <v>1721</v>
      </c>
      <c r="F443" s="1" t="s">
        <v>88</v>
      </c>
      <c r="G443" s="1" t="s">
        <v>46</v>
      </c>
      <c r="H443">
        <v>18</v>
      </c>
      <c r="I443" s="5">
        <v>45527</v>
      </c>
      <c r="J443" s="1" t="s">
        <v>69</v>
      </c>
      <c r="K443" s="1" t="s">
        <v>33</v>
      </c>
      <c r="L443" s="8">
        <v>0.67</v>
      </c>
      <c r="M443" s="8">
        <f>IF(Table1[[#This Row],[Column13]]&lt;1,Table1[[#This Row],[Column13]]*100,Table1[[#This Row],[Column13]])</f>
        <v>67</v>
      </c>
      <c r="N443" s="1" t="s">
        <v>58</v>
      </c>
      <c r="O443" s="1" t="s">
        <v>34</v>
      </c>
      <c r="P443" s="1">
        <v>5</v>
      </c>
      <c r="Q443" s="1" t="s">
        <v>1722</v>
      </c>
      <c r="R443" s="9">
        <f>IFERROR(IF(ISNUMBER(Table1[[#This Row],[Column17]]),Table1[[#This Row],[Column17]],DATEVALUE(LEFT(Table1[[#This Row],[Column17]],FIND(",",Table1[[#This Row],[Column17]]&amp;",")-1))),"")</f>
        <v>45527</v>
      </c>
      <c r="S44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45534</v>
      </c>
      <c r="T44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45541</v>
      </c>
      <c r="U44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45548</v>
      </c>
      <c r="V44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4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4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4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43" s="10" t="str">
        <f t="shared" si="18"/>
        <v>08/23/2024, 08/30/2024, 09/06/2024, 09/13/2024</v>
      </c>
    </row>
    <row r="444" spans="1:26" ht="12.5" x14ac:dyDescent="0.25">
      <c r="A444" s="1" t="s">
        <v>1723</v>
      </c>
      <c r="B444" s="1" t="str">
        <f t="shared" si="19"/>
        <v>076C108D-214C-47B1-8CFC-64207192E443</v>
      </c>
      <c r="C444" s="1" t="s">
        <v>1724</v>
      </c>
      <c r="D444" s="1" t="str">
        <f t="shared" si="20"/>
        <v>Michael Rodriguez</v>
      </c>
      <c r="E444" s="1" t="s">
        <v>1725</v>
      </c>
      <c r="F444" s="1" t="s">
        <v>88</v>
      </c>
      <c r="G444" s="1" t="s">
        <v>68</v>
      </c>
      <c r="H444" s="1">
        <v>19</v>
      </c>
      <c r="I444" s="5">
        <v>45497</v>
      </c>
      <c r="J444" s="1" t="s">
        <v>142</v>
      </c>
      <c r="K444" s="1" t="s">
        <v>53</v>
      </c>
      <c r="L444" s="8">
        <v>0.26</v>
      </c>
      <c r="M444" s="8">
        <f>IF(Table1[[#This Row],[Column13]]&lt;1,Table1[[#This Row],[Column13]]*100,Table1[[#This Row],[Column13]])</f>
        <v>26</v>
      </c>
      <c r="N444" s="1" t="s">
        <v>41</v>
      </c>
      <c r="O444" s="1" t="s">
        <v>34</v>
      </c>
      <c r="P444" s="1">
        <v>5</v>
      </c>
      <c r="Q444" s="1" t="s">
        <v>1726</v>
      </c>
      <c r="R444" s="9">
        <f>IFERROR(IF(ISNUMBER(Table1[[#This Row],[Column17]]),Table1[[#This Row],[Column17]],DATEVALUE(LEFT(Table1[[#This Row],[Column17]],FIND(",",Table1[[#This Row],[Column17]]&amp;",")-1))),"")</f>
        <v>45497</v>
      </c>
      <c r="S44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45504</v>
      </c>
      <c r="T44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45511</v>
      </c>
      <c r="U44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45518</v>
      </c>
      <c r="V44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45525</v>
      </c>
      <c r="W44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45532</v>
      </c>
      <c r="X44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45539</v>
      </c>
      <c r="Y44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45546</v>
      </c>
      <c r="Z444" s="10" t="str">
        <f t="shared" si="18"/>
        <v>07/24/2024, 07/31/2024, 08/07/2024, 08/14/2024, 08/21/2024, 08/28/2024, 09/04/2024, 09/11/2024</v>
      </c>
    </row>
    <row r="445" spans="1:26" ht="12.5" x14ac:dyDescent="0.25">
      <c r="A445" s="1" t="s">
        <v>1727</v>
      </c>
      <c r="B445" s="1" t="str">
        <f t="shared" si="19"/>
        <v>D143E0A2-5513-474F-8FFC-1C545B0A31EA</v>
      </c>
      <c r="C445" s="1" t="s">
        <v>1728</v>
      </c>
      <c r="D445" s="1" t="str">
        <f t="shared" si="20"/>
        <v>Peter Lamb</v>
      </c>
      <c r="E445" s="1" t="s">
        <v>1729</v>
      </c>
      <c r="F445" s="1" t="s">
        <v>88</v>
      </c>
      <c r="G445" s="1" t="s">
        <v>25</v>
      </c>
      <c r="H445">
        <v>18</v>
      </c>
      <c r="I445" s="5">
        <v>45615</v>
      </c>
      <c r="J445" s="1" t="s">
        <v>47</v>
      </c>
      <c r="K445" s="1" t="s">
        <v>33</v>
      </c>
      <c r="L445" s="8">
        <v>0.49</v>
      </c>
      <c r="M445" s="8">
        <f>IF(Table1[[#This Row],[Column13]]&lt;1,Table1[[#This Row],[Column13]]*100,Table1[[#This Row],[Column13]])</f>
        <v>49</v>
      </c>
      <c r="N445" s="1" t="s">
        <v>58</v>
      </c>
      <c r="O445" s="1" t="s">
        <v>28</v>
      </c>
      <c r="P445" s="1">
        <v>4</v>
      </c>
      <c r="Q445" s="1" t="s">
        <v>1730</v>
      </c>
      <c r="R445" s="9">
        <f>IFERROR(IF(ISNUMBER(Table1[[#This Row],[Column17]]),Table1[[#This Row],[Column17]],DATEVALUE(LEFT(Table1[[#This Row],[Column17]],FIND(",",Table1[[#This Row],[Column17]]&amp;",")-1))),"")</f>
        <v>45615</v>
      </c>
      <c r="S44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45622</v>
      </c>
      <c r="T44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45629</v>
      </c>
      <c r="U44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45636</v>
      </c>
      <c r="V44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4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4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4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45" s="10" t="str">
        <f t="shared" si="18"/>
        <v>11/19/2024, 11/26/2024, 12/03/2024, 12/10/2024</v>
      </c>
    </row>
    <row r="446" spans="1:26" ht="12.5" x14ac:dyDescent="0.25">
      <c r="A446" s="1" t="s">
        <v>1731</v>
      </c>
      <c r="B446" s="1" t="str">
        <f t="shared" si="19"/>
        <v>24CAF1B8-394A-47FD-B28B-F8463B504FDA</v>
      </c>
      <c r="C446" s="1" t="s">
        <v>1732</v>
      </c>
      <c r="D446" s="1" t="str">
        <f t="shared" si="20"/>
        <v>Lisa Durham</v>
      </c>
      <c r="E446" s="1" t="s">
        <v>1733</v>
      </c>
      <c r="F446" s="1" t="s">
        <v>88</v>
      </c>
      <c r="G446" s="1" t="s">
        <v>25</v>
      </c>
      <c r="H446">
        <v>18</v>
      </c>
      <c r="I446" s="3">
        <v>45388</v>
      </c>
      <c r="J446" s="1" t="s">
        <v>26</v>
      </c>
      <c r="K446" s="1" t="s">
        <v>27</v>
      </c>
      <c r="L446" s="8">
        <v>81</v>
      </c>
      <c r="M446" s="8">
        <f>IF(Table1[[#This Row],[Column13]]&lt;1,Table1[[#This Row],[Column13]]*100,Table1[[#This Row],[Column13]])</f>
        <v>81</v>
      </c>
      <c r="N446" s="1">
        <v>1.5</v>
      </c>
      <c r="O446" s="1" t="s">
        <v>28</v>
      </c>
      <c r="P446" s="1">
        <v>3</v>
      </c>
      <c r="Q446" s="3">
        <v>45388</v>
      </c>
      <c r="R446" s="9">
        <f>IFERROR(IF(ISNUMBER(Table1[[#This Row],[Column17]]),Table1[[#This Row],[Column17]],DATEVALUE(LEFT(Table1[[#This Row],[Column17]],FIND(",",Table1[[#This Row],[Column17]]&amp;",")-1))),"")</f>
        <v>45388</v>
      </c>
      <c r="S446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446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446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44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4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4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4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46" s="10" t="str">
        <f t="shared" si="18"/>
        <v>04/06/2024</v>
      </c>
    </row>
    <row r="447" spans="1:26" ht="12.5" x14ac:dyDescent="0.25">
      <c r="A447" s="1" t="s">
        <v>1734</v>
      </c>
      <c r="B447" s="1" t="str">
        <f t="shared" si="19"/>
        <v>79AF8348-10BB-460D-87BF-63EE7CCD3DC0</v>
      </c>
      <c r="C447" s="1" t="s">
        <v>1735</v>
      </c>
      <c r="D447" s="1" t="str">
        <f t="shared" si="20"/>
        <v>John Singleton</v>
      </c>
      <c r="E447" s="1" t="s">
        <v>1736</v>
      </c>
      <c r="F447" s="1" t="s">
        <v>17</v>
      </c>
      <c r="G447" s="1" t="s">
        <v>46</v>
      </c>
      <c r="H447" s="1">
        <v>18</v>
      </c>
      <c r="I447" s="3">
        <v>45362</v>
      </c>
      <c r="J447" s="1" t="s">
        <v>63</v>
      </c>
      <c r="K447" s="1" t="s">
        <v>27</v>
      </c>
      <c r="L447" s="8">
        <v>93</v>
      </c>
      <c r="M447" s="8">
        <f>IF(Table1[[#This Row],[Column13]]&lt;1,Table1[[#This Row],[Column13]]*100,Table1[[#This Row],[Column13]])</f>
        <v>93</v>
      </c>
      <c r="N447" s="1" t="s">
        <v>41</v>
      </c>
      <c r="O447" s="1" t="s">
        <v>28</v>
      </c>
      <c r="P447">
        <v>4</v>
      </c>
      <c r="Q447" s="1" t="s">
        <v>1737</v>
      </c>
      <c r="R447" s="9">
        <f>IFERROR(IF(ISNUMBER(Table1[[#This Row],[Column17]]),Table1[[#This Row],[Column17]],DATEVALUE(LEFT(Table1[[#This Row],[Column17]],FIND(",",Table1[[#This Row],[Column17]]&amp;",")-1))),"")</f>
        <v>45362</v>
      </c>
      <c r="S44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45369</v>
      </c>
      <c r="T44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45376</v>
      </c>
      <c r="U44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45383</v>
      </c>
      <c r="V44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45390</v>
      </c>
      <c r="W44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45397</v>
      </c>
      <c r="X44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45404</v>
      </c>
      <c r="Y44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45411</v>
      </c>
      <c r="Z447" s="10" t="str">
        <f t="shared" si="18"/>
        <v>03/11/2024, 03/18/2024, 03/25/2024, 04/01/2024, 04/08/2024, 04/15/2024, 04/22/2024, 04/29/2024</v>
      </c>
    </row>
    <row r="448" spans="1:26" ht="12.5" x14ac:dyDescent="0.25">
      <c r="A448" s="1" t="s">
        <v>1738</v>
      </c>
      <c r="B448" s="1" t="str">
        <f t="shared" si="19"/>
        <v>1B63205F-CBF8-4149-B6DA-99CDD14B256C</v>
      </c>
      <c r="C448" s="1" t="s">
        <v>1739</v>
      </c>
      <c r="D448" s="1" t="str">
        <f t="shared" si="20"/>
        <v>Matthew Sparks</v>
      </c>
      <c r="E448" s="1" t="s">
        <v>1740</v>
      </c>
      <c r="F448" s="1" t="s">
        <v>88</v>
      </c>
      <c r="G448" s="1" t="s">
        <v>82</v>
      </c>
      <c r="H448" s="1">
        <v>19</v>
      </c>
      <c r="I448" s="5">
        <v>45288</v>
      </c>
      <c r="J448" s="1" t="s">
        <v>18</v>
      </c>
      <c r="K448" s="1" t="s">
        <v>19</v>
      </c>
      <c r="L448" s="8">
        <v>0.87</v>
      </c>
      <c r="M448" s="8">
        <f>IF(Table1[[#This Row],[Column13]]&lt;1,Table1[[#This Row],[Column13]]*100,Table1[[#This Row],[Column13]])</f>
        <v>87</v>
      </c>
      <c r="N448" s="1">
        <v>1.5</v>
      </c>
      <c r="O448" s="1" t="s">
        <v>28</v>
      </c>
      <c r="P448" s="1">
        <v>4</v>
      </c>
      <c r="Q448" s="1" t="s">
        <v>1741</v>
      </c>
      <c r="R448" s="9">
        <f>IFERROR(IF(ISNUMBER(Table1[[#This Row],[Column17]]),Table1[[#This Row],[Column17]],DATEVALUE(LEFT(Table1[[#This Row],[Column17]],FIND(",",Table1[[#This Row],[Column17]]&amp;",")-1))),"")</f>
        <v>45288</v>
      </c>
      <c r="S44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45295</v>
      </c>
      <c r="T44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45302</v>
      </c>
      <c r="U44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45309</v>
      </c>
      <c r="V44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45316</v>
      </c>
      <c r="W44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45323</v>
      </c>
      <c r="X44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45330</v>
      </c>
      <c r="Y44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48" s="10" t="str">
        <f t="shared" si="18"/>
        <v>12/28/2023, 01/04/2024, 01/11/2024, 01/18/2024, 01/25/2024, 02/01/2024, 02/08/2024</v>
      </c>
    </row>
    <row r="449" spans="1:26" ht="12.5" x14ac:dyDescent="0.25">
      <c r="A449" s="1" t="s">
        <v>1742</v>
      </c>
      <c r="B449" s="1" t="str">
        <f t="shared" si="19"/>
        <v>7B7CE7CC-F950-47FA-A8B5-8DB58C466308</v>
      </c>
      <c r="C449" s="1" t="s">
        <v>1743</v>
      </c>
      <c r="D449" s="1" t="str">
        <f t="shared" si="20"/>
        <v>Glen Cervantes</v>
      </c>
      <c r="E449" s="1" t="s">
        <v>1744</v>
      </c>
      <c r="F449" s="1" t="s">
        <v>88</v>
      </c>
      <c r="G449" s="1" t="s">
        <v>46</v>
      </c>
      <c r="H449" s="1">
        <v>18</v>
      </c>
      <c r="I449" s="5">
        <v>45036</v>
      </c>
      <c r="J449" s="1" t="s">
        <v>26</v>
      </c>
      <c r="K449" s="1" t="s">
        <v>27</v>
      </c>
      <c r="L449" s="8">
        <v>0.9</v>
      </c>
      <c r="M449" s="8">
        <f>IF(Table1[[#This Row],[Column13]]&lt;1,Table1[[#This Row],[Column13]]*100,Table1[[#This Row],[Column13]])</f>
        <v>90</v>
      </c>
      <c r="N449" s="1">
        <v>45</v>
      </c>
      <c r="O449" s="1" t="s">
        <v>28</v>
      </c>
      <c r="P449" s="1">
        <v>1</v>
      </c>
      <c r="Q449" s="1" t="s">
        <v>1745</v>
      </c>
      <c r="R449" s="9">
        <f>IFERROR(IF(ISNUMBER(Table1[[#This Row],[Column17]]),Table1[[#This Row],[Column17]],DATEVALUE(LEFT(Table1[[#This Row],[Column17]],FIND(",",Table1[[#This Row],[Column17]]&amp;",")-1))),"")</f>
        <v>45036</v>
      </c>
      <c r="S44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45043</v>
      </c>
      <c r="T44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45050</v>
      </c>
      <c r="U44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45057</v>
      </c>
      <c r="V44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4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4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4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49" s="10" t="str">
        <f t="shared" si="18"/>
        <v>04/20/2023, 04/27/2023, 05/04/2023, 05/11/2023</v>
      </c>
    </row>
    <row r="450" spans="1:26" ht="12.5" x14ac:dyDescent="0.25">
      <c r="A450" s="1" t="s">
        <v>1746</v>
      </c>
      <c r="B450" s="1" t="str">
        <f t="shared" si="19"/>
        <v>AB6B3F08-A9A0-44EF-AC4F-54163C749C16</v>
      </c>
      <c r="C450" s="1" t="s">
        <v>1747</v>
      </c>
      <c r="D450" s="1" t="str">
        <f t="shared" si="20"/>
        <v>Timothy Andrews</v>
      </c>
      <c r="E450" s="1" t="s">
        <v>1748</v>
      </c>
      <c r="F450" s="1" t="s">
        <v>17</v>
      </c>
      <c r="G450" s="1" t="s">
        <v>39</v>
      </c>
      <c r="H450" s="1">
        <v>23</v>
      </c>
      <c r="I450" s="5">
        <v>45736</v>
      </c>
      <c r="J450" s="1" t="s">
        <v>105</v>
      </c>
      <c r="K450" s="1" t="s">
        <v>53</v>
      </c>
      <c r="L450" s="8">
        <v>0.35</v>
      </c>
      <c r="M450" s="8">
        <f>IF(Table1[[#This Row],[Column13]]&lt;1,Table1[[#This Row],[Column13]]*100,Table1[[#This Row],[Column13]])</f>
        <v>35</v>
      </c>
      <c r="N450" s="1" t="s">
        <v>41</v>
      </c>
      <c r="O450" s="1" t="s">
        <v>28</v>
      </c>
      <c r="P450" s="1">
        <v>5</v>
      </c>
      <c r="Q450" s="1" t="s">
        <v>1749</v>
      </c>
      <c r="R450" s="9">
        <f>IFERROR(IF(ISNUMBER(Table1[[#This Row],[Column17]]),Table1[[#This Row],[Column17]],DATEVALUE(LEFT(Table1[[#This Row],[Column17]],FIND(",",Table1[[#This Row],[Column17]]&amp;",")-1))),"")</f>
        <v>45736</v>
      </c>
      <c r="S45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45743</v>
      </c>
      <c r="T450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450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45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5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5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5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50" s="10" t="str">
        <f t="shared" ref="Z450:Z513" si="21">LEFT(IF(R450&lt;&gt;"",TEXT(R450,"mm/dd/yyyy")&amp;", ","") &amp;IF(S450&lt;&gt;"",TEXT(S450,"mm/dd/yyyy")&amp;", ","") &amp;IF(T450&lt;&gt;"",TEXT(T450,"mm/dd/yyyy")&amp;", ","") &amp;IF(U450&lt;&gt;"",TEXT(U450,"mm/dd/yyyy")&amp;", ","") &amp;IF(V450&lt;&gt;"",TEXT(V450,"mm/dd/yyyy")&amp;", ","") &amp;IF(W450&lt;&gt;"",TEXT(W450,"mm/dd/yyyy")&amp;", ","") &amp;IF(X450&lt;&gt;"",TEXT(X450,"mm/dd/yyyy")&amp;", ","") &amp;IF(Y450&lt;&gt;"",TEXT(Y450,"mm/dd/yyyy")&amp;", ",""),LEN(IF(R450&lt;&gt;"",TEXT(R450,"mm/dd/yyyy")&amp;", ","") &amp;IF(S450&lt;&gt;"",TEXT(S450,"mm/dd/yyyy")&amp;", ","") &amp;IF(T450&lt;&gt;"",TEXT(T450,"mm/dd/yyyy")&amp;", ","") &amp;IF(U450&lt;&gt;"",TEXT(U450,"mm/dd/yyyy")&amp;", ","") &amp;IF(V450&lt;&gt;"",TEXT(V450,"mm/dd/yyyy")&amp;", ","") &amp;IF(W450&lt;&gt;"",TEXT(W450,"mm/dd/yyyy")&amp;", ","") &amp;IF(X450&lt;&gt;"",TEXT(X450,"mm/dd/yyyy")&amp;", ","") &amp;IF(Y450&lt;&gt;"",TEXT(Y450,"mm/dd/yyyy")&amp;", ","")) - 2)</f>
        <v>03/20/2025, 03/27/2025</v>
      </c>
    </row>
    <row r="451" spans="1:26" ht="12.5" x14ac:dyDescent="0.25">
      <c r="A451" s="1" t="s">
        <v>1750</v>
      </c>
      <c r="B451" s="1" t="str">
        <f t="shared" ref="B451:B514" si="22">UPPER(PROPER(A451))</f>
        <v>4EDB6DC8-2D19-4D52-B1F9-B0E2D2701A52</v>
      </c>
      <c r="C451" s="1" t="s">
        <v>1751</v>
      </c>
      <c r="D451" s="1" t="str">
        <f t="shared" ref="D451:D514" si="23">PROPER(C451)</f>
        <v>Andrea Rodriguez</v>
      </c>
      <c r="E451" s="1" t="s">
        <v>1752</v>
      </c>
      <c r="F451" s="1" t="s">
        <v>17</v>
      </c>
      <c r="G451" s="1" t="s">
        <v>68</v>
      </c>
      <c r="H451" s="1">
        <v>18</v>
      </c>
      <c r="I451" s="3">
        <v>44809</v>
      </c>
      <c r="J451" s="1" t="s">
        <v>52</v>
      </c>
      <c r="K451" s="1" t="s">
        <v>53</v>
      </c>
      <c r="L451" s="8">
        <v>0.33</v>
      </c>
      <c r="M451" s="8">
        <f>IF(Table1[[#This Row],[Column13]]&lt;1,Table1[[#This Row],[Column13]]*100,Table1[[#This Row],[Column13]])</f>
        <v>33</v>
      </c>
      <c r="N451" s="1">
        <v>1.5</v>
      </c>
      <c r="O451" s="1" t="s">
        <v>34</v>
      </c>
      <c r="P451" s="1">
        <v>2</v>
      </c>
      <c r="Q451" s="1" t="s">
        <v>1753</v>
      </c>
      <c r="R451" s="9">
        <f>IFERROR(IF(ISNUMBER(Table1[[#This Row],[Column17]]),Table1[[#This Row],[Column17]],DATEVALUE(LEFT(Table1[[#This Row],[Column17]],FIND(",",Table1[[#This Row],[Column17]]&amp;",")-1))),"")</f>
        <v>44809</v>
      </c>
      <c r="S45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44816</v>
      </c>
      <c r="T45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44823</v>
      </c>
      <c r="U45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44830</v>
      </c>
      <c r="V45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44837</v>
      </c>
      <c r="W45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44844</v>
      </c>
      <c r="X45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5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51" s="10" t="str">
        <f t="shared" si="21"/>
        <v>09/05/2022, 09/12/2022, 09/19/2022, 09/26/2022, 10/03/2022, 10/10/2022</v>
      </c>
    </row>
    <row r="452" spans="1:26" ht="12.5" x14ac:dyDescent="0.25">
      <c r="A452" s="1" t="s">
        <v>1754</v>
      </c>
      <c r="B452" s="1" t="str">
        <f t="shared" si="22"/>
        <v>C146ED52-E73B-4913-94AD-345AE3239264</v>
      </c>
      <c r="C452" s="1" t="s">
        <v>1755</v>
      </c>
      <c r="D452" s="1" t="str">
        <f t="shared" si="23"/>
        <v>April Thomas</v>
      </c>
      <c r="E452" s="1" t="s">
        <v>6995</v>
      </c>
      <c r="F452" s="1" t="s">
        <v>17</v>
      </c>
      <c r="G452" s="1" t="s">
        <v>39</v>
      </c>
      <c r="H452">
        <v>18</v>
      </c>
      <c r="I452" s="3">
        <v>44873</v>
      </c>
      <c r="J452" s="1" t="s">
        <v>63</v>
      </c>
      <c r="K452" s="1" t="s">
        <v>27</v>
      </c>
      <c r="L452" s="8">
        <v>0.56000000000000005</v>
      </c>
      <c r="M452" s="8">
        <f>IF(Table1[[#This Row],[Column13]]&lt;1,Table1[[#This Row],[Column13]]*100,Table1[[#This Row],[Column13]])</f>
        <v>56.000000000000007</v>
      </c>
      <c r="N452" s="1">
        <v>45</v>
      </c>
      <c r="O452" s="1" t="s">
        <v>34</v>
      </c>
      <c r="P452">
        <v>4</v>
      </c>
      <c r="Q452" s="1" t="s">
        <v>1756</v>
      </c>
      <c r="R452" s="9">
        <f>IFERROR(IF(ISNUMBER(Table1[[#This Row],[Column17]]),Table1[[#This Row],[Column17]],DATEVALUE(LEFT(Table1[[#This Row],[Column17]],FIND(",",Table1[[#This Row],[Column17]]&amp;",")-1))),"")</f>
        <v>44873</v>
      </c>
      <c r="S45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44880</v>
      </c>
      <c r="T45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44887</v>
      </c>
      <c r="U45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44894</v>
      </c>
      <c r="V45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5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5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5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52" s="10" t="str">
        <f t="shared" si="21"/>
        <v>11/08/2022, 11/15/2022, 11/22/2022, 11/29/2022</v>
      </c>
    </row>
    <row r="453" spans="1:26" ht="12.5" x14ac:dyDescent="0.25">
      <c r="A453" s="1" t="s">
        <v>1757</v>
      </c>
      <c r="B453" s="1" t="str">
        <f t="shared" si="22"/>
        <v>63D5E750-4A9F-450E-8800-61B673F621A8</v>
      </c>
      <c r="C453" s="1" t="s">
        <v>1758</v>
      </c>
      <c r="D453" s="1" t="str">
        <f t="shared" si="23"/>
        <v>Jillian Harris</v>
      </c>
      <c r="E453" s="1" t="s">
        <v>1759</v>
      </c>
      <c r="F453" s="1" t="s">
        <v>88</v>
      </c>
      <c r="G453" s="1" t="s">
        <v>25</v>
      </c>
      <c r="H453">
        <v>18</v>
      </c>
      <c r="I453" s="5">
        <v>44889</v>
      </c>
      <c r="J453" s="1" t="s">
        <v>132</v>
      </c>
      <c r="K453" s="1" t="s">
        <v>133</v>
      </c>
      <c r="L453" s="8">
        <v>0.34</v>
      </c>
      <c r="M453" s="8">
        <f>IF(Table1[[#This Row],[Column13]]&lt;1,Table1[[#This Row],[Column13]]*100,Table1[[#This Row],[Column13]])</f>
        <v>34</v>
      </c>
      <c r="N453" s="1">
        <v>1.5</v>
      </c>
      <c r="O453" s="1" t="s">
        <v>34</v>
      </c>
      <c r="P453" s="1">
        <v>2</v>
      </c>
      <c r="Q453" s="5">
        <v>44889</v>
      </c>
      <c r="R453" s="9">
        <f>IFERROR(IF(ISNUMBER(Table1[[#This Row],[Column17]]),Table1[[#This Row],[Column17]],DATEVALUE(LEFT(Table1[[#This Row],[Column17]],FIND(",",Table1[[#This Row],[Column17]]&amp;",")-1))),"")</f>
        <v>44889</v>
      </c>
      <c r="S453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453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453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45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5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5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5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53" s="10" t="str">
        <f t="shared" si="21"/>
        <v>11/24/2022</v>
      </c>
    </row>
    <row r="454" spans="1:26" ht="12.5" x14ac:dyDescent="0.25">
      <c r="A454" s="1" t="s">
        <v>1760</v>
      </c>
      <c r="B454" s="1" t="str">
        <f t="shared" si="22"/>
        <v>02141A68-952D-486C-96DB-8A18FD8398C3</v>
      </c>
      <c r="C454" s="1" t="s">
        <v>1761</v>
      </c>
      <c r="D454" s="1" t="str">
        <f t="shared" si="23"/>
        <v>Kayla Abbott</v>
      </c>
      <c r="E454" s="1" t="s">
        <v>1762</v>
      </c>
      <c r="F454" s="1" t="s">
        <v>17</v>
      </c>
      <c r="G454" s="1" t="s">
        <v>25</v>
      </c>
      <c r="H454">
        <v>18</v>
      </c>
      <c r="I454" s="5">
        <v>45192</v>
      </c>
      <c r="J454" s="1" t="s">
        <v>40</v>
      </c>
      <c r="K454" s="1" t="s">
        <v>19</v>
      </c>
      <c r="L454" s="8">
        <v>0.88</v>
      </c>
      <c r="M454" s="8">
        <f>IF(Table1[[#This Row],[Column13]]&lt;1,Table1[[#This Row],[Column13]]*100,Table1[[#This Row],[Column13]])</f>
        <v>88</v>
      </c>
      <c r="N454" s="1">
        <v>1.5</v>
      </c>
      <c r="O454" s="1" t="s">
        <v>34</v>
      </c>
      <c r="P454" s="1">
        <v>5</v>
      </c>
      <c r="Q454" s="1" t="s">
        <v>1763</v>
      </c>
      <c r="R454" s="9">
        <f>IFERROR(IF(ISNUMBER(Table1[[#This Row],[Column17]]),Table1[[#This Row],[Column17]],DATEVALUE(LEFT(Table1[[#This Row],[Column17]],FIND(",",Table1[[#This Row],[Column17]]&amp;",")-1))),"")</f>
        <v>45192</v>
      </c>
      <c r="S45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45199</v>
      </c>
      <c r="T45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45206</v>
      </c>
      <c r="U45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45213</v>
      </c>
      <c r="V45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5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5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5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54" s="10" t="str">
        <f t="shared" si="21"/>
        <v>09/23/2023, 09/30/2023, 10/07/2023, 10/14/2023</v>
      </c>
    </row>
    <row r="455" spans="1:26" ht="12.5" x14ac:dyDescent="0.25">
      <c r="A455" s="1" t="s">
        <v>1764</v>
      </c>
      <c r="B455" s="1" t="str">
        <f t="shared" si="22"/>
        <v>FA8BD601-D21C-4315-8F5E-248EB40F040E</v>
      </c>
      <c r="C455" s="1" t="s">
        <v>1765</v>
      </c>
      <c r="D455" s="1" t="str">
        <f t="shared" si="23"/>
        <v>Scott Glenn</v>
      </c>
      <c r="E455" s="1" t="s">
        <v>1766</v>
      </c>
      <c r="F455" s="1" t="s">
        <v>88</v>
      </c>
      <c r="G455" s="1" t="s">
        <v>68</v>
      </c>
      <c r="H455" s="1">
        <v>39</v>
      </c>
      <c r="I455" s="3">
        <v>44659</v>
      </c>
      <c r="J455" s="1" t="s">
        <v>281</v>
      </c>
      <c r="K455" s="1" t="s">
        <v>19</v>
      </c>
      <c r="L455" s="8">
        <v>97</v>
      </c>
      <c r="M455" s="8">
        <f>IF(Table1[[#This Row],[Column13]]&lt;1,Table1[[#This Row],[Column13]]*100,Table1[[#This Row],[Column13]])</f>
        <v>97</v>
      </c>
      <c r="N455" s="1">
        <v>1.5</v>
      </c>
      <c r="O455" s="1" t="s">
        <v>34</v>
      </c>
      <c r="P455" s="1">
        <v>5</v>
      </c>
      <c r="Q455" s="1" t="s">
        <v>1767</v>
      </c>
      <c r="R455" s="9">
        <f>IFERROR(IF(ISNUMBER(Table1[[#This Row],[Column17]]),Table1[[#This Row],[Column17]],DATEVALUE(LEFT(Table1[[#This Row],[Column17]],FIND(",",Table1[[#This Row],[Column17]]&amp;",")-1))),"")</f>
        <v>44659</v>
      </c>
      <c r="S45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44666</v>
      </c>
      <c r="T45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44673</v>
      </c>
      <c r="U45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44680</v>
      </c>
      <c r="V45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44687</v>
      </c>
      <c r="W45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44694</v>
      </c>
      <c r="X45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5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55" s="10" t="str">
        <f t="shared" si="21"/>
        <v>04/08/2022, 04/15/2022, 04/22/2022, 04/29/2022, 05/06/2022, 05/13/2022</v>
      </c>
    </row>
    <row r="456" spans="1:26" ht="12.5" x14ac:dyDescent="0.25">
      <c r="A456" s="1" t="s">
        <v>1768</v>
      </c>
      <c r="B456" s="1" t="str">
        <f t="shared" si="22"/>
        <v>239A046D-7991-4C51-AC64-9ADFA998C8E1</v>
      </c>
      <c r="C456" s="1" t="s">
        <v>1769</v>
      </c>
      <c r="D456" s="1" t="str">
        <f t="shared" si="23"/>
        <v>James Middleton</v>
      </c>
      <c r="E456" s="1" t="s">
        <v>1770</v>
      </c>
      <c r="F456" s="1" t="s">
        <v>17</v>
      </c>
      <c r="G456" s="1" t="s">
        <v>25</v>
      </c>
      <c r="H456" s="1">
        <v>18</v>
      </c>
      <c r="I456" s="3">
        <v>44986</v>
      </c>
      <c r="J456" s="1" t="s">
        <v>40</v>
      </c>
      <c r="K456" s="1" t="s">
        <v>19</v>
      </c>
      <c r="L456" s="8">
        <v>0.8</v>
      </c>
      <c r="M456" s="8">
        <f>IF(Table1[[#This Row],[Column13]]&lt;1,Table1[[#This Row],[Column13]]*100,Table1[[#This Row],[Column13]])</f>
        <v>80</v>
      </c>
      <c r="N456" s="1" t="s">
        <v>58</v>
      </c>
      <c r="O456" s="1" t="s">
        <v>34</v>
      </c>
      <c r="P456" s="1">
        <v>4</v>
      </c>
      <c r="Q456" s="1" t="s">
        <v>1152</v>
      </c>
      <c r="R456" s="9">
        <f>IFERROR(IF(ISNUMBER(Table1[[#This Row],[Column17]]),Table1[[#This Row],[Column17]],DATEVALUE(LEFT(Table1[[#This Row],[Column17]],FIND(",",Table1[[#This Row],[Column17]]&amp;",")-1))),"")</f>
        <v>44986</v>
      </c>
      <c r="S45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44993</v>
      </c>
      <c r="T45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45000</v>
      </c>
      <c r="U45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45007</v>
      </c>
      <c r="V45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45014</v>
      </c>
      <c r="W45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45021</v>
      </c>
      <c r="X45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5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56" s="10" t="str">
        <f t="shared" si="21"/>
        <v>03/01/2023, 03/08/2023, 03/15/2023, 03/22/2023, 03/29/2023, 04/05/2023</v>
      </c>
    </row>
    <row r="457" spans="1:26" ht="12.5" x14ac:dyDescent="0.25">
      <c r="A457" s="1" t="s">
        <v>1771</v>
      </c>
      <c r="B457" s="1" t="str">
        <f t="shared" si="22"/>
        <v>04056D2B-A5FC-4671-925D-F20602F865F8</v>
      </c>
      <c r="C457" s="1" t="s">
        <v>1772</v>
      </c>
      <c r="D457" s="1" t="str">
        <f t="shared" si="23"/>
        <v>Stephen Barrett</v>
      </c>
      <c r="E457" s="1" t="s">
        <v>1773</v>
      </c>
      <c r="F457" s="1" t="s">
        <v>88</v>
      </c>
      <c r="G457" s="1" t="s">
        <v>68</v>
      </c>
      <c r="H457" s="1">
        <v>21</v>
      </c>
      <c r="I457" s="3">
        <v>44866</v>
      </c>
      <c r="J457" s="1" t="s">
        <v>40</v>
      </c>
      <c r="K457" s="1" t="s">
        <v>19</v>
      </c>
      <c r="L457" s="8">
        <v>0.56999999999999995</v>
      </c>
      <c r="M457" s="8">
        <f>IF(Table1[[#This Row],[Column13]]&lt;1,Table1[[#This Row],[Column13]]*100,Table1[[#This Row],[Column13]])</f>
        <v>56.999999999999993</v>
      </c>
      <c r="N457" s="1" t="s">
        <v>58</v>
      </c>
      <c r="O457" s="1" t="s">
        <v>34</v>
      </c>
      <c r="P457" s="1">
        <v>1</v>
      </c>
      <c r="Q457" s="1" t="s">
        <v>1774</v>
      </c>
      <c r="R457" s="9">
        <f>IFERROR(IF(ISNUMBER(Table1[[#This Row],[Column17]]),Table1[[#This Row],[Column17]],DATEVALUE(LEFT(Table1[[#This Row],[Column17]],FIND(",",Table1[[#This Row],[Column17]]&amp;",")-1))),"")</f>
        <v>44866</v>
      </c>
      <c r="S45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44873</v>
      </c>
      <c r="T45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44880</v>
      </c>
      <c r="U45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44887</v>
      </c>
      <c r="V45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44894</v>
      </c>
      <c r="W45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5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5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57" s="10" t="str">
        <f t="shared" si="21"/>
        <v>11/01/2022, 11/08/2022, 11/15/2022, 11/22/2022, 11/29/2022</v>
      </c>
    </row>
    <row r="458" spans="1:26" ht="12.5" x14ac:dyDescent="0.25">
      <c r="A458" s="1" t="s">
        <v>1775</v>
      </c>
      <c r="B458" s="1" t="str">
        <f t="shared" si="22"/>
        <v>6C936F69-8269-441A-B453-30442E07336D</v>
      </c>
      <c r="C458" s="1" t="s">
        <v>1776</v>
      </c>
      <c r="D458" s="1" t="str">
        <f t="shared" si="23"/>
        <v>Joanna Kelly</v>
      </c>
      <c r="E458" s="1" t="s">
        <v>1777</v>
      </c>
      <c r="F458" s="1" t="s">
        <v>88</v>
      </c>
      <c r="G458" s="1" t="s">
        <v>46</v>
      </c>
      <c r="H458" s="1">
        <v>37</v>
      </c>
      <c r="I458" s="5">
        <v>45626</v>
      </c>
      <c r="J458" s="1" t="s">
        <v>63</v>
      </c>
      <c r="K458" s="1" t="s">
        <v>27</v>
      </c>
      <c r="L458" s="8">
        <v>0.09</v>
      </c>
      <c r="M458" s="8">
        <f>IF(Table1[[#This Row],[Column13]]&lt;1,Table1[[#This Row],[Column13]]*100,Table1[[#This Row],[Column13]])</f>
        <v>9</v>
      </c>
      <c r="N458" s="1" t="s">
        <v>41</v>
      </c>
      <c r="O458" s="1" t="s">
        <v>34</v>
      </c>
      <c r="P458" s="1">
        <v>1</v>
      </c>
      <c r="Q458" s="1" t="s">
        <v>1778</v>
      </c>
      <c r="R458" s="9">
        <f>IFERROR(IF(ISNUMBER(Table1[[#This Row],[Column17]]),Table1[[#This Row],[Column17]],DATEVALUE(LEFT(Table1[[#This Row],[Column17]],FIND(",",Table1[[#This Row],[Column17]]&amp;",")-1))),"")</f>
        <v>45626</v>
      </c>
      <c r="S45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45633</v>
      </c>
      <c r="T45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45640</v>
      </c>
      <c r="U458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45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5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5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5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58" s="10" t="str">
        <f t="shared" si="21"/>
        <v>11/30/2024, 12/07/2024, 12/14/2024</v>
      </c>
    </row>
    <row r="459" spans="1:26" ht="12.5" x14ac:dyDescent="0.25">
      <c r="A459" s="1" t="s">
        <v>1779</v>
      </c>
      <c r="B459" s="1" t="str">
        <f t="shared" si="22"/>
        <v>938BD3F8-8BD1-4D4B-AD33-53FC692CAAAE</v>
      </c>
      <c r="C459" s="1" t="s">
        <v>1780</v>
      </c>
      <c r="D459" s="1" t="str">
        <f t="shared" si="23"/>
        <v>William Carroll</v>
      </c>
      <c r="E459" s="1" t="s">
        <v>1781</v>
      </c>
      <c r="F459" s="1" t="s">
        <v>88</v>
      </c>
      <c r="G459" s="1" t="s">
        <v>68</v>
      </c>
      <c r="H459" s="1">
        <v>44</v>
      </c>
      <c r="I459" s="5">
        <v>45076</v>
      </c>
      <c r="J459" s="1" t="s">
        <v>217</v>
      </c>
      <c r="K459" s="1" t="s">
        <v>133</v>
      </c>
      <c r="L459" s="8">
        <v>0.39</v>
      </c>
      <c r="M459" s="8">
        <f>IF(Table1[[#This Row],[Column13]]&lt;1,Table1[[#This Row],[Column13]]*100,Table1[[#This Row],[Column13]])</f>
        <v>39</v>
      </c>
      <c r="N459" s="1" t="s">
        <v>41</v>
      </c>
      <c r="O459" s="1" t="s">
        <v>28</v>
      </c>
      <c r="P459" s="1">
        <v>5</v>
      </c>
      <c r="Q459" s="1" t="s">
        <v>1782</v>
      </c>
      <c r="R459" s="9">
        <f>IFERROR(IF(ISNUMBER(Table1[[#This Row],[Column17]]),Table1[[#This Row],[Column17]],DATEVALUE(LEFT(Table1[[#This Row],[Column17]],FIND(",",Table1[[#This Row],[Column17]]&amp;",")-1))),"")</f>
        <v>45076</v>
      </c>
      <c r="S45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45083</v>
      </c>
      <c r="T45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45090</v>
      </c>
      <c r="U459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45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5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5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5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59" s="10" t="str">
        <f t="shared" si="21"/>
        <v>05/30/2023, 06/06/2023, 06/13/2023</v>
      </c>
    </row>
    <row r="460" spans="1:26" ht="12.5" x14ac:dyDescent="0.25">
      <c r="A460" s="1" t="s">
        <v>1783</v>
      </c>
      <c r="B460" s="1" t="str">
        <f t="shared" si="22"/>
        <v>FBCBD6EC-86C2-4D8F-BB36-07B0BAED6F49</v>
      </c>
      <c r="C460" s="1" t="s">
        <v>1784</v>
      </c>
      <c r="D460" s="1" t="str">
        <f t="shared" si="23"/>
        <v>Nicole Ramirez</v>
      </c>
      <c r="E460" s="1" t="s">
        <v>1785</v>
      </c>
      <c r="F460" s="1" t="s">
        <v>88</v>
      </c>
      <c r="G460" s="1" t="s">
        <v>25</v>
      </c>
      <c r="H460" s="1">
        <v>44</v>
      </c>
      <c r="I460" s="5">
        <v>44878</v>
      </c>
      <c r="J460" s="1" t="s">
        <v>83</v>
      </c>
      <c r="K460" s="1" t="s">
        <v>27</v>
      </c>
      <c r="L460" s="8">
        <v>0.94</v>
      </c>
      <c r="M460" s="8">
        <f>IF(Table1[[#This Row],[Column13]]&lt;1,Table1[[#This Row],[Column13]]*100,Table1[[#This Row],[Column13]])</f>
        <v>94</v>
      </c>
      <c r="N460" s="1" t="s">
        <v>20</v>
      </c>
      <c r="O460" s="1" t="s">
        <v>28</v>
      </c>
      <c r="P460">
        <v>4</v>
      </c>
      <c r="Q460" s="1" t="s">
        <v>286</v>
      </c>
      <c r="R460" s="9">
        <f>IFERROR(IF(ISNUMBER(Table1[[#This Row],[Column17]]),Table1[[#This Row],[Column17]],DATEVALUE(LEFT(Table1[[#This Row],[Column17]],FIND(",",Table1[[#This Row],[Column17]]&amp;",")-1))),"")</f>
        <v>44878</v>
      </c>
      <c r="S46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44885</v>
      </c>
      <c r="T460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460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46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6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6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6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60" s="10" t="str">
        <f t="shared" si="21"/>
        <v>11/13/2022, 11/20/2022</v>
      </c>
    </row>
    <row r="461" spans="1:26" ht="12.5" x14ac:dyDescent="0.25">
      <c r="A461" s="1" t="s">
        <v>1786</v>
      </c>
      <c r="B461" s="1" t="str">
        <f t="shared" si="22"/>
        <v>57F2A45F-E751-4D4B-8D82-9D529CF021B8</v>
      </c>
      <c r="C461" s="1" t="s">
        <v>1787</v>
      </c>
      <c r="D461" s="1" t="str">
        <f t="shared" si="23"/>
        <v>Alexandra Gibson</v>
      </c>
      <c r="E461" s="1" t="s">
        <v>1788</v>
      </c>
      <c r="F461" s="1" t="s">
        <v>88</v>
      </c>
      <c r="G461" s="1" t="s">
        <v>46</v>
      </c>
      <c r="H461" s="1">
        <v>18</v>
      </c>
      <c r="I461" s="3">
        <v>45143</v>
      </c>
      <c r="J461" s="1" t="s">
        <v>154</v>
      </c>
      <c r="K461" s="1" t="s">
        <v>133</v>
      </c>
      <c r="L461" s="8">
        <v>0.96</v>
      </c>
      <c r="M461" s="8">
        <f>IF(Table1[[#This Row],[Column13]]&lt;1,Table1[[#This Row],[Column13]]*100,Table1[[#This Row],[Column13]])</f>
        <v>96</v>
      </c>
      <c r="N461" s="1">
        <v>1.5</v>
      </c>
      <c r="O461" s="1" t="s">
        <v>28</v>
      </c>
      <c r="P461" s="1">
        <v>4</v>
      </c>
      <c r="Q461" s="1" t="s">
        <v>1789</v>
      </c>
      <c r="R461" s="9">
        <f>IFERROR(IF(ISNUMBER(Table1[[#This Row],[Column17]]),Table1[[#This Row],[Column17]],DATEVALUE(LEFT(Table1[[#This Row],[Column17]],FIND(",",Table1[[#This Row],[Column17]]&amp;",")-1))),"")</f>
        <v>45143</v>
      </c>
      <c r="S46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45150</v>
      </c>
      <c r="T461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461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46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6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6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6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61" s="10" t="str">
        <f t="shared" si="21"/>
        <v>08/05/2023, 08/12/2023</v>
      </c>
    </row>
    <row r="462" spans="1:26" ht="12.5" x14ac:dyDescent="0.25">
      <c r="A462" s="1" t="s">
        <v>1790</v>
      </c>
      <c r="B462" s="1" t="str">
        <f t="shared" si="22"/>
        <v>BFDA55C9-98FE-44F3-AC40-D95AB1EEDF64</v>
      </c>
      <c r="C462" s="1" t="s">
        <v>1791</v>
      </c>
      <c r="D462" s="1" t="str">
        <f t="shared" si="23"/>
        <v>Richard Green</v>
      </c>
      <c r="E462" s="1" t="s">
        <v>1792</v>
      </c>
      <c r="F462" s="1" t="s">
        <v>88</v>
      </c>
      <c r="G462" s="1" t="s">
        <v>68</v>
      </c>
      <c r="H462">
        <v>18</v>
      </c>
      <c r="I462" s="5">
        <v>44712</v>
      </c>
      <c r="J462" s="1" t="s">
        <v>63</v>
      </c>
      <c r="K462" s="1" t="s">
        <v>27</v>
      </c>
      <c r="L462" s="8">
        <v>10</v>
      </c>
      <c r="M462" s="8">
        <f>IF(Table1[[#This Row],[Column13]]&lt;1,Table1[[#This Row],[Column13]]*100,Table1[[#This Row],[Column13]])</f>
        <v>10</v>
      </c>
      <c r="N462" s="1">
        <v>1.5</v>
      </c>
      <c r="O462" s="1" t="s">
        <v>34</v>
      </c>
      <c r="P462" s="1">
        <v>1</v>
      </c>
      <c r="Q462" s="1" t="s">
        <v>1793</v>
      </c>
      <c r="R462" s="9">
        <f>IFERROR(IF(ISNUMBER(Table1[[#This Row],[Column17]]),Table1[[#This Row],[Column17]],DATEVALUE(LEFT(Table1[[#This Row],[Column17]],FIND(",",Table1[[#This Row],[Column17]]&amp;",")-1))),"")</f>
        <v>44712</v>
      </c>
      <c r="S46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44719</v>
      </c>
      <c r="T46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44726</v>
      </c>
      <c r="U462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46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6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6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6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62" s="10" t="str">
        <f t="shared" si="21"/>
        <v>05/31/2022, 06/07/2022, 06/14/2022</v>
      </c>
    </row>
    <row r="463" spans="1:26" ht="12.5" x14ac:dyDescent="0.25">
      <c r="A463" s="1" t="s">
        <v>1794</v>
      </c>
      <c r="B463" s="1" t="str">
        <f t="shared" si="22"/>
        <v>151F62F9-7C19-4E6F-896C-C03A06FD01E6</v>
      </c>
      <c r="C463" s="1" t="s">
        <v>1795</v>
      </c>
      <c r="D463" s="1" t="str">
        <f t="shared" si="23"/>
        <v>Billy Bowers</v>
      </c>
      <c r="E463" s="1" t="s">
        <v>6995</v>
      </c>
      <c r="F463" s="1" t="s">
        <v>88</v>
      </c>
      <c r="G463" s="1" t="s">
        <v>46</v>
      </c>
      <c r="H463" s="1">
        <v>37</v>
      </c>
      <c r="I463" s="3">
        <v>45627</v>
      </c>
      <c r="J463" s="1" t="s">
        <v>132</v>
      </c>
      <c r="K463" s="1" t="s">
        <v>133</v>
      </c>
      <c r="L463" s="8">
        <v>0.3</v>
      </c>
      <c r="M463" s="8">
        <f>IF(Table1[[#This Row],[Column13]]&lt;1,Table1[[#This Row],[Column13]]*100,Table1[[#This Row],[Column13]])</f>
        <v>30</v>
      </c>
      <c r="N463" s="1">
        <v>45</v>
      </c>
      <c r="O463" s="1" t="s">
        <v>28</v>
      </c>
      <c r="P463" s="1">
        <v>2</v>
      </c>
      <c r="Q463" s="1" t="s">
        <v>1796</v>
      </c>
      <c r="R463" s="9">
        <f>IFERROR(IF(ISNUMBER(Table1[[#This Row],[Column17]]),Table1[[#This Row],[Column17]],DATEVALUE(LEFT(Table1[[#This Row],[Column17]],FIND(",",Table1[[#This Row],[Column17]]&amp;",")-1))),"")</f>
        <v>45627</v>
      </c>
      <c r="S46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45634</v>
      </c>
      <c r="T46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45641</v>
      </c>
      <c r="U46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45648</v>
      </c>
      <c r="V46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45655</v>
      </c>
      <c r="W46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6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6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63" s="10" t="str">
        <f t="shared" si="21"/>
        <v>12/01/2024, 12/08/2024, 12/15/2024, 12/22/2024, 12/29/2024</v>
      </c>
    </row>
    <row r="464" spans="1:26" ht="12.5" x14ac:dyDescent="0.25">
      <c r="A464" s="1" t="s">
        <v>1797</v>
      </c>
      <c r="B464" s="1" t="str">
        <f t="shared" si="22"/>
        <v>4674A0EB-47ED-46DD-9DA4-EC0F21EE0F6C</v>
      </c>
      <c r="C464" s="1" t="s">
        <v>1798</v>
      </c>
      <c r="D464" s="1" t="str">
        <f t="shared" si="23"/>
        <v>Alexis Rodriguez</v>
      </c>
      <c r="E464" s="1" t="s">
        <v>1799</v>
      </c>
      <c r="F464" s="1" t="s">
        <v>17</v>
      </c>
      <c r="G464" s="1" t="s">
        <v>46</v>
      </c>
      <c r="H464" s="1">
        <v>18</v>
      </c>
      <c r="I464" s="3">
        <v>45049</v>
      </c>
      <c r="J464" s="1" t="s">
        <v>47</v>
      </c>
      <c r="K464" s="1" t="s">
        <v>33</v>
      </c>
      <c r="L464" s="8">
        <v>0.15</v>
      </c>
      <c r="M464" s="8">
        <f>IF(Table1[[#This Row],[Column13]]&lt;1,Table1[[#This Row],[Column13]]*100,Table1[[#This Row],[Column13]])</f>
        <v>15</v>
      </c>
      <c r="N464" s="1">
        <v>45</v>
      </c>
      <c r="O464" s="1" t="s">
        <v>28</v>
      </c>
      <c r="P464" s="1">
        <v>5</v>
      </c>
      <c r="Q464" s="3">
        <v>45049</v>
      </c>
      <c r="R464" s="9">
        <f>IFERROR(IF(ISNUMBER(Table1[[#This Row],[Column17]]),Table1[[#This Row],[Column17]],DATEVALUE(LEFT(Table1[[#This Row],[Column17]],FIND(",",Table1[[#This Row],[Column17]]&amp;",")-1))),"")</f>
        <v>45049</v>
      </c>
      <c r="S464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464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464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46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6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6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6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64" s="10" t="str">
        <f t="shared" si="21"/>
        <v>05/03/2023</v>
      </c>
    </row>
    <row r="465" spans="1:26" ht="12.5" x14ac:dyDescent="0.25">
      <c r="A465" s="1" t="s">
        <v>1800</v>
      </c>
      <c r="B465" s="1" t="str">
        <f t="shared" si="22"/>
        <v>DCACFA54-8702-44AD-8CA3-A4C42E4982CF</v>
      </c>
      <c r="C465" s="1" t="s">
        <v>1801</v>
      </c>
      <c r="D465" s="1" t="str">
        <f t="shared" si="23"/>
        <v>William Coffey</v>
      </c>
      <c r="E465" s="1" t="s">
        <v>1802</v>
      </c>
      <c r="F465" s="1" t="s">
        <v>88</v>
      </c>
      <c r="G465" s="1" t="s">
        <v>25</v>
      </c>
      <c r="H465">
        <v>18</v>
      </c>
      <c r="I465" s="5">
        <v>45411</v>
      </c>
      <c r="J465" s="1" t="s">
        <v>18</v>
      </c>
      <c r="K465" s="1" t="s">
        <v>19</v>
      </c>
      <c r="L465" s="8">
        <v>0.6</v>
      </c>
      <c r="M465" s="8">
        <f>IF(Table1[[#This Row],[Column13]]&lt;1,Table1[[#This Row],[Column13]]*100,Table1[[#This Row],[Column13]])</f>
        <v>60</v>
      </c>
      <c r="N465" s="1" t="s">
        <v>20</v>
      </c>
      <c r="O465" s="1" t="s">
        <v>34</v>
      </c>
      <c r="P465" s="1">
        <v>4</v>
      </c>
      <c r="Q465" s="1" t="s">
        <v>1803</v>
      </c>
      <c r="R465" s="9">
        <f>IFERROR(IF(ISNUMBER(Table1[[#This Row],[Column17]]),Table1[[#This Row],[Column17]],DATEVALUE(LEFT(Table1[[#This Row],[Column17]],FIND(",",Table1[[#This Row],[Column17]]&amp;",")-1))),"")</f>
        <v>45411</v>
      </c>
      <c r="S46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45418</v>
      </c>
      <c r="T465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465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46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6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6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6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65" s="10" t="str">
        <f t="shared" si="21"/>
        <v>04/29/2024, 05/06/2024</v>
      </c>
    </row>
    <row r="466" spans="1:26" ht="12.5" x14ac:dyDescent="0.25">
      <c r="A466" s="1" t="s">
        <v>1804</v>
      </c>
      <c r="B466" s="1" t="str">
        <f t="shared" si="22"/>
        <v>5856E1FC-D782-4EA3-BBFF-16E993E7E893</v>
      </c>
      <c r="C466" s="1" t="s">
        <v>1805</v>
      </c>
      <c r="D466" s="1" t="str">
        <f t="shared" si="23"/>
        <v>Dennis Weiss</v>
      </c>
      <c r="E466" s="1" t="s">
        <v>1806</v>
      </c>
      <c r="F466" s="1" t="s">
        <v>17</v>
      </c>
      <c r="G466" s="1" t="s">
        <v>25</v>
      </c>
      <c r="H466" s="1">
        <v>21</v>
      </c>
      <c r="I466" s="5">
        <v>44985</v>
      </c>
      <c r="J466" s="1" t="s">
        <v>47</v>
      </c>
      <c r="K466" s="1" t="s">
        <v>33</v>
      </c>
      <c r="L466" s="8">
        <v>0.06</v>
      </c>
      <c r="M466" s="8">
        <f>IF(Table1[[#This Row],[Column13]]&lt;1,Table1[[#This Row],[Column13]]*100,Table1[[#This Row],[Column13]])</f>
        <v>6</v>
      </c>
      <c r="N466" s="1">
        <v>1.5</v>
      </c>
      <c r="O466" s="1" t="s">
        <v>34</v>
      </c>
      <c r="P466" s="1">
        <v>5</v>
      </c>
      <c r="Q466" s="1" t="s">
        <v>1807</v>
      </c>
      <c r="R466" s="9">
        <f>IFERROR(IF(ISNUMBER(Table1[[#This Row],[Column17]]),Table1[[#This Row],[Column17]],DATEVALUE(LEFT(Table1[[#This Row],[Column17]],FIND(",",Table1[[#This Row],[Column17]]&amp;",")-1))),"")</f>
        <v>44985</v>
      </c>
      <c r="S46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44992</v>
      </c>
      <c r="T46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44999</v>
      </c>
      <c r="U46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45006</v>
      </c>
      <c r="V46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45013</v>
      </c>
      <c r="W46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45020</v>
      </c>
      <c r="X46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45027</v>
      </c>
      <c r="Y46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45034</v>
      </c>
      <c r="Z466" s="10" t="str">
        <f t="shared" si="21"/>
        <v>02/28/2023, 03/07/2023, 03/14/2023, 03/21/2023, 03/28/2023, 04/04/2023, 04/11/2023, 04/18/2023</v>
      </c>
    </row>
    <row r="467" spans="1:26" ht="12.5" x14ac:dyDescent="0.25">
      <c r="A467" s="1" t="s">
        <v>1808</v>
      </c>
      <c r="B467" s="1" t="str">
        <f t="shared" si="22"/>
        <v>63DBA8C8-B4A2-4699-AEFA-823B613A9FF9</v>
      </c>
      <c r="C467" s="1" t="s">
        <v>1809</v>
      </c>
      <c r="D467" s="1" t="str">
        <f t="shared" si="23"/>
        <v>Charles Berg</v>
      </c>
      <c r="E467" s="1" t="s">
        <v>1810</v>
      </c>
      <c r="F467" s="1" t="s">
        <v>17</v>
      </c>
      <c r="G467" s="1" t="s">
        <v>68</v>
      </c>
      <c r="H467" s="1">
        <v>18</v>
      </c>
      <c r="I467" s="3">
        <v>45020</v>
      </c>
      <c r="J467" s="1" t="s">
        <v>105</v>
      </c>
      <c r="K467" s="1" t="s">
        <v>53</v>
      </c>
      <c r="L467" s="8">
        <v>0.86</v>
      </c>
      <c r="M467" s="8">
        <f>IF(Table1[[#This Row],[Column13]]&lt;1,Table1[[#This Row],[Column13]]*100,Table1[[#This Row],[Column13]])</f>
        <v>86</v>
      </c>
      <c r="N467" s="1" t="s">
        <v>58</v>
      </c>
      <c r="O467" s="1" t="s">
        <v>34</v>
      </c>
      <c r="P467" s="1">
        <v>3</v>
      </c>
      <c r="Q467" s="1" t="s">
        <v>282</v>
      </c>
      <c r="R467" s="9">
        <f>IFERROR(IF(ISNUMBER(Table1[[#This Row],[Column17]]),Table1[[#This Row],[Column17]],DATEVALUE(LEFT(Table1[[#This Row],[Column17]],FIND(",",Table1[[#This Row],[Column17]]&amp;",")-1))),"")</f>
        <v>45020</v>
      </c>
      <c r="S46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45027</v>
      </c>
      <c r="T46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45034</v>
      </c>
      <c r="U46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45041</v>
      </c>
      <c r="V46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45048</v>
      </c>
      <c r="W46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45055</v>
      </c>
      <c r="X46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6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67" s="10" t="str">
        <f t="shared" si="21"/>
        <v>04/04/2023, 04/11/2023, 04/18/2023, 04/25/2023, 05/02/2023, 05/09/2023</v>
      </c>
    </row>
    <row r="468" spans="1:26" ht="12.5" x14ac:dyDescent="0.25">
      <c r="A468" s="1" t="s">
        <v>1811</v>
      </c>
      <c r="B468" s="1" t="str">
        <f t="shared" si="22"/>
        <v>D82010D1-F4C8-43A7-9A94-7A40A32E3AB5</v>
      </c>
      <c r="C468" s="1" t="s">
        <v>1812</v>
      </c>
      <c r="D468" s="1" t="str">
        <f t="shared" si="23"/>
        <v>Thomas Garrison</v>
      </c>
      <c r="E468" s="1" t="s">
        <v>1813</v>
      </c>
      <c r="F468" s="1" t="s">
        <v>17</v>
      </c>
      <c r="G468" s="1" t="s">
        <v>46</v>
      </c>
      <c r="H468">
        <v>18</v>
      </c>
      <c r="I468" s="3">
        <v>45483</v>
      </c>
      <c r="J468" s="1" t="s">
        <v>142</v>
      </c>
      <c r="K468" s="1" t="s">
        <v>53</v>
      </c>
      <c r="L468" s="8">
        <v>0.06</v>
      </c>
      <c r="M468" s="8">
        <f>IF(Table1[[#This Row],[Column13]]&lt;1,Table1[[#This Row],[Column13]]*100,Table1[[#This Row],[Column13]])</f>
        <v>6</v>
      </c>
      <c r="N468" s="1" t="s">
        <v>58</v>
      </c>
      <c r="O468" s="1" t="s">
        <v>34</v>
      </c>
      <c r="P468" s="1">
        <v>4</v>
      </c>
      <c r="Q468" s="1" t="s">
        <v>1814</v>
      </c>
      <c r="R468" s="9">
        <f>IFERROR(IF(ISNUMBER(Table1[[#This Row],[Column17]]),Table1[[#This Row],[Column17]],DATEVALUE(LEFT(Table1[[#This Row],[Column17]],FIND(",",Table1[[#This Row],[Column17]]&amp;",")-1))),"")</f>
        <v>45483</v>
      </c>
      <c r="S46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45490</v>
      </c>
      <c r="T468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468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46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6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6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6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68" s="10" t="str">
        <f t="shared" si="21"/>
        <v>07/10/2024, 07/17/2024</v>
      </c>
    </row>
    <row r="469" spans="1:26" ht="12.5" x14ac:dyDescent="0.25">
      <c r="A469" s="1" t="s">
        <v>1815</v>
      </c>
      <c r="B469" s="1" t="str">
        <f t="shared" si="22"/>
        <v>ACDFE0FF-C5ED-4982-B60B-36736422A73E</v>
      </c>
      <c r="C469" s="1" t="s">
        <v>1816</v>
      </c>
      <c r="D469" s="1" t="str">
        <f t="shared" si="23"/>
        <v>Morgan Chapman</v>
      </c>
      <c r="E469" s="1" t="s">
        <v>1817</v>
      </c>
      <c r="F469" s="1" t="s">
        <v>88</v>
      </c>
      <c r="G469" s="1" t="s">
        <v>68</v>
      </c>
      <c r="H469">
        <v>18</v>
      </c>
      <c r="I469" s="5">
        <v>45565</v>
      </c>
      <c r="J469" s="1" t="s">
        <v>132</v>
      </c>
      <c r="K469" s="1" t="s">
        <v>133</v>
      </c>
      <c r="L469" s="8">
        <v>0.16</v>
      </c>
      <c r="M469" s="8">
        <f>IF(Table1[[#This Row],[Column13]]&lt;1,Table1[[#This Row],[Column13]]*100,Table1[[#This Row],[Column13]])</f>
        <v>16</v>
      </c>
      <c r="N469" s="1">
        <v>2</v>
      </c>
      <c r="O469" s="1" t="s">
        <v>34</v>
      </c>
      <c r="P469" s="1">
        <v>1</v>
      </c>
      <c r="Q469" s="1" t="s">
        <v>1818</v>
      </c>
      <c r="R469" s="9">
        <f>IFERROR(IF(ISNUMBER(Table1[[#This Row],[Column17]]),Table1[[#This Row],[Column17]],DATEVALUE(LEFT(Table1[[#This Row],[Column17]],FIND(",",Table1[[#This Row],[Column17]]&amp;",")-1))),"")</f>
        <v>45565</v>
      </c>
      <c r="S46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45572</v>
      </c>
      <c r="T46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45579</v>
      </c>
      <c r="U46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45586</v>
      </c>
      <c r="V46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45593</v>
      </c>
      <c r="W46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45600</v>
      </c>
      <c r="X46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6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69" s="10" t="str">
        <f t="shared" si="21"/>
        <v>09/30/2024, 10/07/2024, 10/14/2024, 10/21/2024, 10/28/2024, 11/04/2024</v>
      </c>
    </row>
    <row r="470" spans="1:26" ht="12.5" x14ac:dyDescent="0.25">
      <c r="A470" s="1" t="s">
        <v>1819</v>
      </c>
      <c r="B470" s="1" t="str">
        <f t="shared" si="22"/>
        <v>722944A9-AF7C-4609-9A99-AAE08677B81D</v>
      </c>
      <c r="C470" s="1" t="s">
        <v>1820</v>
      </c>
      <c r="D470" s="1" t="str">
        <f t="shared" si="23"/>
        <v>Nicholas King</v>
      </c>
      <c r="E470" s="1" t="s">
        <v>1821</v>
      </c>
      <c r="F470" s="1" t="s">
        <v>17</v>
      </c>
      <c r="G470" s="1" t="s">
        <v>68</v>
      </c>
      <c r="H470" s="1">
        <v>18</v>
      </c>
      <c r="I470" s="3">
        <v>44809</v>
      </c>
      <c r="J470" s="1" t="s">
        <v>32</v>
      </c>
      <c r="K470" s="1" t="s">
        <v>33</v>
      </c>
      <c r="L470" s="8">
        <v>0.81</v>
      </c>
      <c r="M470" s="8">
        <f>IF(Table1[[#This Row],[Column13]]&lt;1,Table1[[#This Row],[Column13]]*100,Table1[[#This Row],[Column13]])</f>
        <v>81</v>
      </c>
      <c r="N470" s="1">
        <v>45</v>
      </c>
      <c r="O470" s="1" t="s">
        <v>34</v>
      </c>
      <c r="P470" s="1">
        <v>5</v>
      </c>
      <c r="Q470" s="1" t="s">
        <v>1822</v>
      </c>
      <c r="R470" s="9">
        <f>IFERROR(IF(ISNUMBER(Table1[[#This Row],[Column17]]),Table1[[#This Row],[Column17]],DATEVALUE(LEFT(Table1[[#This Row],[Column17]],FIND(",",Table1[[#This Row],[Column17]]&amp;",")-1))),"")</f>
        <v>44809</v>
      </c>
      <c r="S47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44816</v>
      </c>
      <c r="T47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44823</v>
      </c>
      <c r="U47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44830</v>
      </c>
      <c r="V47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44837</v>
      </c>
      <c r="W47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7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7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70" s="10" t="str">
        <f t="shared" si="21"/>
        <v>09/05/2022, 09/12/2022, 09/19/2022, 09/26/2022, 10/03/2022</v>
      </c>
    </row>
    <row r="471" spans="1:26" ht="12.5" x14ac:dyDescent="0.25">
      <c r="A471" s="1" t="s">
        <v>1823</v>
      </c>
      <c r="B471" s="1" t="str">
        <f t="shared" si="22"/>
        <v>21419A14-9ACC-400D-9B3F-B4A2161D6ACF</v>
      </c>
      <c r="C471" s="1" t="s">
        <v>1824</v>
      </c>
      <c r="D471" s="1" t="str">
        <f t="shared" si="23"/>
        <v>Phillip Wong</v>
      </c>
      <c r="E471" s="1" t="s">
        <v>1825</v>
      </c>
      <c r="F471" s="1" t="s">
        <v>88</v>
      </c>
      <c r="G471" s="1" t="s">
        <v>82</v>
      </c>
      <c r="H471" s="1">
        <v>36</v>
      </c>
      <c r="I471" s="4">
        <v>44844</v>
      </c>
      <c r="J471" s="1" t="s">
        <v>63</v>
      </c>
      <c r="K471" s="1" t="s">
        <v>27</v>
      </c>
      <c r="L471" s="8">
        <v>0.54</v>
      </c>
      <c r="M471" s="8">
        <f>IF(Table1[[#This Row],[Column13]]&lt;1,Table1[[#This Row],[Column13]]*100,Table1[[#This Row],[Column13]])</f>
        <v>54</v>
      </c>
      <c r="N471" s="1">
        <v>2</v>
      </c>
      <c r="O471" s="1" t="s">
        <v>28</v>
      </c>
      <c r="P471">
        <v>4</v>
      </c>
      <c r="Q471" s="1" t="s">
        <v>1826</v>
      </c>
      <c r="R471" s="9">
        <f>IFERROR(IF(ISNUMBER(Table1[[#This Row],[Column17]]),Table1[[#This Row],[Column17]],DATEVALUE(LEFT(Table1[[#This Row],[Column17]],FIND(",",Table1[[#This Row],[Column17]]&amp;",")-1))),"")</f>
        <v>44844</v>
      </c>
      <c r="S47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44851</v>
      </c>
      <c r="T47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44858</v>
      </c>
      <c r="U47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44865</v>
      </c>
      <c r="V47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44872</v>
      </c>
      <c r="W47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44879</v>
      </c>
      <c r="X47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44886</v>
      </c>
      <c r="Y47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44893</v>
      </c>
      <c r="Z471" s="10" t="str">
        <f t="shared" si="21"/>
        <v>10/10/2022, 10/17/2022, 10/24/2022, 10/31/2022, 11/07/2022, 11/14/2022, 11/21/2022, 11/28/2022</v>
      </c>
    </row>
    <row r="472" spans="1:26" ht="12.5" x14ac:dyDescent="0.25">
      <c r="A472" s="1" t="s">
        <v>1827</v>
      </c>
      <c r="B472" s="1" t="str">
        <f t="shared" si="22"/>
        <v>E744AA30-B135-4D67-AD4E-C8A4C4F4B844</v>
      </c>
      <c r="C472" s="1" t="s">
        <v>1828</v>
      </c>
      <c r="D472" s="1" t="str">
        <f t="shared" si="23"/>
        <v>Patricia Scott</v>
      </c>
      <c r="E472" s="1" t="s">
        <v>1829</v>
      </c>
      <c r="F472" s="1" t="s">
        <v>17</v>
      </c>
      <c r="G472" s="1" t="s">
        <v>46</v>
      </c>
      <c r="H472" s="1">
        <v>33</v>
      </c>
      <c r="I472" s="3">
        <v>45087</v>
      </c>
      <c r="J472" s="1" t="s">
        <v>142</v>
      </c>
      <c r="K472" s="1" t="s">
        <v>53</v>
      </c>
      <c r="L472" s="8">
        <v>64</v>
      </c>
      <c r="M472" s="8">
        <f>IF(Table1[[#This Row],[Column13]]&lt;1,Table1[[#This Row],[Column13]]*100,Table1[[#This Row],[Column13]])</f>
        <v>64</v>
      </c>
      <c r="N472" s="1" t="s">
        <v>58</v>
      </c>
      <c r="O472" s="1" t="s">
        <v>28</v>
      </c>
      <c r="P472" s="1">
        <v>1</v>
      </c>
      <c r="Q472" s="3">
        <v>45087</v>
      </c>
      <c r="R472" s="9">
        <f>IFERROR(IF(ISNUMBER(Table1[[#This Row],[Column17]]),Table1[[#This Row],[Column17]],DATEVALUE(LEFT(Table1[[#This Row],[Column17]],FIND(",",Table1[[#This Row],[Column17]]&amp;",")-1))),"")</f>
        <v>45087</v>
      </c>
      <c r="S472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472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472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47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7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7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7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72" s="10" t="str">
        <f t="shared" si="21"/>
        <v>06/10/2023</v>
      </c>
    </row>
    <row r="473" spans="1:26" ht="12.5" x14ac:dyDescent="0.25">
      <c r="A473" s="1" t="s">
        <v>1830</v>
      </c>
      <c r="B473" s="1" t="str">
        <f t="shared" si="22"/>
        <v>FABB6609-7DE1-4A85-91C4-194A70C98336</v>
      </c>
      <c r="C473" s="1" t="s">
        <v>1831</v>
      </c>
      <c r="D473" s="1" t="str">
        <f t="shared" si="23"/>
        <v>Lisa White</v>
      </c>
      <c r="E473" s="1" t="s">
        <v>1832</v>
      </c>
      <c r="F473" s="1" t="s">
        <v>88</v>
      </c>
      <c r="G473" s="1" t="s">
        <v>46</v>
      </c>
      <c r="H473" s="1">
        <v>18</v>
      </c>
      <c r="I473" s="3">
        <v>44934</v>
      </c>
      <c r="J473" s="1" t="s">
        <v>142</v>
      </c>
      <c r="K473" s="1" t="s">
        <v>53</v>
      </c>
      <c r="L473" s="8">
        <v>0.82</v>
      </c>
      <c r="M473" s="8">
        <f>IF(Table1[[#This Row],[Column13]]&lt;1,Table1[[#This Row],[Column13]]*100,Table1[[#This Row],[Column13]])</f>
        <v>82</v>
      </c>
      <c r="N473" s="1">
        <v>2</v>
      </c>
      <c r="O473" s="1" t="s">
        <v>28</v>
      </c>
      <c r="P473" s="1">
        <v>1</v>
      </c>
      <c r="Q473" s="1" t="s">
        <v>1833</v>
      </c>
      <c r="R473" s="9">
        <f>IFERROR(IF(ISNUMBER(Table1[[#This Row],[Column17]]),Table1[[#This Row],[Column17]],DATEVALUE(LEFT(Table1[[#This Row],[Column17]],FIND(",",Table1[[#This Row],[Column17]]&amp;",")-1))),"")</f>
        <v>44934</v>
      </c>
      <c r="S47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44941</v>
      </c>
      <c r="T47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44948</v>
      </c>
      <c r="U473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47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7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7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7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73" s="10" t="str">
        <f t="shared" si="21"/>
        <v>01/08/2023, 01/15/2023, 01/22/2023</v>
      </c>
    </row>
    <row r="474" spans="1:26" ht="12.5" x14ac:dyDescent="0.25">
      <c r="A474" s="1" t="s">
        <v>1834</v>
      </c>
      <c r="B474" s="1" t="str">
        <f t="shared" si="22"/>
        <v>710B7FA9-E9A0-420D-9B33-2E43A4B1CF6A</v>
      </c>
      <c r="C474" s="1" t="s">
        <v>1835</v>
      </c>
      <c r="D474" s="1" t="str">
        <f t="shared" si="23"/>
        <v>Ashley Jones</v>
      </c>
      <c r="E474" s="1" t="s">
        <v>1836</v>
      </c>
      <c r="F474" s="1" t="s">
        <v>17</v>
      </c>
      <c r="G474" s="1" t="s">
        <v>68</v>
      </c>
      <c r="H474">
        <v>18</v>
      </c>
      <c r="I474" s="5">
        <v>45611</v>
      </c>
      <c r="J474" s="1" t="s">
        <v>52</v>
      </c>
      <c r="K474" s="1" t="s">
        <v>53</v>
      </c>
      <c r="L474" s="8">
        <v>0.47</v>
      </c>
      <c r="M474" s="8">
        <f>IF(Table1[[#This Row],[Column13]]&lt;1,Table1[[#This Row],[Column13]]*100,Table1[[#This Row],[Column13]])</f>
        <v>47</v>
      </c>
      <c r="N474" s="1" t="s">
        <v>41</v>
      </c>
      <c r="O474" s="1" t="s">
        <v>28</v>
      </c>
      <c r="P474">
        <v>4</v>
      </c>
      <c r="Q474" s="1" t="s">
        <v>1837</v>
      </c>
      <c r="R474" s="9">
        <f>IFERROR(IF(ISNUMBER(Table1[[#This Row],[Column17]]),Table1[[#This Row],[Column17]],DATEVALUE(LEFT(Table1[[#This Row],[Column17]],FIND(",",Table1[[#This Row],[Column17]]&amp;",")-1))),"")</f>
        <v>45611</v>
      </c>
      <c r="S47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45618</v>
      </c>
      <c r="T47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45625</v>
      </c>
      <c r="U474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47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7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7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7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74" s="10" t="str">
        <f t="shared" si="21"/>
        <v>11/15/2024, 11/22/2024, 11/29/2024</v>
      </c>
    </row>
    <row r="475" spans="1:26" ht="12.5" x14ac:dyDescent="0.25">
      <c r="A475" s="1" t="s">
        <v>1838</v>
      </c>
      <c r="B475" s="1" t="str">
        <f t="shared" si="22"/>
        <v>09AF9883-EED2-4F94-8038-DC84A3ED033A</v>
      </c>
      <c r="C475" s="1" t="s">
        <v>1839</v>
      </c>
      <c r="D475" s="1" t="str">
        <f t="shared" si="23"/>
        <v>Deborah Graves</v>
      </c>
      <c r="E475" s="1" t="s">
        <v>1840</v>
      </c>
      <c r="F475" s="1" t="s">
        <v>17</v>
      </c>
      <c r="G475" s="1" t="s">
        <v>25</v>
      </c>
      <c r="H475">
        <v>18</v>
      </c>
      <c r="I475" s="5">
        <v>45672</v>
      </c>
      <c r="J475" s="1" t="s">
        <v>52</v>
      </c>
      <c r="K475" s="1" t="s">
        <v>53</v>
      </c>
      <c r="L475" s="8">
        <v>0.42</v>
      </c>
      <c r="M475" s="8">
        <f>IF(Table1[[#This Row],[Column13]]&lt;1,Table1[[#This Row],[Column13]]*100,Table1[[#This Row],[Column13]])</f>
        <v>42</v>
      </c>
      <c r="N475" s="1" t="s">
        <v>41</v>
      </c>
      <c r="O475" s="1" t="s">
        <v>28</v>
      </c>
      <c r="P475">
        <v>4</v>
      </c>
      <c r="Q475" s="1" t="s">
        <v>1841</v>
      </c>
      <c r="R475" s="9">
        <f>IFERROR(IF(ISNUMBER(Table1[[#This Row],[Column17]]),Table1[[#This Row],[Column17]],DATEVALUE(LEFT(Table1[[#This Row],[Column17]],FIND(",",Table1[[#This Row],[Column17]]&amp;",")-1))),"")</f>
        <v>45672</v>
      </c>
      <c r="S47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45679</v>
      </c>
      <c r="T47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45686</v>
      </c>
      <c r="U47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45693</v>
      </c>
      <c r="V47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7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7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7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75" s="10" t="str">
        <f t="shared" si="21"/>
        <v>01/15/2025, 01/22/2025, 01/29/2025, 02/05/2025</v>
      </c>
    </row>
    <row r="476" spans="1:26" ht="12.5" x14ac:dyDescent="0.25">
      <c r="A476" s="1" t="s">
        <v>1842</v>
      </c>
      <c r="B476" s="1" t="str">
        <f t="shared" si="22"/>
        <v>BA4EF72F-D813-4AF7-A766-D37B6FA179A5</v>
      </c>
      <c r="C476" s="1" t="s">
        <v>1843</v>
      </c>
      <c r="D476" s="1" t="str">
        <f t="shared" si="23"/>
        <v>Rachel Fernandez</v>
      </c>
      <c r="E476" s="1" t="s">
        <v>1844</v>
      </c>
      <c r="F476" s="1" t="s">
        <v>88</v>
      </c>
      <c r="G476" s="1" t="s">
        <v>25</v>
      </c>
      <c r="H476" s="1">
        <v>18</v>
      </c>
      <c r="I476" s="5">
        <v>45400</v>
      </c>
      <c r="J476" s="1" t="s">
        <v>281</v>
      </c>
      <c r="K476" s="1" t="s">
        <v>19</v>
      </c>
      <c r="L476" s="8">
        <v>0.9</v>
      </c>
      <c r="M476" s="8">
        <f>IF(Table1[[#This Row],[Column13]]&lt;1,Table1[[#This Row],[Column13]]*100,Table1[[#This Row],[Column13]])</f>
        <v>90</v>
      </c>
      <c r="N476" s="1" t="s">
        <v>20</v>
      </c>
      <c r="O476" s="1" t="s">
        <v>34</v>
      </c>
      <c r="P476" s="1">
        <v>1</v>
      </c>
      <c r="Q476" s="1" t="s">
        <v>1845</v>
      </c>
      <c r="R476" s="9">
        <f>IFERROR(IF(ISNUMBER(Table1[[#This Row],[Column17]]),Table1[[#This Row],[Column17]],DATEVALUE(LEFT(Table1[[#This Row],[Column17]],FIND(",",Table1[[#This Row],[Column17]]&amp;",")-1))),"")</f>
        <v>45400</v>
      </c>
      <c r="S47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45407</v>
      </c>
      <c r="T47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45414</v>
      </c>
      <c r="U47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45421</v>
      </c>
      <c r="V47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45428</v>
      </c>
      <c r="W47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45435</v>
      </c>
      <c r="X47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7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76" s="10" t="str">
        <f t="shared" si="21"/>
        <v>04/18/2024, 04/25/2024, 05/02/2024, 05/09/2024, 05/16/2024, 05/23/2024</v>
      </c>
    </row>
    <row r="477" spans="1:26" ht="12.5" x14ac:dyDescent="0.25">
      <c r="A477" s="1" t="s">
        <v>1846</v>
      </c>
      <c r="B477" s="1" t="str">
        <f t="shared" si="22"/>
        <v>0E213CE5-668E-410E-8D86-2412AE8CC97B</v>
      </c>
      <c r="C477" s="1" t="s">
        <v>1847</v>
      </c>
      <c r="D477" s="1" t="str">
        <f t="shared" si="23"/>
        <v>Tina Davis</v>
      </c>
      <c r="E477" s="1" t="s">
        <v>1848</v>
      </c>
      <c r="F477" s="1" t="s">
        <v>88</v>
      </c>
      <c r="G477" s="1" t="s">
        <v>39</v>
      </c>
      <c r="H477" s="1">
        <v>19</v>
      </c>
      <c r="I477" s="3">
        <v>45175</v>
      </c>
      <c r="J477" s="1" t="s">
        <v>26</v>
      </c>
      <c r="K477" s="1" t="s">
        <v>27</v>
      </c>
      <c r="L477" s="8">
        <v>41</v>
      </c>
      <c r="M477" s="8">
        <f>IF(Table1[[#This Row],[Column13]]&lt;1,Table1[[#This Row],[Column13]]*100,Table1[[#This Row],[Column13]])</f>
        <v>41</v>
      </c>
      <c r="N477" s="1" t="s">
        <v>41</v>
      </c>
      <c r="O477" s="1" t="s">
        <v>34</v>
      </c>
      <c r="P477" s="1">
        <v>3</v>
      </c>
      <c r="Q477" s="1" t="s">
        <v>1849</v>
      </c>
      <c r="R477" s="9">
        <f>IFERROR(IF(ISNUMBER(Table1[[#This Row],[Column17]]),Table1[[#This Row],[Column17]],DATEVALUE(LEFT(Table1[[#This Row],[Column17]],FIND(",",Table1[[#This Row],[Column17]]&amp;",")-1))),"")</f>
        <v>45175</v>
      </c>
      <c r="S47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45182</v>
      </c>
      <c r="T47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45189</v>
      </c>
      <c r="U47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45196</v>
      </c>
      <c r="V47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7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7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7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77" s="10" t="str">
        <f t="shared" si="21"/>
        <v>09/06/2023, 09/13/2023, 09/20/2023, 09/27/2023</v>
      </c>
    </row>
    <row r="478" spans="1:26" ht="12.5" x14ac:dyDescent="0.25">
      <c r="A478" s="1" t="s">
        <v>1850</v>
      </c>
      <c r="B478" s="1" t="str">
        <f t="shared" si="22"/>
        <v>0A119BAC-8DF2-4AD5-AD36-DB7E33FFB402</v>
      </c>
      <c r="C478" s="1" t="s">
        <v>1851</v>
      </c>
      <c r="D478" s="1" t="str">
        <f t="shared" si="23"/>
        <v>Mary Evans</v>
      </c>
      <c r="E478" s="1" t="s">
        <v>1852</v>
      </c>
      <c r="F478" s="1" t="s">
        <v>17</v>
      </c>
      <c r="G478" s="1" t="s">
        <v>68</v>
      </c>
      <c r="H478">
        <v>18</v>
      </c>
      <c r="I478" s="3">
        <v>45664</v>
      </c>
      <c r="J478" s="1" t="s">
        <v>105</v>
      </c>
      <c r="K478" s="1" t="s">
        <v>53</v>
      </c>
      <c r="L478" s="8">
        <v>86</v>
      </c>
      <c r="M478" s="8">
        <f>IF(Table1[[#This Row],[Column13]]&lt;1,Table1[[#This Row],[Column13]]*100,Table1[[#This Row],[Column13]])</f>
        <v>86</v>
      </c>
      <c r="N478" s="1" t="s">
        <v>58</v>
      </c>
      <c r="O478" s="1" t="s">
        <v>34</v>
      </c>
      <c r="P478" s="1">
        <v>5</v>
      </c>
      <c r="Q478" s="1" t="s">
        <v>1853</v>
      </c>
      <c r="R478" s="9">
        <f>IFERROR(IF(ISNUMBER(Table1[[#This Row],[Column17]]),Table1[[#This Row],[Column17]],DATEVALUE(LEFT(Table1[[#This Row],[Column17]],FIND(",",Table1[[#This Row],[Column17]]&amp;",")-1))),"")</f>
        <v>45664</v>
      </c>
      <c r="S47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45671</v>
      </c>
      <c r="T478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478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47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7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7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7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78" s="10" t="str">
        <f t="shared" si="21"/>
        <v>01/07/2025, 01/14/2025</v>
      </c>
    </row>
    <row r="479" spans="1:26" ht="12.5" x14ac:dyDescent="0.25">
      <c r="A479" s="1" t="s">
        <v>1854</v>
      </c>
      <c r="B479" s="1" t="str">
        <f t="shared" si="22"/>
        <v>23D34D22-3080-4ED6-BC3E-34AF701FB3EA</v>
      </c>
      <c r="C479" s="1" t="s">
        <v>1855</v>
      </c>
      <c r="D479" s="1" t="str">
        <f t="shared" si="23"/>
        <v>Alexander Davies</v>
      </c>
      <c r="E479" s="1" t="s">
        <v>1856</v>
      </c>
      <c r="F479" s="1" t="s">
        <v>17</v>
      </c>
      <c r="G479" s="1" t="s">
        <v>25</v>
      </c>
      <c r="H479" s="1">
        <v>38</v>
      </c>
      <c r="I479" s="5">
        <v>45641</v>
      </c>
      <c r="J479" s="1" t="s">
        <v>154</v>
      </c>
      <c r="K479" s="1" t="s">
        <v>133</v>
      </c>
      <c r="L479" s="8">
        <v>0.14000000000000001</v>
      </c>
      <c r="M479" s="8">
        <f>IF(Table1[[#This Row],[Column13]]&lt;1,Table1[[#This Row],[Column13]]*100,Table1[[#This Row],[Column13]])</f>
        <v>14.000000000000002</v>
      </c>
      <c r="N479" s="1">
        <v>1.5</v>
      </c>
      <c r="O479" s="1" t="s">
        <v>34</v>
      </c>
      <c r="P479">
        <v>4</v>
      </c>
      <c r="Q479" s="1" t="s">
        <v>1857</v>
      </c>
      <c r="R479" s="9">
        <f>IFERROR(IF(ISNUMBER(Table1[[#This Row],[Column17]]),Table1[[#This Row],[Column17]],DATEVALUE(LEFT(Table1[[#This Row],[Column17]],FIND(",",Table1[[#This Row],[Column17]]&amp;",")-1))),"")</f>
        <v>45641</v>
      </c>
      <c r="S47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45648</v>
      </c>
      <c r="T479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479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47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7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7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7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79" s="10" t="str">
        <f t="shared" si="21"/>
        <v>12/15/2024, 12/22/2024</v>
      </c>
    </row>
    <row r="480" spans="1:26" ht="12.5" x14ac:dyDescent="0.25">
      <c r="A480" s="1" t="s">
        <v>1858</v>
      </c>
      <c r="B480" s="1" t="str">
        <f t="shared" si="22"/>
        <v>5674B9E2-0E59-45AA-96DB-638A097BA119</v>
      </c>
      <c r="C480" s="1" t="s">
        <v>1859</v>
      </c>
      <c r="D480" s="1" t="str">
        <f t="shared" si="23"/>
        <v>Amanda Wilson</v>
      </c>
      <c r="E480" s="1" t="s">
        <v>1860</v>
      </c>
      <c r="F480" s="1" t="s">
        <v>88</v>
      </c>
      <c r="G480" s="1" t="s">
        <v>82</v>
      </c>
      <c r="H480" s="1">
        <v>18</v>
      </c>
      <c r="I480" s="3">
        <v>44683</v>
      </c>
      <c r="J480" s="1" t="s">
        <v>83</v>
      </c>
      <c r="K480" s="1" t="s">
        <v>27</v>
      </c>
      <c r="L480" s="8">
        <v>0.94</v>
      </c>
      <c r="M480" s="8">
        <f>IF(Table1[[#This Row],[Column13]]&lt;1,Table1[[#This Row],[Column13]]*100,Table1[[#This Row],[Column13]])</f>
        <v>94</v>
      </c>
      <c r="N480" s="1">
        <v>2</v>
      </c>
      <c r="O480" s="1" t="s">
        <v>34</v>
      </c>
      <c r="P480">
        <v>4</v>
      </c>
      <c r="Q480" s="1" t="s">
        <v>1861</v>
      </c>
      <c r="R480" s="9">
        <f>IFERROR(IF(ISNUMBER(Table1[[#This Row],[Column17]]),Table1[[#This Row],[Column17]],DATEVALUE(LEFT(Table1[[#This Row],[Column17]],FIND(",",Table1[[#This Row],[Column17]]&amp;",")-1))),"")</f>
        <v>44683</v>
      </c>
      <c r="S48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44690</v>
      </c>
      <c r="T48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44697</v>
      </c>
      <c r="U48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44704</v>
      </c>
      <c r="V48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44711</v>
      </c>
      <c r="W48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44718</v>
      </c>
      <c r="X48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44725</v>
      </c>
      <c r="Y48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44732</v>
      </c>
      <c r="Z480" s="10" t="str">
        <f t="shared" si="21"/>
        <v>05/02/2022, 05/09/2022, 05/16/2022, 05/23/2022, 05/30/2022, 06/06/2022, 06/13/2022, 06/20/2022</v>
      </c>
    </row>
    <row r="481" spans="1:26" ht="12.5" x14ac:dyDescent="0.25">
      <c r="A481" s="1" t="s">
        <v>1862</v>
      </c>
      <c r="B481" s="1" t="str">
        <f t="shared" si="22"/>
        <v>A76180C7-7D28-4421-A43F-45FEBC4716AD</v>
      </c>
      <c r="C481" s="1" t="s">
        <v>1863</v>
      </c>
      <c r="D481" s="1" t="str">
        <f t="shared" si="23"/>
        <v>Terry Montgomery</v>
      </c>
      <c r="E481" s="1" t="s">
        <v>1864</v>
      </c>
      <c r="F481" s="1" t="s">
        <v>88</v>
      </c>
      <c r="G481" s="1" t="s">
        <v>46</v>
      </c>
      <c r="H481">
        <v>18</v>
      </c>
      <c r="I481" s="3">
        <v>44715</v>
      </c>
      <c r="J481" s="1" t="s">
        <v>63</v>
      </c>
      <c r="K481" s="1" t="s">
        <v>27</v>
      </c>
      <c r="L481" s="8">
        <v>0.89</v>
      </c>
      <c r="M481" s="8">
        <f>IF(Table1[[#This Row],[Column13]]&lt;1,Table1[[#This Row],[Column13]]*100,Table1[[#This Row],[Column13]])</f>
        <v>89</v>
      </c>
      <c r="N481" s="1" t="s">
        <v>58</v>
      </c>
      <c r="O481" s="1" t="s">
        <v>28</v>
      </c>
      <c r="P481" s="1">
        <v>5</v>
      </c>
      <c r="Q481" s="1" t="s">
        <v>1865</v>
      </c>
      <c r="R481" s="9">
        <f>IFERROR(IF(ISNUMBER(Table1[[#This Row],[Column17]]),Table1[[#This Row],[Column17]],DATEVALUE(LEFT(Table1[[#This Row],[Column17]],FIND(",",Table1[[#This Row],[Column17]]&amp;",")-1))),"")</f>
        <v>44715</v>
      </c>
      <c r="S48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44722</v>
      </c>
      <c r="T48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44729</v>
      </c>
      <c r="U48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44736</v>
      </c>
      <c r="V48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44743</v>
      </c>
      <c r="W48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44750</v>
      </c>
      <c r="X48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8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81" s="10" t="str">
        <f t="shared" si="21"/>
        <v>06/03/2022, 06/10/2022, 06/17/2022, 06/24/2022, 07/01/2022, 07/08/2022</v>
      </c>
    </row>
    <row r="482" spans="1:26" ht="12.5" x14ac:dyDescent="0.25">
      <c r="A482" s="1" t="s">
        <v>1866</v>
      </c>
      <c r="B482" s="1" t="str">
        <f t="shared" si="22"/>
        <v>D15B5A37-105F-46AA-974E-8F83D5D9A385</v>
      </c>
      <c r="C482" s="1" t="s">
        <v>1867</v>
      </c>
      <c r="D482" s="1" t="str">
        <f t="shared" si="23"/>
        <v>Ashley Larson</v>
      </c>
      <c r="E482" s="1" t="s">
        <v>1868</v>
      </c>
      <c r="F482" s="1" t="s">
        <v>88</v>
      </c>
      <c r="G482" s="1" t="s">
        <v>46</v>
      </c>
      <c r="H482" s="1">
        <v>18</v>
      </c>
      <c r="I482" s="5">
        <v>44923</v>
      </c>
      <c r="J482" s="1" t="s">
        <v>154</v>
      </c>
      <c r="K482" s="1" t="s">
        <v>133</v>
      </c>
      <c r="L482" s="8">
        <v>6</v>
      </c>
      <c r="M482" s="8">
        <f>IF(Table1[[#This Row],[Column13]]&lt;1,Table1[[#This Row],[Column13]]*100,Table1[[#This Row],[Column13]])</f>
        <v>6</v>
      </c>
      <c r="N482" s="1">
        <v>2</v>
      </c>
      <c r="O482" s="1" t="s">
        <v>34</v>
      </c>
      <c r="P482" s="1">
        <v>2</v>
      </c>
      <c r="Q482" s="1" t="s">
        <v>1869</v>
      </c>
      <c r="R482" s="9">
        <f>IFERROR(IF(ISNUMBER(Table1[[#This Row],[Column17]]),Table1[[#This Row],[Column17]],DATEVALUE(LEFT(Table1[[#This Row],[Column17]],FIND(",",Table1[[#This Row],[Column17]]&amp;",")-1))),"")</f>
        <v>44923</v>
      </c>
      <c r="S48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44930</v>
      </c>
      <c r="T48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44937</v>
      </c>
      <c r="U48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44944</v>
      </c>
      <c r="V48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44951</v>
      </c>
      <c r="W48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44958</v>
      </c>
      <c r="X48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8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82" s="10" t="str">
        <f t="shared" si="21"/>
        <v>12/28/2022, 01/04/2023, 01/11/2023, 01/18/2023, 01/25/2023, 02/01/2023</v>
      </c>
    </row>
    <row r="483" spans="1:26" ht="12.5" x14ac:dyDescent="0.25">
      <c r="A483" s="1" t="s">
        <v>1870</v>
      </c>
      <c r="B483" s="1" t="str">
        <f t="shared" si="22"/>
        <v>F6F61488-D620-45F0-9253-B6F72328051E</v>
      </c>
      <c r="C483" s="1" t="s">
        <v>1871</v>
      </c>
      <c r="D483" s="1" t="str">
        <f t="shared" si="23"/>
        <v>Pamela Watkins</v>
      </c>
      <c r="E483" s="1" t="s">
        <v>1872</v>
      </c>
      <c r="F483" s="1" t="s">
        <v>88</v>
      </c>
      <c r="G483" s="1" t="s">
        <v>82</v>
      </c>
      <c r="H483" s="1">
        <v>18</v>
      </c>
      <c r="I483" s="3">
        <v>45506</v>
      </c>
      <c r="J483" s="1" t="s">
        <v>217</v>
      </c>
      <c r="K483" s="1" t="s">
        <v>133</v>
      </c>
      <c r="L483" s="8">
        <v>0.4</v>
      </c>
      <c r="M483" s="8">
        <f>IF(Table1[[#This Row],[Column13]]&lt;1,Table1[[#This Row],[Column13]]*100,Table1[[#This Row],[Column13]])</f>
        <v>40</v>
      </c>
      <c r="N483" s="1">
        <v>1.5</v>
      </c>
      <c r="O483" s="1" t="s">
        <v>28</v>
      </c>
      <c r="P483" s="1">
        <v>5</v>
      </c>
      <c r="Q483" s="1" t="s">
        <v>1873</v>
      </c>
      <c r="R483" s="9">
        <f>IFERROR(IF(ISNUMBER(Table1[[#This Row],[Column17]]),Table1[[#This Row],[Column17]],DATEVALUE(LEFT(Table1[[#This Row],[Column17]],FIND(",",Table1[[#This Row],[Column17]]&amp;",")-1))),"")</f>
        <v>45506</v>
      </c>
      <c r="S48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45513</v>
      </c>
      <c r="T48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45520</v>
      </c>
      <c r="U48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45527</v>
      </c>
      <c r="V48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8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8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8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83" s="10" t="str">
        <f t="shared" si="21"/>
        <v>08/02/2024, 08/09/2024, 08/16/2024, 08/23/2024</v>
      </c>
    </row>
    <row r="484" spans="1:26" ht="12.5" x14ac:dyDescent="0.25">
      <c r="A484" s="1" t="s">
        <v>1874</v>
      </c>
      <c r="B484" s="1" t="str">
        <f t="shared" si="22"/>
        <v>2A3DD769-8DAC-410D-9EB3-8EF5B24070CA</v>
      </c>
      <c r="C484" s="1" t="s">
        <v>1875</v>
      </c>
      <c r="D484" s="1" t="str">
        <f t="shared" si="23"/>
        <v>Timothy Williams</v>
      </c>
      <c r="E484" s="1" t="s">
        <v>1876</v>
      </c>
      <c r="F484" s="1" t="s">
        <v>88</v>
      </c>
      <c r="G484" s="1" t="s">
        <v>46</v>
      </c>
      <c r="H484" s="1">
        <v>42</v>
      </c>
      <c r="I484" s="5">
        <v>44919</v>
      </c>
      <c r="J484" s="1" t="s">
        <v>32</v>
      </c>
      <c r="K484" s="1" t="s">
        <v>33</v>
      </c>
      <c r="L484" s="8">
        <v>0.2</v>
      </c>
      <c r="M484" s="8">
        <f>IF(Table1[[#This Row],[Column13]]&lt;1,Table1[[#This Row],[Column13]]*100,Table1[[#This Row],[Column13]])</f>
        <v>20</v>
      </c>
      <c r="N484" s="1" t="s">
        <v>58</v>
      </c>
      <c r="O484" s="1" t="s">
        <v>28</v>
      </c>
      <c r="P484" s="1">
        <v>5</v>
      </c>
      <c r="Q484" s="1" t="s">
        <v>1877</v>
      </c>
      <c r="R484" s="9">
        <f>IFERROR(IF(ISNUMBER(Table1[[#This Row],[Column17]]),Table1[[#This Row],[Column17]],DATEVALUE(LEFT(Table1[[#This Row],[Column17]],FIND(",",Table1[[#This Row],[Column17]]&amp;",")-1))),"")</f>
        <v>44919</v>
      </c>
      <c r="S48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44926</v>
      </c>
      <c r="T48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44933</v>
      </c>
      <c r="U48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44940</v>
      </c>
      <c r="V48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44947</v>
      </c>
      <c r="W48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44954</v>
      </c>
      <c r="X48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8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84" s="10" t="str">
        <f t="shared" si="21"/>
        <v>12/24/2022, 12/31/2022, 01/07/2023, 01/14/2023, 01/21/2023, 01/28/2023</v>
      </c>
    </row>
    <row r="485" spans="1:26" ht="12.5" x14ac:dyDescent="0.25">
      <c r="A485" s="1" t="s">
        <v>1878</v>
      </c>
      <c r="B485" s="1" t="str">
        <f t="shared" si="22"/>
        <v>6A8D8A70-48A2-4172-A30C-DEE297FEB937</v>
      </c>
      <c r="C485" s="1" t="s">
        <v>1879</v>
      </c>
      <c r="D485" s="1" t="str">
        <f t="shared" si="23"/>
        <v>Rebecca Alvarez</v>
      </c>
      <c r="E485" s="1" t="s">
        <v>1880</v>
      </c>
      <c r="F485" s="1" t="s">
        <v>88</v>
      </c>
      <c r="G485" s="1" t="s">
        <v>46</v>
      </c>
      <c r="H485" s="1">
        <v>18</v>
      </c>
      <c r="I485" s="5">
        <v>45670</v>
      </c>
      <c r="J485" s="1" t="s">
        <v>217</v>
      </c>
      <c r="K485" s="1" t="s">
        <v>133</v>
      </c>
      <c r="L485" s="8">
        <v>60</v>
      </c>
      <c r="M485" s="8">
        <f>IF(Table1[[#This Row],[Column13]]&lt;1,Table1[[#This Row],[Column13]]*100,Table1[[#This Row],[Column13]])</f>
        <v>60</v>
      </c>
      <c r="N485" s="1" t="s">
        <v>41</v>
      </c>
      <c r="O485" s="1" t="s">
        <v>34</v>
      </c>
      <c r="P485" s="1">
        <v>3</v>
      </c>
      <c r="Q485" s="1" t="s">
        <v>1881</v>
      </c>
      <c r="R485" s="9">
        <f>IFERROR(IF(ISNUMBER(Table1[[#This Row],[Column17]]),Table1[[#This Row],[Column17]],DATEVALUE(LEFT(Table1[[#This Row],[Column17]],FIND(",",Table1[[#This Row],[Column17]]&amp;",")-1))),"")</f>
        <v>45670</v>
      </c>
      <c r="S48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45677</v>
      </c>
      <c r="T48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45684</v>
      </c>
      <c r="U48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45691</v>
      </c>
      <c r="V48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45698</v>
      </c>
      <c r="W48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45705</v>
      </c>
      <c r="X48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8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85" s="10" t="str">
        <f t="shared" si="21"/>
        <v>01/13/2025, 01/20/2025, 01/27/2025, 02/03/2025, 02/10/2025, 02/17/2025</v>
      </c>
    </row>
    <row r="486" spans="1:26" ht="12.5" x14ac:dyDescent="0.25">
      <c r="A486" s="1" t="s">
        <v>1882</v>
      </c>
      <c r="B486" s="1" t="str">
        <f t="shared" si="22"/>
        <v>B79A566B-2E14-42BE-98A5-47B209A18B34</v>
      </c>
      <c r="C486" s="1" t="s">
        <v>1883</v>
      </c>
      <c r="D486" s="1" t="str">
        <f t="shared" si="23"/>
        <v>Dr. Mark Patton Md</v>
      </c>
      <c r="E486" s="1" t="s">
        <v>1884</v>
      </c>
      <c r="F486" s="1" t="s">
        <v>17</v>
      </c>
      <c r="G486" s="1" t="s">
        <v>25</v>
      </c>
      <c r="H486" s="1">
        <v>18</v>
      </c>
      <c r="I486" s="5">
        <v>45732</v>
      </c>
      <c r="J486" s="1" t="s">
        <v>18</v>
      </c>
      <c r="K486" s="1" t="s">
        <v>19</v>
      </c>
      <c r="L486" s="8">
        <v>0.79</v>
      </c>
      <c r="M486" s="8">
        <f>IF(Table1[[#This Row],[Column13]]&lt;1,Table1[[#This Row],[Column13]]*100,Table1[[#This Row],[Column13]])</f>
        <v>79</v>
      </c>
      <c r="N486" s="1">
        <v>2</v>
      </c>
      <c r="O486" s="1" t="s">
        <v>28</v>
      </c>
      <c r="P486" s="1">
        <v>5</v>
      </c>
      <c r="Q486" s="1" t="s">
        <v>1885</v>
      </c>
      <c r="R486" s="9">
        <f>IFERROR(IF(ISNUMBER(Table1[[#This Row],[Column17]]),Table1[[#This Row],[Column17]],DATEVALUE(LEFT(Table1[[#This Row],[Column17]],FIND(",",Table1[[#This Row],[Column17]]&amp;",")-1))),"")</f>
        <v>45732</v>
      </c>
      <c r="S48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45739</v>
      </c>
      <c r="T486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486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48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8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8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8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86" s="10" t="str">
        <f t="shared" si="21"/>
        <v>03/16/2025, 03/23/2025</v>
      </c>
    </row>
    <row r="487" spans="1:26" ht="12.5" x14ac:dyDescent="0.25">
      <c r="A487" s="1" t="s">
        <v>1886</v>
      </c>
      <c r="B487" s="1" t="str">
        <f t="shared" si="22"/>
        <v>A8C9AA31-A05F-45E6-8534-6E4176D6DC39</v>
      </c>
      <c r="C487" s="1" t="s">
        <v>1887</v>
      </c>
      <c r="D487" s="1" t="str">
        <f t="shared" si="23"/>
        <v>Anthony Rodriguez</v>
      </c>
      <c r="E487" s="1" t="s">
        <v>1888</v>
      </c>
      <c r="F487" s="1" t="s">
        <v>88</v>
      </c>
      <c r="G487" s="1" t="s">
        <v>82</v>
      </c>
      <c r="H487">
        <v>18</v>
      </c>
      <c r="I487" s="5">
        <v>44998</v>
      </c>
      <c r="J487" s="1" t="s">
        <v>154</v>
      </c>
      <c r="K487" s="1" t="s">
        <v>133</v>
      </c>
      <c r="L487" s="8">
        <v>0.56999999999999995</v>
      </c>
      <c r="M487" s="8">
        <f>IF(Table1[[#This Row],[Column13]]&lt;1,Table1[[#This Row],[Column13]]*100,Table1[[#This Row],[Column13]])</f>
        <v>56.999999999999993</v>
      </c>
      <c r="N487" s="1">
        <v>1.5</v>
      </c>
      <c r="O487" s="1" t="s">
        <v>28</v>
      </c>
      <c r="P487">
        <v>4</v>
      </c>
      <c r="Q487" s="1" t="s">
        <v>1889</v>
      </c>
      <c r="R487" s="9">
        <f>IFERROR(IF(ISNUMBER(Table1[[#This Row],[Column17]]),Table1[[#This Row],[Column17]],DATEVALUE(LEFT(Table1[[#This Row],[Column17]],FIND(",",Table1[[#This Row],[Column17]]&amp;",")-1))),"")</f>
        <v>44998</v>
      </c>
      <c r="S48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45005</v>
      </c>
      <c r="T48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45012</v>
      </c>
      <c r="U48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45019</v>
      </c>
      <c r="V48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8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8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8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87" s="10" t="str">
        <f t="shared" si="21"/>
        <v>03/13/2023, 03/20/2023, 03/27/2023, 04/03/2023</v>
      </c>
    </row>
    <row r="488" spans="1:26" ht="12.5" x14ac:dyDescent="0.25">
      <c r="A488" s="1" t="s">
        <v>1890</v>
      </c>
      <c r="B488" s="1" t="str">
        <f t="shared" si="22"/>
        <v>CE1E8D1F-9DE7-4F7B-9594-552B405A8E7E</v>
      </c>
      <c r="C488" s="1" t="s">
        <v>1891</v>
      </c>
      <c r="D488" s="1" t="str">
        <f t="shared" si="23"/>
        <v>Jody Garcia</v>
      </c>
      <c r="E488" s="1" t="s">
        <v>6995</v>
      </c>
      <c r="F488" s="1" t="s">
        <v>17</v>
      </c>
      <c r="G488" s="1" t="s">
        <v>25</v>
      </c>
      <c r="H488">
        <v>18</v>
      </c>
      <c r="I488" s="3">
        <v>45333</v>
      </c>
      <c r="J488" s="1" t="s">
        <v>40</v>
      </c>
      <c r="K488" s="1" t="s">
        <v>19</v>
      </c>
      <c r="L488" s="8">
        <v>0.54</v>
      </c>
      <c r="M488" s="8">
        <f>IF(Table1[[#This Row],[Column13]]&lt;1,Table1[[#This Row],[Column13]]*100,Table1[[#This Row],[Column13]])</f>
        <v>54</v>
      </c>
      <c r="N488" s="1" t="s">
        <v>58</v>
      </c>
      <c r="O488" s="1" t="s">
        <v>28</v>
      </c>
      <c r="P488" s="1">
        <v>3</v>
      </c>
      <c r="Q488" s="1" t="s">
        <v>1892</v>
      </c>
      <c r="R488" s="9">
        <f>IFERROR(IF(ISNUMBER(Table1[[#This Row],[Column17]]),Table1[[#This Row],[Column17]],DATEVALUE(LEFT(Table1[[#This Row],[Column17]],FIND(",",Table1[[#This Row],[Column17]]&amp;",")-1))),"")</f>
        <v>45333</v>
      </c>
      <c r="S48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45340</v>
      </c>
      <c r="T48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45347</v>
      </c>
      <c r="U48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45354</v>
      </c>
      <c r="V48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45361</v>
      </c>
      <c r="W48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45368</v>
      </c>
      <c r="X48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8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88" s="10" t="str">
        <f t="shared" si="21"/>
        <v>02/11/2024, 02/18/2024, 02/25/2024, 03/03/2024, 03/10/2024, 03/17/2024</v>
      </c>
    </row>
    <row r="489" spans="1:26" ht="12.5" x14ac:dyDescent="0.25">
      <c r="A489" s="1" t="s">
        <v>1893</v>
      </c>
      <c r="B489" s="1" t="str">
        <f t="shared" si="22"/>
        <v>2875AD5D-2D06-4862-8990-779CECC3B699</v>
      </c>
      <c r="C489" s="1" t="s">
        <v>1894</v>
      </c>
      <c r="D489" s="1" t="str">
        <f t="shared" si="23"/>
        <v>Karina Wilson</v>
      </c>
      <c r="E489" s="1" t="s">
        <v>1895</v>
      </c>
      <c r="F489" s="1" t="s">
        <v>88</v>
      </c>
      <c r="G489" s="1" t="s">
        <v>68</v>
      </c>
      <c r="H489" s="1">
        <v>18</v>
      </c>
      <c r="I489" s="5">
        <v>44739</v>
      </c>
      <c r="J489" s="1" t="s">
        <v>132</v>
      </c>
      <c r="K489" s="1" t="s">
        <v>133</v>
      </c>
      <c r="L489" s="8">
        <v>56</v>
      </c>
      <c r="M489" s="8">
        <f>IF(Table1[[#This Row],[Column13]]&lt;1,Table1[[#This Row],[Column13]]*100,Table1[[#This Row],[Column13]])</f>
        <v>56</v>
      </c>
      <c r="N489" s="1" t="s">
        <v>41</v>
      </c>
      <c r="O489" s="1" t="s">
        <v>34</v>
      </c>
      <c r="P489" s="1">
        <v>3</v>
      </c>
      <c r="Q489" s="1" t="s">
        <v>1896</v>
      </c>
      <c r="R489" s="9">
        <f>IFERROR(IF(ISNUMBER(Table1[[#This Row],[Column17]]),Table1[[#This Row],[Column17]],DATEVALUE(LEFT(Table1[[#This Row],[Column17]],FIND(",",Table1[[#This Row],[Column17]]&amp;",")-1))),"")</f>
        <v>44739</v>
      </c>
      <c r="S48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44746</v>
      </c>
      <c r="T48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44753</v>
      </c>
      <c r="U48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44760</v>
      </c>
      <c r="V48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44767</v>
      </c>
      <c r="W48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44774</v>
      </c>
      <c r="X48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44781</v>
      </c>
      <c r="Y48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44788</v>
      </c>
      <c r="Z489" s="10" t="str">
        <f t="shared" si="21"/>
        <v>06/27/2022, 07/04/2022, 07/11/2022, 07/18/2022, 07/25/2022, 08/01/2022, 08/08/2022, 08/15/2022</v>
      </c>
    </row>
    <row r="490" spans="1:26" ht="12.5" x14ac:dyDescent="0.25">
      <c r="A490" s="1" t="s">
        <v>1897</v>
      </c>
      <c r="B490" s="1" t="str">
        <f t="shared" si="22"/>
        <v>3A4FECE7-537D-46C6-9C31-AAF3C76AEC88</v>
      </c>
      <c r="C490" s="1" t="s">
        <v>1898</v>
      </c>
      <c r="D490" s="1" t="str">
        <f t="shared" si="23"/>
        <v>Oscar Kane</v>
      </c>
      <c r="E490" s="1" t="s">
        <v>1899</v>
      </c>
      <c r="F490" s="1" t="s">
        <v>88</v>
      </c>
      <c r="G490" s="1" t="s">
        <v>39</v>
      </c>
      <c r="H490" s="1">
        <v>31</v>
      </c>
      <c r="I490" s="5">
        <v>45015</v>
      </c>
      <c r="J490" s="1" t="s">
        <v>154</v>
      </c>
      <c r="K490" s="1" t="s">
        <v>133</v>
      </c>
      <c r="L490" s="8">
        <v>8</v>
      </c>
      <c r="M490" s="8">
        <f>IF(Table1[[#This Row],[Column13]]&lt;1,Table1[[#This Row],[Column13]]*100,Table1[[#This Row],[Column13]])</f>
        <v>8</v>
      </c>
      <c r="N490" s="1">
        <v>45</v>
      </c>
      <c r="O490" s="1" t="s">
        <v>34</v>
      </c>
      <c r="P490" s="1">
        <v>5</v>
      </c>
      <c r="Q490" s="1" t="s">
        <v>1900</v>
      </c>
      <c r="R490" s="9">
        <f>IFERROR(IF(ISNUMBER(Table1[[#This Row],[Column17]]),Table1[[#This Row],[Column17]],DATEVALUE(LEFT(Table1[[#This Row],[Column17]],FIND(",",Table1[[#This Row],[Column17]]&amp;",")-1))),"")</f>
        <v>45015</v>
      </c>
      <c r="S49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45022</v>
      </c>
      <c r="T49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45029</v>
      </c>
      <c r="U49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45036</v>
      </c>
      <c r="V49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45043</v>
      </c>
      <c r="W49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45050</v>
      </c>
      <c r="X49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45057</v>
      </c>
      <c r="Y49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45064</v>
      </c>
      <c r="Z490" s="10" t="str">
        <f t="shared" si="21"/>
        <v>03/30/2023, 04/06/2023, 04/13/2023, 04/20/2023, 04/27/2023, 05/04/2023, 05/11/2023, 05/18/2023</v>
      </c>
    </row>
    <row r="491" spans="1:26" ht="12.5" x14ac:dyDescent="0.25">
      <c r="A491" s="1" t="s">
        <v>1901</v>
      </c>
      <c r="B491" s="1" t="str">
        <f t="shared" si="22"/>
        <v>9C03D65C-ED8A-428C-B756-999B251ADF0E</v>
      </c>
      <c r="C491" s="1" t="s">
        <v>1902</v>
      </c>
      <c r="D491" s="1" t="str">
        <f t="shared" si="23"/>
        <v>James Taylor</v>
      </c>
      <c r="E491" s="1" t="s">
        <v>1903</v>
      </c>
      <c r="F491" s="1" t="s">
        <v>88</v>
      </c>
      <c r="G491" s="1" t="s">
        <v>39</v>
      </c>
      <c r="H491" s="1">
        <v>18</v>
      </c>
      <c r="I491" s="5">
        <v>45335</v>
      </c>
      <c r="J491" s="1" t="s">
        <v>83</v>
      </c>
      <c r="K491" s="1" t="s">
        <v>27</v>
      </c>
      <c r="L491" s="8">
        <v>37</v>
      </c>
      <c r="M491" s="8">
        <f>IF(Table1[[#This Row],[Column13]]&lt;1,Table1[[#This Row],[Column13]]*100,Table1[[#This Row],[Column13]])</f>
        <v>37</v>
      </c>
      <c r="N491" s="1" t="s">
        <v>20</v>
      </c>
      <c r="O491" s="1" t="s">
        <v>34</v>
      </c>
      <c r="P491" s="1">
        <v>5</v>
      </c>
      <c r="Q491" s="1" t="s">
        <v>1904</v>
      </c>
      <c r="R491" s="9">
        <f>IFERROR(IF(ISNUMBER(Table1[[#This Row],[Column17]]),Table1[[#This Row],[Column17]],DATEVALUE(LEFT(Table1[[#This Row],[Column17]],FIND(",",Table1[[#This Row],[Column17]]&amp;",")-1))),"")</f>
        <v>45335</v>
      </c>
      <c r="S49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45342</v>
      </c>
      <c r="T49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45349</v>
      </c>
      <c r="U49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45356</v>
      </c>
      <c r="V49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9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9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9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91" s="10" t="str">
        <f t="shared" si="21"/>
        <v>02/13/2024, 02/20/2024, 02/27/2024, 03/05/2024</v>
      </c>
    </row>
    <row r="492" spans="1:26" ht="12.5" x14ac:dyDescent="0.25">
      <c r="A492" s="1" t="s">
        <v>1905</v>
      </c>
      <c r="B492" s="1" t="str">
        <f t="shared" si="22"/>
        <v>772D416D-DA05-42FC-9C71-A82122F1C32B</v>
      </c>
      <c r="C492" s="1" t="s">
        <v>1906</v>
      </c>
      <c r="D492" s="1" t="str">
        <f t="shared" si="23"/>
        <v>Christopher Cooper</v>
      </c>
      <c r="E492" s="1" t="s">
        <v>1907</v>
      </c>
      <c r="F492" s="1" t="s">
        <v>88</v>
      </c>
      <c r="G492" s="1" t="s">
        <v>68</v>
      </c>
      <c r="H492">
        <v>18</v>
      </c>
      <c r="I492" s="5">
        <v>45093</v>
      </c>
      <c r="J492" s="1" t="s">
        <v>18</v>
      </c>
      <c r="K492" s="1" t="s">
        <v>19</v>
      </c>
      <c r="L492" s="8">
        <v>0.81</v>
      </c>
      <c r="M492" s="8">
        <f>IF(Table1[[#This Row],[Column13]]&lt;1,Table1[[#This Row],[Column13]]*100,Table1[[#This Row],[Column13]])</f>
        <v>81</v>
      </c>
      <c r="N492" s="1">
        <v>2</v>
      </c>
      <c r="O492" s="1" t="s">
        <v>34</v>
      </c>
      <c r="P492" s="1">
        <v>5</v>
      </c>
      <c r="Q492" s="1" t="s">
        <v>1610</v>
      </c>
      <c r="R492" s="9">
        <f>IFERROR(IF(ISNUMBER(Table1[[#This Row],[Column17]]),Table1[[#This Row],[Column17]],DATEVALUE(LEFT(Table1[[#This Row],[Column17]],FIND(",",Table1[[#This Row],[Column17]]&amp;",")-1))),"")</f>
        <v>45093</v>
      </c>
      <c r="S49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45100</v>
      </c>
      <c r="T49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45107</v>
      </c>
      <c r="U492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49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9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9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9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92" s="10" t="str">
        <f t="shared" si="21"/>
        <v>06/16/2023, 06/23/2023, 06/30/2023</v>
      </c>
    </row>
    <row r="493" spans="1:26" ht="12.5" x14ac:dyDescent="0.25">
      <c r="A493" s="1" t="s">
        <v>1908</v>
      </c>
      <c r="B493" s="1" t="str">
        <f t="shared" si="22"/>
        <v>DAE18B28-8D81-44B0-B85A-D28793FFC45F</v>
      </c>
      <c r="C493" s="1" t="s">
        <v>1909</v>
      </c>
      <c r="D493" s="1" t="str">
        <f t="shared" si="23"/>
        <v>Jason Boyd</v>
      </c>
      <c r="E493" s="1" t="s">
        <v>1910</v>
      </c>
      <c r="F493" s="1" t="s">
        <v>88</v>
      </c>
      <c r="G493" s="1" t="s">
        <v>39</v>
      </c>
      <c r="H493" s="1">
        <v>18</v>
      </c>
      <c r="I493" s="5">
        <v>44921</v>
      </c>
      <c r="J493" s="1" t="s">
        <v>217</v>
      </c>
      <c r="K493" s="1" t="s">
        <v>133</v>
      </c>
      <c r="L493" s="8">
        <v>0.08</v>
      </c>
      <c r="M493" s="8">
        <f>IF(Table1[[#This Row],[Column13]]&lt;1,Table1[[#This Row],[Column13]]*100,Table1[[#This Row],[Column13]])</f>
        <v>8</v>
      </c>
      <c r="N493" s="1">
        <v>2</v>
      </c>
      <c r="O493" s="1" t="s">
        <v>34</v>
      </c>
      <c r="P493" s="1">
        <v>5</v>
      </c>
      <c r="Q493" s="1" t="s">
        <v>1911</v>
      </c>
      <c r="R493" s="9">
        <f>IFERROR(IF(ISNUMBER(Table1[[#This Row],[Column17]]),Table1[[#This Row],[Column17]],DATEVALUE(LEFT(Table1[[#This Row],[Column17]],FIND(",",Table1[[#This Row],[Column17]]&amp;",")-1))),"")</f>
        <v>44921</v>
      </c>
      <c r="S49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44928</v>
      </c>
      <c r="T493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493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49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9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9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9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93" s="10" t="str">
        <f t="shared" si="21"/>
        <v>12/26/2022, 01/02/2023</v>
      </c>
    </row>
    <row r="494" spans="1:26" ht="12.5" x14ac:dyDescent="0.25">
      <c r="A494" s="1" t="s">
        <v>1912</v>
      </c>
      <c r="B494" s="1" t="str">
        <f t="shared" si="22"/>
        <v>38EFA3BC-9457-4388-AF2A-EC8A53C9AACB</v>
      </c>
      <c r="C494" s="1" t="s">
        <v>1913</v>
      </c>
      <c r="D494" s="1" t="str">
        <f t="shared" si="23"/>
        <v>Leslie Hernandez</v>
      </c>
      <c r="E494" s="1" t="s">
        <v>1914</v>
      </c>
      <c r="F494" s="1" t="s">
        <v>88</v>
      </c>
      <c r="G494" s="1" t="s">
        <v>25</v>
      </c>
      <c r="H494" s="1">
        <v>23</v>
      </c>
      <c r="I494" s="5">
        <v>45042</v>
      </c>
      <c r="J494" s="1" t="s">
        <v>281</v>
      </c>
      <c r="K494" s="1" t="s">
        <v>19</v>
      </c>
      <c r="L494" s="8">
        <v>7.0000000000000007E-2</v>
      </c>
      <c r="M494" s="8">
        <f>IF(Table1[[#This Row],[Column13]]&lt;1,Table1[[#This Row],[Column13]]*100,Table1[[#This Row],[Column13]])</f>
        <v>7.0000000000000009</v>
      </c>
      <c r="N494" s="1">
        <v>2</v>
      </c>
      <c r="O494" s="1" t="s">
        <v>34</v>
      </c>
      <c r="P494" s="1">
        <v>2</v>
      </c>
      <c r="Q494" s="5">
        <v>45042</v>
      </c>
      <c r="R494" s="9">
        <f>IFERROR(IF(ISNUMBER(Table1[[#This Row],[Column17]]),Table1[[#This Row],[Column17]],DATEVALUE(LEFT(Table1[[#This Row],[Column17]],FIND(",",Table1[[#This Row],[Column17]]&amp;",")-1))),"")</f>
        <v>45042</v>
      </c>
      <c r="S494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494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494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49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9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9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9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94" s="10" t="str">
        <f t="shared" si="21"/>
        <v>04/26/2023</v>
      </c>
    </row>
    <row r="495" spans="1:26" ht="12.5" x14ac:dyDescent="0.25">
      <c r="A495" s="1" t="s">
        <v>1915</v>
      </c>
      <c r="B495" s="1" t="str">
        <f t="shared" si="22"/>
        <v>CC4AE02C-CF49-44E0-BAB1-653364F22A7C</v>
      </c>
      <c r="C495" s="1" t="s">
        <v>1916</v>
      </c>
      <c r="D495" s="1" t="str">
        <f t="shared" si="23"/>
        <v>Annette Simpson</v>
      </c>
      <c r="E495" s="1" t="s">
        <v>1917</v>
      </c>
      <c r="F495" s="1" t="s">
        <v>17</v>
      </c>
      <c r="G495" s="1" t="s">
        <v>46</v>
      </c>
      <c r="H495">
        <v>18</v>
      </c>
      <c r="I495" s="3">
        <v>45483</v>
      </c>
      <c r="J495" s="1" t="s">
        <v>32</v>
      </c>
      <c r="K495" s="1" t="s">
        <v>33</v>
      </c>
      <c r="L495" s="8">
        <v>0.09</v>
      </c>
      <c r="M495" s="8">
        <f>IF(Table1[[#This Row],[Column13]]&lt;1,Table1[[#This Row],[Column13]]*100,Table1[[#This Row],[Column13]])</f>
        <v>9</v>
      </c>
      <c r="N495" s="1">
        <v>2</v>
      </c>
      <c r="O495" s="1" t="s">
        <v>34</v>
      </c>
      <c r="P495" s="1">
        <v>5</v>
      </c>
      <c r="Q495" s="1" t="s">
        <v>1918</v>
      </c>
      <c r="R495" s="9">
        <f>IFERROR(IF(ISNUMBER(Table1[[#This Row],[Column17]]),Table1[[#This Row],[Column17]],DATEVALUE(LEFT(Table1[[#This Row],[Column17]],FIND(",",Table1[[#This Row],[Column17]]&amp;",")-1))),"")</f>
        <v>45483</v>
      </c>
      <c r="S49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45490</v>
      </c>
      <c r="T49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45497</v>
      </c>
      <c r="U49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45504</v>
      </c>
      <c r="V49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45511</v>
      </c>
      <c r="W49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9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9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95" s="10" t="str">
        <f t="shared" si="21"/>
        <v>07/10/2024, 07/17/2024, 07/24/2024, 07/31/2024, 08/07/2024</v>
      </c>
    </row>
    <row r="496" spans="1:26" ht="12.5" x14ac:dyDescent="0.25">
      <c r="A496" s="1" t="s">
        <v>1919</v>
      </c>
      <c r="B496" s="1" t="str">
        <f t="shared" si="22"/>
        <v>7AD30E2A-0413-4FC7-973A-0C96FFBB4BCC</v>
      </c>
      <c r="C496" s="1" t="s">
        <v>1920</v>
      </c>
      <c r="D496" s="1" t="str">
        <f t="shared" si="23"/>
        <v>Candice Stevens</v>
      </c>
      <c r="E496" s="1" t="s">
        <v>1921</v>
      </c>
      <c r="F496" s="1" t="s">
        <v>88</v>
      </c>
      <c r="G496" s="1" t="s">
        <v>25</v>
      </c>
      <c r="H496">
        <v>18</v>
      </c>
      <c r="I496" s="3">
        <v>45664</v>
      </c>
      <c r="J496" s="1" t="s">
        <v>47</v>
      </c>
      <c r="K496" s="1" t="s">
        <v>33</v>
      </c>
      <c r="L496" s="8">
        <v>0.45</v>
      </c>
      <c r="M496" s="8">
        <f>IF(Table1[[#This Row],[Column13]]&lt;1,Table1[[#This Row],[Column13]]*100,Table1[[#This Row],[Column13]])</f>
        <v>45</v>
      </c>
      <c r="N496" s="1">
        <v>1.5</v>
      </c>
      <c r="O496" s="1" t="s">
        <v>34</v>
      </c>
      <c r="P496" s="1">
        <v>5</v>
      </c>
      <c r="Q496" s="1" t="s">
        <v>1922</v>
      </c>
      <c r="R496" s="9">
        <f>IFERROR(IF(ISNUMBER(Table1[[#This Row],[Column17]]),Table1[[#This Row],[Column17]],DATEVALUE(LEFT(Table1[[#This Row],[Column17]],FIND(",",Table1[[#This Row],[Column17]]&amp;",")-1))),"")</f>
        <v>45664</v>
      </c>
      <c r="S49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45671</v>
      </c>
      <c r="T49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45678</v>
      </c>
      <c r="U49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45685</v>
      </c>
      <c r="V49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45692</v>
      </c>
      <c r="W49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45699</v>
      </c>
      <c r="X49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9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96" s="10" t="str">
        <f t="shared" si="21"/>
        <v>01/07/2025, 01/14/2025, 01/21/2025, 01/28/2025, 02/04/2025, 02/11/2025</v>
      </c>
    </row>
    <row r="497" spans="1:26" ht="12.5" x14ac:dyDescent="0.25">
      <c r="A497" s="1" t="s">
        <v>1923</v>
      </c>
      <c r="B497" s="1" t="str">
        <f t="shared" si="22"/>
        <v>A0970FF4-DC42-4980-8059-5E29A226A75B</v>
      </c>
      <c r="C497" s="1" t="s">
        <v>1924</v>
      </c>
      <c r="D497" s="1" t="str">
        <f t="shared" si="23"/>
        <v>Steven Cook</v>
      </c>
      <c r="E497" s="1" t="s">
        <v>1925</v>
      </c>
      <c r="F497" s="1" t="s">
        <v>17</v>
      </c>
      <c r="G497" s="1" t="s">
        <v>68</v>
      </c>
      <c r="H497" s="1">
        <v>32</v>
      </c>
      <c r="I497" s="3">
        <v>45751</v>
      </c>
      <c r="J497" s="1" t="s">
        <v>18</v>
      </c>
      <c r="K497" s="1" t="s">
        <v>19</v>
      </c>
      <c r="L497" s="8">
        <v>0.24</v>
      </c>
      <c r="M497" s="8">
        <f>IF(Table1[[#This Row],[Column13]]&lt;1,Table1[[#This Row],[Column13]]*100,Table1[[#This Row],[Column13]])</f>
        <v>24</v>
      </c>
      <c r="N497" s="1">
        <v>45</v>
      </c>
      <c r="O497" s="1" t="s">
        <v>34</v>
      </c>
      <c r="P497" s="1">
        <v>5</v>
      </c>
      <c r="Q497" s="1" t="s">
        <v>1926</v>
      </c>
      <c r="R497" s="9">
        <f>IFERROR(IF(ISNUMBER(Table1[[#This Row],[Column17]]),Table1[[#This Row],[Column17]],DATEVALUE(LEFT(Table1[[#This Row],[Column17]],FIND(",",Table1[[#This Row],[Column17]]&amp;",")-1))),"")</f>
        <v>45751</v>
      </c>
      <c r="S49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45758</v>
      </c>
      <c r="T49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45765</v>
      </c>
      <c r="U497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49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9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9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9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97" s="10" t="str">
        <f t="shared" si="21"/>
        <v>04/04/2025, 04/11/2025, 04/18/2025</v>
      </c>
    </row>
    <row r="498" spans="1:26" ht="12.5" x14ac:dyDescent="0.25">
      <c r="A498" s="1" t="s">
        <v>1927</v>
      </c>
      <c r="B498" s="1" t="str">
        <f t="shared" si="22"/>
        <v>83C5C510-0E08-4343-AEA7-7EA8BC5AD195</v>
      </c>
      <c r="C498" s="1" t="s">
        <v>1928</v>
      </c>
      <c r="D498" s="1" t="str">
        <f t="shared" si="23"/>
        <v>Megan Barron</v>
      </c>
      <c r="E498" s="1" t="s">
        <v>1929</v>
      </c>
      <c r="F498" s="1" t="s">
        <v>17</v>
      </c>
      <c r="G498" s="1" t="s">
        <v>46</v>
      </c>
      <c r="H498">
        <v>18</v>
      </c>
      <c r="I498" s="3">
        <v>45179</v>
      </c>
      <c r="J498" s="1" t="s">
        <v>281</v>
      </c>
      <c r="K498" s="1" t="s">
        <v>19</v>
      </c>
      <c r="L498" s="8">
        <v>0.17</v>
      </c>
      <c r="M498" s="8">
        <f>IF(Table1[[#This Row],[Column13]]&lt;1,Table1[[#This Row],[Column13]]*100,Table1[[#This Row],[Column13]])</f>
        <v>17</v>
      </c>
      <c r="N498" s="1">
        <v>2</v>
      </c>
      <c r="O498" s="1" t="s">
        <v>28</v>
      </c>
      <c r="P498" s="1">
        <v>5</v>
      </c>
      <c r="Q498" s="1" t="s">
        <v>1930</v>
      </c>
      <c r="R498" s="9">
        <f>IFERROR(IF(ISNUMBER(Table1[[#This Row],[Column17]]),Table1[[#This Row],[Column17]],DATEVALUE(LEFT(Table1[[#This Row],[Column17]],FIND(",",Table1[[#This Row],[Column17]]&amp;",")-1))),"")</f>
        <v>45179</v>
      </c>
      <c r="S49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45186</v>
      </c>
      <c r="T49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45193</v>
      </c>
      <c r="U49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45200</v>
      </c>
      <c r="V49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45207</v>
      </c>
      <c r="W49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45214</v>
      </c>
      <c r="X49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9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98" s="10" t="str">
        <f t="shared" si="21"/>
        <v>09/10/2023, 09/17/2023, 09/24/2023, 10/01/2023, 10/08/2023, 10/15/2023</v>
      </c>
    </row>
    <row r="499" spans="1:26" ht="12.5" x14ac:dyDescent="0.25">
      <c r="A499" s="1" t="s">
        <v>1931</v>
      </c>
      <c r="B499" s="1" t="str">
        <f t="shared" si="22"/>
        <v>C6090B78-B597-4E43-8F8D-D99511274CB2</v>
      </c>
      <c r="C499" s="1" t="s">
        <v>1932</v>
      </c>
      <c r="D499" s="1" t="str">
        <f t="shared" si="23"/>
        <v>William Allen</v>
      </c>
      <c r="E499" s="1" t="s">
        <v>1933</v>
      </c>
      <c r="F499" s="1" t="s">
        <v>17</v>
      </c>
      <c r="G499" s="1" t="s">
        <v>68</v>
      </c>
      <c r="H499">
        <v>18</v>
      </c>
      <c r="I499" s="3">
        <v>45752</v>
      </c>
      <c r="J499" s="1" t="s">
        <v>217</v>
      </c>
      <c r="K499" s="1" t="s">
        <v>133</v>
      </c>
      <c r="L499" s="8">
        <v>0.16</v>
      </c>
      <c r="M499" s="8">
        <f>IF(Table1[[#This Row],[Column13]]&lt;1,Table1[[#This Row],[Column13]]*100,Table1[[#This Row],[Column13]])</f>
        <v>16</v>
      </c>
      <c r="N499" s="1" t="s">
        <v>41</v>
      </c>
      <c r="O499" s="1" t="s">
        <v>28</v>
      </c>
      <c r="P499" s="1">
        <v>2</v>
      </c>
      <c r="Q499" s="1" t="s">
        <v>1934</v>
      </c>
      <c r="R499" s="9">
        <f>IFERROR(IF(ISNUMBER(Table1[[#This Row],[Column17]]),Table1[[#This Row],[Column17]],DATEVALUE(LEFT(Table1[[#This Row],[Column17]],FIND(",",Table1[[#This Row],[Column17]]&amp;",")-1))),"")</f>
        <v>45752</v>
      </c>
      <c r="S49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45759</v>
      </c>
      <c r="T49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45766</v>
      </c>
      <c r="U499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49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49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49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49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499" s="10" t="str">
        <f t="shared" si="21"/>
        <v>04/05/2025, 04/12/2025, 04/19/2025</v>
      </c>
    </row>
    <row r="500" spans="1:26" ht="12.5" x14ac:dyDescent="0.25">
      <c r="A500" s="1" t="s">
        <v>1935</v>
      </c>
      <c r="B500" s="1" t="str">
        <f t="shared" si="22"/>
        <v>80E9B300-4471-4067-A5DE-F08E5A4B4FDB</v>
      </c>
      <c r="C500" s="1" t="s">
        <v>1936</v>
      </c>
      <c r="D500" s="1" t="str">
        <f t="shared" si="23"/>
        <v>Destiny Brown</v>
      </c>
      <c r="E500" s="1" t="s">
        <v>1937</v>
      </c>
      <c r="F500" s="1" t="s">
        <v>17</v>
      </c>
      <c r="G500" s="1" t="s">
        <v>39</v>
      </c>
      <c r="H500" s="1">
        <v>39</v>
      </c>
      <c r="I500" s="5">
        <v>45155</v>
      </c>
      <c r="J500" s="1" t="s">
        <v>217</v>
      </c>
      <c r="K500" s="1" t="s">
        <v>133</v>
      </c>
      <c r="L500" s="8">
        <v>7.0000000000000007E-2</v>
      </c>
      <c r="M500" s="8">
        <f>IF(Table1[[#This Row],[Column13]]&lt;1,Table1[[#This Row],[Column13]]*100,Table1[[#This Row],[Column13]])</f>
        <v>7.0000000000000009</v>
      </c>
      <c r="N500" s="1" t="s">
        <v>41</v>
      </c>
      <c r="O500" s="1" t="s">
        <v>28</v>
      </c>
      <c r="P500" s="1">
        <v>4</v>
      </c>
      <c r="Q500" s="5">
        <v>45155</v>
      </c>
      <c r="R500" s="9">
        <f>IFERROR(IF(ISNUMBER(Table1[[#This Row],[Column17]]),Table1[[#This Row],[Column17]],DATEVALUE(LEFT(Table1[[#This Row],[Column17]],FIND(",",Table1[[#This Row],[Column17]]&amp;",")-1))),"")</f>
        <v>45155</v>
      </c>
      <c r="S500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500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500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50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0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0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0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00" s="10" t="str">
        <f t="shared" si="21"/>
        <v>08/17/2023</v>
      </c>
    </row>
    <row r="501" spans="1:26" ht="12.5" x14ac:dyDescent="0.25">
      <c r="A501" s="1" t="s">
        <v>1938</v>
      </c>
      <c r="B501" s="1" t="str">
        <f t="shared" si="22"/>
        <v>D34C0A09-ADA5-4CB2-882A-E449B5B71C24</v>
      </c>
      <c r="C501" s="1" t="s">
        <v>1939</v>
      </c>
      <c r="D501" s="1" t="str">
        <f t="shared" si="23"/>
        <v>Ebony Oliver</v>
      </c>
      <c r="E501" s="1" t="s">
        <v>1940</v>
      </c>
      <c r="F501" s="1" t="s">
        <v>88</v>
      </c>
      <c r="G501" s="1" t="s">
        <v>25</v>
      </c>
      <c r="H501" s="1">
        <v>29</v>
      </c>
      <c r="I501" s="3">
        <v>45388</v>
      </c>
      <c r="J501" s="1" t="s">
        <v>83</v>
      </c>
      <c r="K501" s="1" t="s">
        <v>27</v>
      </c>
      <c r="L501" s="8">
        <v>0.03</v>
      </c>
      <c r="M501" s="8">
        <f>IF(Table1[[#This Row],[Column13]]&lt;1,Table1[[#This Row],[Column13]]*100,Table1[[#This Row],[Column13]])</f>
        <v>3</v>
      </c>
      <c r="N501" s="1" t="s">
        <v>20</v>
      </c>
      <c r="O501" s="1" t="s">
        <v>34</v>
      </c>
      <c r="P501" s="1">
        <v>1</v>
      </c>
      <c r="Q501" s="1" t="s">
        <v>1941</v>
      </c>
      <c r="R501" s="9">
        <f>IFERROR(IF(ISNUMBER(Table1[[#This Row],[Column17]]),Table1[[#This Row],[Column17]],DATEVALUE(LEFT(Table1[[#This Row],[Column17]],FIND(",",Table1[[#This Row],[Column17]]&amp;",")-1))),"")</f>
        <v>45388</v>
      </c>
      <c r="S50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45395</v>
      </c>
      <c r="T50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45402</v>
      </c>
      <c r="U50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45409</v>
      </c>
      <c r="V50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0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0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0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01" s="10" t="str">
        <f t="shared" si="21"/>
        <v>04/06/2024, 04/13/2024, 04/20/2024, 04/27/2024</v>
      </c>
    </row>
    <row r="502" spans="1:26" ht="12.5" x14ac:dyDescent="0.25">
      <c r="A502" s="1" t="s">
        <v>1942</v>
      </c>
      <c r="B502" s="1" t="str">
        <f t="shared" si="22"/>
        <v>1CADA48A-46A4-4EE1-AA2E-1E6A1BFF56F4</v>
      </c>
      <c r="C502" s="1" t="s">
        <v>1943</v>
      </c>
      <c r="D502" s="1" t="str">
        <f t="shared" si="23"/>
        <v>Kathleen Golden</v>
      </c>
      <c r="E502" s="1" t="s">
        <v>1944</v>
      </c>
      <c r="F502" s="1" t="s">
        <v>88</v>
      </c>
      <c r="G502" s="1" t="s">
        <v>46</v>
      </c>
      <c r="H502" s="1">
        <v>18</v>
      </c>
      <c r="I502" s="3">
        <v>44777</v>
      </c>
      <c r="J502" s="1" t="s">
        <v>83</v>
      </c>
      <c r="K502" s="1" t="s">
        <v>27</v>
      </c>
      <c r="L502" s="8">
        <v>97</v>
      </c>
      <c r="M502" s="8">
        <f>IF(Table1[[#This Row],[Column13]]&lt;1,Table1[[#This Row],[Column13]]*100,Table1[[#This Row],[Column13]])</f>
        <v>97</v>
      </c>
      <c r="N502" s="1">
        <v>1.5</v>
      </c>
      <c r="O502" s="1" t="s">
        <v>34</v>
      </c>
      <c r="P502" s="1">
        <v>1</v>
      </c>
      <c r="Q502" s="1" t="s">
        <v>1945</v>
      </c>
      <c r="R502" s="9">
        <f>IFERROR(IF(ISNUMBER(Table1[[#This Row],[Column17]]),Table1[[#This Row],[Column17]],DATEVALUE(LEFT(Table1[[#This Row],[Column17]],FIND(",",Table1[[#This Row],[Column17]]&amp;",")-1))),"")</f>
        <v>44777</v>
      </c>
      <c r="S50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44784</v>
      </c>
      <c r="T502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502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50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0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0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0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02" s="10" t="str">
        <f t="shared" si="21"/>
        <v>08/04/2022, 08/11/2022</v>
      </c>
    </row>
    <row r="503" spans="1:26" ht="12.5" x14ac:dyDescent="0.25">
      <c r="A503" s="1" t="s">
        <v>1946</v>
      </c>
      <c r="B503" s="1" t="str">
        <f t="shared" si="22"/>
        <v>DF2DDF20-05A4-4113-901D-759E3066478C</v>
      </c>
      <c r="C503" s="1" t="s">
        <v>1947</v>
      </c>
      <c r="D503" s="1" t="str">
        <f t="shared" si="23"/>
        <v>Sandy Stone</v>
      </c>
      <c r="E503" s="1" t="s">
        <v>1948</v>
      </c>
      <c r="F503" s="1" t="s">
        <v>17</v>
      </c>
      <c r="G503" s="1" t="s">
        <v>68</v>
      </c>
      <c r="H503" s="1">
        <v>31</v>
      </c>
      <c r="I503" s="3">
        <v>45110</v>
      </c>
      <c r="J503" s="1" t="s">
        <v>18</v>
      </c>
      <c r="K503" s="1" t="s">
        <v>19</v>
      </c>
      <c r="L503" s="8">
        <v>0.23</v>
      </c>
      <c r="M503" s="8">
        <f>IF(Table1[[#This Row],[Column13]]&lt;1,Table1[[#This Row],[Column13]]*100,Table1[[#This Row],[Column13]])</f>
        <v>23</v>
      </c>
      <c r="N503" s="1">
        <v>2</v>
      </c>
      <c r="O503" s="1" t="s">
        <v>34</v>
      </c>
      <c r="P503" s="1">
        <v>4</v>
      </c>
      <c r="Q503" s="1" t="s">
        <v>1949</v>
      </c>
      <c r="R503" s="9">
        <f>IFERROR(IF(ISNUMBER(Table1[[#This Row],[Column17]]),Table1[[#This Row],[Column17]],DATEVALUE(LEFT(Table1[[#This Row],[Column17]],FIND(",",Table1[[#This Row],[Column17]]&amp;",")-1))),"")</f>
        <v>45110</v>
      </c>
      <c r="S50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45117</v>
      </c>
      <c r="T50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45124</v>
      </c>
      <c r="U50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45131</v>
      </c>
      <c r="V50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45138</v>
      </c>
      <c r="W50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45145</v>
      </c>
      <c r="X50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45152</v>
      </c>
      <c r="Y50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45159</v>
      </c>
      <c r="Z503" s="10" t="str">
        <f t="shared" si="21"/>
        <v>07/03/2023, 07/10/2023, 07/17/2023, 07/24/2023, 07/31/2023, 08/07/2023, 08/14/2023, 08/21/2023</v>
      </c>
    </row>
    <row r="504" spans="1:26" ht="12.5" x14ac:dyDescent="0.25">
      <c r="A504" s="1" t="s">
        <v>1950</v>
      </c>
      <c r="B504" s="1" t="str">
        <f t="shared" si="22"/>
        <v>B265A6C2-AA75-4EEB-97E6-42D67C743895</v>
      </c>
      <c r="C504" s="1" t="s">
        <v>1951</v>
      </c>
      <c r="D504" s="1" t="str">
        <f t="shared" si="23"/>
        <v>Kimberly Ellis</v>
      </c>
      <c r="E504" s="1" t="s">
        <v>1952</v>
      </c>
      <c r="F504" s="1" t="s">
        <v>88</v>
      </c>
      <c r="G504" s="1" t="s">
        <v>68</v>
      </c>
      <c r="H504">
        <v>18</v>
      </c>
      <c r="I504" s="5">
        <v>45164</v>
      </c>
      <c r="J504" s="1" t="s">
        <v>281</v>
      </c>
      <c r="K504" s="1" t="s">
        <v>19</v>
      </c>
      <c r="L504" s="8">
        <v>0.17</v>
      </c>
      <c r="M504" s="8">
        <f>IF(Table1[[#This Row],[Column13]]&lt;1,Table1[[#This Row],[Column13]]*100,Table1[[#This Row],[Column13]])</f>
        <v>17</v>
      </c>
      <c r="N504" s="1" t="s">
        <v>58</v>
      </c>
      <c r="O504" s="1" t="s">
        <v>28</v>
      </c>
      <c r="P504" s="1">
        <v>4</v>
      </c>
      <c r="Q504" s="1" t="s">
        <v>809</v>
      </c>
      <c r="R504" s="9">
        <f>IFERROR(IF(ISNUMBER(Table1[[#This Row],[Column17]]),Table1[[#This Row],[Column17]],DATEVALUE(LEFT(Table1[[#This Row],[Column17]],FIND(",",Table1[[#This Row],[Column17]]&amp;",")-1))),"")</f>
        <v>45164</v>
      </c>
      <c r="S50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45171</v>
      </c>
      <c r="T504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504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50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0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0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0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04" s="10" t="str">
        <f t="shared" si="21"/>
        <v>08/26/2023, 09/02/2023</v>
      </c>
    </row>
    <row r="505" spans="1:26" ht="12.5" x14ac:dyDescent="0.25">
      <c r="A505" s="1" t="s">
        <v>1953</v>
      </c>
      <c r="B505" s="1" t="str">
        <f t="shared" si="22"/>
        <v>F4CA6E70-74B7-49EC-88CD-42C05A66219E</v>
      </c>
      <c r="C505" s="1" t="s">
        <v>1954</v>
      </c>
      <c r="D505" s="1" t="str">
        <f t="shared" si="23"/>
        <v>Thomas Joseph</v>
      </c>
      <c r="E505" s="1" t="s">
        <v>1955</v>
      </c>
      <c r="F505" s="1" t="s">
        <v>88</v>
      </c>
      <c r="G505" s="1" t="s">
        <v>82</v>
      </c>
      <c r="H505" s="1">
        <v>45</v>
      </c>
      <c r="I505" s="5">
        <v>44888</v>
      </c>
      <c r="J505" s="1" t="s">
        <v>105</v>
      </c>
      <c r="K505" s="1" t="s">
        <v>53</v>
      </c>
      <c r="L505" s="8">
        <v>56</v>
      </c>
      <c r="M505" s="8">
        <f>IF(Table1[[#This Row],[Column13]]&lt;1,Table1[[#This Row],[Column13]]*100,Table1[[#This Row],[Column13]])</f>
        <v>56</v>
      </c>
      <c r="N505" s="1" t="s">
        <v>41</v>
      </c>
      <c r="O505" s="1" t="s">
        <v>34</v>
      </c>
      <c r="P505" s="1">
        <v>2</v>
      </c>
      <c r="Q505" s="1" t="s">
        <v>1956</v>
      </c>
      <c r="R505" s="9">
        <f>IFERROR(IF(ISNUMBER(Table1[[#This Row],[Column17]]),Table1[[#This Row],[Column17]],DATEVALUE(LEFT(Table1[[#This Row],[Column17]],FIND(",",Table1[[#This Row],[Column17]]&amp;",")-1))),"")</f>
        <v>44888</v>
      </c>
      <c r="S50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44895</v>
      </c>
      <c r="T50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44902</v>
      </c>
      <c r="U50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44909</v>
      </c>
      <c r="V50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44916</v>
      </c>
      <c r="W50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0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0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05" s="10" t="str">
        <f t="shared" si="21"/>
        <v>11/23/2022, 11/30/2022, 12/07/2022, 12/14/2022, 12/21/2022</v>
      </c>
    </row>
    <row r="506" spans="1:26" ht="12.5" x14ac:dyDescent="0.25">
      <c r="A506" s="1" t="s">
        <v>1957</v>
      </c>
      <c r="B506" s="1" t="str">
        <f t="shared" si="22"/>
        <v>3CE75D1E-2947-4D26-A74A-C7A7CB618D75</v>
      </c>
      <c r="C506" s="1" t="s">
        <v>1958</v>
      </c>
      <c r="D506" s="1" t="str">
        <f t="shared" si="23"/>
        <v>Xavier Andrews</v>
      </c>
      <c r="E506" s="1" t="s">
        <v>1959</v>
      </c>
      <c r="F506" s="1" t="s">
        <v>17</v>
      </c>
      <c r="G506" s="1" t="s">
        <v>68</v>
      </c>
      <c r="H506">
        <v>18</v>
      </c>
      <c r="I506" s="3">
        <v>45693</v>
      </c>
      <c r="J506" s="1" t="s">
        <v>32</v>
      </c>
      <c r="K506" s="1" t="s">
        <v>33</v>
      </c>
      <c r="L506" s="8">
        <v>0.13</v>
      </c>
      <c r="M506" s="8">
        <f>IF(Table1[[#This Row],[Column13]]&lt;1,Table1[[#This Row],[Column13]]*100,Table1[[#This Row],[Column13]])</f>
        <v>13</v>
      </c>
      <c r="N506" s="1" t="s">
        <v>41</v>
      </c>
      <c r="O506" s="1" t="s">
        <v>28</v>
      </c>
      <c r="P506" s="1">
        <v>4</v>
      </c>
      <c r="Q506" s="3">
        <v>45693</v>
      </c>
      <c r="R506" s="9">
        <f>IFERROR(IF(ISNUMBER(Table1[[#This Row],[Column17]]),Table1[[#This Row],[Column17]],DATEVALUE(LEFT(Table1[[#This Row],[Column17]],FIND(",",Table1[[#This Row],[Column17]]&amp;",")-1))),"")</f>
        <v>45693</v>
      </c>
      <c r="S506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506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506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50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0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0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0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06" s="10" t="str">
        <f t="shared" si="21"/>
        <v>02/05/2025</v>
      </c>
    </row>
    <row r="507" spans="1:26" ht="12.5" x14ac:dyDescent="0.25">
      <c r="A507" s="1" t="s">
        <v>1960</v>
      </c>
      <c r="B507" s="1" t="str">
        <f t="shared" si="22"/>
        <v>58065BAE-FA5F-4FDB-9123-39FAAA61B32F</v>
      </c>
      <c r="C507" s="1" t="s">
        <v>1961</v>
      </c>
      <c r="D507" s="1" t="str">
        <f t="shared" si="23"/>
        <v>Jerry Cantrell</v>
      </c>
      <c r="E507" s="1" t="s">
        <v>1962</v>
      </c>
      <c r="F507" s="1" t="s">
        <v>88</v>
      </c>
      <c r="G507" s="1" t="s">
        <v>68</v>
      </c>
      <c r="H507">
        <v>18</v>
      </c>
      <c r="I507" s="5">
        <v>44711</v>
      </c>
      <c r="J507" s="1" t="s">
        <v>40</v>
      </c>
      <c r="K507" s="1" t="s">
        <v>19</v>
      </c>
      <c r="L507" s="8">
        <v>0.25</v>
      </c>
      <c r="M507" s="8">
        <f>IF(Table1[[#This Row],[Column13]]&lt;1,Table1[[#This Row],[Column13]]*100,Table1[[#This Row],[Column13]])</f>
        <v>25</v>
      </c>
      <c r="N507" s="1">
        <v>1.5</v>
      </c>
      <c r="O507" s="1" t="s">
        <v>28</v>
      </c>
      <c r="P507" s="1">
        <v>3</v>
      </c>
      <c r="Q507" s="1" t="s">
        <v>1963</v>
      </c>
      <c r="R507" s="9">
        <f>IFERROR(IF(ISNUMBER(Table1[[#This Row],[Column17]]),Table1[[#This Row],[Column17]],DATEVALUE(LEFT(Table1[[#This Row],[Column17]],FIND(",",Table1[[#This Row],[Column17]]&amp;",")-1))),"")</f>
        <v>44711</v>
      </c>
      <c r="S50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44718</v>
      </c>
      <c r="T50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44725</v>
      </c>
      <c r="U507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50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0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0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0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07" s="10" t="str">
        <f t="shared" si="21"/>
        <v>05/30/2022, 06/06/2022, 06/13/2022</v>
      </c>
    </row>
    <row r="508" spans="1:26" ht="12.5" x14ac:dyDescent="0.25">
      <c r="A508" s="1" t="s">
        <v>1964</v>
      </c>
      <c r="B508" s="1" t="str">
        <f t="shared" si="22"/>
        <v>51F9CD77-ED85-4A6D-B542-2851F2A24DA4</v>
      </c>
      <c r="C508" s="1" t="s">
        <v>1965</v>
      </c>
      <c r="D508" s="1" t="str">
        <f t="shared" si="23"/>
        <v>Wayne Payne</v>
      </c>
      <c r="E508" s="1" t="s">
        <v>1966</v>
      </c>
      <c r="F508" s="1" t="s">
        <v>17</v>
      </c>
      <c r="G508" s="1" t="s">
        <v>25</v>
      </c>
      <c r="H508" s="1">
        <v>26</v>
      </c>
      <c r="I508" s="5">
        <v>44883</v>
      </c>
      <c r="J508" s="1" t="s">
        <v>26</v>
      </c>
      <c r="K508" s="1" t="s">
        <v>27</v>
      </c>
      <c r="L508" s="8">
        <v>45</v>
      </c>
      <c r="M508" s="8">
        <f>IF(Table1[[#This Row],[Column13]]&lt;1,Table1[[#This Row],[Column13]]*100,Table1[[#This Row],[Column13]])</f>
        <v>45</v>
      </c>
      <c r="N508" s="1" t="s">
        <v>41</v>
      </c>
      <c r="O508" s="1" t="s">
        <v>28</v>
      </c>
      <c r="P508" s="1">
        <v>4</v>
      </c>
      <c r="Q508" s="1" t="s">
        <v>1967</v>
      </c>
      <c r="R508" s="9">
        <f>IFERROR(IF(ISNUMBER(Table1[[#This Row],[Column17]]),Table1[[#This Row],[Column17]],DATEVALUE(LEFT(Table1[[#This Row],[Column17]],FIND(",",Table1[[#This Row],[Column17]]&amp;",")-1))),"")</f>
        <v>44883</v>
      </c>
      <c r="S50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44890</v>
      </c>
      <c r="T50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44897</v>
      </c>
      <c r="U50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44904</v>
      </c>
      <c r="V50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44911</v>
      </c>
      <c r="W50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0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0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08" s="10" t="str">
        <f t="shared" si="21"/>
        <v>11/18/2022, 11/25/2022, 12/02/2022, 12/09/2022, 12/16/2022</v>
      </c>
    </row>
    <row r="509" spans="1:26" ht="12.5" x14ac:dyDescent="0.25">
      <c r="A509" s="1" t="s">
        <v>1968</v>
      </c>
      <c r="B509" s="1" t="str">
        <f t="shared" si="22"/>
        <v>E82956CF-BA81-4860-90B3-032DCCB1063D</v>
      </c>
      <c r="C509" s="1" t="s">
        <v>1969</v>
      </c>
      <c r="D509" s="1" t="str">
        <f t="shared" si="23"/>
        <v>Gina Rodriguez</v>
      </c>
      <c r="E509" s="1" t="s">
        <v>1970</v>
      </c>
      <c r="F509" s="1" t="s">
        <v>17</v>
      </c>
      <c r="G509" s="1" t="s">
        <v>46</v>
      </c>
      <c r="H509" s="1">
        <v>39</v>
      </c>
      <c r="I509" s="5">
        <v>44886</v>
      </c>
      <c r="J509" s="1" t="s">
        <v>281</v>
      </c>
      <c r="K509" s="1" t="s">
        <v>19</v>
      </c>
      <c r="L509" s="8">
        <v>0.17</v>
      </c>
      <c r="M509" s="8">
        <f>IF(Table1[[#This Row],[Column13]]&lt;1,Table1[[#This Row],[Column13]]*100,Table1[[#This Row],[Column13]])</f>
        <v>17</v>
      </c>
      <c r="N509" s="1" t="s">
        <v>58</v>
      </c>
      <c r="O509" s="1" t="s">
        <v>34</v>
      </c>
      <c r="P509" s="1">
        <v>1</v>
      </c>
      <c r="Q509" s="1" t="s">
        <v>1971</v>
      </c>
      <c r="R509" s="9">
        <f>IFERROR(IF(ISNUMBER(Table1[[#This Row],[Column17]]),Table1[[#This Row],[Column17]],DATEVALUE(LEFT(Table1[[#This Row],[Column17]],FIND(",",Table1[[#This Row],[Column17]]&amp;",")-1))),"")</f>
        <v>44886</v>
      </c>
      <c r="S50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44893</v>
      </c>
      <c r="T50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44900</v>
      </c>
      <c r="U50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44907</v>
      </c>
      <c r="V50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44914</v>
      </c>
      <c r="W50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44921</v>
      </c>
      <c r="X50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44928</v>
      </c>
      <c r="Y50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44935</v>
      </c>
      <c r="Z509" s="10" t="str">
        <f t="shared" si="21"/>
        <v>11/21/2022, 11/28/2022, 12/05/2022, 12/12/2022, 12/19/2022, 12/26/2022, 01/02/2023, 01/09/2023</v>
      </c>
    </row>
    <row r="510" spans="1:26" ht="12.5" x14ac:dyDescent="0.25">
      <c r="A510" s="1" t="s">
        <v>1972</v>
      </c>
      <c r="B510" s="1" t="str">
        <f t="shared" si="22"/>
        <v>3869D3C9-D743-45A8-9E15-EBCC66D137F6</v>
      </c>
      <c r="C510" s="1" t="s">
        <v>1973</v>
      </c>
      <c r="D510" s="1" t="str">
        <f t="shared" si="23"/>
        <v>Brandon Brown</v>
      </c>
      <c r="E510" s="1" t="s">
        <v>1974</v>
      </c>
      <c r="F510" s="1" t="s">
        <v>17</v>
      </c>
      <c r="G510" s="1" t="s">
        <v>46</v>
      </c>
      <c r="H510">
        <v>18</v>
      </c>
      <c r="I510" s="5">
        <v>44696</v>
      </c>
      <c r="J510" s="1" t="s">
        <v>26</v>
      </c>
      <c r="K510" s="1" t="s">
        <v>27</v>
      </c>
      <c r="L510" s="8">
        <v>0.79</v>
      </c>
      <c r="M510" s="8">
        <f>IF(Table1[[#This Row],[Column13]]&lt;1,Table1[[#This Row],[Column13]]*100,Table1[[#This Row],[Column13]])</f>
        <v>79</v>
      </c>
      <c r="N510" s="1" t="s">
        <v>20</v>
      </c>
      <c r="O510" s="1" t="s">
        <v>34</v>
      </c>
      <c r="P510" s="1">
        <v>1</v>
      </c>
      <c r="Q510" s="1" t="s">
        <v>1975</v>
      </c>
      <c r="R510" s="9">
        <f>IFERROR(IF(ISNUMBER(Table1[[#This Row],[Column17]]),Table1[[#This Row],[Column17]],DATEVALUE(LEFT(Table1[[#This Row],[Column17]],FIND(",",Table1[[#This Row],[Column17]]&amp;",")-1))),"")</f>
        <v>44696</v>
      </c>
      <c r="S51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44703</v>
      </c>
      <c r="T51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44710</v>
      </c>
      <c r="U51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44717</v>
      </c>
      <c r="V51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44724</v>
      </c>
      <c r="W51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44731</v>
      </c>
      <c r="X51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1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10" s="10" t="str">
        <f t="shared" si="21"/>
        <v>05/15/2022, 05/22/2022, 05/29/2022, 06/05/2022, 06/12/2022, 06/19/2022</v>
      </c>
    </row>
    <row r="511" spans="1:26" ht="12.5" x14ac:dyDescent="0.25">
      <c r="A511" s="1" t="s">
        <v>1976</v>
      </c>
      <c r="B511" s="1" t="str">
        <f t="shared" si="22"/>
        <v>F9D09E26-165E-45B5-B526-D3B0ABEB35D1</v>
      </c>
      <c r="C511" s="1" t="s">
        <v>1977</v>
      </c>
      <c r="D511" s="1" t="str">
        <f t="shared" si="23"/>
        <v>Cheyenne Stewart</v>
      </c>
      <c r="E511" s="1" t="s">
        <v>1978</v>
      </c>
      <c r="F511" s="1" t="s">
        <v>17</v>
      </c>
      <c r="G511" s="1" t="s">
        <v>68</v>
      </c>
      <c r="H511">
        <v>18</v>
      </c>
      <c r="I511" s="5">
        <v>45709</v>
      </c>
      <c r="J511" s="1" t="s">
        <v>63</v>
      </c>
      <c r="K511" s="1" t="s">
        <v>27</v>
      </c>
      <c r="L511" s="8">
        <v>0.97</v>
      </c>
      <c r="M511" s="8">
        <f>IF(Table1[[#This Row],[Column13]]&lt;1,Table1[[#This Row],[Column13]]*100,Table1[[#This Row],[Column13]])</f>
        <v>97</v>
      </c>
      <c r="N511" s="1">
        <v>45</v>
      </c>
      <c r="O511" s="1" t="s">
        <v>34</v>
      </c>
      <c r="P511" s="1">
        <v>1</v>
      </c>
      <c r="Q511" s="1" t="s">
        <v>1979</v>
      </c>
      <c r="R511" s="9">
        <f>IFERROR(IF(ISNUMBER(Table1[[#This Row],[Column17]]),Table1[[#This Row],[Column17]],DATEVALUE(LEFT(Table1[[#This Row],[Column17]],FIND(",",Table1[[#This Row],[Column17]]&amp;",")-1))),"")</f>
        <v>45709</v>
      </c>
      <c r="S51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45716</v>
      </c>
      <c r="T51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45723</v>
      </c>
      <c r="U51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45730</v>
      </c>
      <c r="V51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45737</v>
      </c>
      <c r="W51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45744</v>
      </c>
      <c r="X51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1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11" s="10" t="str">
        <f t="shared" si="21"/>
        <v>02/21/2025, 02/28/2025, 03/07/2025, 03/14/2025, 03/21/2025, 03/28/2025</v>
      </c>
    </row>
    <row r="512" spans="1:26" ht="12.5" x14ac:dyDescent="0.25">
      <c r="A512" s="1" t="s">
        <v>1980</v>
      </c>
      <c r="B512" s="1" t="str">
        <f t="shared" si="22"/>
        <v>8F9FDC15-DFD2-4D15-B211-4575FA3EFD03</v>
      </c>
      <c r="C512" s="1" t="s">
        <v>1981</v>
      </c>
      <c r="D512" s="1" t="str">
        <f t="shared" si="23"/>
        <v>Nicholas Wallace</v>
      </c>
      <c r="E512" s="1" t="s">
        <v>1982</v>
      </c>
      <c r="F512" s="1" t="s">
        <v>88</v>
      </c>
      <c r="G512" s="1" t="s">
        <v>46</v>
      </c>
      <c r="H512" s="1">
        <v>18</v>
      </c>
      <c r="I512" s="5">
        <v>45136</v>
      </c>
      <c r="J512" s="1" t="s">
        <v>142</v>
      </c>
      <c r="K512" s="1" t="s">
        <v>53</v>
      </c>
      <c r="L512" s="8">
        <v>0.99</v>
      </c>
      <c r="M512" s="8">
        <f>IF(Table1[[#This Row],[Column13]]&lt;1,Table1[[#This Row],[Column13]]*100,Table1[[#This Row],[Column13]])</f>
        <v>99</v>
      </c>
      <c r="N512" s="1" t="s">
        <v>20</v>
      </c>
      <c r="O512" s="1" t="s">
        <v>28</v>
      </c>
      <c r="P512" s="1">
        <v>3</v>
      </c>
      <c r="Q512" s="5">
        <v>45136</v>
      </c>
      <c r="R512" s="9">
        <f>IFERROR(IF(ISNUMBER(Table1[[#This Row],[Column17]]),Table1[[#This Row],[Column17]],DATEVALUE(LEFT(Table1[[#This Row],[Column17]],FIND(",",Table1[[#This Row],[Column17]]&amp;",")-1))),"")</f>
        <v>45136</v>
      </c>
      <c r="S512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512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512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51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1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1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1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12" s="10" t="str">
        <f t="shared" si="21"/>
        <v>07/29/2023</v>
      </c>
    </row>
    <row r="513" spans="1:26" ht="12.5" x14ac:dyDescent="0.25">
      <c r="A513" s="1" t="s">
        <v>1983</v>
      </c>
      <c r="B513" s="1" t="str">
        <f t="shared" si="22"/>
        <v>23BAB528-6A08-4AA0-A57C-5C02BA85E403</v>
      </c>
      <c r="C513" s="1" t="s">
        <v>1984</v>
      </c>
      <c r="D513" s="1" t="str">
        <f t="shared" si="23"/>
        <v>Linda Thomas</v>
      </c>
      <c r="E513" s="1" t="s">
        <v>1985</v>
      </c>
      <c r="F513" s="1" t="s">
        <v>88</v>
      </c>
      <c r="G513" s="1" t="s">
        <v>25</v>
      </c>
      <c r="H513">
        <v>18</v>
      </c>
      <c r="I513" s="5">
        <v>45316</v>
      </c>
      <c r="J513" s="1" t="s">
        <v>26</v>
      </c>
      <c r="K513" s="1" t="s">
        <v>27</v>
      </c>
      <c r="L513" s="8">
        <v>0.69</v>
      </c>
      <c r="M513" s="8">
        <f>IF(Table1[[#This Row],[Column13]]&lt;1,Table1[[#This Row],[Column13]]*100,Table1[[#This Row],[Column13]])</f>
        <v>69</v>
      </c>
      <c r="N513" s="1" t="s">
        <v>41</v>
      </c>
      <c r="O513" s="1" t="s">
        <v>28</v>
      </c>
      <c r="P513" s="1">
        <v>5</v>
      </c>
      <c r="Q513" s="1" t="s">
        <v>1986</v>
      </c>
      <c r="R513" s="9">
        <f>IFERROR(IF(ISNUMBER(Table1[[#This Row],[Column17]]),Table1[[#This Row],[Column17]],DATEVALUE(LEFT(Table1[[#This Row],[Column17]],FIND(",",Table1[[#This Row],[Column17]]&amp;",")-1))),"")</f>
        <v>45316</v>
      </c>
      <c r="S51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45323</v>
      </c>
      <c r="T51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45330</v>
      </c>
      <c r="U51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45337</v>
      </c>
      <c r="V51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45344</v>
      </c>
      <c r="W51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45351</v>
      </c>
      <c r="X51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45358</v>
      </c>
      <c r="Y51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45365</v>
      </c>
      <c r="Z513" s="10" t="str">
        <f t="shared" si="21"/>
        <v>01/25/2024, 02/01/2024, 02/08/2024, 02/15/2024, 02/22/2024, 02/29/2024, 03/07/2024, 03/14/2024</v>
      </c>
    </row>
    <row r="514" spans="1:26" ht="12.5" x14ac:dyDescent="0.25">
      <c r="A514" s="1" t="s">
        <v>1987</v>
      </c>
      <c r="B514" s="1" t="str">
        <f t="shared" si="22"/>
        <v>C190B0CF-9736-4B4F-B5C8-CE3CEEE31D47</v>
      </c>
      <c r="C514" s="1" t="s">
        <v>1988</v>
      </c>
      <c r="D514" s="1" t="str">
        <f t="shared" si="23"/>
        <v>Aaron Fowler</v>
      </c>
      <c r="E514" s="1" t="s">
        <v>1989</v>
      </c>
      <c r="F514" s="1" t="s">
        <v>17</v>
      </c>
      <c r="G514" s="1" t="s">
        <v>25</v>
      </c>
      <c r="H514" s="1">
        <v>18</v>
      </c>
      <c r="I514" s="5">
        <v>44760</v>
      </c>
      <c r="J514" s="1" t="s">
        <v>105</v>
      </c>
      <c r="K514" s="1" t="s">
        <v>53</v>
      </c>
      <c r="L514" s="8">
        <v>0.03</v>
      </c>
      <c r="M514" s="8">
        <f>IF(Table1[[#This Row],[Column13]]&lt;1,Table1[[#This Row],[Column13]]*100,Table1[[#This Row],[Column13]])</f>
        <v>3</v>
      </c>
      <c r="N514" s="1">
        <v>2</v>
      </c>
      <c r="O514" s="1" t="s">
        <v>28</v>
      </c>
      <c r="P514" s="1">
        <v>5</v>
      </c>
      <c r="Q514" s="1" t="s">
        <v>1990</v>
      </c>
      <c r="R514" s="9">
        <f>IFERROR(IF(ISNUMBER(Table1[[#This Row],[Column17]]),Table1[[#This Row],[Column17]],DATEVALUE(LEFT(Table1[[#This Row],[Column17]],FIND(",",Table1[[#This Row],[Column17]]&amp;",")-1))),"")</f>
        <v>44760</v>
      </c>
      <c r="S51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44767</v>
      </c>
      <c r="T51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44774</v>
      </c>
      <c r="U51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44781</v>
      </c>
      <c r="V51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44788</v>
      </c>
      <c r="W51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44795</v>
      </c>
      <c r="X51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1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14" s="10" t="str">
        <f t="shared" ref="Z514:Z577" si="24">LEFT(IF(R514&lt;&gt;"",TEXT(R514,"mm/dd/yyyy")&amp;", ","") &amp;IF(S514&lt;&gt;"",TEXT(S514,"mm/dd/yyyy")&amp;", ","") &amp;IF(T514&lt;&gt;"",TEXT(T514,"mm/dd/yyyy")&amp;", ","") &amp;IF(U514&lt;&gt;"",TEXT(U514,"mm/dd/yyyy")&amp;", ","") &amp;IF(V514&lt;&gt;"",TEXT(V514,"mm/dd/yyyy")&amp;", ","") &amp;IF(W514&lt;&gt;"",TEXT(W514,"mm/dd/yyyy")&amp;", ","") &amp;IF(X514&lt;&gt;"",TEXT(X514,"mm/dd/yyyy")&amp;", ","") &amp;IF(Y514&lt;&gt;"",TEXT(Y514,"mm/dd/yyyy")&amp;", ",""),LEN(IF(R514&lt;&gt;"",TEXT(R514,"mm/dd/yyyy")&amp;", ","") &amp;IF(S514&lt;&gt;"",TEXT(S514,"mm/dd/yyyy")&amp;", ","") &amp;IF(T514&lt;&gt;"",TEXT(T514,"mm/dd/yyyy")&amp;", ","") &amp;IF(U514&lt;&gt;"",TEXT(U514,"mm/dd/yyyy")&amp;", ","") &amp;IF(V514&lt;&gt;"",TEXT(V514,"mm/dd/yyyy")&amp;", ","") &amp;IF(W514&lt;&gt;"",TEXT(W514,"mm/dd/yyyy")&amp;", ","") &amp;IF(X514&lt;&gt;"",TEXT(X514,"mm/dd/yyyy")&amp;", ","") &amp;IF(Y514&lt;&gt;"",TEXT(Y514,"mm/dd/yyyy")&amp;", ","")) - 2)</f>
        <v>07/18/2022, 07/25/2022, 08/01/2022, 08/08/2022, 08/15/2022, 08/22/2022</v>
      </c>
    </row>
    <row r="515" spans="1:26" ht="12.5" x14ac:dyDescent="0.25">
      <c r="A515" s="1" t="s">
        <v>1991</v>
      </c>
      <c r="B515" s="1" t="str">
        <f t="shared" ref="B515:B578" si="25">UPPER(PROPER(A515))</f>
        <v>33028B32-230D-4680-AA35-0F17C157A761</v>
      </c>
      <c r="C515" s="1" t="s">
        <v>1992</v>
      </c>
      <c r="D515" s="1" t="str">
        <f t="shared" ref="D515:D578" si="26">PROPER(C515)</f>
        <v>James Spencer</v>
      </c>
      <c r="E515" s="1" t="s">
        <v>1993</v>
      </c>
      <c r="F515" s="1" t="s">
        <v>17</v>
      </c>
      <c r="G515" s="1" t="s">
        <v>68</v>
      </c>
      <c r="H515">
        <v>18</v>
      </c>
      <c r="I515" s="3">
        <v>45540</v>
      </c>
      <c r="J515" s="1" t="s">
        <v>52</v>
      </c>
      <c r="K515" s="1" t="s">
        <v>53</v>
      </c>
      <c r="L515" s="8">
        <v>0.84</v>
      </c>
      <c r="M515" s="8">
        <f>IF(Table1[[#This Row],[Column13]]&lt;1,Table1[[#This Row],[Column13]]*100,Table1[[#This Row],[Column13]])</f>
        <v>84</v>
      </c>
      <c r="N515" s="1" t="s">
        <v>58</v>
      </c>
      <c r="O515" s="1" t="s">
        <v>34</v>
      </c>
      <c r="P515" s="1">
        <v>2</v>
      </c>
      <c r="Q515" s="1" t="s">
        <v>1994</v>
      </c>
      <c r="R515" s="9">
        <f>IFERROR(IF(ISNUMBER(Table1[[#This Row],[Column17]]),Table1[[#This Row],[Column17]],DATEVALUE(LEFT(Table1[[#This Row],[Column17]],FIND(",",Table1[[#This Row],[Column17]]&amp;",")-1))),"")</f>
        <v>45540</v>
      </c>
      <c r="S51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45547</v>
      </c>
      <c r="T51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45554</v>
      </c>
      <c r="U51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45561</v>
      </c>
      <c r="V51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45568</v>
      </c>
      <c r="W51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45575</v>
      </c>
      <c r="X51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1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15" s="10" t="str">
        <f t="shared" si="24"/>
        <v>09/05/2024, 09/12/2024, 09/19/2024, 09/26/2024, 10/03/2024, 10/10/2024</v>
      </c>
    </row>
    <row r="516" spans="1:26" ht="12.5" x14ac:dyDescent="0.25">
      <c r="A516" s="1" t="s">
        <v>1995</v>
      </c>
      <c r="B516" s="1" t="str">
        <f t="shared" si="25"/>
        <v>D590F435-A3FB-4D0B-B4BE-28B44CD7E6F7</v>
      </c>
      <c r="C516" s="1" t="s">
        <v>1996</v>
      </c>
      <c r="D516" s="1" t="str">
        <f t="shared" si="26"/>
        <v>Becky Wade</v>
      </c>
      <c r="E516" s="1" t="s">
        <v>1997</v>
      </c>
      <c r="F516" s="1" t="s">
        <v>88</v>
      </c>
      <c r="G516" s="1" t="s">
        <v>46</v>
      </c>
      <c r="H516" s="1">
        <v>36</v>
      </c>
      <c r="I516" s="5">
        <v>45066</v>
      </c>
      <c r="J516" s="1" t="s">
        <v>40</v>
      </c>
      <c r="K516" s="1" t="s">
        <v>19</v>
      </c>
      <c r="L516" s="8">
        <v>0.54</v>
      </c>
      <c r="M516" s="8">
        <f>IF(Table1[[#This Row],[Column13]]&lt;1,Table1[[#This Row],[Column13]]*100,Table1[[#This Row],[Column13]])</f>
        <v>54</v>
      </c>
      <c r="N516" s="1">
        <v>1.5</v>
      </c>
      <c r="O516" s="1" t="s">
        <v>34</v>
      </c>
      <c r="P516" s="1">
        <v>5</v>
      </c>
      <c r="Q516" s="1" t="s">
        <v>1998</v>
      </c>
      <c r="R516" s="9">
        <f>IFERROR(IF(ISNUMBER(Table1[[#This Row],[Column17]]),Table1[[#This Row],[Column17]],DATEVALUE(LEFT(Table1[[#This Row],[Column17]],FIND(",",Table1[[#This Row],[Column17]]&amp;",")-1))),"")</f>
        <v>45066</v>
      </c>
      <c r="S51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45073</v>
      </c>
      <c r="T51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45080</v>
      </c>
      <c r="U51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45087</v>
      </c>
      <c r="V51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45094</v>
      </c>
      <c r="W51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45101</v>
      </c>
      <c r="X51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1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16" s="10" t="str">
        <f t="shared" si="24"/>
        <v>05/20/2023, 05/27/2023, 06/03/2023, 06/10/2023, 06/17/2023, 06/24/2023</v>
      </c>
    </row>
    <row r="517" spans="1:26" ht="12.5" x14ac:dyDescent="0.25">
      <c r="A517" s="1" t="s">
        <v>1999</v>
      </c>
      <c r="B517" s="1" t="str">
        <f t="shared" si="25"/>
        <v>46F7B20A-C3C4-4506-9E8E-06ED07480379</v>
      </c>
      <c r="C517" s="1" t="s">
        <v>2000</v>
      </c>
      <c r="D517" s="1" t="str">
        <f t="shared" si="26"/>
        <v>Wesley George Md</v>
      </c>
      <c r="E517" s="1" t="s">
        <v>2001</v>
      </c>
      <c r="F517" s="1" t="s">
        <v>17</v>
      </c>
      <c r="G517" s="1" t="s">
        <v>25</v>
      </c>
      <c r="H517" s="1">
        <v>18</v>
      </c>
      <c r="I517" s="5">
        <v>45038</v>
      </c>
      <c r="J517" s="1" t="s">
        <v>63</v>
      </c>
      <c r="K517" s="1" t="s">
        <v>27</v>
      </c>
      <c r="L517" s="8">
        <v>0.62</v>
      </c>
      <c r="M517" s="8">
        <f>IF(Table1[[#This Row],[Column13]]&lt;1,Table1[[#This Row],[Column13]]*100,Table1[[#This Row],[Column13]])</f>
        <v>62</v>
      </c>
      <c r="N517" s="1">
        <v>45</v>
      </c>
      <c r="O517" s="1" t="s">
        <v>28</v>
      </c>
      <c r="P517" s="1">
        <v>1</v>
      </c>
      <c r="Q517" s="1" t="s">
        <v>2002</v>
      </c>
      <c r="R517" s="9">
        <f>IFERROR(IF(ISNUMBER(Table1[[#This Row],[Column17]]),Table1[[#This Row],[Column17]],DATEVALUE(LEFT(Table1[[#This Row],[Column17]],FIND(",",Table1[[#This Row],[Column17]]&amp;",")-1))),"")</f>
        <v>45038</v>
      </c>
      <c r="S51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45045</v>
      </c>
      <c r="T51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45052</v>
      </c>
      <c r="U51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45059</v>
      </c>
      <c r="V51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45066</v>
      </c>
      <c r="W51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45073</v>
      </c>
      <c r="X51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1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17" s="10" t="str">
        <f t="shared" si="24"/>
        <v>04/22/2023, 04/29/2023, 05/06/2023, 05/13/2023, 05/20/2023, 05/27/2023</v>
      </c>
    </row>
    <row r="518" spans="1:26" ht="12.5" x14ac:dyDescent="0.25">
      <c r="A518" s="1" t="s">
        <v>2003</v>
      </c>
      <c r="B518" s="1" t="str">
        <f t="shared" si="25"/>
        <v>1E9D095B-D17A-49BD-B1BA-0BEAF9690579</v>
      </c>
      <c r="C518" s="1" t="s">
        <v>2004</v>
      </c>
      <c r="D518" s="1" t="str">
        <f t="shared" si="26"/>
        <v>Nicholas Smith</v>
      </c>
      <c r="E518" s="1" t="s">
        <v>2005</v>
      </c>
      <c r="F518" s="1" t="s">
        <v>88</v>
      </c>
      <c r="G518" s="1" t="s">
        <v>39</v>
      </c>
      <c r="H518">
        <v>18</v>
      </c>
      <c r="I518" s="5">
        <v>45397</v>
      </c>
      <c r="J518" s="1" t="s">
        <v>47</v>
      </c>
      <c r="K518" s="1" t="s">
        <v>33</v>
      </c>
      <c r="L518" s="8">
        <v>1</v>
      </c>
      <c r="M518" s="8">
        <f>IF(Table1[[#This Row],[Column13]]&lt;1,Table1[[#This Row],[Column13]]*100,Table1[[#This Row],[Column13]])</f>
        <v>1</v>
      </c>
      <c r="N518" s="1" t="s">
        <v>20</v>
      </c>
      <c r="O518" s="1" t="s">
        <v>34</v>
      </c>
      <c r="P518" s="1">
        <v>1</v>
      </c>
      <c r="Q518" s="1" t="s">
        <v>2006</v>
      </c>
      <c r="R518" s="9">
        <f>IFERROR(IF(ISNUMBER(Table1[[#This Row],[Column17]]),Table1[[#This Row],[Column17]],DATEVALUE(LEFT(Table1[[#This Row],[Column17]],FIND(",",Table1[[#This Row],[Column17]]&amp;",")-1))),"")</f>
        <v>45397</v>
      </c>
      <c r="S51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45404</v>
      </c>
      <c r="T51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45411</v>
      </c>
      <c r="U51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45418</v>
      </c>
      <c r="V51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45425</v>
      </c>
      <c r="W51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45432</v>
      </c>
      <c r="X51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45439</v>
      </c>
      <c r="Y51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18" s="10" t="str">
        <f t="shared" si="24"/>
        <v>04/15/2024, 04/22/2024, 04/29/2024, 05/06/2024, 05/13/2024, 05/20/2024, 05/27/2024</v>
      </c>
    </row>
    <row r="519" spans="1:26" ht="12.5" x14ac:dyDescent="0.25">
      <c r="A519" s="1" t="s">
        <v>2007</v>
      </c>
      <c r="B519" s="1" t="str">
        <f t="shared" si="25"/>
        <v>0D8A16F3-29CE-4BFA-9B7D-9D2D22AFF503</v>
      </c>
      <c r="C519" s="1" t="s">
        <v>2008</v>
      </c>
      <c r="D519" s="1" t="str">
        <f t="shared" si="26"/>
        <v>Jason Barr</v>
      </c>
      <c r="E519" s="1" t="s">
        <v>2009</v>
      </c>
      <c r="F519" s="1" t="s">
        <v>17</v>
      </c>
      <c r="G519" s="1" t="s">
        <v>68</v>
      </c>
      <c r="H519">
        <v>18</v>
      </c>
      <c r="I519" s="5">
        <v>45734</v>
      </c>
      <c r="J519" s="1" t="s">
        <v>132</v>
      </c>
      <c r="K519" s="1" t="s">
        <v>133</v>
      </c>
      <c r="L519" s="8">
        <v>12</v>
      </c>
      <c r="M519" s="8">
        <f>IF(Table1[[#This Row],[Column13]]&lt;1,Table1[[#This Row],[Column13]]*100,Table1[[#This Row],[Column13]])</f>
        <v>12</v>
      </c>
      <c r="N519" s="1" t="s">
        <v>41</v>
      </c>
      <c r="O519" s="1" t="s">
        <v>34</v>
      </c>
      <c r="P519" s="1">
        <v>5</v>
      </c>
      <c r="Q519" s="1" t="s">
        <v>2010</v>
      </c>
      <c r="R519" s="9">
        <f>IFERROR(IF(ISNUMBER(Table1[[#This Row],[Column17]]),Table1[[#This Row],[Column17]],DATEVALUE(LEFT(Table1[[#This Row],[Column17]],FIND(",",Table1[[#This Row],[Column17]]&amp;",")-1))),"")</f>
        <v>45734</v>
      </c>
      <c r="S51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45741</v>
      </c>
      <c r="T519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519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51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1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1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1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19" s="10" t="str">
        <f t="shared" si="24"/>
        <v>03/18/2025, 03/25/2025</v>
      </c>
    </row>
    <row r="520" spans="1:26" ht="12.5" x14ac:dyDescent="0.25">
      <c r="A520" s="1" t="s">
        <v>2011</v>
      </c>
      <c r="B520" s="1" t="str">
        <f t="shared" si="25"/>
        <v>2EE94ED9-A0C6-4223-8435-9252319DD940</v>
      </c>
      <c r="C520" s="1" t="s">
        <v>2012</v>
      </c>
      <c r="D520" s="1" t="str">
        <f t="shared" si="26"/>
        <v>Linda Jackson</v>
      </c>
      <c r="E520" s="1" t="s">
        <v>2013</v>
      </c>
      <c r="F520" s="1" t="s">
        <v>17</v>
      </c>
      <c r="G520" s="1" t="s">
        <v>25</v>
      </c>
      <c r="H520" s="1">
        <v>23</v>
      </c>
      <c r="I520" s="5">
        <v>45456</v>
      </c>
      <c r="J520" s="1" t="s">
        <v>69</v>
      </c>
      <c r="K520" s="1" t="s">
        <v>33</v>
      </c>
      <c r="L520" s="8">
        <v>0.4</v>
      </c>
      <c r="M520" s="8">
        <f>IF(Table1[[#This Row],[Column13]]&lt;1,Table1[[#This Row],[Column13]]*100,Table1[[#This Row],[Column13]])</f>
        <v>40</v>
      </c>
      <c r="N520" s="1" t="s">
        <v>58</v>
      </c>
      <c r="O520" s="1" t="s">
        <v>28</v>
      </c>
      <c r="P520" s="1">
        <v>2</v>
      </c>
      <c r="Q520" s="1" t="s">
        <v>2014</v>
      </c>
      <c r="R520" s="9">
        <f>IFERROR(IF(ISNUMBER(Table1[[#This Row],[Column17]]),Table1[[#This Row],[Column17]],DATEVALUE(LEFT(Table1[[#This Row],[Column17]],FIND(",",Table1[[#This Row],[Column17]]&amp;",")-1))),"")</f>
        <v>45456</v>
      </c>
      <c r="S52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45463</v>
      </c>
      <c r="T52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45470</v>
      </c>
      <c r="U52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45477</v>
      </c>
      <c r="V52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45484</v>
      </c>
      <c r="W52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2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2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20" s="10" t="str">
        <f t="shared" si="24"/>
        <v>06/13/2024, 06/20/2024, 06/27/2024, 07/04/2024, 07/11/2024</v>
      </c>
    </row>
    <row r="521" spans="1:26" ht="12.5" x14ac:dyDescent="0.25">
      <c r="A521" s="1" t="s">
        <v>2015</v>
      </c>
      <c r="B521" s="1" t="str">
        <f t="shared" si="25"/>
        <v>88CFC53D-1888-49CE-9CCE-495DB0377C52</v>
      </c>
      <c r="C521" s="1" t="s">
        <v>2016</v>
      </c>
      <c r="D521" s="1" t="str">
        <f t="shared" si="26"/>
        <v>Samantha Smith</v>
      </c>
      <c r="E521" s="1" t="s">
        <v>2017</v>
      </c>
      <c r="F521" s="1" t="s">
        <v>88</v>
      </c>
      <c r="G521" s="1" t="s">
        <v>25</v>
      </c>
      <c r="H521" s="1">
        <v>34</v>
      </c>
      <c r="I521" s="5">
        <v>45742</v>
      </c>
      <c r="J521" s="1" t="s">
        <v>132</v>
      </c>
      <c r="K521" s="1" t="s">
        <v>133</v>
      </c>
      <c r="L521" s="8">
        <v>0.95</v>
      </c>
      <c r="M521" s="8">
        <f>IF(Table1[[#This Row],[Column13]]&lt;1,Table1[[#This Row],[Column13]]*100,Table1[[#This Row],[Column13]])</f>
        <v>95</v>
      </c>
      <c r="N521" s="1" t="s">
        <v>20</v>
      </c>
      <c r="O521" s="1" t="s">
        <v>34</v>
      </c>
      <c r="P521" s="1">
        <v>4</v>
      </c>
      <c r="Q521" s="1" t="s">
        <v>2018</v>
      </c>
      <c r="R521" s="9">
        <f>IFERROR(IF(ISNUMBER(Table1[[#This Row],[Column17]]),Table1[[#This Row],[Column17]],DATEVALUE(LEFT(Table1[[#This Row],[Column17]],FIND(",",Table1[[#This Row],[Column17]]&amp;",")-1))),"")</f>
        <v>45742</v>
      </c>
      <c r="S52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45749</v>
      </c>
      <c r="T52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45756</v>
      </c>
      <c r="U52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45763</v>
      </c>
      <c r="V52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45770</v>
      </c>
      <c r="W52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45777</v>
      </c>
      <c r="X52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45784</v>
      </c>
      <c r="Y52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45791</v>
      </c>
      <c r="Z521" s="10" t="str">
        <f t="shared" si="24"/>
        <v>03/26/2025, 04/02/2025, 04/09/2025, 04/16/2025, 04/23/2025, 04/30/2025, 05/07/2025, 05/14/2025</v>
      </c>
    </row>
    <row r="522" spans="1:26" ht="12.5" x14ac:dyDescent="0.25">
      <c r="A522" s="1" t="s">
        <v>2019</v>
      </c>
      <c r="B522" s="1" t="str">
        <f t="shared" si="25"/>
        <v>389AE4FD-80DD-4386-A790-E92F37C6BC5D</v>
      </c>
      <c r="C522" s="1" t="s">
        <v>2020</v>
      </c>
      <c r="D522" s="1" t="str">
        <f t="shared" si="26"/>
        <v>Rebecca Hansen</v>
      </c>
      <c r="E522" s="1" t="s">
        <v>2021</v>
      </c>
      <c r="F522" s="1" t="s">
        <v>88</v>
      </c>
      <c r="G522" s="1" t="s">
        <v>46</v>
      </c>
      <c r="H522" s="1">
        <v>18</v>
      </c>
      <c r="I522" s="5">
        <v>44817</v>
      </c>
      <c r="J522" s="1" t="s">
        <v>217</v>
      </c>
      <c r="K522" s="1" t="s">
        <v>133</v>
      </c>
      <c r="L522" s="8">
        <v>0.08</v>
      </c>
      <c r="M522" s="8">
        <f>IF(Table1[[#This Row],[Column13]]&lt;1,Table1[[#This Row],[Column13]]*100,Table1[[#This Row],[Column13]])</f>
        <v>8</v>
      </c>
      <c r="N522" s="1" t="s">
        <v>58</v>
      </c>
      <c r="O522" s="1" t="s">
        <v>34</v>
      </c>
      <c r="P522">
        <v>4</v>
      </c>
      <c r="Q522" s="1" t="s">
        <v>2022</v>
      </c>
      <c r="R522" s="9">
        <f>IFERROR(IF(ISNUMBER(Table1[[#This Row],[Column17]]),Table1[[#This Row],[Column17]],DATEVALUE(LEFT(Table1[[#This Row],[Column17]],FIND(",",Table1[[#This Row],[Column17]]&amp;",")-1))),"")</f>
        <v>44817</v>
      </c>
      <c r="S52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44824</v>
      </c>
      <c r="T52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44831</v>
      </c>
      <c r="U52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44838</v>
      </c>
      <c r="V52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44845</v>
      </c>
      <c r="W52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2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2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22" s="10" t="str">
        <f t="shared" si="24"/>
        <v>09/13/2022, 09/20/2022, 09/27/2022, 10/04/2022, 10/11/2022</v>
      </c>
    </row>
    <row r="523" spans="1:26" ht="12.5" x14ac:dyDescent="0.25">
      <c r="A523" s="1" t="s">
        <v>2023</v>
      </c>
      <c r="B523" s="1" t="str">
        <f t="shared" si="25"/>
        <v>23966B83-5CD1-4B22-B0E8-B2FA4FC34759</v>
      </c>
      <c r="C523" s="1" t="s">
        <v>2024</v>
      </c>
      <c r="D523" s="1" t="str">
        <f t="shared" si="26"/>
        <v>Stacy Harper</v>
      </c>
      <c r="E523" s="1" t="s">
        <v>2025</v>
      </c>
      <c r="F523" s="1" t="s">
        <v>88</v>
      </c>
      <c r="G523" s="1" t="s">
        <v>25</v>
      </c>
      <c r="H523" s="1">
        <v>24</v>
      </c>
      <c r="I523" s="5">
        <v>45198</v>
      </c>
      <c r="J523" s="1" t="s">
        <v>217</v>
      </c>
      <c r="K523" s="1" t="s">
        <v>133</v>
      </c>
      <c r="L523" s="8">
        <v>0.39</v>
      </c>
      <c r="M523" s="8">
        <f>IF(Table1[[#This Row],[Column13]]&lt;1,Table1[[#This Row],[Column13]]*100,Table1[[#This Row],[Column13]])</f>
        <v>39</v>
      </c>
      <c r="N523" s="1" t="s">
        <v>20</v>
      </c>
      <c r="O523" s="1" t="s">
        <v>28</v>
      </c>
      <c r="P523" s="1">
        <v>4</v>
      </c>
      <c r="Q523" s="1" t="s">
        <v>2026</v>
      </c>
      <c r="R523" s="9">
        <f>IFERROR(IF(ISNUMBER(Table1[[#This Row],[Column17]]),Table1[[#This Row],[Column17]],DATEVALUE(LEFT(Table1[[#This Row],[Column17]],FIND(",",Table1[[#This Row],[Column17]]&amp;",")-1))),"")</f>
        <v>45198</v>
      </c>
      <c r="S52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45205</v>
      </c>
      <c r="T52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45212</v>
      </c>
      <c r="U523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52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2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2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2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23" s="10" t="str">
        <f t="shared" si="24"/>
        <v>09/29/2023, 10/06/2023, 10/13/2023</v>
      </c>
    </row>
    <row r="524" spans="1:26" ht="12.5" x14ac:dyDescent="0.25">
      <c r="A524" s="1" t="s">
        <v>2027</v>
      </c>
      <c r="B524" s="1" t="str">
        <f t="shared" si="25"/>
        <v>2471A957-B1B9-4D9D-9B58-3DD920F36E92</v>
      </c>
      <c r="C524" s="1" t="s">
        <v>2028</v>
      </c>
      <c r="D524" s="1" t="str">
        <f t="shared" si="26"/>
        <v>Elizabeth Clark</v>
      </c>
      <c r="E524" s="1" t="s">
        <v>2029</v>
      </c>
      <c r="F524" s="1" t="s">
        <v>17</v>
      </c>
      <c r="G524" s="1" t="s">
        <v>25</v>
      </c>
      <c r="H524">
        <v>18</v>
      </c>
      <c r="I524" s="5">
        <v>45003</v>
      </c>
      <c r="J524" s="1" t="s">
        <v>47</v>
      </c>
      <c r="K524" s="1" t="s">
        <v>33</v>
      </c>
      <c r="L524" s="8">
        <v>92</v>
      </c>
      <c r="M524" s="8">
        <f>IF(Table1[[#This Row],[Column13]]&lt;1,Table1[[#This Row],[Column13]]*100,Table1[[#This Row],[Column13]])</f>
        <v>92</v>
      </c>
      <c r="N524" s="1" t="s">
        <v>41</v>
      </c>
      <c r="O524" s="1" t="s">
        <v>34</v>
      </c>
      <c r="P524" s="1">
        <v>4</v>
      </c>
      <c r="Q524" s="1" t="s">
        <v>2030</v>
      </c>
      <c r="R524" s="9">
        <f>IFERROR(IF(ISNUMBER(Table1[[#This Row],[Column17]]),Table1[[#This Row],[Column17]],DATEVALUE(LEFT(Table1[[#This Row],[Column17]],FIND(",",Table1[[#This Row],[Column17]]&amp;",")-1))),"")</f>
        <v>45003</v>
      </c>
      <c r="S52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45010</v>
      </c>
      <c r="T52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45017</v>
      </c>
      <c r="U524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52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2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2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2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24" s="10" t="str">
        <f t="shared" si="24"/>
        <v>03/18/2023, 03/25/2023, 04/01/2023</v>
      </c>
    </row>
    <row r="525" spans="1:26" ht="12.5" x14ac:dyDescent="0.25">
      <c r="A525" s="1" t="s">
        <v>2031</v>
      </c>
      <c r="B525" s="1" t="str">
        <f t="shared" si="25"/>
        <v>CB05AA14-0865-4A6E-9B99-EB8332440F07</v>
      </c>
      <c r="C525" s="1" t="s">
        <v>2032</v>
      </c>
      <c r="D525" s="1" t="str">
        <f t="shared" si="26"/>
        <v>Leslie Harrison</v>
      </c>
      <c r="E525" s="1" t="s">
        <v>2033</v>
      </c>
      <c r="F525" s="1" t="s">
        <v>17</v>
      </c>
      <c r="G525" s="1" t="s">
        <v>25</v>
      </c>
      <c r="H525" s="1">
        <v>18</v>
      </c>
      <c r="I525" s="3">
        <v>44724</v>
      </c>
      <c r="J525" s="1" t="s">
        <v>69</v>
      </c>
      <c r="K525" s="1" t="s">
        <v>33</v>
      </c>
      <c r="L525" s="8">
        <v>92</v>
      </c>
      <c r="M525" s="8">
        <f>IF(Table1[[#This Row],[Column13]]&lt;1,Table1[[#This Row],[Column13]]*100,Table1[[#This Row],[Column13]])</f>
        <v>92</v>
      </c>
      <c r="N525" s="1" t="s">
        <v>58</v>
      </c>
      <c r="O525" s="1" t="s">
        <v>28</v>
      </c>
      <c r="P525" s="1">
        <v>5</v>
      </c>
      <c r="Q525" s="1" t="s">
        <v>2034</v>
      </c>
      <c r="R525" s="9">
        <f>IFERROR(IF(ISNUMBER(Table1[[#This Row],[Column17]]),Table1[[#This Row],[Column17]],DATEVALUE(LEFT(Table1[[#This Row],[Column17]],FIND(",",Table1[[#This Row],[Column17]]&amp;",")-1))),"")</f>
        <v>44724</v>
      </c>
      <c r="S52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44731</v>
      </c>
      <c r="T525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525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52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2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2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2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25" s="10" t="str">
        <f t="shared" si="24"/>
        <v>06/12/2022, 06/19/2022</v>
      </c>
    </row>
    <row r="526" spans="1:26" ht="12.5" x14ac:dyDescent="0.25">
      <c r="A526" s="1" t="s">
        <v>2035</v>
      </c>
      <c r="B526" s="1" t="str">
        <f t="shared" si="25"/>
        <v>966D2735-3495-4C00-9A0F-09E9EB8B8C11</v>
      </c>
      <c r="C526" s="1" t="s">
        <v>2036</v>
      </c>
      <c r="D526" s="1" t="str">
        <f t="shared" si="26"/>
        <v>Cathy Bell</v>
      </c>
      <c r="E526" s="1" t="s">
        <v>2037</v>
      </c>
      <c r="F526" s="1" t="s">
        <v>88</v>
      </c>
      <c r="G526" s="1" t="s">
        <v>82</v>
      </c>
      <c r="H526" s="1">
        <v>31</v>
      </c>
      <c r="I526" s="5">
        <v>44850</v>
      </c>
      <c r="J526" s="1" t="s">
        <v>47</v>
      </c>
      <c r="K526" s="1" t="s">
        <v>33</v>
      </c>
      <c r="L526" s="8">
        <v>0.98</v>
      </c>
      <c r="M526" s="8">
        <f>IF(Table1[[#This Row],[Column13]]&lt;1,Table1[[#This Row],[Column13]]*100,Table1[[#This Row],[Column13]])</f>
        <v>98</v>
      </c>
      <c r="N526" s="1" t="s">
        <v>20</v>
      </c>
      <c r="O526" s="1" t="s">
        <v>34</v>
      </c>
      <c r="P526" s="1">
        <v>5</v>
      </c>
      <c r="Q526" s="1" t="s">
        <v>2038</v>
      </c>
      <c r="R526" s="9">
        <f>IFERROR(IF(ISNUMBER(Table1[[#This Row],[Column17]]),Table1[[#This Row],[Column17]],DATEVALUE(LEFT(Table1[[#This Row],[Column17]],FIND(",",Table1[[#This Row],[Column17]]&amp;",")-1))),"")</f>
        <v>44850</v>
      </c>
      <c r="S52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44857</v>
      </c>
      <c r="T526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526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52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2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2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2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26" s="10" t="str">
        <f t="shared" si="24"/>
        <v>10/16/2022, 10/23/2022</v>
      </c>
    </row>
    <row r="527" spans="1:26" ht="12.5" x14ac:dyDescent="0.25">
      <c r="A527" s="1" t="s">
        <v>2039</v>
      </c>
      <c r="B527" s="1" t="str">
        <f t="shared" si="25"/>
        <v>195EFD72-117E-494E-91FA-F1C78141BB37</v>
      </c>
      <c r="C527" s="1" t="s">
        <v>2040</v>
      </c>
      <c r="D527" s="1" t="str">
        <f t="shared" si="26"/>
        <v>Pamela Rice</v>
      </c>
      <c r="E527" s="1" t="s">
        <v>2041</v>
      </c>
      <c r="F527" s="1" t="s">
        <v>17</v>
      </c>
      <c r="G527" s="1" t="s">
        <v>25</v>
      </c>
      <c r="H527">
        <v>18</v>
      </c>
      <c r="I527" s="5">
        <v>45033</v>
      </c>
      <c r="J527" s="1" t="s">
        <v>154</v>
      </c>
      <c r="K527" s="1" t="s">
        <v>133</v>
      </c>
      <c r="L527" s="8">
        <v>0.75</v>
      </c>
      <c r="M527" s="8">
        <f>IF(Table1[[#This Row],[Column13]]&lt;1,Table1[[#This Row],[Column13]]*100,Table1[[#This Row],[Column13]])</f>
        <v>75</v>
      </c>
      <c r="N527" s="1" t="s">
        <v>58</v>
      </c>
      <c r="O527" s="1" t="s">
        <v>34</v>
      </c>
      <c r="P527" s="1">
        <v>1</v>
      </c>
      <c r="Q527" s="1" t="s">
        <v>2042</v>
      </c>
      <c r="R527" s="9">
        <f>IFERROR(IF(ISNUMBER(Table1[[#This Row],[Column17]]),Table1[[#This Row],[Column17]],DATEVALUE(LEFT(Table1[[#This Row],[Column17]],FIND(",",Table1[[#This Row],[Column17]]&amp;",")-1))),"")</f>
        <v>45033</v>
      </c>
      <c r="S52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45040</v>
      </c>
      <c r="T52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45047</v>
      </c>
      <c r="U52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45054</v>
      </c>
      <c r="V52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45061</v>
      </c>
      <c r="W52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45068</v>
      </c>
      <c r="X52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45075</v>
      </c>
      <c r="Y52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45082</v>
      </c>
      <c r="Z527" s="10" t="str">
        <f t="shared" si="24"/>
        <v>04/17/2023, 04/24/2023, 05/01/2023, 05/08/2023, 05/15/2023, 05/22/2023, 05/29/2023, 06/05/2023</v>
      </c>
    </row>
    <row r="528" spans="1:26" ht="12.5" x14ac:dyDescent="0.25">
      <c r="A528" s="1" t="s">
        <v>2043</v>
      </c>
      <c r="B528" s="1" t="str">
        <f t="shared" si="25"/>
        <v>708DF094-2F64-472F-96E1-A522B2B8D698</v>
      </c>
      <c r="C528" s="1" t="s">
        <v>2044</v>
      </c>
      <c r="D528" s="1" t="str">
        <f t="shared" si="26"/>
        <v>Ashley Davenport</v>
      </c>
      <c r="E528" s="1" t="s">
        <v>2045</v>
      </c>
      <c r="F528" s="1" t="s">
        <v>88</v>
      </c>
      <c r="G528" s="1" t="s">
        <v>25</v>
      </c>
      <c r="H528" s="1">
        <v>18</v>
      </c>
      <c r="I528" s="5">
        <v>45227</v>
      </c>
      <c r="J528" s="1" t="s">
        <v>32</v>
      </c>
      <c r="K528" s="1" t="s">
        <v>33</v>
      </c>
      <c r="L528" s="8">
        <v>39</v>
      </c>
      <c r="M528" s="8">
        <f>IF(Table1[[#This Row],[Column13]]&lt;1,Table1[[#This Row],[Column13]]*100,Table1[[#This Row],[Column13]])</f>
        <v>39</v>
      </c>
      <c r="N528" s="1" t="s">
        <v>58</v>
      </c>
      <c r="O528" s="1" t="s">
        <v>28</v>
      </c>
      <c r="P528" s="1">
        <v>1</v>
      </c>
      <c r="Q528" s="1" t="s">
        <v>2046</v>
      </c>
      <c r="R528" s="9">
        <f>IFERROR(IF(ISNUMBER(Table1[[#This Row],[Column17]]),Table1[[#This Row],[Column17]],DATEVALUE(LEFT(Table1[[#This Row],[Column17]],FIND(",",Table1[[#This Row],[Column17]]&amp;",")-1))),"")</f>
        <v>45227</v>
      </c>
      <c r="S52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45234</v>
      </c>
      <c r="T52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45241</v>
      </c>
      <c r="U52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45248</v>
      </c>
      <c r="V52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45255</v>
      </c>
      <c r="W52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45262</v>
      </c>
      <c r="X52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2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28" s="10" t="str">
        <f t="shared" si="24"/>
        <v>10/28/2023, 11/04/2023, 11/11/2023, 11/18/2023, 11/25/2023, 12/02/2023</v>
      </c>
    </row>
    <row r="529" spans="1:26" ht="12.5" x14ac:dyDescent="0.25">
      <c r="A529" s="1" t="s">
        <v>2047</v>
      </c>
      <c r="B529" s="1" t="str">
        <f t="shared" si="25"/>
        <v>1FA54251-5074-4C13-BC0F-94CDC2EBBAA2</v>
      </c>
      <c r="C529" s="1" t="s">
        <v>2048</v>
      </c>
      <c r="D529" s="1" t="str">
        <f t="shared" si="26"/>
        <v>Joseph Simpson</v>
      </c>
      <c r="E529" s="1" t="s">
        <v>6995</v>
      </c>
      <c r="F529" s="1" t="s">
        <v>88</v>
      </c>
      <c r="G529" s="1" t="s">
        <v>39</v>
      </c>
      <c r="H529" s="1">
        <v>27</v>
      </c>
      <c r="I529" s="5">
        <v>44833</v>
      </c>
      <c r="J529" s="1" t="s">
        <v>52</v>
      </c>
      <c r="K529" s="1" t="s">
        <v>53</v>
      </c>
      <c r="L529" s="8">
        <v>0.3</v>
      </c>
      <c r="M529" s="8">
        <f>IF(Table1[[#This Row],[Column13]]&lt;1,Table1[[#This Row],[Column13]]*100,Table1[[#This Row],[Column13]])</f>
        <v>30</v>
      </c>
      <c r="N529" s="1" t="s">
        <v>41</v>
      </c>
      <c r="O529" s="1" t="s">
        <v>34</v>
      </c>
      <c r="P529" s="1">
        <v>5</v>
      </c>
      <c r="Q529" s="1" t="s">
        <v>2049</v>
      </c>
      <c r="R529" s="9">
        <f>IFERROR(IF(ISNUMBER(Table1[[#This Row],[Column17]]),Table1[[#This Row],[Column17]],DATEVALUE(LEFT(Table1[[#This Row],[Column17]],FIND(",",Table1[[#This Row],[Column17]]&amp;",")-1))),"")</f>
        <v>44833</v>
      </c>
      <c r="S52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44840</v>
      </c>
      <c r="T52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44847</v>
      </c>
      <c r="U52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44854</v>
      </c>
      <c r="V52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44861</v>
      </c>
      <c r="W52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44868</v>
      </c>
      <c r="X52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2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29" s="10" t="str">
        <f t="shared" si="24"/>
        <v>09/29/2022, 10/06/2022, 10/13/2022, 10/20/2022, 10/27/2022, 11/03/2022</v>
      </c>
    </row>
    <row r="530" spans="1:26" ht="12.5" x14ac:dyDescent="0.25">
      <c r="A530" s="1" t="s">
        <v>2050</v>
      </c>
      <c r="B530" s="1" t="str">
        <f t="shared" si="25"/>
        <v>B8DDF15D-8EA0-45F0-89CC-253FB4693EC4</v>
      </c>
      <c r="C530" s="1" t="s">
        <v>2051</v>
      </c>
      <c r="D530" s="1" t="str">
        <f t="shared" si="26"/>
        <v>Garrett Wilson</v>
      </c>
      <c r="E530" s="1" t="s">
        <v>6995</v>
      </c>
      <c r="F530" s="1" t="s">
        <v>17</v>
      </c>
      <c r="G530" s="1" t="s">
        <v>46</v>
      </c>
      <c r="H530" s="1">
        <v>18</v>
      </c>
      <c r="I530" s="5">
        <v>45219</v>
      </c>
      <c r="J530" s="1" t="s">
        <v>32</v>
      </c>
      <c r="K530" s="1" t="s">
        <v>33</v>
      </c>
      <c r="L530" s="8">
        <v>0.98</v>
      </c>
      <c r="M530" s="8">
        <f>IF(Table1[[#This Row],[Column13]]&lt;1,Table1[[#This Row],[Column13]]*100,Table1[[#This Row],[Column13]])</f>
        <v>98</v>
      </c>
      <c r="N530" s="1" t="s">
        <v>58</v>
      </c>
      <c r="O530" s="1" t="s">
        <v>28</v>
      </c>
      <c r="P530">
        <v>4</v>
      </c>
      <c r="Q530" s="1" t="s">
        <v>2052</v>
      </c>
      <c r="R530" s="9">
        <f>IFERROR(IF(ISNUMBER(Table1[[#This Row],[Column17]]),Table1[[#This Row],[Column17]],DATEVALUE(LEFT(Table1[[#This Row],[Column17]],FIND(",",Table1[[#This Row],[Column17]]&amp;",")-1))),"")</f>
        <v>45219</v>
      </c>
      <c r="S53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45226</v>
      </c>
      <c r="T53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45233</v>
      </c>
      <c r="U530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53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3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3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3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30" s="10" t="str">
        <f t="shared" si="24"/>
        <v>10/20/2023, 10/27/2023, 11/03/2023</v>
      </c>
    </row>
    <row r="531" spans="1:26" ht="12.5" x14ac:dyDescent="0.25">
      <c r="A531" s="1" t="s">
        <v>2053</v>
      </c>
      <c r="B531" s="1" t="str">
        <f t="shared" si="25"/>
        <v>4FDFAF5D-BC75-4D53-99B3-207074FA65CE</v>
      </c>
      <c r="C531" s="1" t="s">
        <v>2054</v>
      </c>
      <c r="D531" s="1" t="str">
        <f t="shared" si="26"/>
        <v>Sarah Perez</v>
      </c>
      <c r="E531" s="1" t="s">
        <v>2055</v>
      </c>
      <c r="F531" s="1" t="s">
        <v>17</v>
      </c>
      <c r="G531" s="1" t="s">
        <v>46</v>
      </c>
      <c r="H531" s="1">
        <v>40</v>
      </c>
      <c r="I531" s="5">
        <v>45098</v>
      </c>
      <c r="J531" s="1" t="s">
        <v>142</v>
      </c>
      <c r="K531" s="1" t="s">
        <v>53</v>
      </c>
      <c r="L531" s="8">
        <v>0.08</v>
      </c>
      <c r="M531" s="8">
        <f>IF(Table1[[#This Row],[Column13]]&lt;1,Table1[[#This Row],[Column13]]*100,Table1[[#This Row],[Column13]])</f>
        <v>8</v>
      </c>
      <c r="N531" s="1" t="s">
        <v>41</v>
      </c>
      <c r="O531" s="1" t="s">
        <v>34</v>
      </c>
      <c r="P531" s="1">
        <v>3</v>
      </c>
      <c r="Q531" s="1" t="s">
        <v>2056</v>
      </c>
      <c r="R531" s="9">
        <f>IFERROR(IF(ISNUMBER(Table1[[#This Row],[Column17]]),Table1[[#This Row],[Column17]],DATEVALUE(LEFT(Table1[[#This Row],[Column17]],FIND(",",Table1[[#This Row],[Column17]]&amp;",")-1))),"")</f>
        <v>45098</v>
      </c>
      <c r="S53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45105</v>
      </c>
      <c r="T53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45112</v>
      </c>
      <c r="U531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53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3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3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3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31" s="10" t="str">
        <f t="shared" si="24"/>
        <v>06/21/2023, 06/28/2023, 07/05/2023</v>
      </c>
    </row>
    <row r="532" spans="1:26" ht="12.5" x14ac:dyDescent="0.25">
      <c r="A532" s="1" t="s">
        <v>2057</v>
      </c>
      <c r="B532" s="1" t="str">
        <f t="shared" si="25"/>
        <v>2DE66D5B-5E10-43A0-ADDB-8943F067AD82</v>
      </c>
      <c r="C532" s="1" t="s">
        <v>2058</v>
      </c>
      <c r="D532" s="1" t="str">
        <f t="shared" si="26"/>
        <v>Michael Powers</v>
      </c>
      <c r="E532" s="1" t="s">
        <v>2059</v>
      </c>
      <c r="F532" s="1" t="s">
        <v>17</v>
      </c>
      <c r="G532" s="1" t="s">
        <v>68</v>
      </c>
      <c r="H532" s="1">
        <v>23</v>
      </c>
      <c r="I532" s="5">
        <v>45396</v>
      </c>
      <c r="J532" s="1" t="s">
        <v>132</v>
      </c>
      <c r="K532" s="1" t="s">
        <v>133</v>
      </c>
      <c r="L532" s="8">
        <v>0.51</v>
      </c>
      <c r="M532" s="8">
        <f>IF(Table1[[#This Row],[Column13]]&lt;1,Table1[[#This Row],[Column13]]*100,Table1[[#This Row],[Column13]])</f>
        <v>51</v>
      </c>
      <c r="N532" s="1" t="s">
        <v>41</v>
      </c>
      <c r="O532" s="1" t="s">
        <v>34</v>
      </c>
      <c r="P532" s="1">
        <v>2</v>
      </c>
      <c r="Q532" s="1" t="s">
        <v>2060</v>
      </c>
      <c r="R532" s="9">
        <f>IFERROR(IF(ISNUMBER(Table1[[#This Row],[Column17]]),Table1[[#This Row],[Column17]],DATEVALUE(LEFT(Table1[[#This Row],[Column17]],FIND(",",Table1[[#This Row],[Column17]]&amp;",")-1))),"")</f>
        <v>45396</v>
      </c>
      <c r="S53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45403</v>
      </c>
      <c r="T53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45410</v>
      </c>
      <c r="U53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45417</v>
      </c>
      <c r="V53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45424</v>
      </c>
      <c r="W53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45431</v>
      </c>
      <c r="X53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45438</v>
      </c>
      <c r="Y53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45445</v>
      </c>
      <c r="Z532" s="10" t="str">
        <f t="shared" si="24"/>
        <v>04/14/2024, 04/21/2024, 04/28/2024, 05/05/2024, 05/12/2024, 05/19/2024, 05/26/2024, 06/02/2024</v>
      </c>
    </row>
    <row r="533" spans="1:26" ht="12.5" x14ac:dyDescent="0.25">
      <c r="A533" s="1" t="s">
        <v>2061</v>
      </c>
      <c r="B533" s="1" t="str">
        <f t="shared" si="25"/>
        <v>B1EDF3D3-668F-4032-A512-5D2E24B3BC8E</v>
      </c>
      <c r="C533" s="1" t="s">
        <v>2062</v>
      </c>
      <c r="D533" s="1" t="str">
        <f t="shared" si="26"/>
        <v>Ashley Schaefer</v>
      </c>
      <c r="E533" s="1" t="s">
        <v>2063</v>
      </c>
      <c r="F533" s="1" t="s">
        <v>17</v>
      </c>
      <c r="G533" s="1" t="s">
        <v>39</v>
      </c>
      <c r="H533" s="1">
        <v>24</v>
      </c>
      <c r="I533" s="3">
        <v>44843</v>
      </c>
      <c r="J533" s="1" t="s">
        <v>132</v>
      </c>
      <c r="K533" s="1" t="s">
        <v>133</v>
      </c>
      <c r="L533" s="8">
        <v>0.94</v>
      </c>
      <c r="M533" s="8">
        <f>IF(Table1[[#This Row],[Column13]]&lt;1,Table1[[#This Row],[Column13]]*100,Table1[[#This Row],[Column13]])</f>
        <v>94</v>
      </c>
      <c r="N533" s="1">
        <v>2</v>
      </c>
      <c r="O533" s="1" t="s">
        <v>34</v>
      </c>
      <c r="P533" s="1">
        <v>2</v>
      </c>
      <c r="Q533" s="1" t="s">
        <v>2064</v>
      </c>
      <c r="R533" s="9">
        <f>IFERROR(IF(ISNUMBER(Table1[[#This Row],[Column17]]),Table1[[#This Row],[Column17]],DATEVALUE(LEFT(Table1[[#This Row],[Column17]],FIND(",",Table1[[#This Row],[Column17]]&amp;",")-1))),"")</f>
        <v>44843</v>
      </c>
      <c r="S53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44850</v>
      </c>
      <c r="T53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44857</v>
      </c>
      <c r="U53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44864</v>
      </c>
      <c r="V53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44871</v>
      </c>
      <c r="W53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44878</v>
      </c>
      <c r="X53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44885</v>
      </c>
      <c r="Y53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33" s="10" t="str">
        <f t="shared" si="24"/>
        <v>10/09/2022, 10/16/2022, 10/23/2022, 10/30/2022, 11/06/2022, 11/13/2022, 11/20/2022</v>
      </c>
    </row>
    <row r="534" spans="1:26" ht="12.5" x14ac:dyDescent="0.25">
      <c r="A534" s="1" t="s">
        <v>2065</v>
      </c>
      <c r="B534" s="1" t="str">
        <f t="shared" si="25"/>
        <v>7FC5AE23-B9A6-4D75-ACB9-6A2CD68E51F0</v>
      </c>
      <c r="C534" s="1" t="s">
        <v>2066</v>
      </c>
      <c r="D534" s="1" t="str">
        <f t="shared" si="26"/>
        <v>Micheal Perkins</v>
      </c>
      <c r="E534" s="1" t="s">
        <v>2067</v>
      </c>
      <c r="F534" s="1" t="s">
        <v>17</v>
      </c>
      <c r="G534" s="1" t="s">
        <v>46</v>
      </c>
      <c r="H534">
        <v>18</v>
      </c>
      <c r="I534" s="3">
        <v>45019</v>
      </c>
      <c r="J534" s="1" t="s">
        <v>52</v>
      </c>
      <c r="K534" s="1" t="s">
        <v>53</v>
      </c>
      <c r="L534" s="8">
        <v>71</v>
      </c>
      <c r="M534" s="8">
        <f>IF(Table1[[#This Row],[Column13]]&lt;1,Table1[[#This Row],[Column13]]*100,Table1[[#This Row],[Column13]])</f>
        <v>71</v>
      </c>
      <c r="N534" s="1">
        <v>1.5</v>
      </c>
      <c r="O534" s="1" t="s">
        <v>34</v>
      </c>
      <c r="P534">
        <v>4</v>
      </c>
      <c r="Q534" s="1" t="s">
        <v>1562</v>
      </c>
      <c r="R534" s="9">
        <f>IFERROR(IF(ISNUMBER(Table1[[#This Row],[Column17]]),Table1[[#This Row],[Column17]],DATEVALUE(LEFT(Table1[[#This Row],[Column17]],FIND(",",Table1[[#This Row],[Column17]]&amp;",")-1))),"")</f>
        <v>45019</v>
      </c>
      <c r="S53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45026</v>
      </c>
      <c r="T53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45033</v>
      </c>
      <c r="U53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45040</v>
      </c>
      <c r="V53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3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3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3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34" s="10" t="str">
        <f t="shared" si="24"/>
        <v>04/03/2023, 04/10/2023, 04/17/2023, 04/24/2023</v>
      </c>
    </row>
    <row r="535" spans="1:26" ht="12.5" x14ac:dyDescent="0.25">
      <c r="A535" s="1" t="s">
        <v>2068</v>
      </c>
      <c r="B535" s="1" t="str">
        <f t="shared" si="25"/>
        <v>47656069-82EC-4FC3-BC0A-5867FCCE5213</v>
      </c>
      <c r="C535" s="1" t="s">
        <v>2069</v>
      </c>
      <c r="D535" s="1" t="str">
        <f t="shared" si="26"/>
        <v>Jesse Martinez</v>
      </c>
      <c r="E535" s="1" t="s">
        <v>2070</v>
      </c>
      <c r="F535" s="1" t="s">
        <v>88</v>
      </c>
      <c r="G535" s="1" t="s">
        <v>25</v>
      </c>
      <c r="H535">
        <v>18</v>
      </c>
      <c r="I535" s="5">
        <v>45286</v>
      </c>
      <c r="J535" s="1" t="s">
        <v>281</v>
      </c>
      <c r="K535" s="1" t="s">
        <v>19</v>
      </c>
      <c r="L535" s="8">
        <v>0.11</v>
      </c>
      <c r="M535" s="8">
        <f>IF(Table1[[#This Row],[Column13]]&lt;1,Table1[[#This Row],[Column13]]*100,Table1[[#This Row],[Column13]])</f>
        <v>11</v>
      </c>
      <c r="N535" s="1">
        <v>45</v>
      </c>
      <c r="O535" s="1" t="s">
        <v>34</v>
      </c>
      <c r="P535" s="1">
        <v>3</v>
      </c>
      <c r="Q535" s="1" t="s">
        <v>2071</v>
      </c>
      <c r="R535" s="9">
        <f>IFERROR(IF(ISNUMBER(Table1[[#This Row],[Column17]]),Table1[[#This Row],[Column17]],DATEVALUE(LEFT(Table1[[#This Row],[Column17]],FIND(",",Table1[[#This Row],[Column17]]&amp;",")-1))),"")</f>
        <v>45286</v>
      </c>
      <c r="S53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45293</v>
      </c>
      <c r="T53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45300</v>
      </c>
      <c r="U53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45307</v>
      </c>
      <c r="V53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45314</v>
      </c>
      <c r="W53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45321</v>
      </c>
      <c r="X53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45328</v>
      </c>
      <c r="Y53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35" s="10" t="str">
        <f t="shared" si="24"/>
        <v>12/26/2023, 01/02/2024, 01/09/2024, 01/16/2024, 01/23/2024, 01/30/2024, 02/06/2024</v>
      </c>
    </row>
    <row r="536" spans="1:26" ht="12.5" x14ac:dyDescent="0.25">
      <c r="A536" s="1" t="s">
        <v>2072</v>
      </c>
      <c r="B536" s="1" t="str">
        <f t="shared" si="25"/>
        <v>11776F21-D48F-4BA3-8D87-BC72BCE05A63</v>
      </c>
      <c r="C536" s="1" t="s">
        <v>2073</v>
      </c>
      <c r="D536" s="1" t="str">
        <f t="shared" si="26"/>
        <v>Mr. Christopher Jacobs Md</v>
      </c>
      <c r="E536" s="1" t="s">
        <v>2074</v>
      </c>
      <c r="F536" s="1" t="s">
        <v>88</v>
      </c>
      <c r="G536" s="1" t="s">
        <v>68</v>
      </c>
      <c r="H536" s="1">
        <v>45</v>
      </c>
      <c r="I536" s="3">
        <v>44812</v>
      </c>
      <c r="J536" s="1" t="s">
        <v>18</v>
      </c>
      <c r="K536" s="1" t="s">
        <v>19</v>
      </c>
      <c r="L536" s="8">
        <v>100</v>
      </c>
      <c r="M536" s="8">
        <f>IF(Table1[[#This Row],[Column13]]&lt;1,Table1[[#This Row],[Column13]]*100,Table1[[#This Row],[Column13]])</f>
        <v>100</v>
      </c>
      <c r="N536" s="1" t="s">
        <v>20</v>
      </c>
      <c r="O536" s="1" t="s">
        <v>28</v>
      </c>
      <c r="P536" s="1">
        <v>3</v>
      </c>
      <c r="Q536" s="1" t="s">
        <v>2075</v>
      </c>
      <c r="R536" s="9">
        <f>IFERROR(IF(ISNUMBER(Table1[[#This Row],[Column17]]),Table1[[#This Row],[Column17]],DATEVALUE(LEFT(Table1[[#This Row],[Column17]],FIND(",",Table1[[#This Row],[Column17]]&amp;",")-1))),"")</f>
        <v>44812</v>
      </c>
      <c r="S53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44819</v>
      </c>
      <c r="T53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44826</v>
      </c>
      <c r="U53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44833</v>
      </c>
      <c r="V53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3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3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3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36" s="10" t="str">
        <f t="shared" si="24"/>
        <v>09/08/2022, 09/15/2022, 09/22/2022, 09/29/2022</v>
      </c>
    </row>
    <row r="537" spans="1:26" ht="12.5" x14ac:dyDescent="0.25">
      <c r="A537" s="1" t="s">
        <v>2076</v>
      </c>
      <c r="B537" s="1" t="str">
        <f t="shared" si="25"/>
        <v>4B26F0A3-33B1-4CA4-B74D-34F5CAF07226</v>
      </c>
      <c r="C537" s="1" t="s">
        <v>2077</v>
      </c>
      <c r="D537" s="1" t="str">
        <f t="shared" si="26"/>
        <v>Katherine Green</v>
      </c>
      <c r="E537" s="1" t="s">
        <v>2078</v>
      </c>
      <c r="F537" s="1" t="s">
        <v>17</v>
      </c>
      <c r="G537" s="1" t="s">
        <v>82</v>
      </c>
      <c r="H537" s="1">
        <v>18</v>
      </c>
      <c r="I537" s="3">
        <v>45422</v>
      </c>
      <c r="J537" s="1" t="s">
        <v>154</v>
      </c>
      <c r="K537" s="1" t="s">
        <v>133</v>
      </c>
      <c r="L537" s="8">
        <v>3</v>
      </c>
      <c r="M537" s="8">
        <f>IF(Table1[[#This Row],[Column13]]&lt;1,Table1[[#This Row],[Column13]]*100,Table1[[#This Row],[Column13]])</f>
        <v>3</v>
      </c>
      <c r="N537" s="1" t="s">
        <v>58</v>
      </c>
      <c r="O537" s="1" t="s">
        <v>34</v>
      </c>
      <c r="P537" s="1">
        <v>3</v>
      </c>
      <c r="Q537" s="1" t="s">
        <v>2079</v>
      </c>
      <c r="R537" s="9">
        <f>IFERROR(IF(ISNUMBER(Table1[[#This Row],[Column17]]),Table1[[#This Row],[Column17]],DATEVALUE(LEFT(Table1[[#This Row],[Column17]],FIND(",",Table1[[#This Row],[Column17]]&amp;",")-1))),"")</f>
        <v>45422</v>
      </c>
      <c r="S53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45429</v>
      </c>
      <c r="T53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45436</v>
      </c>
      <c r="U537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53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3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3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3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37" s="10" t="str">
        <f t="shared" si="24"/>
        <v>05/10/2024, 05/17/2024, 05/24/2024</v>
      </c>
    </row>
    <row r="538" spans="1:26" ht="12.5" x14ac:dyDescent="0.25">
      <c r="A538" s="1" t="s">
        <v>2080</v>
      </c>
      <c r="B538" s="1" t="str">
        <f t="shared" si="25"/>
        <v>DA55F825-5086-4384-B33A-C54F62359144</v>
      </c>
      <c r="C538" s="1" t="s">
        <v>2081</v>
      </c>
      <c r="D538" s="1" t="str">
        <f t="shared" si="26"/>
        <v>Joe Johnson</v>
      </c>
      <c r="E538" s="1" t="s">
        <v>2082</v>
      </c>
      <c r="F538" s="1" t="s">
        <v>88</v>
      </c>
      <c r="G538" s="1" t="s">
        <v>39</v>
      </c>
      <c r="H538" s="1">
        <v>20</v>
      </c>
      <c r="I538" s="3">
        <v>44843</v>
      </c>
      <c r="J538" s="1" t="s">
        <v>18</v>
      </c>
      <c r="K538" s="1" t="s">
        <v>19</v>
      </c>
      <c r="L538" s="8">
        <v>88</v>
      </c>
      <c r="M538" s="8">
        <f>IF(Table1[[#This Row],[Column13]]&lt;1,Table1[[#This Row],[Column13]]*100,Table1[[#This Row],[Column13]])</f>
        <v>88</v>
      </c>
      <c r="N538" s="1" t="s">
        <v>20</v>
      </c>
      <c r="O538" s="1" t="s">
        <v>28</v>
      </c>
      <c r="P538" s="1">
        <v>4</v>
      </c>
      <c r="Q538" s="1" t="s">
        <v>2083</v>
      </c>
      <c r="R538" s="9">
        <f>IFERROR(IF(ISNUMBER(Table1[[#This Row],[Column17]]),Table1[[#This Row],[Column17]],DATEVALUE(LEFT(Table1[[#This Row],[Column17]],FIND(",",Table1[[#This Row],[Column17]]&amp;",")-1))),"")</f>
        <v>44843</v>
      </c>
      <c r="S53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44850</v>
      </c>
      <c r="T53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44857</v>
      </c>
      <c r="U53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44864</v>
      </c>
      <c r="V53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44871</v>
      </c>
      <c r="W53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44878</v>
      </c>
      <c r="X53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44885</v>
      </c>
      <c r="Y53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44892</v>
      </c>
      <c r="Z538" s="10" t="str">
        <f t="shared" si="24"/>
        <v>10/09/2022, 10/16/2022, 10/23/2022, 10/30/2022, 11/06/2022, 11/13/2022, 11/20/2022, 11/27/2022</v>
      </c>
    </row>
    <row r="539" spans="1:26" ht="12.5" x14ac:dyDescent="0.25">
      <c r="A539" s="1" t="s">
        <v>2084</v>
      </c>
      <c r="B539" s="1" t="str">
        <f t="shared" si="25"/>
        <v>91A07EF2-1C00-4554-8396-3BF97CC9D887</v>
      </c>
      <c r="C539" s="1" t="s">
        <v>2085</v>
      </c>
      <c r="D539" s="1" t="str">
        <f t="shared" si="26"/>
        <v>Mary Jennings</v>
      </c>
      <c r="E539" s="1" t="s">
        <v>2086</v>
      </c>
      <c r="F539" s="1" t="s">
        <v>88</v>
      </c>
      <c r="G539" s="1" t="s">
        <v>25</v>
      </c>
      <c r="H539" s="1">
        <v>18</v>
      </c>
      <c r="I539" s="3">
        <v>45262</v>
      </c>
      <c r="J539" s="1" t="s">
        <v>32</v>
      </c>
      <c r="K539" s="1" t="s">
        <v>33</v>
      </c>
      <c r="L539" s="8">
        <v>85</v>
      </c>
      <c r="M539" s="8">
        <f>IF(Table1[[#This Row],[Column13]]&lt;1,Table1[[#This Row],[Column13]]*100,Table1[[#This Row],[Column13]])</f>
        <v>85</v>
      </c>
      <c r="N539" s="1">
        <v>2</v>
      </c>
      <c r="O539" s="1" t="s">
        <v>28</v>
      </c>
      <c r="P539" s="1">
        <v>5</v>
      </c>
      <c r="Q539" s="1" t="s">
        <v>2087</v>
      </c>
      <c r="R539" s="9">
        <f>IFERROR(IF(ISNUMBER(Table1[[#This Row],[Column17]]),Table1[[#This Row],[Column17]],DATEVALUE(LEFT(Table1[[#This Row],[Column17]],FIND(",",Table1[[#This Row],[Column17]]&amp;",")-1))),"")</f>
        <v>45262</v>
      </c>
      <c r="S53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45269</v>
      </c>
      <c r="T53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45276</v>
      </c>
      <c r="U53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45283</v>
      </c>
      <c r="V53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45290</v>
      </c>
      <c r="W53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45297</v>
      </c>
      <c r="X53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45304</v>
      </c>
      <c r="Y53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45311</v>
      </c>
      <c r="Z539" s="10" t="str">
        <f t="shared" si="24"/>
        <v>12/02/2023, 12/09/2023, 12/16/2023, 12/23/2023, 12/30/2023, 01/06/2024, 01/13/2024, 01/20/2024</v>
      </c>
    </row>
    <row r="540" spans="1:26" ht="12.5" x14ac:dyDescent="0.25">
      <c r="A540" s="1" t="s">
        <v>2088</v>
      </c>
      <c r="B540" s="1" t="str">
        <f t="shared" si="25"/>
        <v>974EBB87-7EA4-43E5-836D-977B6431CBBE</v>
      </c>
      <c r="C540" s="1" t="s">
        <v>2089</v>
      </c>
      <c r="D540" s="1" t="str">
        <f t="shared" si="26"/>
        <v>Lisa Gomez</v>
      </c>
      <c r="E540" s="1" t="s">
        <v>2090</v>
      </c>
      <c r="F540" s="1" t="s">
        <v>17</v>
      </c>
      <c r="G540" s="1" t="s">
        <v>25</v>
      </c>
      <c r="H540" s="1">
        <v>32</v>
      </c>
      <c r="I540" s="3">
        <v>44744</v>
      </c>
      <c r="J540" s="1" t="s">
        <v>105</v>
      </c>
      <c r="K540" s="1" t="s">
        <v>53</v>
      </c>
      <c r="L540" s="8">
        <v>71</v>
      </c>
      <c r="M540" s="8">
        <f>IF(Table1[[#This Row],[Column13]]&lt;1,Table1[[#This Row],[Column13]]*100,Table1[[#This Row],[Column13]])</f>
        <v>71</v>
      </c>
      <c r="N540" s="1" t="s">
        <v>20</v>
      </c>
      <c r="O540" s="1" t="s">
        <v>34</v>
      </c>
      <c r="P540" s="1">
        <v>1</v>
      </c>
      <c r="Q540" s="1" t="s">
        <v>2091</v>
      </c>
      <c r="R540" s="9">
        <f>IFERROR(IF(ISNUMBER(Table1[[#This Row],[Column17]]),Table1[[#This Row],[Column17]],DATEVALUE(LEFT(Table1[[#This Row],[Column17]],FIND(",",Table1[[#This Row],[Column17]]&amp;",")-1))),"")</f>
        <v>44744</v>
      </c>
      <c r="S54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44751</v>
      </c>
      <c r="T54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44758</v>
      </c>
      <c r="U54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44765</v>
      </c>
      <c r="V54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44772</v>
      </c>
      <c r="W54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44779</v>
      </c>
      <c r="X54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4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40" s="10" t="str">
        <f t="shared" si="24"/>
        <v>07/02/2022, 07/09/2022, 07/16/2022, 07/23/2022, 07/30/2022, 08/06/2022</v>
      </c>
    </row>
    <row r="541" spans="1:26" ht="12.5" x14ac:dyDescent="0.25">
      <c r="A541" s="1" t="s">
        <v>2092</v>
      </c>
      <c r="B541" s="1" t="str">
        <f t="shared" si="25"/>
        <v>957EDC3C-BDF7-44C8-8F3E-E4AA594FFD27</v>
      </c>
      <c r="C541" s="1" t="s">
        <v>2093</v>
      </c>
      <c r="D541" s="1" t="str">
        <f t="shared" si="26"/>
        <v>Steven Peterson</v>
      </c>
      <c r="E541" s="1" t="s">
        <v>2094</v>
      </c>
      <c r="F541" s="1" t="s">
        <v>88</v>
      </c>
      <c r="G541" s="1" t="s">
        <v>25</v>
      </c>
      <c r="H541">
        <v>18</v>
      </c>
      <c r="I541" s="5">
        <v>45227</v>
      </c>
      <c r="J541" s="1" t="s">
        <v>63</v>
      </c>
      <c r="K541" s="1" t="s">
        <v>27</v>
      </c>
      <c r="L541" s="8">
        <v>0.05</v>
      </c>
      <c r="M541" s="8">
        <f>IF(Table1[[#This Row],[Column13]]&lt;1,Table1[[#This Row],[Column13]]*100,Table1[[#This Row],[Column13]])</f>
        <v>5</v>
      </c>
      <c r="N541" s="1">
        <v>2</v>
      </c>
      <c r="O541" s="1" t="s">
        <v>28</v>
      </c>
      <c r="P541" s="1">
        <v>2</v>
      </c>
      <c r="Q541" s="1" t="s">
        <v>2095</v>
      </c>
      <c r="R541" s="9">
        <f>IFERROR(IF(ISNUMBER(Table1[[#This Row],[Column17]]),Table1[[#This Row],[Column17]],DATEVALUE(LEFT(Table1[[#This Row],[Column17]],FIND(",",Table1[[#This Row],[Column17]]&amp;",")-1))),"")</f>
        <v>45227</v>
      </c>
      <c r="S54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45234</v>
      </c>
      <c r="T54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45241</v>
      </c>
      <c r="U541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54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4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4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4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41" s="10" t="str">
        <f t="shared" si="24"/>
        <v>10/28/2023, 11/04/2023, 11/11/2023</v>
      </c>
    </row>
    <row r="542" spans="1:26" ht="12.5" x14ac:dyDescent="0.25">
      <c r="A542" s="1" t="s">
        <v>2096</v>
      </c>
      <c r="B542" s="1" t="str">
        <f t="shared" si="25"/>
        <v>15BEBDD0-97B0-47CE-8FE5-C13BA5E8C198</v>
      </c>
      <c r="C542" s="1" t="s">
        <v>2097</v>
      </c>
      <c r="D542" s="1" t="str">
        <f t="shared" si="26"/>
        <v>Ana Torres</v>
      </c>
      <c r="E542" s="1" t="s">
        <v>2098</v>
      </c>
      <c r="F542" s="1" t="s">
        <v>88</v>
      </c>
      <c r="G542" s="1" t="s">
        <v>25</v>
      </c>
      <c r="H542" s="1">
        <v>18</v>
      </c>
      <c r="I542" s="3">
        <v>45022</v>
      </c>
      <c r="J542" s="1" t="s">
        <v>63</v>
      </c>
      <c r="K542" s="1" t="s">
        <v>27</v>
      </c>
      <c r="L542" s="8">
        <v>40</v>
      </c>
      <c r="M542" s="8">
        <f>IF(Table1[[#This Row],[Column13]]&lt;1,Table1[[#This Row],[Column13]]*100,Table1[[#This Row],[Column13]])</f>
        <v>40</v>
      </c>
      <c r="N542" s="1" t="s">
        <v>58</v>
      </c>
      <c r="O542" s="1" t="s">
        <v>34</v>
      </c>
      <c r="P542">
        <v>4</v>
      </c>
      <c r="Q542" s="1" t="s">
        <v>2099</v>
      </c>
      <c r="R542" s="9">
        <f>IFERROR(IF(ISNUMBER(Table1[[#This Row],[Column17]]),Table1[[#This Row],[Column17]],DATEVALUE(LEFT(Table1[[#This Row],[Column17]],FIND(",",Table1[[#This Row],[Column17]]&amp;",")-1))),"")</f>
        <v>45022</v>
      </c>
      <c r="S54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45029</v>
      </c>
      <c r="T54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45036</v>
      </c>
      <c r="U54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45043</v>
      </c>
      <c r="V54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45050</v>
      </c>
      <c r="W54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45057</v>
      </c>
      <c r="X54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4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42" s="10" t="str">
        <f t="shared" si="24"/>
        <v>04/06/2023, 04/13/2023, 04/20/2023, 04/27/2023, 05/04/2023, 05/11/2023</v>
      </c>
    </row>
    <row r="543" spans="1:26" ht="12.5" x14ac:dyDescent="0.25">
      <c r="A543" s="1" t="s">
        <v>2100</v>
      </c>
      <c r="B543" s="1" t="str">
        <f t="shared" si="25"/>
        <v>83C74CBE-916B-4F87-AC27-316BDD05B827</v>
      </c>
      <c r="C543" s="1" t="s">
        <v>2101</v>
      </c>
      <c r="D543" s="1" t="str">
        <f t="shared" si="26"/>
        <v>Deborah Dominguez</v>
      </c>
      <c r="E543" s="1" t="s">
        <v>2102</v>
      </c>
      <c r="F543" s="1" t="s">
        <v>88</v>
      </c>
      <c r="G543" s="1" t="s">
        <v>68</v>
      </c>
      <c r="H543" s="1">
        <v>33</v>
      </c>
      <c r="I543" s="5">
        <v>45679</v>
      </c>
      <c r="J543" s="1" t="s">
        <v>18</v>
      </c>
      <c r="K543" s="1" t="s">
        <v>19</v>
      </c>
      <c r="L543" s="8">
        <v>0.04</v>
      </c>
      <c r="M543" s="8">
        <f>IF(Table1[[#This Row],[Column13]]&lt;1,Table1[[#This Row],[Column13]]*100,Table1[[#This Row],[Column13]])</f>
        <v>4</v>
      </c>
      <c r="N543" s="1">
        <v>1.5</v>
      </c>
      <c r="O543" s="1" t="s">
        <v>34</v>
      </c>
      <c r="P543" s="1">
        <v>4</v>
      </c>
      <c r="Q543" s="1" t="s">
        <v>2103</v>
      </c>
      <c r="R543" s="9">
        <f>IFERROR(IF(ISNUMBER(Table1[[#This Row],[Column17]]),Table1[[#This Row],[Column17]],DATEVALUE(LEFT(Table1[[#This Row],[Column17]],FIND(",",Table1[[#This Row],[Column17]]&amp;",")-1))),"")</f>
        <v>45679</v>
      </c>
      <c r="S54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45686</v>
      </c>
      <c r="T54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45693</v>
      </c>
      <c r="U543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54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4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4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4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43" s="10" t="str">
        <f t="shared" si="24"/>
        <v>01/22/2025, 01/29/2025, 02/05/2025</v>
      </c>
    </row>
    <row r="544" spans="1:26" ht="12.5" x14ac:dyDescent="0.25">
      <c r="A544" s="1" t="s">
        <v>2104</v>
      </c>
      <c r="B544" s="1" t="str">
        <f t="shared" si="25"/>
        <v>C3D0BDE3-CFBB-484A-80B5-70137F29C9E7</v>
      </c>
      <c r="C544" s="1" t="s">
        <v>2105</v>
      </c>
      <c r="D544" s="1" t="str">
        <f t="shared" si="26"/>
        <v>Carol Evans</v>
      </c>
      <c r="E544" s="1" t="s">
        <v>2106</v>
      </c>
      <c r="F544" s="1" t="s">
        <v>17</v>
      </c>
      <c r="G544" s="1" t="s">
        <v>39</v>
      </c>
      <c r="H544" s="1">
        <v>23</v>
      </c>
      <c r="I544" s="3">
        <v>45179</v>
      </c>
      <c r="J544" s="1" t="s">
        <v>63</v>
      </c>
      <c r="K544" s="1" t="s">
        <v>27</v>
      </c>
      <c r="L544" s="8">
        <v>0.92</v>
      </c>
      <c r="M544" s="8">
        <f>IF(Table1[[#This Row],[Column13]]&lt;1,Table1[[#This Row],[Column13]]*100,Table1[[#This Row],[Column13]])</f>
        <v>92</v>
      </c>
      <c r="N544" s="1" t="s">
        <v>58</v>
      </c>
      <c r="O544" s="1" t="s">
        <v>28</v>
      </c>
      <c r="P544" s="1">
        <v>5</v>
      </c>
      <c r="Q544" s="1" t="s">
        <v>2107</v>
      </c>
      <c r="R544" s="9">
        <f>IFERROR(IF(ISNUMBER(Table1[[#This Row],[Column17]]),Table1[[#This Row],[Column17]],DATEVALUE(LEFT(Table1[[#This Row],[Column17]],FIND(",",Table1[[#This Row],[Column17]]&amp;",")-1))),"")</f>
        <v>45179</v>
      </c>
      <c r="S54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45186</v>
      </c>
      <c r="T54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45193</v>
      </c>
      <c r="U54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45200</v>
      </c>
      <c r="V54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45207</v>
      </c>
      <c r="W54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45214</v>
      </c>
      <c r="X54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45221</v>
      </c>
      <c r="Y54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45228</v>
      </c>
      <c r="Z544" s="10" t="str">
        <f t="shared" si="24"/>
        <v>09/10/2023, 09/17/2023, 09/24/2023, 10/01/2023, 10/08/2023, 10/15/2023, 10/22/2023, 10/29/2023</v>
      </c>
    </row>
    <row r="545" spans="1:26" ht="12.5" x14ac:dyDescent="0.25">
      <c r="A545" s="1" t="s">
        <v>2108</v>
      </c>
      <c r="B545" s="1" t="str">
        <f t="shared" si="25"/>
        <v>0C2B03E4-43E1-446D-8990-225836CDF42F</v>
      </c>
      <c r="C545" s="1" t="s">
        <v>2109</v>
      </c>
      <c r="D545" s="1" t="str">
        <f t="shared" si="26"/>
        <v>Kenneth Ballard</v>
      </c>
      <c r="E545" s="1" t="s">
        <v>2110</v>
      </c>
      <c r="F545" s="1" t="s">
        <v>17</v>
      </c>
      <c r="G545" s="1" t="s">
        <v>82</v>
      </c>
      <c r="H545">
        <v>18</v>
      </c>
      <c r="I545" s="5">
        <v>45490</v>
      </c>
      <c r="J545" s="1" t="s">
        <v>26</v>
      </c>
      <c r="K545" s="1" t="s">
        <v>27</v>
      </c>
      <c r="L545" s="8">
        <v>0</v>
      </c>
      <c r="M545" s="8">
        <f>IF(Table1[[#This Row],[Column13]]&lt;1,Table1[[#This Row],[Column13]]*100,Table1[[#This Row],[Column13]])</f>
        <v>0</v>
      </c>
      <c r="N545" s="1">
        <v>45</v>
      </c>
      <c r="O545" s="1" t="s">
        <v>28</v>
      </c>
      <c r="P545" s="1">
        <v>5</v>
      </c>
      <c r="Q545" s="1" t="s">
        <v>258</v>
      </c>
      <c r="R545" s="9">
        <f>IFERROR(IF(ISNUMBER(Table1[[#This Row],[Column17]]),Table1[[#This Row],[Column17]],DATEVALUE(LEFT(Table1[[#This Row],[Column17]],FIND(",",Table1[[#This Row],[Column17]]&amp;",")-1))),"")</f>
        <v>45490</v>
      </c>
      <c r="S54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45497</v>
      </c>
      <c r="T54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45504</v>
      </c>
      <c r="U54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45511</v>
      </c>
      <c r="V54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4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4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4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45" s="10" t="str">
        <f t="shared" si="24"/>
        <v>07/17/2024, 07/24/2024, 07/31/2024, 08/07/2024</v>
      </c>
    </row>
    <row r="546" spans="1:26" ht="12.5" x14ac:dyDescent="0.25">
      <c r="A546" s="1" t="s">
        <v>2111</v>
      </c>
      <c r="B546" s="1" t="str">
        <f t="shared" si="25"/>
        <v>CDDB3F9E-8130-4E68-8D45-D885D2E08E57</v>
      </c>
      <c r="C546" s="1" t="s">
        <v>2112</v>
      </c>
      <c r="D546" s="1" t="str">
        <f t="shared" si="26"/>
        <v>Matthew Edwards</v>
      </c>
      <c r="E546" s="1" t="s">
        <v>6995</v>
      </c>
      <c r="F546" s="1" t="s">
        <v>17</v>
      </c>
      <c r="G546" s="1" t="s">
        <v>46</v>
      </c>
      <c r="H546" s="1">
        <v>18</v>
      </c>
      <c r="I546" s="5">
        <v>45670</v>
      </c>
      <c r="J546" s="1" t="s">
        <v>281</v>
      </c>
      <c r="K546" s="1" t="s">
        <v>19</v>
      </c>
      <c r="L546" s="8">
        <v>0.13</v>
      </c>
      <c r="M546" s="8">
        <f>IF(Table1[[#This Row],[Column13]]&lt;1,Table1[[#This Row],[Column13]]*100,Table1[[#This Row],[Column13]])</f>
        <v>13</v>
      </c>
      <c r="N546" s="1" t="s">
        <v>58</v>
      </c>
      <c r="O546" s="1" t="s">
        <v>28</v>
      </c>
      <c r="P546" s="1">
        <v>5</v>
      </c>
      <c r="Q546" s="1" t="s">
        <v>2113</v>
      </c>
      <c r="R546" s="9">
        <f>IFERROR(IF(ISNUMBER(Table1[[#This Row],[Column17]]),Table1[[#This Row],[Column17]],DATEVALUE(LEFT(Table1[[#This Row],[Column17]],FIND(",",Table1[[#This Row],[Column17]]&amp;",")-1))),"")</f>
        <v>45670</v>
      </c>
      <c r="S54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45677</v>
      </c>
      <c r="T546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546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54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4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4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4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46" s="10" t="str">
        <f t="shared" si="24"/>
        <v>01/13/2025, 01/20/2025</v>
      </c>
    </row>
    <row r="547" spans="1:26" ht="12.5" x14ac:dyDescent="0.25">
      <c r="A547" s="1" t="s">
        <v>2114</v>
      </c>
      <c r="B547" s="1" t="str">
        <f t="shared" si="25"/>
        <v>83EF3CE9-9FFD-41E7-8052-E3A566FD3215</v>
      </c>
      <c r="C547" s="1" t="s">
        <v>2115</v>
      </c>
      <c r="D547" s="1" t="str">
        <f t="shared" si="26"/>
        <v>Phillip White</v>
      </c>
      <c r="E547" s="1" t="s">
        <v>2116</v>
      </c>
      <c r="F547" s="1" t="s">
        <v>88</v>
      </c>
      <c r="G547" s="1" t="s">
        <v>82</v>
      </c>
      <c r="H547" s="1">
        <v>45</v>
      </c>
      <c r="I547" s="3">
        <v>45301</v>
      </c>
      <c r="J547" s="1" t="s">
        <v>281</v>
      </c>
      <c r="K547" s="1" t="s">
        <v>19</v>
      </c>
      <c r="L547" s="8">
        <v>0.56999999999999995</v>
      </c>
      <c r="M547" s="8">
        <f>IF(Table1[[#This Row],[Column13]]&lt;1,Table1[[#This Row],[Column13]]*100,Table1[[#This Row],[Column13]])</f>
        <v>56.999999999999993</v>
      </c>
      <c r="N547" s="1" t="s">
        <v>41</v>
      </c>
      <c r="O547" s="1" t="s">
        <v>28</v>
      </c>
      <c r="P547" s="1">
        <v>3</v>
      </c>
      <c r="Q547" s="3">
        <v>45301</v>
      </c>
      <c r="R547" s="9">
        <f>IFERROR(IF(ISNUMBER(Table1[[#This Row],[Column17]]),Table1[[#This Row],[Column17]],DATEVALUE(LEFT(Table1[[#This Row],[Column17]],FIND(",",Table1[[#This Row],[Column17]]&amp;",")-1))),"")</f>
        <v>45301</v>
      </c>
      <c r="S547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547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547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54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4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4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4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47" s="10" t="str">
        <f t="shared" si="24"/>
        <v>01/10/2024</v>
      </c>
    </row>
    <row r="548" spans="1:26" ht="12.5" x14ac:dyDescent="0.25">
      <c r="A548" s="1" t="s">
        <v>2117</v>
      </c>
      <c r="B548" s="1" t="str">
        <f t="shared" si="25"/>
        <v>A0733E57-BA03-41F9-90ED-01D3EF444CF5</v>
      </c>
      <c r="C548" s="1" t="s">
        <v>2118</v>
      </c>
      <c r="D548" s="1" t="str">
        <f t="shared" si="26"/>
        <v>Curtis Ford</v>
      </c>
      <c r="E548" s="1" t="s">
        <v>2119</v>
      </c>
      <c r="F548" s="1" t="s">
        <v>88</v>
      </c>
      <c r="G548" s="1" t="s">
        <v>68</v>
      </c>
      <c r="H548" s="1">
        <v>18</v>
      </c>
      <c r="I548" s="3">
        <v>45331</v>
      </c>
      <c r="J548" s="1" t="s">
        <v>32</v>
      </c>
      <c r="K548" s="1" t="s">
        <v>33</v>
      </c>
      <c r="L548" s="8">
        <v>48</v>
      </c>
      <c r="M548" s="8">
        <f>IF(Table1[[#This Row],[Column13]]&lt;1,Table1[[#This Row],[Column13]]*100,Table1[[#This Row],[Column13]])</f>
        <v>48</v>
      </c>
      <c r="N548" s="1">
        <v>45</v>
      </c>
      <c r="O548" s="1" t="s">
        <v>34</v>
      </c>
      <c r="P548" s="1">
        <v>1</v>
      </c>
      <c r="Q548" s="1" t="s">
        <v>2120</v>
      </c>
      <c r="R548" s="9">
        <f>IFERROR(IF(ISNUMBER(Table1[[#This Row],[Column17]]),Table1[[#This Row],[Column17]],DATEVALUE(LEFT(Table1[[#This Row],[Column17]],FIND(",",Table1[[#This Row],[Column17]]&amp;",")-1))),"")</f>
        <v>45331</v>
      </c>
      <c r="S54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45338</v>
      </c>
      <c r="T548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548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54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4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4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4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48" s="10" t="str">
        <f t="shared" si="24"/>
        <v>02/09/2024, 02/16/2024</v>
      </c>
    </row>
    <row r="549" spans="1:26" ht="12.5" x14ac:dyDescent="0.25">
      <c r="A549" s="1" t="s">
        <v>2121</v>
      </c>
      <c r="B549" s="1" t="str">
        <f t="shared" si="25"/>
        <v>4455D60E-6995-4FD1-9891-4ADF341C612A</v>
      </c>
      <c r="C549" s="1" t="s">
        <v>2122</v>
      </c>
      <c r="D549" s="1" t="str">
        <f t="shared" si="26"/>
        <v>Maria Scott</v>
      </c>
      <c r="E549" s="1" t="s">
        <v>2123</v>
      </c>
      <c r="F549" s="1" t="s">
        <v>88</v>
      </c>
      <c r="G549" s="1" t="s">
        <v>25</v>
      </c>
      <c r="H549" s="1">
        <v>39</v>
      </c>
      <c r="I549" s="5">
        <v>45642</v>
      </c>
      <c r="J549" s="1" t="s">
        <v>69</v>
      </c>
      <c r="K549" s="1" t="s">
        <v>33</v>
      </c>
      <c r="L549" s="8">
        <v>0.55000000000000004</v>
      </c>
      <c r="M549" s="8">
        <f>IF(Table1[[#This Row],[Column13]]&lt;1,Table1[[#This Row],[Column13]]*100,Table1[[#This Row],[Column13]])</f>
        <v>55.000000000000007</v>
      </c>
      <c r="N549" s="1">
        <v>1.5</v>
      </c>
      <c r="O549" s="1" t="s">
        <v>28</v>
      </c>
      <c r="P549">
        <v>4</v>
      </c>
      <c r="Q549" s="1" t="s">
        <v>2124</v>
      </c>
      <c r="R549" s="9">
        <f>IFERROR(IF(ISNUMBER(Table1[[#This Row],[Column17]]),Table1[[#This Row],[Column17]],DATEVALUE(LEFT(Table1[[#This Row],[Column17]],FIND(",",Table1[[#This Row],[Column17]]&amp;",")-1))),"")</f>
        <v>45642</v>
      </c>
      <c r="S54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45649</v>
      </c>
      <c r="T54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45656</v>
      </c>
      <c r="U549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54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4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4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4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49" s="10" t="str">
        <f t="shared" si="24"/>
        <v>12/16/2024, 12/23/2024, 12/30/2024</v>
      </c>
    </row>
    <row r="550" spans="1:26" ht="12.5" x14ac:dyDescent="0.25">
      <c r="A550" s="1" t="s">
        <v>2125</v>
      </c>
      <c r="B550" s="1" t="str">
        <f t="shared" si="25"/>
        <v>6C097204-6FA6-481C-BDC5-62858F50B11F</v>
      </c>
      <c r="C550" s="1" t="s">
        <v>2126</v>
      </c>
      <c r="D550" s="1" t="str">
        <f t="shared" si="26"/>
        <v>Amanda Moore</v>
      </c>
      <c r="E550" s="1" t="s">
        <v>2127</v>
      </c>
      <c r="F550" s="1" t="s">
        <v>17</v>
      </c>
      <c r="G550" s="1" t="s">
        <v>46</v>
      </c>
      <c r="H550" s="1">
        <v>18</v>
      </c>
      <c r="I550" s="5">
        <v>45412</v>
      </c>
      <c r="J550" s="1" t="s">
        <v>154</v>
      </c>
      <c r="K550" s="1" t="s">
        <v>133</v>
      </c>
      <c r="L550" s="8">
        <v>0.72</v>
      </c>
      <c r="M550" s="8">
        <f>IF(Table1[[#This Row],[Column13]]&lt;1,Table1[[#This Row],[Column13]]*100,Table1[[#This Row],[Column13]])</f>
        <v>72</v>
      </c>
      <c r="N550" s="1" t="s">
        <v>58</v>
      </c>
      <c r="O550" s="1" t="s">
        <v>28</v>
      </c>
      <c r="P550" s="1">
        <v>5</v>
      </c>
      <c r="Q550" s="1" t="s">
        <v>1077</v>
      </c>
      <c r="R550" s="9">
        <f>IFERROR(IF(ISNUMBER(Table1[[#This Row],[Column17]]),Table1[[#This Row],[Column17]],DATEVALUE(LEFT(Table1[[#This Row],[Column17]],FIND(",",Table1[[#This Row],[Column17]]&amp;",")-1))),"")</f>
        <v>45412</v>
      </c>
      <c r="S55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45419</v>
      </c>
      <c r="T55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45426</v>
      </c>
      <c r="U55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45433</v>
      </c>
      <c r="V55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45440</v>
      </c>
      <c r="W55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45447</v>
      </c>
      <c r="X55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45454</v>
      </c>
      <c r="Y55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45461</v>
      </c>
      <c r="Z550" s="10" t="str">
        <f t="shared" si="24"/>
        <v>04/30/2024, 05/07/2024, 05/14/2024, 05/21/2024, 05/28/2024, 06/04/2024, 06/11/2024, 06/18/2024</v>
      </c>
    </row>
    <row r="551" spans="1:26" ht="12.5" x14ac:dyDescent="0.25">
      <c r="A551" s="1" t="s">
        <v>2128</v>
      </c>
      <c r="B551" s="1" t="str">
        <f t="shared" si="25"/>
        <v>157C6813-E581-420F-9C0D-B2660E29ED9A</v>
      </c>
      <c r="C551" s="1" t="s">
        <v>2129</v>
      </c>
      <c r="D551" s="1" t="str">
        <f t="shared" si="26"/>
        <v>Edward Brown</v>
      </c>
      <c r="E551" s="1" t="s">
        <v>2130</v>
      </c>
      <c r="F551" s="1" t="s">
        <v>17</v>
      </c>
      <c r="G551" s="1" t="s">
        <v>39</v>
      </c>
      <c r="H551">
        <v>18</v>
      </c>
      <c r="I551" s="3">
        <v>44688</v>
      </c>
      <c r="J551" s="1" t="s">
        <v>63</v>
      </c>
      <c r="K551" s="1" t="s">
        <v>27</v>
      </c>
      <c r="L551" s="8">
        <v>0.87</v>
      </c>
      <c r="M551" s="8">
        <f>IF(Table1[[#This Row],[Column13]]&lt;1,Table1[[#This Row],[Column13]]*100,Table1[[#This Row],[Column13]])</f>
        <v>87</v>
      </c>
      <c r="N551" s="1" t="s">
        <v>41</v>
      </c>
      <c r="O551" s="1" t="s">
        <v>34</v>
      </c>
      <c r="P551">
        <v>4</v>
      </c>
      <c r="Q551" s="1" t="s">
        <v>2131</v>
      </c>
      <c r="R551" s="9">
        <f>IFERROR(IF(ISNUMBER(Table1[[#This Row],[Column17]]),Table1[[#This Row],[Column17]],DATEVALUE(LEFT(Table1[[#This Row],[Column17]],FIND(",",Table1[[#This Row],[Column17]]&amp;",")-1))),"")</f>
        <v>44688</v>
      </c>
      <c r="S55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44695</v>
      </c>
      <c r="T55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44702</v>
      </c>
      <c r="U55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44709</v>
      </c>
      <c r="V55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44716</v>
      </c>
      <c r="W55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44723</v>
      </c>
      <c r="X55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44730</v>
      </c>
      <c r="Y55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44737</v>
      </c>
      <c r="Z551" s="10" t="str">
        <f t="shared" si="24"/>
        <v>05/07/2022, 05/14/2022, 05/21/2022, 05/28/2022, 06/04/2022, 06/11/2022, 06/18/2022, 06/25/2022</v>
      </c>
    </row>
    <row r="552" spans="1:26" ht="12.5" x14ac:dyDescent="0.25">
      <c r="A552" s="1" t="s">
        <v>2132</v>
      </c>
      <c r="B552" s="1" t="str">
        <f t="shared" si="25"/>
        <v>BC06E86B-922B-4FB2-9CA7-99723C6D3173</v>
      </c>
      <c r="C552" s="1" t="s">
        <v>2133</v>
      </c>
      <c r="D552" s="1" t="str">
        <f t="shared" si="26"/>
        <v>Barbara Beck</v>
      </c>
      <c r="E552" s="1" t="s">
        <v>2134</v>
      </c>
      <c r="F552" s="1" t="s">
        <v>17</v>
      </c>
      <c r="G552" s="1" t="s">
        <v>25</v>
      </c>
      <c r="H552" s="1">
        <v>34</v>
      </c>
      <c r="I552" s="4">
        <v>44876</v>
      </c>
      <c r="J552" s="1" t="s">
        <v>32</v>
      </c>
      <c r="K552" s="1" t="s">
        <v>33</v>
      </c>
      <c r="L552" s="8">
        <v>31</v>
      </c>
      <c r="M552" s="8">
        <f>IF(Table1[[#This Row],[Column13]]&lt;1,Table1[[#This Row],[Column13]]*100,Table1[[#This Row],[Column13]])</f>
        <v>31</v>
      </c>
      <c r="N552" s="1" t="s">
        <v>41</v>
      </c>
      <c r="O552" s="1" t="s">
        <v>34</v>
      </c>
      <c r="P552" s="1">
        <v>5</v>
      </c>
      <c r="Q552" s="1" t="s">
        <v>2135</v>
      </c>
      <c r="R552" s="9">
        <f>IFERROR(IF(ISNUMBER(Table1[[#This Row],[Column17]]),Table1[[#This Row],[Column17]],DATEVALUE(LEFT(Table1[[#This Row],[Column17]],FIND(",",Table1[[#This Row],[Column17]]&amp;",")-1))),"")</f>
        <v>44876</v>
      </c>
      <c r="S55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44883</v>
      </c>
      <c r="T55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44890</v>
      </c>
      <c r="U552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55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5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5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5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52" s="10" t="str">
        <f t="shared" si="24"/>
        <v>11/11/2022, 11/18/2022, 11/25/2022</v>
      </c>
    </row>
    <row r="553" spans="1:26" ht="12.5" x14ac:dyDescent="0.25">
      <c r="A553" s="1" t="s">
        <v>2136</v>
      </c>
      <c r="B553" s="1" t="str">
        <f t="shared" si="25"/>
        <v>544C14D1-503B-48C3-8E83-0E27C5EFD670</v>
      </c>
      <c r="C553" s="1" t="s">
        <v>2137</v>
      </c>
      <c r="D553" s="1" t="str">
        <f t="shared" si="26"/>
        <v>Nancy Shaffer</v>
      </c>
      <c r="E553" s="1" t="s">
        <v>2138</v>
      </c>
      <c r="F553" s="1" t="s">
        <v>17</v>
      </c>
      <c r="G553" s="1" t="s">
        <v>46</v>
      </c>
      <c r="H553" s="1">
        <v>43</v>
      </c>
      <c r="I553" s="5">
        <v>44847</v>
      </c>
      <c r="J553" s="1" t="s">
        <v>281</v>
      </c>
      <c r="K553" s="1" t="s">
        <v>19</v>
      </c>
      <c r="L553" s="8">
        <v>0.1</v>
      </c>
      <c r="M553" s="8">
        <f>IF(Table1[[#This Row],[Column13]]&lt;1,Table1[[#This Row],[Column13]]*100,Table1[[#This Row],[Column13]])</f>
        <v>10</v>
      </c>
      <c r="N553" s="1">
        <v>2</v>
      </c>
      <c r="O553" s="1" t="s">
        <v>28</v>
      </c>
      <c r="P553" s="1">
        <v>5</v>
      </c>
      <c r="Q553" s="1" t="s">
        <v>647</v>
      </c>
      <c r="R553" s="9">
        <f>IFERROR(IF(ISNUMBER(Table1[[#This Row],[Column17]]),Table1[[#This Row],[Column17]],DATEVALUE(LEFT(Table1[[#This Row],[Column17]],FIND(",",Table1[[#This Row],[Column17]]&amp;",")-1))),"")</f>
        <v>44847</v>
      </c>
      <c r="S55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44854</v>
      </c>
      <c r="T55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44861</v>
      </c>
      <c r="U55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44868</v>
      </c>
      <c r="V55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44875</v>
      </c>
      <c r="W55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5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5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53" s="10" t="str">
        <f t="shared" si="24"/>
        <v>10/13/2022, 10/20/2022, 10/27/2022, 11/03/2022, 11/10/2022</v>
      </c>
    </row>
    <row r="554" spans="1:26" ht="12.5" x14ac:dyDescent="0.25">
      <c r="A554" s="1" t="s">
        <v>2139</v>
      </c>
      <c r="B554" s="1" t="str">
        <f t="shared" si="25"/>
        <v>0E512083-96E8-4922-9CE7-0289411A315B</v>
      </c>
      <c r="C554" s="1" t="s">
        <v>2140</v>
      </c>
      <c r="D554" s="1" t="str">
        <f t="shared" si="26"/>
        <v>James Fry Md</v>
      </c>
      <c r="E554" s="1" t="s">
        <v>2141</v>
      </c>
      <c r="F554" s="1" t="s">
        <v>88</v>
      </c>
      <c r="G554" s="1" t="s">
        <v>25</v>
      </c>
      <c r="H554" s="1">
        <v>45</v>
      </c>
      <c r="I554" s="3">
        <v>45292</v>
      </c>
      <c r="J554" s="1" t="s">
        <v>281</v>
      </c>
      <c r="K554" s="1" t="s">
        <v>19</v>
      </c>
      <c r="L554" s="8">
        <v>0.57999999999999996</v>
      </c>
      <c r="M554" s="8">
        <f>IF(Table1[[#This Row],[Column13]]&lt;1,Table1[[#This Row],[Column13]]*100,Table1[[#This Row],[Column13]])</f>
        <v>57.999999999999993</v>
      </c>
      <c r="N554" s="1">
        <v>2</v>
      </c>
      <c r="O554" s="1" t="s">
        <v>28</v>
      </c>
      <c r="P554" s="1">
        <v>5</v>
      </c>
      <c r="Q554" s="1" t="s">
        <v>2142</v>
      </c>
      <c r="R554" s="9">
        <f>IFERROR(IF(ISNUMBER(Table1[[#This Row],[Column17]]),Table1[[#This Row],[Column17]],DATEVALUE(LEFT(Table1[[#This Row],[Column17]],FIND(",",Table1[[#This Row],[Column17]]&amp;",")-1))),"")</f>
        <v>45292</v>
      </c>
      <c r="S55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45299</v>
      </c>
      <c r="T55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45306</v>
      </c>
      <c r="U55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45313</v>
      </c>
      <c r="V55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45320</v>
      </c>
      <c r="W55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5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5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54" s="10" t="str">
        <f t="shared" si="24"/>
        <v>01/01/2024, 01/08/2024, 01/15/2024, 01/22/2024, 01/29/2024</v>
      </c>
    </row>
    <row r="555" spans="1:26" ht="12.5" x14ac:dyDescent="0.25">
      <c r="A555" s="1" t="s">
        <v>2143</v>
      </c>
      <c r="B555" s="1" t="str">
        <f t="shared" si="25"/>
        <v>D2450039-5E24-496E-B736-3AD979A8226B</v>
      </c>
      <c r="C555" s="1" t="s">
        <v>2144</v>
      </c>
      <c r="D555" s="1" t="str">
        <f t="shared" si="26"/>
        <v>Matthew Stein</v>
      </c>
      <c r="E555" s="1" t="s">
        <v>2145</v>
      </c>
      <c r="F555" s="1" t="s">
        <v>17</v>
      </c>
      <c r="G555" s="1" t="s">
        <v>46</v>
      </c>
      <c r="H555">
        <v>18</v>
      </c>
      <c r="I555" s="5">
        <v>45221</v>
      </c>
      <c r="J555" s="1" t="s">
        <v>63</v>
      </c>
      <c r="K555" s="1" t="s">
        <v>27</v>
      </c>
      <c r="L555" s="8">
        <v>0</v>
      </c>
      <c r="M555" s="8">
        <f>IF(Table1[[#This Row],[Column13]]&lt;1,Table1[[#This Row],[Column13]]*100,Table1[[#This Row],[Column13]])</f>
        <v>0</v>
      </c>
      <c r="N555" s="1" t="s">
        <v>58</v>
      </c>
      <c r="O555" s="1" t="s">
        <v>34</v>
      </c>
      <c r="P555" s="1">
        <v>4</v>
      </c>
      <c r="Q555" s="1" t="s">
        <v>2146</v>
      </c>
      <c r="R555" s="9">
        <f>IFERROR(IF(ISNUMBER(Table1[[#This Row],[Column17]]),Table1[[#This Row],[Column17]],DATEVALUE(LEFT(Table1[[#This Row],[Column17]],FIND(",",Table1[[#This Row],[Column17]]&amp;",")-1))),"")</f>
        <v>45221</v>
      </c>
      <c r="S55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45228</v>
      </c>
      <c r="T555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555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55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5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5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5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55" s="10" t="str">
        <f t="shared" si="24"/>
        <v>10/22/2023, 10/29/2023</v>
      </c>
    </row>
    <row r="556" spans="1:26" ht="12.5" x14ac:dyDescent="0.25">
      <c r="A556" s="1" t="s">
        <v>2147</v>
      </c>
      <c r="B556" s="1" t="str">
        <f t="shared" si="25"/>
        <v>E7354DB2-5CE4-424B-B35B-9F78F55F2E80</v>
      </c>
      <c r="C556" s="1" t="s">
        <v>2148</v>
      </c>
      <c r="D556" s="1" t="str">
        <f t="shared" si="26"/>
        <v>Barbara Camacho</v>
      </c>
      <c r="E556" s="1" t="s">
        <v>2149</v>
      </c>
      <c r="F556" s="1" t="s">
        <v>88</v>
      </c>
      <c r="G556" s="1" t="s">
        <v>39</v>
      </c>
      <c r="H556" s="1">
        <v>20</v>
      </c>
      <c r="I556" s="5">
        <v>45650</v>
      </c>
      <c r="J556" s="1" t="s">
        <v>26</v>
      </c>
      <c r="K556" s="1" t="s">
        <v>27</v>
      </c>
      <c r="L556" s="8">
        <v>0.78</v>
      </c>
      <c r="M556" s="8">
        <f>IF(Table1[[#This Row],[Column13]]&lt;1,Table1[[#This Row],[Column13]]*100,Table1[[#This Row],[Column13]])</f>
        <v>78</v>
      </c>
      <c r="N556" s="1">
        <v>2</v>
      </c>
      <c r="O556" s="1" t="s">
        <v>34</v>
      </c>
      <c r="P556" s="1">
        <v>3</v>
      </c>
      <c r="Q556" s="1" t="s">
        <v>2150</v>
      </c>
      <c r="R556" s="9">
        <f>IFERROR(IF(ISNUMBER(Table1[[#This Row],[Column17]]),Table1[[#This Row],[Column17]],DATEVALUE(LEFT(Table1[[#This Row],[Column17]],FIND(",",Table1[[#This Row],[Column17]]&amp;",")-1))),"")</f>
        <v>45650</v>
      </c>
      <c r="S55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45657</v>
      </c>
      <c r="T55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45664</v>
      </c>
      <c r="U55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45671</v>
      </c>
      <c r="V55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45678</v>
      </c>
      <c r="W55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45685</v>
      </c>
      <c r="X55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45692</v>
      </c>
      <c r="Y55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45699</v>
      </c>
      <c r="Z556" s="10" t="str">
        <f t="shared" si="24"/>
        <v>12/24/2024, 12/31/2024, 01/07/2025, 01/14/2025, 01/21/2025, 01/28/2025, 02/04/2025, 02/11/2025</v>
      </c>
    </row>
    <row r="557" spans="1:26" ht="12.5" x14ac:dyDescent="0.25">
      <c r="A557" s="1" t="s">
        <v>2151</v>
      </c>
      <c r="B557" s="1" t="str">
        <f t="shared" si="25"/>
        <v>C1B4FD44-D29C-492A-AFB2-D33C171AA532</v>
      </c>
      <c r="C557" s="1" t="s">
        <v>2152</v>
      </c>
      <c r="D557" s="1" t="str">
        <f t="shared" si="26"/>
        <v>Daniel Zamora</v>
      </c>
      <c r="E557" s="1" t="s">
        <v>2153</v>
      </c>
      <c r="F557" s="1" t="s">
        <v>17</v>
      </c>
      <c r="G557" s="1" t="s">
        <v>68</v>
      </c>
      <c r="H557">
        <v>18</v>
      </c>
      <c r="I557" s="5">
        <v>45125</v>
      </c>
      <c r="J557" s="1" t="s">
        <v>18</v>
      </c>
      <c r="K557" s="1" t="s">
        <v>19</v>
      </c>
      <c r="L557" s="8">
        <v>0.83</v>
      </c>
      <c r="M557" s="8">
        <f>IF(Table1[[#This Row],[Column13]]&lt;1,Table1[[#This Row],[Column13]]*100,Table1[[#This Row],[Column13]])</f>
        <v>83</v>
      </c>
      <c r="N557" s="1">
        <v>1.5</v>
      </c>
      <c r="O557" s="1" t="s">
        <v>34</v>
      </c>
      <c r="P557" s="1">
        <v>2</v>
      </c>
      <c r="Q557" s="1" t="s">
        <v>2154</v>
      </c>
      <c r="R557" s="9">
        <f>IFERROR(IF(ISNUMBER(Table1[[#This Row],[Column17]]),Table1[[#This Row],[Column17]],DATEVALUE(LEFT(Table1[[#This Row],[Column17]],FIND(",",Table1[[#This Row],[Column17]]&amp;",")-1))),"")</f>
        <v>45125</v>
      </c>
      <c r="S55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45132</v>
      </c>
      <c r="T55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45139</v>
      </c>
      <c r="U55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45146</v>
      </c>
      <c r="V55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5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5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5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57" s="10" t="str">
        <f t="shared" si="24"/>
        <v>07/18/2023, 07/25/2023, 08/01/2023, 08/08/2023</v>
      </c>
    </row>
    <row r="558" spans="1:26" ht="12.5" x14ac:dyDescent="0.25">
      <c r="A558" s="1" t="s">
        <v>2155</v>
      </c>
      <c r="B558" s="1" t="str">
        <f t="shared" si="25"/>
        <v>7DDF8484-F0C4-4ECB-878A-7900D2BD16EC</v>
      </c>
      <c r="C558" s="1" t="s">
        <v>2156</v>
      </c>
      <c r="D558" s="1" t="str">
        <f t="shared" si="26"/>
        <v>Jason Randall</v>
      </c>
      <c r="E558" s="1" t="s">
        <v>2157</v>
      </c>
      <c r="F558" s="1" t="s">
        <v>17</v>
      </c>
      <c r="G558" s="1" t="s">
        <v>82</v>
      </c>
      <c r="H558" s="1">
        <v>18</v>
      </c>
      <c r="I558" s="3">
        <v>44782</v>
      </c>
      <c r="J558" s="1" t="s">
        <v>18</v>
      </c>
      <c r="K558" s="1" t="s">
        <v>19</v>
      </c>
      <c r="L558" s="8">
        <v>56</v>
      </c>
      <c r="M558" s="8">
        <f>IF(Table1[[#This Row],[Column13]]&lt;1,Table1[[#This Row],[Column13]]*100,Table1[[#This Row],[Column13]])</f>
        <v>56</v>
      </c>
      <c r="N558" s="1" t="s">
        <v>20</v>
      </c>
      <c r="O558" s="1" t="s">
        <v>34</v>
      </c>
      <c r="P558" s="1">
        <v>4</v>
      </c>
      <c r="Q558" s="1" t="s">
        <v>2158</v>
      </c>
      <c r="R558" s="9">
        <f>IFERROR(IF(ISNUMBER(Table1[[#This Row],[Column17]]),Table1[[#This Row],[Column17]],DATEVALUE(LEFT(Table1[[#This Row],[Column17]],FIND(",",Table1[[#This Row],[Column17]]&amp;",")-1))),"")</f>
        <v>44782</v>
      </c>
      <c r="S55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44789</v>
      </c>
      <c r="T55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44796</v>
      </c>
      <c r="U558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55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5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5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5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58" s="10" t="str">
        <f t="shared" si="24"/>
        <v>08/09/2022, 08/16/2022, 08/23/2022</v>
      </c>
    </row>
    <row r="559" spans="1:26" ht="12.5" x14ac:dyDescent="0.25">
      <c r="A559" s="1" t="s">
        <v>2159</v>
      </c>
      <c r="B559" s="1" t="str">
        <f t="shared" si="25"/>
        <v>BAAEEBF8-9A24-4525-ABBE-2BD65A1341E7</v>
      </c>
      <c r="C559" s="1" t="s">
        <v>2160</v>
      </c>
      <c r="D559" s="1" t="str">
        <f t="shared" si="26"/>
        <v>Nancy Chavez</v>
      </c>
      <c r="E559" s="1" t="s">
        <v>2161</v>
      </c>
      <c r="F559" s="1" t="s">
        <v>88</v>
      </c>
      <c r="G559" s="1" t="s">
        <v>25</v>
      </c>
      <c r="H559">
        <v>18</v>
      </c>
      <c r="I559" s="5">
        <v>44761</v>
      </c>
      <c r="J559" s="1" t="s">
        <v>281</v>
      </c>
      <c r="K559" s="1" t="s">
        <v>19</v>
      </c>
      <c r="L559" s="8">
        <v>0.91</v>
      </c>
      <c r="M559" s="8">
        <f>IF(Table1[[#This Row],[Column13]]&lt;1,Table1[[#This Row],[Column13]]*100,Table1[[#This Row],[Column13]])</f>
        <v>91</v>
      </c>
      <c r="N559" s="1">
        <v>1.5</v>
      </c>
      <c r="O559" s="1" t="s">
        <v>28</v>
      </c>
      <c r="P559" s="1">
        <v>4</v>
      </c>
      <c r="Q559" s="5">
        <v>44761</v>
      </c>
      <c r="R559" s="9">
        <f>IFERROR(IF(ISNUMBER(Table1[[#This Row],[Column17]]),Table1[[#This Row],[Column17]],DATEVALUE(LEFT(Table1[[#This Row],[Column17]],FIND(",",Table1[[#This Row],[Column17]]&amp;",")-1))),"")</f>
        <v>44761</v>
      </c>
      <c r="S559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559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559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55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5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5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5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59" s="10" t="str">
        <f t="shared" si="24"/>
        <v>07/19/2022</v>
      </c>
    </row>
    <row r="560" spans="1:26" ht="12.5" x14ac:dyDescent="0.25">
      <c r="A560" s="1" t="s">
        <v>2162</v>
      </c>
      <c r="B560" s="1" t="str">
        <f t="shared" si="25"/>
        <v>93683DD6-5050-427E-8E38-5D03A0D80651</v>
      </c>
      <c r="C560" s="1" t="s">
        <v>2163</v>
      </c>
      <c r="D560" s="1" t="str">
        <f t="shared" si="26"/>
        <v>Christopher Black</v>
      </c>
      <c r="E560" s="1" t="s">
        <v>2164</v>
      </c>
      <c r="F560" s="1" t="s">
        <v>17</v>
      </c>
      <c r="G560" s="1" t="s">
        <v>39</v>
      </c>
      <c r="H560">
        <v>18</v>
      </c>
      <c r="I560" s="3">
        <v>44968</v>
      </c>
      <c r="J560" s="1" t="s">
        <v>26</v>
      </c>
      <c r="K560" s="1" t="s">
        <v>27</v>
      </c>
      <c r="L560" s="8">
        <v>67</v>
      </c>
      <c r="M560" s="8">
        <f>IF(Table1[[#This Row],[Column13]]&lt;1,Table1[[#This Row],[Column13]]*100,Table1[[#This Row],[Column13]])</f>
        <v>67</v>
      </c>
      <c r="N560" s="1" t="s">
        <v>20</v>
      </c>
      <c r="O560" s="1" t="s">
        <v>28</v>
      </c>
      <c r="P560" s="1">
        <v>1</v>
      </c>
      <c r="Q560" s="1" t="s">
        <v>2165</v>
      </c>
      <c r="R560" s="9">
        <f>IFERROR(IF(ISNUMBER(Table1[[#This Row],[Column17]]),Table1[[#This Row],[Column17]],DATEVALUE(LEFT(Table1[[#This Row],[Column17]],FIND(",",Table1[[#This Row],[Column17]]&amp;",")-1))),"")</f>
        <v>44968</v>
      </c>
      <c r="S56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44975</v>
      </c>
      <c r="T56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44982</v>
      </c>
      <c r="U56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44989</v>
      </c>
      <c r="V56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44996</v>
      </c>
      <c r="W56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45003</v>
      </c>
      <c r="X56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45010</v>
      </c>
      <c r="Y56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45017</v>
      </c>
      <c r="Z560" s="10" t="str">
        <f t="shared" si="24"/>
        <v>02/11/2023, 02/18/2023, 02/25/2023, 03/04/2023, 03/11/2023, 03/18/2023, 03/25/2023, 04/01/2023</v>
      </c>
    </row>
    <row r="561" spans="1:26" ht="12.5" x14ac:dyDescent="0.25">
      <c r="A561" s="1" t="s">
        <v>2166</v>
      </c>
      <c r="B561" s="1" t="str">
        <f t="shared" si="25"/>
        <v>53DC4FAE-D3A7-4B83-97D0-2F8FAFFDD43B</v>
      </c>
      <c r="C561" s="1" t="s">
        <v>2167</v>
      </c>
      <c r="D561" s="1" t="str">
        <f t="shared" si="26"/>
        <v>Christina Perry</v>
      </c>
      <c r="E561" s="1" t="s">
        <v>2168</v>
      </c>
      <c r="F561" s="1" t="s">
        <v>17</v>
      </c>
      <c r="G561" s="1" t="s">
        <v>46</v>
      </c>
      <c r="H561" s="1">
        <v>18</v>
      </c>
      <c r="I561" s="3">
        <v>44927</v>
      </c>
      <c r="J561" s="1" t="s">
        <v>105</v>
      </c>
      <c r="K561" s="1" t="s">
        <v>53</v>
      </c>
      <c r="L561" s="8">
        <v>0.02</v>
      </c>
      <c r="M561" s="8">
        <f>IF(Table1[[#This Row],[Column13]]&lt;1,Table1[[#This Row],[Column13]]*100,Table1[[#This Row],[Column13]])</f>
        <v>2</v>
      </c>
      <c r="N561" s="1" t="s">
        <v>58</v>
      </c>
      <c r="O561" s="1" t="s">
        <v>34</v>
      </c>
      <c r="P561" s="1">
        <v>2</v>
      </c>
      <c r="Q561" s="1" t="s">
        <v>2169</v>
      </c>
      <c r="R561" s="9">
        <f>IFERROR(IF(ISNUMBER(Table1[[#This Row],[Column17]]),Table1[[#This Row],[Column17]],DATEVALUE(LEFT(Table1[[#This Row],[Column17]],FIND(",",Table1[[#This Row],[Column17]]&amp;",")-1))),"")</f>
        <v>44927</v>
      </c>
      <c r="S56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44934</v>
      </c>
      <c r="T56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44941</v>
      </c>
      <c r="U56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44948</v>
      </c>
      <c r="V56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44955</v>
      </c>
      <c r="W56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44962</v>
      </c>
      <c r="X56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6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61" s="10" t="str">
        <f t="shared" si="24"/>
        <v>01/01/2023, 01/08/2023, 01/15/2023, 01/22/2023, 01/29/2023, 02/05/2023</v>
      </c>
    </row>
    <row r="562" spans="1:26" ht="12.5" x14ac:dyDescent="0.25">
      <c r="A562" s="1" t="s">
        <v>2170</v>
      </c>
      <c r="B562" s="1" t="str">
        <f t="shared" si="25"/>
        <v>E826FAC7-3A8C-4ED5-A06A-A68A9CAC3D21</v>
      </c>
      <c r="C562" s="1" t="s">
        <v>2171</v>
      </c>
      <c r="D562" s="1" t="str">
        <f t="shared" si="26"/>
        <v>Joel Green</v>
      </c>
      <c r="E562" s="1" t="s">
        <v>2172</v>
      </c>
      <c r="F562" s="1" t="s">
        <v>17</v>
      </c>
      <c r="G562" s="1" t="s">
        <v>46</v>
      </c>
      <c r="H562" s="1">
        <v>43</v>
      </c>
      <c r="I562" s="3">
        <v>45663</v>
      </c>
      <c r="J562" s="1" t="s">
        <v>69</v>
      </c>
      <c r="K562" s="1" t="s">
        <v>33</v>
      </c>
      <c r="L562" s="8">
        <v>92</v>
      </c>
      <c r="M562" s="8">
        <f>IF(Table1[[#This Row],[Column13]]&lt;1,Table1[[#This Row],[Column13]]*100,Table1[[#This Row],[Column13]])</f>
        <v>92</v>
      </c>
      <c r="N562" s="1" t="s">
        <v>20</v>
      </c>
      <c r="O562" s="1" t="s">
        <v>28</v>
      </c>
      <c r="P562">
        <v>4</v>
      </c>
      <c r="Q562" s="1" t="s">
        <v>2173</v>
      </c>
      <c r="R562" s="9">
        <f>IFERROR(IF(ISNUMBER(Table1[[#This Row],[Column17]]),Table1[[#This Row],[Column17]],DATEVALUE(LEFT(Table1[[#This Row],[Column17]],FIND(",",Table1[[#This Row],[Column17]]&amp;",")-1))),"")</f>
        <v>45663</v>
      </c>
      <c r="S56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45670</v>
      </c>
      <c r="T56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45677</v>
      </c>
      <c r="U56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45684</v>
      </c>
      <c r="V56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45691</v>
      </c>
      <c r="W56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45698</v>
      </c>
      <c r="X56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45705</v>
      </c>
      <c r="Y56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45712</v>
      </c>
      <c r="Z562" s="10" t="str">
        <f t="shared" si="24"/>
        <v>01/06/2025, 01/13/2025, 01/20/2025, 01/27/2025, 02/03/2025, 02/10/2025, 02/17/2025, 02/24/2025</v>
      </c>
    </row>
    <row r="563" spans="1:26" ht="12.5" x14ac:dyDescent="0.25">
      <c r="A563" s="1" t="s">
        <v>2174</v>
      </c>
      <c r="B563" s="1" t="str">
        <f t="shared" si="25"/>
        <v>869D4CB7-B7F5-455A-839D-08D01E0AAF12</v>
      </c>
      <c r="C563" s="1" t="s">
        <v>2175</v>
      </c>
      <c r="D563" s="1" t="str">
        <f t="shared" si="26"/>
        <v>Thomas Chavez</v>
      </c>
      <c r="E563" s="1" t="s">
        <v>2176</v>
      </c>
      <c r="F563" s="1" t="s">
        <v>17</v>
      </c>
      <c r="G563" s="1" t="s">
        <v>39</v>
      </c>
      <c r="H563" s="1">
        <v>25</v>
      </c>
      <c r="I563" s="3">
        <v>45539</v>
      </c>
      <c r="J563" s="1" t="s">
        <v>40</v>
      </c>
      <c r="K563" s="1" t="s">
        <v>19</v>
      </c>
      <c r="L563" s="8">
        <v>0.2</v>
      </c>
      <c r="M563" s="8">
        <f>IF(Table1[[#This Row],[Column13]]&lt;1,Table1[[#This Row],[Column13]]*100,Table1[[#This Row],[Column13]])</f>
        <v>20</v>
      </c>
      <c r="N563" s="1" t="s">
        <v>20</v>
      </c>
      <c r="O563" s="1" t="s">
        <v>28</v>
      </c>
      <c r="P563" s="1">
        <v>5</v>
      </c>
      <c r="Q563" s="1" t="s">
        <v>2177</v>
      </c>
      <c r="R563" s="9">
        <f>IFERROR(IF(ISNUMBER(Table1[[#This Row],[Column17]]),Table1[[#This Row],[Column17]],DATEVALUE(LEFT(Table1[[#This Row],[Column17]],FIND(",",Table1[[#This Row],[Column17]]&amp;",")-1))),"")</f>
        <v>45539</v>
      </c>
      <c r="S56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45546</v>
      </c>
      <c r="T56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45553</v>
      </c>
      <c r="U56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45560</v>
      </c>
      <c r="V56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45567</v>
      </c>
      <c r="W56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45574</v>
      </c>
      <c r="X56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45581</v>
      </c>
      <c r="Y56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45588</v>
      </c>
      <c r="Z563" s="10" t="str">
        <f t="shared" si="24"/>
        <v>09/04/2024, 09/11/2024, 09/18/2024, 09/25/2024, 10/02/2024, 10/09/2024, 10/16/2024, 10/23/2024</v>
      </c>
    </row>
    <row r="564" spans="1:26" ht="12.5" x14ac:dyDescent="0.25">
      <c r="A564" s="1" t="s">
        <v>2178</v>
      </c>
      <c r="B564" s="1" t="str">
        <f t="shared" si="25"/>
        <v>2154BE4A-61CF-41FB-BE81-CDFABF16E3E9</v>
      </c>
      <c r="C564" s="1" t="s">
        <v>2179</v>
      </c>
      <c r="D564" s="1" t="str">
        <f t="shared" si="26"/>
        <v>Daniel Lewis</v>
      </c>
      <c r="E564" s="1" t="s">
        <v>2180</v>
      </c>
      <c r="F564" s="1" t="s">
        <v>17</v>
      </c>
      <c r="G564" s="1" t="s">
        <v>82</v>
      </c>
      <c r="H564" s="1">
        <v>18</v>
      </c>
      <c r="I564" s="5">
        <v>45105</v>
      </c>
      <c r="J564" s="1" t="s">
        <v>47</v>
      </c>
      <c r="K564" s="1" t="s">
        <v>33</v>
      </c>
      <c r="L564" s="8">
        <v>0.64</v>
      </c>
      <c r="M564" s="8">
        <f>IF(Table1[[#This Row],[Column13]]&lt;1,Table1[[#This Row],[Column13]]*100,Table1[[#This Row],[Column13]])</f>
        <v>64</v>
      </c>
      <c r="N564" s="1" t="s">
        <v>41</v>
      </c>
      <c r="O564" s="1" t="s">
        <v>28</v>
      </c>
      <c r="P564" s="1">
        <v>1</v>
      </c>
      <c r="Q564" s="1" t="s">
        <v>2181</v>
      </c>
      <c r="R564" s="9">
        <f>IFERROR(IF(ISNUMBER(Table1[[#This Row],[Column17]]),Table1[[#This Row],[Column17]],DATEVALUE(LEFT(Table1[[#This Row],[Column17]],FIND(",",Table1[[#This Row],[Column17]]&amp;",")-1))),"")</f>
        <v>45105</v>
      </c>
      <c r="S56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45112</v>
      </c>
      <c r="T56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45119</v>
      </c>
      <c r="U56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45126</v>
      </c>
      <c r="V56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45133</v>
      </c>
      <c r="W56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45140</v>
      </c>
      <c r="X56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6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64" s="10" t="str">
        <f t="shared" si="24"/>
        <v>06/28/2023, 07/05/2023, 07/12/2023, 07/19/2023, 07/26/2023, 08/02/2023</v>
      </c>
    </row>
    <row r="565" spans="1:26" ht="12.5" x14ac:dyDescent="0.25">
      <c r="A565" s="1" t="s">
        <v>2182</v>
      </c>
      <c r="B565" s="1" t="str">
        <f t="shared" si="25"/>
        <v>3C48C936-4305-4A31-B9E3-89054A4A15EA</v>
      </c>
      <c r="C565" s="1" t="s">
        <v>2183</v>
      </c>
      <c r="D565" s="1" t="str">
        <f t="shared" si="26"/>
        <v>Susan Wood</v>
      </c>
      <c r="E565" s="1" t="s">
        <v>2184</v>
      </c>
      <c r="F565" s="1" t="s">
        <v>17</v>
      </c>
      <c r="G565" s="1" t="s">
        <v>25</v>
      </c>
      <c r="H565">
        <v>18</v>
      </c>
      <c r="I565" s="5">
        <v>44702</v>
      </c>
      <c r="J565" s="1" t="s">
        <v>47</v>
      </c>
      <c r="K565" s="1" t="s">
        <v>33</v>
      </c>
      <c r="L565" s="8">
        <v>0.19</v>
      </c>
      <c r="M565" s="8">
        <f>IF(Table1[[#This Row],[Column13]]&lt;1,Table1[[#This Row],[Column13]]*100,Table1[[#This Row],[Column13]])</f>
        <v>19</v>
      </c>
      <c r="N565" s="1">
        <v>45</v>
      </c>
      <c r="O565" s="1" t="s">
        <v>28</v>
      </c>
      <c r="P565" s="1">
        <v>5</v>
      </c>
      <c r="Q565" s="5">
        <v>44702</v>
      </c>
      <c r="R565" s="9">
        <f>IFERROR(IF(ISNUMBER(Table1[[#This Row],[Column17]]),Table1[[#This Row],[Column17]],DATEVALUE(LEFT(Table1[[#This Row],[Column17]],FIND(",",Table1[[#This Row],[Column17]]&amp;",")-1))),"")</f>
        <v>44702</v>
      </c>
      <c r="S565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565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565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56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6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6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6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65" s="10" t="str">
        <f t="shared" si="24"/>
        <v>05/21/2022</v>
      </c>
    </row>
    <row r="566" spans="1:26" ht="12.5" x14ac:dyDescent="0.25">
      <c r="A566" s="1" t="s">
        <v>2185</v>
      </c>
      <c r="B566" s="1" t="str">
        <f t="shared" si="25"/>
        <v>B69D2F48-3653-4588-AFD5-8FE765C62548</v>
      </c>
      <c r="C566" s="1" t="s">
        <v>2186</v>
      </c>
      <c r="D566" s="1" t="str">
        <f t="shared" si="26"/>
        <v>Jay Harper</v>
      </c>
      <c r="E566" s="1" t="s">
        <v>2187</v>
      </c>
      <c r="F566" s="1" t="s">
        <v>17</v>
      </c>
      <c r="G566" s="1" t="s">
        <v>46</v>
      </c>
      <c r="H566">
        <v>18</v>
      </c>
      <c r="I566" s="5">
        <v>45734</v>
      </c>
      <c r="J566" s="1" t="s">
        <v>40</v>
      </c>
      <c r="K566" s="1" t="s">
        <v>19</v>
      </c>
      <c r="L566" s="8">
        <v>0.13</v>
      </c>
      <c r="M566" s="8">
        <f>IF(Table1[[#This Row],[Column13]]&lt;1,Table1[[#This Row],[Column13]]*100,Table1[[#This Row],[Column13]])</f>
        <v>13</v>
      </c>
      <c r="N566" s="1">
        <v>45</v>
      </c>
      <c r="O566" s="1" t="s">
        <v>28</v>
      </c>
      <c r="P566" s="1">
        <v>2</v>
      </c>
      <c r="Q566" s="1" t="s">
        <v>2010</v>
      </c>
      <c r="R566" s="9">
        <f>IFERROR(IF(ISNUMBER(Table1[[#This Row],[Column17]]),Table1[[#This Row],[Column17]],DATEVALUE(LEFT(Table1[[#This Row],[Column17]],FIND(",",Table1[[#This Row],[Column17]]&amp;",")-1))),"")</f>
        <v>45734</v>
      </c>
      <c r="S56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45741</v>
      </c>
      <c r="T566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566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56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6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6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6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66" s="10" t="str">
        <f t="shared" si="24"/>
        <v>03/18/2025, 03/25/2025</v>
      </c>
    </row>
    <row r="567" spans="1:26" ht="12.5" x14ac:dyDescent="0.25">
      <c r="A567" s="1" t="s">
        <v>2188</v>
      </c>
      <c r="B567" s="1" t="str">
        <f t="shared" si="25"/>
        <v>B5A61D61-9925-4C9B-8D60-2879F79B1079</v>
      </c>
      <c r="C567" s="1" t="s">
        <v>2189</v>
      </c>
      <c r="D567" s="1" t="str">
        <f t="shared" si="26"/>
        <v>Amber King</v>
      </c>
      <c r="E567" s="1" t="s">
        <v>2190</v>
      </c>
      <c r="F567" s="1" t="s">
        <v>17</v>
      </c>
      <c r="G567" s="1" t="s">
        <v>68</v>
      </c>
      <c r="H567" s="1">
        <v>42</v>
      </c>
      <c r="I567" s="3">
        <v>45700</v>
      </c>
      <c r="J567" s="1" t="s">
        <v>105</v>
      </c>
      <c r="K567" s="1" t="s">
        <v>53</v>
      </c>
      <c r="L567" s="8">
        <v>0.42</v>
      </c>
      <c r="M567" s="8">
        <f>IF(Table1[[#This Row],[Column13]]&lt;1,Table1[[#This Row],[Column13]]*100,Table1[[#This Row],[Column13]])</f>
        <v>42</v>
      </c>
      <c r="N567" s="1" t="s">
        <v>20</v>
      </c>
      <c r="O567" s="1" t="s">
        <v>34</v>
      </c>
      <c r="P567" s="1">
        <v>5</v>
      </c>
      <c r="Q567" s="1" t="s">
        <v>2191</v>
      </c>
      <c r="R567" s="9">
        <f>IFERROR(IF(ISNUMBER(Table1[[#This Row],[Column17]]),Table1[[#This Row],[Column17]],DATEVALUE(LEFT(Table1[[#This Row],[Column17]],FIND(",",Table1[[#This Row],[Column17]]&amp;",")-1))),"")</f>
        <v>45700</v>
      </c>
      <c r="S56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45707</v>
      </c>
      <c r="T567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567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56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6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6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6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67" s="10" t="str">
        <f t="shared" si="24"/>
        <v>02/12/2025, 02/19/2025</v>
      </c>
    </row>
    <row r="568" spans="1:26" ht="12.5" x14ac:dyDescent="0.25">
      <c r="A568" s="1" t="s">
        <v>2192</v>
      </c>
      <c r="B568" s="1" t="str">
        <f t="shared" si="25"/>
        <v>2B7C5EE3-42A2-4950-ADEB-5687949ACA46</v>
      </c>
      <c r="C568" s="1" t="s">
        <v>2193</v>
      </c>
      <c r="D568" s="1" t="str">
        <f t="shared" si="26"/>
        <v>Tara Humphrey</v>
      </c>
      <c r="E568" s="1" t="s">
        <v>2194</v>
      </c>
      <c r="F568" s="1" t="s">
        <v>17</v>
      </c>
      <c r="G568" s="1" t="s">
        <v>46</v>
      </c>
      <c r="H568" s="1">
        <v>18</v>
      </c>
      <c r="I568" s="3">
        <v>44721</v>
      </c>
      <c r="J568" s="1" t="s">
        <v>47</v>
      </c>
      <c r="K568" s="1" t="s">
        <v>33</v>
      </c>
      <c r="L568" s="8">
        <v>0.91</v>
      </c>
      <c r="M568" s="8">
        <f>IF(Table1[[#This Row],[Column13]]&lt;1,Table1[[#This Row],[Column13]]*100,Table1[[#This Row],[Column13]])</f>
        <v>91</v>
      </c>
      <c r="N568" s="1">
        <v>1.5</v>
      </c>
      <c r="O568" s="1" t="s">
        <v>34</v>
      </c>
      <c r="P568" s="1">
        <v>5</v>
      </c>
      <c r="Q568" s="1" t="s">
        <v>2195</v>
      </c>
      <c r="R568" s="9">
        <f>IFERROR(IF(ISNUMBER(Table1[[#This Row],[Column17]]),Table1[[#This Row],[Column17]],DATEVALUE(LEFT(Table1[[#This Row],[Column17]],FIND(",",Table1[[#This Row],[Column17]]&amp;",")-1))),"")</f>
        <v>44721</v>
      </c>
      <c r="S56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44728</v>
      </c>
      <c r="T56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44735</v>
      </c>
      <c r="U568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56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6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6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6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68" s="10" t="str">
        <f t="shared" si="24"/>
        <v>06/09/2022, 06/16/2022, 06/23/2022</v>
      </c>
    </row>
    <row r="569" spans="1:26" ht="12.5" x14ac:dyDescent="0.25">
      <c r="A569" s="1" t="s">
        <v>2196</v>
      </c>
      <c r="B569" s="1" t="str">
        <f t="shared" si="25"/>
        <v>D5B5B7B0-F92E-4FA1-9F26-64247FCC4456</v>
      </c>
      <c r="C569" s="1" t="s">
        <v>2197</v>
      </c>
      <c r="D569" s="1" t="str">
        <f t="shared" si="26"/>
        <v>Isaac Jordan</v>
      </c>
      <c r="E569" s="1" t="s">
        <v>2198</v>
      </c>
      <c r="F569" s="1" t="s">
        <v>17</v>
      </c>
      <c r="G569" s="1" t="s">
        <v>46</v>
      </c>
      <c r="H569" s="1">
        <v>42</v>
      </c>
      <c r="I569" s="5">
        <v>44856</v>
      </c>
      <c r="J569" s="1" t="s">
        <v>154</v>
      </c>
      <c r="K569" s="1" t="s">
        <v>133</v>
      </c>
      <c r="L569" s="8">
        <v>66</v>
      </c>
      <c r="M569" s="8">
        <f>IF(Table1[[#This Row],[Column13]]&lt;1,Table1[[#This Row],[Column13]]*100,Table1[[#This Row],[Column13]])</f>
        <v>66</v>
      </c>
      <c r="N569" s="1" t="s">
        <v>58</v>
      </c>
      <c r="O569" s="1" t="s">
        <v>28</v>
      </c>
      <c r="P569" s="1">
        <v>5</v>
      </c>
      <c r="Q569" s="1" t="s">
        <v>2199</v>
      </c>
      <c r="R569" s="9">
        <f>IFERROR(IF(ISNUMBER(Table1[[#This Row],[Column17]]),Table1[[#This Row],[Column17]],DATEVALUE(LEFT(Table1[[#This Row],[Column17]],FIND(",",Table1[[#This Row],[Column17]]&amp;",")-1))),"")</f>
        <v>44856</v>
      </c>
      <c r="S56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44863</v>
      </c>
      <c r="T56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44870</v>
      </c>
      <c r="U56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44877</v>
      </c>
      <c r="V56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44884</v>
      </c>
      <c r="W56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44891</v>
      </c>
      <c r="X56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44898</v>
      </c>
      <c r="Y56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69" s="10" t="str">
        <f t="shared" si="24"/>
        <v>10/22/2022, 10/29/2022, 11/05/2022, 11/12/2022, 11/19/2022, 11/26/2022, 12/03/2022</v>
      </c>
    </row>
    <row r="570" spans="1:26" ht="12.5" x14ac:dyDescent="0.25">
      <c r="A570" s="1" t="s">
        <v>2200</v>
      </c>
      <c r="B570" s="1" t="str">
        <f t="shared" si="25"/>
        <v>8E40B294-26B9-4955-B336-85DAC3803B4A</v>
      </c>
      <c r="C570" s="1" t="s">
        <v>2201</v>
      </c>
      <c r="D570" s="1" t="str">
        <f t="shared" si="26"/>
        <v>Mary Yates</v>
      </c>
      <c r="E570" s="1" t="s">
        <v>2202</v>
      </c>
      <c r="F570" s="1" t="s">
        <v>88</v>
      </c>
      <c r="G570" s="1" t="s">
        <v>46</v>
      </c>
      <c r="H570" s="1">
        <v>36</v>
      </c>
      <c r="I570" s="3">
        <v>45421</v>
      </c>
      <c r="J570" s="1" t="s">
        <v>18</v>
      </c>
      <c r="K570" s="1" t="s">
        <v>19</v>
      </c>
      <c r="L570" s="8">
        <v>0.98</v>
      </c>
      <c r="M570" s="8">
        <f>IF(Table1[[#This Row],[Column13]]&lt;1,Table1[[#This Row],[Column13]]*100,Table1[[#This Row],[Column13]])</f>
        <v>98</v>
      </c>
      <c r="N570" s="1">
        <v>2</v>
      </c>
      <c r="O570" s="1" t="s">
        <v>34</v>
      </c>
      <c r="P570" s="1">
        <v>2</v>
      </c>
      <c r="Q570" s="1" t="s">
        <v>1196</v>
      </c>
      <c r="R570" s="9">
        <f>IFERROR(IF(ISNUMBER(Table1[[#This Row],[Column17]]),Table1[[#This Row],[Column17]],DATEVALUE(LEFT(Table1[[#This Row],[Column17]],FIND(",",Table1[[#This Row],[Column17]]&amp;",")-1))),"")</f>
        <v>45421</v>
      </c>
      <c r="S57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45428</v>
      </c>
      <c r="T57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45435</v>
      </c>
      <c r="U57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45442</v>
      </c>
      <c r="V57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45449</v>
      </c>
      <c r="W57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45456</v>
      </c>
      <c r="X57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7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70" s="10" t="str">
        <f t="shared" si="24"/>
        <v>05/09/2024, 05/16/2024, 05/23/2024, 05/30/2024, 06/06/2024, 06/13/2024</v>
      </c>
    </row>
    <row r="571" spans="1:26" ht="12.5" x14ac:dyDescent="0.25">
      <c r="A571" s="1" t="s">
        <v>2203</v>
      </c>
      <c r="B571" s="1" t="str">
        <f t="shared" si="25"/>
        <v>ED5D6510-E52A-43E6-BEC5-8A891DB3C075</v>
      </c>
      <c r="C571" s="1" t="s">
        <v>2204</v>
      </c>
      <c r="D571" s="1" t="str">
        <f t="shared" si="26"/>
        <v>Jeremy Zhang Md</v>
      </c>
      <c r="E571" s="1" t="s">
        <v>2205</v>
      </c>
      <c r="F571" s="1" t="s">
        <v>17</v>
      </c>
      <c r="G571" s="1" t="s">
        <v>25</v>
      </c>
      <c r="H571">
        <v>18</v>
      </c>
      <c r="I571" s="5">
        <v>45335</v>
      </c>
      <c r="J571" s="1" t="s">
        <v>63</v>
      </c>
      <c r="K571" s="1" t="s">
        <v>27</v>
      </c>
      <c r="L571" s="8">
        <v>89</v>
      </c>
      <c r="M571" s="8">
        <f>IF(Table1[[#This Row],[Column13]]&lt;1,Table1[[#This Row],[Column13]]*100,Table1[[#This Row],[Column13]])</f>
        <v>89</v>
      </c>
      <c r="N571" s="1" t="s">
        <v>58</v>
      </c>
      <c r="O571" s="1" t="s">
        <v>28</v>
      </c>
      <c r="P571" s="1">
        <v>5</v>
      </c>
      <c r="Q571" s="1" t="s">
        <v>2206</v>
      </c>
      <c r="R571" s="9">
        <f>IFERROR(IF(ISNUMBER(Table1[[#This Row],[Column17]]),Table1[[#This Row],[Column17]],DATEVALUE(LEFT(Table1[[#This Row],[Column17]],FIND(",",Table1[[#This Row],[Column17]]&amp;",")-1))),"")</f>
        <v>45335</v>
      </c>
      <c r="S57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45342</v>
      </c>
      <c r="T57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45349</v>
      </c>
      <c r="U57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45356</v>
      </c>
      <c r="V57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45363</v>
      </c>
      <c r="W57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45370</v>
      </c>
      <c r="X57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45377</v>
      </c>
      <c r="Y57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71" s="10" t="str">
        <f t="shared" si="24"/>
        <v>02/13/2024, 02/20/2024, 02/27/2024, 03/05/2024, 03/12/2024, 03/19/2024, 03/26/2024</v>
      </c>
    </row>
    <row r="572" spans="1:26" ht="12.5" x14ac:dyDescent="0.25">
      <c r="A572" s="1" t="s">
        <v>2207</v>
      </c>
      <c r="B572" s="1" t="str">
        <f t="shared" si="25"/>
        <v>DE4097C3-3427-4466-97F4-B85D597FAAF0</v>
      </c>
      <c r="C572" s="1" t="s">
        <v>2208</v>
      </c>
      <c r="D572" s="1" t="str">
        <f t="shared" si="26"/>
        <v>Ruben Brady</v>
      </c>
      <c r="E572" s="1" t="s">
        <v>2209</v>
      </c>
      <c r="F572" s="1" t="s">
        <v>17</v>
      </c>
      <c r="G572" s="1" t="s">
        <v>68</v>
      </c>
      <c r="H572" s="1">
        <v>42</v>
      </c>
      <c r="I572" s="5">
        <v>44850</v>
      </c>
      <c r="J572" s="1" t="s">
        <v>132</v>
      </c>
      <c r="K572" s="1" t="s">
        <v>133</v>
      </c>
      <c r="L572" s="8">
        <v>0.69</v>
      </c>
      <c r="M572" s="8">
        <f>IF(Table1[[#This Row],[Column13]]&lt;1,Table1[[#This Row],[Column13]]*100,Table1[[#This Row],[Column13]])</f>
        <v>69</v>
      </c>
      <c r="N572" s="1" t="s">
        <v>58</v>
      </c>
      <c r="O572" s="1" t="s">
        <v>28</v>
      </c>
      <c r="P572" s="1">
        <v>5</v>
      </c>
      <c r="Q572" s="1" t="s">
        <v>2210</v>
      </c>
      <c r="R572" s="9">
        <f>IFERROR(IF(ISNUMBER(Table1[[#This Row],[Column17]]),Table1[[#This Row],[Column17]],DATEVALUE(LEFT(Table1[[#This Row],[Column17]],FIND(",",Table1[[#This Row],[Column17]]&amp;",")-1))),"")</f>
        <v>44850</v>
      </c>
      <c r="S57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44857</v>
      </c>
      <c r="T57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44864</v>
      </c>
      <c r="U57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44871</v>
      </c>
      <c r="V57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44878</v>
      </c>
      <c r="W57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44885</v>
      </c>
      <c r="X57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44892</v>
      </c>
      <c r="Y57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72" s="10" t="str">
        <f t="shared" si="24"/>
        <v>10/16/2022, 10/23/2022, 10/30/2022, 11/06/2022, 11/13/2022, 11/20/2022, 11/27/2022</v>
      </c>
    </row>
    <row r="573" spans="1:26" ht="12.5" x14ac:dyDescent="0.25">
      <c r="A573" s="1" t="s">
        <v>2211</v>
      </c>
      <c r="B573" s="1" t="str">
        <f t="shared" si="25"/>
        <v>13AB7D2C-EBA0-430C-AA9A-6F4B2E39C29A</v>
      </c>
      <c r="C573" s="1" t="s">
        <v>2212</v>
      </c>
      <c r="D573" s="1" t="str">
        <f t="shared" si="26"/>
        <v>Jonathan Davis</v>
      </c>
      <c r="E573" s="1" t="s">
        <v>2213</v>
      </c>
      <c r="F573" s="1" t="s">
        <v>17</v>
      </c>
      <c r="G573" s="1" t="s">
        <v>68</v>
      </c>
      <c r="H573" s="1">
        <v>18</v>
      </c>
      <c r="I573" s="3">
        <v>45544</v>
      </c>
      <c r="J573" s="1" t="s">
        <v>40</v>
      </c>
      <c r="K573" s="1" t="s">
        <v>19</v>
      </c>
      <c r="L573" s="8">
        <v>94</v>
      </c>
      <c r="M573" s="8">
        <f>IF(Table1[[#This Row],[Column13]]&lt;1,Table1[[#This Row],[Column13]]*100,Table1[[#This Row],[Column13]])</f>
        <v>94</v>
      </c>
      <c r="N573" s="1" t="s">
        <v>58</v>
      </c>
      <c r="O573" s="1" t="s">
        <v>28</v>
      </c>
      <c r="P573" s="1">
        <v>2</v>
      </c>
      <c r="Q573" s="1" t="s">
        <v>2214</v>
      </c>
      <c r="R573" s="9">
        <f>IFERROR(IF(ISNUMBER(Table1[[#This Row],[Column17]]),Table1[[#This Row],[Column17]],DATEVALUE(LEFT(Table1[[#This Row],[Column17]],FIND(",",Table1[[#This Row],[Column17]]&amp;",")-1))),"")</f>
        <v>45544</v>
      </c>
      <c r="S57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45551</v>
      </c>
      <c r="T57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45558</v>
      </c>
      <c r="U57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45565</v>
      </c>
      <c r="V57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45572</v>
      </c>
      <c r="W57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45579</v>
      </c>
      <c r="X57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7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73" s="10" t="str">
        <f t="shared" si="24"/>
        <v>09/09/2024, 09/16/2024, 09/23/2024, 09/30/2024, 10/07/2024, 10/14/2024</v>
      </c>
    </row>
    <row r="574" spans="1:26" ht="12.5" x14ac:dyDescent="0.25">
      <c r="A574" s="1" t="s">
        <v>2215</v>
      </c>
      <c r="B574" s="1" t="str">
        <f t="shared" si="25"/>
        <v>F38324F7-EDDC-4C0A-9720-6C665FA18468</v>
      </c>
      <c r="C574" s="1" t="s">
        <v>2216</v>
      </c>
      <c r="D574" s="1" t="str">
        <f t="shared" si="26"/>
        <v>Frank Johnson</v>
      </c>
      <c r="E574" s="1" t="s">
        <v>2217</v>
      </c>
      <c r="F574" s="1" t="s">
        <v>17</v>
      </c>
      <c r="G574" s="1" t="s">
        <v>25</v>
      </c>
      <c r="H574">
        <v>18</v>
      </c>
      <c r="I574" s="4">
        <v>45270</v>
      </c>
      <c r="J574" s="1" t="s">
        <v>217</v>
      </c>
      <c r="K574" s="1" t="s">
        <v>133</v>
      </c>
      <c r="L574" s="8">
        <v>0.3</v>
      </c>
      <c r="M574" s="8">
        <f>IF(Table1[[#This Row],[Column13]]&lt;1,Table1[[#This Row],[Column13]]*100,Table1[[#This Row],[Column13]])</f>
        <v>30</v>
      </c>
      <c r="N574" s="1">
        <v>45</v>
      </c>
      <c r="O574" s="1" t="s">
        <v>28</v>
      </c>
      <c r="P574" s="1">
        <v>5</v>
      </c>
      <c r="Q574" s="4">
        <v>45270</v>
      </c>
      <c r="R574" s="9">
        <f>IFERROR(IF(ISNUMBER(Table1[[#This Row],[Column17]]),Table1[[#This Row],[Column17]],DATEVALUE(LEFT(Table1[[#This Row],[Column17]],FIND(",",Table1[[#This Row],[Column17]]&amp;",")-1))),"")</f>
        <v>45270</v>
      </c>
      <c r="S574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574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574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57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7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7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7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74" s="10" t="str">
        <f t="shared" si="24"/>
        <v>12/10/2023</v>
      </c>
    </row>
    <row r="575" spans="1:26" ht="12.5" x14ac:dyDescent="0.25">
      <c r="A575" s="1" t="s">
        <v>2218</v>
      </c>
      <c r="B575" s="1" t="str">
        <f t="shared" si="25"/>
        <v>0B398E89-F842-4163-9455-5290017C75C5</v>
      </c>
      <c r="C575" s="1" t="s">
        <v>2219</v>
      </c>
      <c r="D575" s="1" t="str">
        <f t="shared" si="26"/>
        <v>Tiffany Nguyen</v>
      </c>
      <c r="E575" s="1" t="s">
        <v>6995</v>
      </c>
      <c r="F575" s="1" t="s">
        <v>17</v>
      </c>
      <c r="G575" s="1" t="s">
        <v>82</v>
      </c>
      <c r="H575" s="1">
        <v>18</v>
      </c>
      <c r="I575" s="5">
        <v>45680</v>
      </c>
      <c r="J575" s="1" t="s">
        <v>32</v>
      </c>
      <c r="K575" s="1" t="s">
        <v>33</v>
      </c>
      <c r="L575" s="8">
        <v>57</v>
      </c>
      <c r="M575" s="8">
        <f>IF(Table1[[#This Row],[Column13]]&lt;1,Table1[[#This Row],[Column13]]*100,Table1[[#This Row],[Column13]])</f>
        <v>57</v>
      </c>
      <c r="N575" s="1" t="s">
        <v>41</v>
      </c>
      <c r="O575" s="1" t="s">
        <v>28</v>
      </c>
      <c r="P575" s="1">
        <v>3</v>
      </c>
      <c r="Q575" s="5">
        <v>45680</v>
      </c>
      <c r="R575" s="9">
        <f>IFERROR(IF(ISNUMBER(Table1[[#This Row],[Column17]]),Table1[[#This Row],[Column17]],DATEVALUE(LEFT(Table1[[#This Row],[Column17]],FIND(",",Table1[[#This Row],[Column17]]&amp;",")-1))),"")</f>
        <v>45680</v>
      </c>
      <c r="S575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575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575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57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7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7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7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75" s="10" t="str">
        <f t="shared" si="24"/>
        <v>01/23/2025</v>
      </c>
    </row>
    <row r="576" spans="1:26" ht="12.5" x14ac:dyDescent="0.25">
      <c r="A576" s="1" t="s">
        <v>2220</v>
      </c>
      <c r="B576" s="1" t="str">
        <f t="shared" si="25"/>
        <v>0C767092-DCFF-47B6-B61C-2373211B20EB</v>
      </c>
      <c r="C576" s="1" t="s">
        <v>2221</v>
      </c>
      <c r="D576" s="1" t="str">
        <f t="shared" si="26"/>
        <v>Diane Yates</v>
      </c>
      <c r="E576" s="1" t="s">
        <v>2222</v>
      </c>
      <c r="F576" s="1" t="s">
        <v>88</v>
      </c>
      <c r="G576" s="1" t="s">
        <v>68</v>
      </c>
      <c r="H576" s="1">
        <v>18</v>
      </c>
      <c r="I576" s="3">
        <v>45542</v>
      </c>
      <c r="J576" s="1" t="s">
        <v>26</v>
      </c>
      <c r="K576" s="1" t="s">
        <v>27</v>
      </c>
      <c r="L576" s="8">
        <v>0.85</v>
      </c>
      <c r="M576" s="8">
        <f>IF(Table1[[#This Row],[Column13]]&lt;1,Table1[[#This Row],[Column13]]*100,Table1[[#This Row],[Column13]])</f>
        <v>85</v>
      </c>
      <c r="N576" s="1">
        <v>2</v>
      </c>
      <c r="O576" s="1" t="s">
        <v>28</v>
      </c>
      <c r="P576" s="1">
        <v>5</v>
      </c>
      <c r="Q576" s="1" t="s">
        <v>2223</v>
      </c>
      <c r="R576" s="9">
        <f>IFERROR(IF(ISNUMBER(Table1[[#This Row],[Column17]]),Table1[[#This Row],[Column17]],DATEVALUE(LEFT(Table1[[#This Row],[Column17]],FIND(",",Table1[[#This Row],[Column17]]&amp;",")-1))),"")</f>
        <v>45542</v>
      </c>
      <c r="S57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45549</v>
      </c>
      <c r="T57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45556</v>
      </c>
      <c r="U57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45563</v>
      </c>
      <c r="V57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7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7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7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76" s="10" t="str">
        <f t="shared" si="24"/>
        <v>09/07/2024, 09/14/2024, 09/21/2024, 09/28/2024</v>
      </c>
    </row>
    <row r="577" spans="1:26" ht="12.5" x14ac:dyDescent="0.25">
      <c r="A577" s="1" t="s">
        <v>2224</v>
      </c>
      <c r="B577" s="1" t="str">
        <f t="shared" si="25"/>
        <v>6374ED14-29B6-4B14-B54E-15ECDA33562C</v>
      </c>
      <c r="C577" s="1" t="s">
        <v>2225</v>
      </c>
      <c r="D577" s="1" t="str">
        <f t="shared" si="26"/>
        <v>Dominique Goodwin</v>
      </c>
      <c r="E577" s="1" t="s">
        <v>2226</v>
      </c>
      <c r="F577" s="1" t="s">
        <v>17</v>
      </c>
      <c r="G577" s="1" t="s">
        <v>25</v>
      </c>
      <c r="H577" s="1">
        <v>31</v>
      </c>
      <c r="I577" s="3">
        <v>44689</v>
      </c>
      <c r="J577" s="1" t="s">
        <v>26</v>
      </c>
      <c r="K577" s="1" t="s">
        <v>27</v>
      </c>
      <c r="L577" s="8">
        <v>0.18</v>
      </c>
      <c r="M577" s="8">
        <f>IF(Table1[[#This Row],[Column13]]&lt;1,Table1[[#This Row],[Column13]]*100,Table1[[#This Row],[Column13]])</f>
        <v>18</v>
      </c>
      <c r="N577" s="1">
        <v>2</v>
      </c>
      <c r="O577" s="1" t="s">
        <v>34</v>
      </c>
      <c r="P577">
        <v>4</v>
      </c>
      <c r="Q577" s="1" t="s">
        <v>2227</v>
      </c>
      <c r="R577" s="9">
        <f>IFERROR(IF(ISNUMBER(Table1[[#This Row],[Column17]]),Table1[[#This Row],[Column17]],DATEVALUE(LEFT(Table1[[#This Row],[Column17]],FIND(",",Table1[[#This Row],[Column17]]&amp;",")-1))),"")</f>
        <v>44689</v>
      </c>
      <c r="S57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44696</v>
      </c>
      <c r="T57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44703</v>
      </c>
      <c r="U57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44710</v>
      </c>
      <c r="V57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7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7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7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77" s="10" t="str">
        <f t="shared" si="24"/>
        <v>05/08/2022, 05/15/2022, 05/22/2022, 05/29/2022</v>
      </c>
    </row>
    <row r="578" spans="1:26" ht="12.5" x14ac:dyDescent="0.25">
      <c r="A578" s="1" t="s">
        <v>2228</v>
      </c>
      <c r="B578" s="1" t="str">
        <f t="shared" si="25"/>
        <v>5E11A680-D501-4ADA-989A-C35DAA5F89CA</v>
      </c>
      <c r="C578" s="1" t="s">
        <v>2229</v>
      </c>
      <c r="D578" s="1" t="str">
        <f t="shared" si="26"/>
        <v>Katherine Mcclure</v>
      </c>
      <c r="E578" s="1" t="s">
        <v>2230</v>
      </c>
      <c r="F578" s="1" t="s">
        <v>88</v>
      </c>
      <c r="G578" s="1" t="s">
        <v>46</v>
      </c>
      <c r="H578">
        <v>18</v>
      </c>
      <c r="I578" s="5">
        <v>45215</v>
      </c>
      <c r="J578" s="1" t="s">
        <v>281</v>
      </c>
      <c r="K578" s="1" t="s">
        <v>19</v>
      </c>
      <c r="L578" s="8">
        <v>0.99</v>
      </c>
      <c r="M578" s="8">
        <f>IF(Table1[[#This Row],[Column13]]&lt;1,Table1[[#This Row],[Column13]]*100,Table1[[#This Row],[Column13]])</f>
        <v>99</v>
      </c>
      <c r="N578" s="1">
        <v>45</v>
      </c>
      <c r="O578" s="1" t="s">
        <v>34</v>
      </c>
      <c r="P578" s="1">
        <v>4</v>
      </c>
      <c r="Q578" s="1" t="s">
        <v>2231</v>
      </c>
      <c r="R578" s="9">
        <f>IFERROR(IF(ISNUMBER(Table1[[#This Row],[Column17]]),Table1[[#This Row],[Column17]],DATEVALUE(LEFT(Table1[[#This Row],[Column17]],FIND(",",Table1[[#This Row],[Column17]]&amp;",")-1))),"")</f>
        <v>45215</v>
      </c>
      <c r="S57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45222</v>
      </c>
      <c r="T57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45229</v>
      </c>
      <c r="U57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45236</v>
      </c>
      <c r="V57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45243</v>
      </c>
      <c r="W57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45250</v>
      </c>
      <c r="X57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45257</v>
      </c>
      <c r="Y57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78" s="10" t="str">
        <f t="shared" ref="Z578:Z641" si="27">LEFT(IF(R578&lt;&gt;"",TEXT(R578,"mm/dd/yyyy")&amp;", ","") &amp;IF(S578&lt;&gt;"",TEXT(S578,"mm/dd/yyyy")&amp;", ","") &amp;IF(T578&lt;&gt;"",TEXT(T578,"mm/dd/yyyy")&amp;", ","") &amp;IF(U578&lt;&gt;"",TEXT(U578,"mm/dd/yyyy")&amp;", ","") &amp;IF(V578&lt;&gt;"",TEXT(V578,"mm/dd/yyyy")&amp;", ","") &amp;IF(W578&lt;&gt;"",TEXT(W578,"mm/dd/yyyy")&amp;", ","") &amp;IF(X578&lt;&gt;"",TEXT(X578,"mm/dd/yyyy")&amp;", ","") &amp;IF(Y578&lt;&gt;"",TEXT(Y578,"mm/dd/yyyy")&amp;", ",""),LEN(IF(R578&lt;&gt;"",TEXT(R578,"mm/dd/yyyy")&amp;", ","") &amp;IF(S578&lt;&gt;"",TEXT(S578,"mm/dd/yyyy")&amp;", ","") &amp;IF(T578&lt;&gt;"",TEXT(T578,"mm/dd/yyyy")&amp;", ","") &amp;IF(U578&lt;&gt;"",TEXT(U578,"mm/dd/yyyy")&amp;", ","") &amp;IF(V578&lt;&gt;"",TEXT(V578,"mm/dd/yyyy")&amp;", ","") &amp;IF(W578&lt;&gt;"",TEXT(W578,"mm/dd/yyyy")&amp;", ","") &amp;IF(X578&lt;&gt;"",TEXT(X578,"mm/dd/yyyy")&amp;", ","") &amp;IF(Y578&lt;&gt;"",TEXT(Y578,"mm/dd/yyyy")&amp;", ","")) - 2)</f>
        <v>10/16/2023, 10/23/2023, 10/30/2023, 11/06/2023, 11/13/2023, 11/20/2023, 11/27/2023</v>
      </c>
    </row>
    <row r="579" spans="1:26" ht="12.5" x14ac:dyDescent="0.25">
      <c r="A579" s="1" t="s">
        <v>2232</v>
      </c>
      <c r="B579" s="1" t="str">
        <f t="shared" ref="B579:B642" si="28">UPPER(PROPER(A579))</f>
        <v>A174A785-6F21-40CB-AFB5-04019D267076</v>
      </c>
      <c r="C579" s="1" t="s">
        <v>2233</v>
      </c>
      <c r="D579" s="1" t="str">
        <f t="shared" ref="D579:D642" si="29">PROPER(C579)</f>
        <v>Andrew Peterson</v>
      </c>
      <c r="E579" s="1" t="s">
        <v>2234</v>
      </c>
      <c r="F579" s="1" t="s">
        <v>17</v>
      </c>
      <c r="G579" s="1" t="s">
        <v>46</v>
      </c>
      <c r="H579" s="1">
        <v>33</v>
      </c>
      <c r="I579" s="5">
        <v>45230</v>
      </c>
      <c r="J579" s="1" t="s">
        <v>217</v>
      </c>
      <c r="K579" s="1" t="s">
        <v>133</v>
      </c>
      <c r="L579" s="8">
        <v>16</v>
      </c>
      <c r="M579" s="8">
        <f>IF(Table1[[#This Row],[Column13]]&lt;1,Table1[[#This Row],[Column13]]*100,Table1[[#This Row],[Column13]])</f>
        <v>16</v>
      </c>
      <c r="N579" s="1" t="s">
        <v>58</v>
      </c>
      <c r="O579" s="1" t="s">
        <v>28</v>
      </c>
      <c r="P579">
        <v>4</v>
      </c>
      <c r="Q579" s="1" t="s">
        <v>2235</v>
      </c>
      <c r="R579" s="9">
        <f>IFERROR(IF(ISNUMBER(Table1[[#This Row],[Column17]]),Table1[[#This Row],[Column17]],DATEVALUE(LEFT(Table1[[#This Row],[Column17]],FIND(",",Table1[[#This Row],[Column17]]&amp;",")-1))),"")</f>
        <v>45230</v>
      </c>
      <c r="S57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45237</v>
      </c>
      <c r="T57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45244</v>
      </c>
      <c r="U579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57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7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7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7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79" s="10" t="str">
        <f t="shared" si="27"/>
        <v>10/31/2023, 11/07/2023, 11/14/2023</v>
      </c>
    </row>
    <row r="580" spans="1:26" ht="12.5" x14ac:dyDescent="0.25">
      <c r="A580" s="1" t="s">
        <v>2236</v>
      </c>
      <c r="B580" s="1" t="str">
        <f t="shared" si="28"/>
        <v>157F108B-8651-4886-A5B0-9024A12AD119</v>
      </c>
      <c r="C580" s="1" t="s">
        <v>2237</v>
      </c>
      <c r="D580" s="1" t="str">
        <f t="shared" si="29"/>
        <v>Jeffrey Solomon</v>
      </c>
      <c r="E580" s="1" t="s">
        <v>2238</v>
      </c>
      <c r="F580" s="1" t="s">
        <v>17</v>
      </c>
      <c r="G580" s="1" t="s">
        <v>39</v>
      </c>
      <c r="H580">
        <v>18</v>
      </c>
      <c r="I580" s="3">
        <v>45477</v>
      </c>
      <c r="J580" s="1" t="s">
        <v>32</v>
      </c>
      <c r="K580" s="1" t="s">
        <v>33</v>
      </c>
      <c r="L580" s="8">
        <v>0.73</v>
      </c>
      <c r="M580" s="8">
        <f>IF(Table1[[#This Row],[Column13]]&lt;1,Table1[[#This Row],[Column13]]*100,Table1[[#This Row],[Column13]])</f>
        <v>73</v>
      </c>
      <c r="N580" s="1">
        <v>1.5</v>
      </c>
      <c r="O580" s="1" t="s">
        <v>28</v>
      </c>
      <c r="P580" s="1">
        <v>3</v>
      </c>
      <c r="Q580" s="1" t="s">
        <v>2239</v>
      </c>
      <c r="R580" s="9">
        <f>IFERROR(IF(ISNUMBER(Table1[[#This Row],[Column17]]),Table1[[#This Row],[Column17]],DATEVALUE(LEFT(Table1[[#This Row],[Column17]],FIND(",",Table1[[#This Row],[Column17]]&amp;",")-1))),"")</f>
        <v>45477</v>
      </c>
      <c r="S58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45484</v>
      </c>
      <c r="T58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45491</v>
      </c>
      <c r="U58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45498</v>
      </c>
      <c r="V58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45505</v>
      </c>
      <c r="W58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45512</v>
      </c>
      <c r="X58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45519</v>
      </c>
      <c r="Y58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80" s="10" t="str">
        <f t="shared" si="27"/>
        <v>07/04/2024, 07/11/2024, 07/18/2024, 07/25/2024, 08/01/2024, 08/08/2024, 08/15/2024</v>
      </c>
    </row>
    <row r="581" spans="1:26" ht="12.5" x14ac:dyDescent="0.25">
      <c r="A581" s="1" t="s">
        <v>2240</v>
      </c>
      <c r="B581" s="1" t="str">
        <f t="shared" si="28"/>
        <v>0C37EB80-918B-4E18-8BA4-AF256D7FD4E2</v>
      </c>
      <c r="C581" s="1" t="s">
        <v>2241</v>
      </c>
      <c r="D581" s="1" t="str">
        <f t="shared" si="29"/>
        <v>Sylvia Palmer</v>
      </c>
      <c r="E581" s="1" t="s">
        <v>2242</v>
      </c>
      <c r="F581" s="1" t="s">
        <v>17</v>
      </c>
      <c r="G581" s="1" t="s">
        <v>25</v>
      </c>
      <c r="H581" s="1">
        <v>18</v>
      </c>
      <c r="I581" s="5">
        <v>45470</v>
      </c>
      <c r="J581" s="1" t="s">
        <v>217</v>
      </c>
      <c r="K581" s="1" t="s">
        <v>133</v>
      </c>
      <c r="L581" s="8">
        <v>39</v>
      </c>
      <c r="M581" s="8">
        <f>IF(Table1[[#This Row],[Column13]]&lt;1,Table1[[#This Row],[Column13]]*100,Table1[[#This Row],[Column13]])</f>
        <v>39</v>
      </c>
      <c r="N581" s="1">
        <v>1.5</v>
      </c>
      <c r="O581" s="1" t="s">
        <v>28</v>
      </c>
      <c r="P581" s="1">
        <v>3</v>
      </c>
      <c r="Q581" s="1" t="s">
        <v>2243</v>
      </c>
      <c r="R581" s="9">
        <f>IFERROR(IF(ISNUMBER(Table1[[#This Row],[Column17]]),Table1[[#This Row],[Column17]],DATEVALUE(LEFT(Table1[[#This Row],[Column17]],FIND(",",Table1[[#This Row],[Column17]]&amp;",")-1))),"")</f>
        <v>45470</v>
      </c>
      <c r="S58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45477</v>
      </c>
      <c r="T58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45484</v>
      </c>
      <c r="U58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45491</v>
      </c>
      <c r="V58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45498</v>
      </c>
      <c r="W58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45505</v>
      </c>
      <c r="X58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45512</v>
      </c>
      <c r="Y58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81" s="10" t="str">
        <f t="shared" si="27"/>
        <v>06/27/2024, 07/04/2024, 07/11/2024, 07/18/2024, 07/25/2024, 08/01/2024, 08/08/2024</v>
      </c>
    </row>
    <row r="582" spans="1:26" ht="12.5" x14ac:dyDescent="0.25">
      <c r="A582" s="1" t="s">
        <v>2244</v>
      </c>
      <c r="B582" s="1" t="str">
        <f t="shared" si="28"/>
        <v>413E84BD-5AFF-4594-80DD-8895D0154898</v>
      </c>
      <c r="C582" s="1" t="s">
        <v>2245</v>
      </c>
      <c r="D582" s="1" t="str">
        <f t="shared" si="29"/>
        <v>Patricia Smith</v>
      </c>
      <c r="E582" s="1" t="s">
        <v>2246</v>
      </c>
      <c r="F582" s="1" t="s">
        <v>88</v>
      </c>
      <c r="G582" s="1" t="s">
        <v>46</v>
      </c>
      <c r="H582" s="1">
        <v>18</v>
      </c>
      <c r="I582" s="3">
        <v>45541</v>
      </c>
      <c r="J582" s="1" t="s">
        <v>52</v>
      </c>
      <c r="K582" s="1" t="s">
        <v>53</v>
      </c>
      <c r="L582" s="8">
        <v>0.43</v>
      </c>
      <c r="M582" s="8">
        <f>IF(Table1[[#This Row],[Column13]]&lt;1,Table1[[#This Row],[Column13]]*100,Table1[[#This Row],[Column13]])</f>
        <v>43</v>
      </c>
      <c r="N582" s="1">
        <v>45</v>
      </c>
      <c r="O582" s="1" t="s">
        <v>34</v>
      </c>
      <c r="P582" s="1">
        <v>5</v>
      </c>
      <c r="Q582" s="1" t="s">
        <v>2247</v>
      </c>
      <c r="R582" s="9">
        <f>IFERROR(IF(ISNUMBER(Table1[[#This Row],[Column17]]),Table1[[#This Row],[Column17]],DATEVALUE(LEFT(Table1[[#This Row],[Column17]],FIND(",",Table1[[#This Row],[Column17]]&amp;",")-1))),"")</f>
        <v>45541</v>
      </c>
      <c r="S58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45548</v>
      </c>
      <c r="T58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45555</v>
      </c>
      <c r="U58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45562</v>
      </c>
      <c r="V58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45569</v>
      </c>
      <c r="W58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8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8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82" s="10" t="str">
        <f t="shared" si="27"/>
        <v>09/06/2024, 09/13/2024, 09/20/2024, 09/27/2024, 10/04/2024</v>
      </c>
    </row>
    <row r="583" spans="1:26" ht="12.5" x14ac:dyDescent="0.25">
      <c r="A583" s="1" t="s">
        <v>2248</v>
      </c>
      <c r="B583" s="1" t="str">
        <f t="shared" si="28"/>
        <v>4C32A0A2-B452-4738-A073-09DE6A8F7654</v>
      </c>
      <c r="C583" s="1" t="s">
        <v>2249</v>
      </c>
      <c r="D583" s="1" t="str">
        <f t="shared" si="29"/>
        <v>Nathaniel Todd</v>
      </c>
      <c r="E583" s="1" t="s">
        <v>2250</v>
      </c>
      <c r="F583" s="1" t="s">
        <v>88</v>
      </c>
      <c r="G583" s="1" t="s">
        <v>25</v>
      </c>
      <c r="H583" s="1">
        <v>35</v>
      </c>
      <c r="I583" s="5">
        <v>44787</v>
      </c>
      <c r="J583" s="1" t="s">
        <v>142</v>
      </c>
      <c r="K583" s="1" t="s">
        <v>53</v>
      </c>
      <c r="L583" s="8">
        <v>85</v>
      </c>
      <c r="M583" s="8">
        <f>IF(Table1[[#This Row],[Column13]]&lt;1,Table1[[#This Row],[Column13]]*100,Table1[[#This Row],[Column13]])</f>
        <v>85</v>
      </c>
      <c r="N583" s="1">
        <v>1.5</v>
      </c>
      <c r="O583" s="1" t="s">
        <v>34</v>
      </c>
      <c r="P583" s="1">
        <v>5</v>
      </c>
      <c r="Q583" s="1" t="s">
        <v>2251</v>
      </c>
      <c r="R583" s="9">
        <f>IFERROR(IF(ISNUMBER(Table1[[#This Row],[Column17]]),Table1[[#This Row],[Column17]],DATEVALUE(LEFT(Table1[[#This Row],[Column17]],FIND(",",Table1[[#This Row],[Column17]]&amp;",")-1))),"")</f>
        <v>44787</v>
      </c>
      <c r="S58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44794</v>
      </c>
      <c r="T58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44801</v>
      </c>
      <c r="U58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44808</v>
      </c>
      <c r="V58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44815</v>
      </c>
      <c r="W58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44822</v>
      </c>
      <c r="X58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8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83" s="10" t="str">
        <f t="shared" si="27"/>
        <v>08/14/2022, 08/21/2022, 08/28/2022, 09/04/2022, 09/11/2022, 09/18/2022</v>
      </c>
    </row>
    <row r="584" spans="1:26" ht="12.5" x14ac:dyDescent="0.25">
      <c r="A584" s="1" t="s">
        <v>2252</v>
      </c>
      <c r="B584" s="1" t="str">
        <f t="shared" si="28"/>
        <v>4262A48C-9AA3-4580-BB70-8DD7BF3D5023</v>
      </c>
      <c r="C584" s="1" t="s">
        <v>2253</v>
      </c>
      <c r="D584" s="1" t="str">
        <f t="shared" si="29"/>
        <v>Ashley Ferguson</v>
      </c>
      <c r="E584" s="1" t="s">
        <v>2254</v>
      </c>
      <c r="F584" s="1" t="s">
        <v>17</v>
      </c>
      <c r="G584" s="1" t="s">
        <v>25</v>
      </c>
      <c r="H584" s="1">
        <v>20</v>
      </c>
      <c r="I584" s="3">
        <v>44779</v>
      </c>
      <c r="J584" s="1" t="s">
        <v>69</v>
      </c>
      <c r="K584" s="1" t="s">
        <v>33</v>
      </c>
      <c r="L584" s="8">
        <v>73</v>
      </c>
      <c r="M584" s="8">
        <f>IF(Table1[[#This Row],[Column13]]&lt;1,Table1[[#This Row],[Column13]]*100,Table1[[#This Row],[Column13]])</f>
        <v>73</v>
      </c>
      <c r="N584" s="1" t="s">
        <v>20</v>
      </c>
      <c r="O584" s="1" t="s">
        <v>28</v>
      </c>
      <c r="P584">
        <v>4</v>
      </c>
      <c r="Q584" s="1" t="s">
        <v>2255</v>
      </c>
      <c r="R584" s="9">
        <f>IFERROR(IF(ISNUMBER(Table1[[#This Row],[Column17]]),Table1[[#This Row],[Column17]],DATEVALUE(LEFT(Table1[[#This Row],[Column17]],FIND(",",Table1[[#This Row],[Column17]]&amp;",")-1))),"")</f>
        <v>44779</v>
      </c>
      <c r="S58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44786</v>
      </c>
      <c r="T584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584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58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8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8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8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84" s="10" t="str">
        <f t="shared" si="27"/>
        <v>08/06/2022, 08/13/2022</v>
      </c>
    </row>
    <row r="585" spans="1:26" ht="12.5" x14ac:dyDescent="0.25">
      <c r="A585" s="1" t="s">
        <v>2256</v>
      </c>
      <c r="B585" s="1" t="str">
        <f t="shared" si="28"/>
        <v>F952F1E8-D029-433C-9E55-F98D4D844CB6</v>
      </c>
      <c r="C585" s="1" t="s">
        <v>2257</v>
      </c>
      <c r="D585" s="1" t="str">
        <f t="shared" si="29"/>
        <v>Melissa Mccarty</v>
      </c>
      <c r="E585" s="1" t="s">
        <v>2258</v>
      </c>
      <c r="F585" s="1" t="s">
        <v>88</v>
      </c>
      <c r="G585" s="1" t="s">
        <v>39</v>
      </c>
      <c r="H585" s="1">
        <v>43</v>
      </c>
      <c r="I585" s="3">
        <v>45414</v>
      </c>
      <c r="J585" s="1" t="s">
        <v>83</v>
      </c>
      <c r="K585" s="1" t="s">
        <v>27</v>
      </c>
      <c r="L585" s="8">
        <v>0.02</v>
      </c>
      <c r="M585" s="8">
        <f>IF(Table1[[#This Row],[Column13]]&lt;1,Table1[[#This Row],[Column13]]*100,Table1[[#This Row],[Column13]])</f>
        <v>2</v>
      </c>
      <c r="N585" s="1" t="s">
        <v>58</v>
      </c>
      <c r="O585" s="1" t="s">
        <v>34</v>
      </c>
      <c r="P585" s="1">
        <v>1</v>
      </c>
      <c r="Q585" s="1" t="s">
        <v>2259</v>
      </c>
      <c r="R585" s="9">
        <f>IFERROR(IF(ISNUMBER(Table1[[#This Row],[Column17]]),Table1[[#This Row],[Column17]],DATEVALUE(LEFT(Table1[[#This Row],[Column17]],FIND(",",Table1[[#This Row],[Column17]]&amp;",")-1))),"")</f>
        <v>45414</v>
      </c>
      <c r="S58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45421</v>
      </c>
      <c r="T58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45428</v>
      </c>
      <c r="U58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45435</v>
      </c>
      <c r="V58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8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8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8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85" s="10" t="str">
        <f t="shared" si="27"/>
        <v>05/02/2024, 05/09/2024, 05/16/2024, 05/23/2024</v>
      </c>
    </row>
    <row r="586" spans="1:26" ht="12.5" x14ac:dyDescent="0.25">
      <c r="A586" s="1" t="s">
        <v>2260</v>
      </c>
      <c r="B586" s="1" t="str">
        <f t="shared" si="28"/>
        <v>F87405CA-B22F-4E91-8411-0E35D0E34B2B</v>
      </c>
      <c r="C586" s="1" t="s">
        <v>2261</v>
      </c>
      <c r="D586" s="1" t="str">
        <f t="shared" si="29"/>
        <v>Alexander Castillo</v>
      </c>
      <c r="E586" s="1" t="s">
        <v>2262</v>
      </c>
      <c r="F586" s="1" t="s">
        <v>88</v>
      </c>
      <c r="G586" s="1" t="s">
        <v>25</v>
      </c>
      <c r="H586" s="1">
        <v>31</v>
      </c>
      <c r="I586" s="5">
        <v>44831</v>
      </c>
      <c r="J586" s="1" t="s">
        <v>63</v>
      </c>
      <c r="K586" s="1" t="s">
        <v>27</v>
      </c>
      <c r="L586" s="8">
        <v>0.51</v>
      </c>
      <c r="M586" s="8">
        <f>IF(Table1[[#This Row],[Column13]]&lt;1,Table1[[#This Row],[Column13]]*100,Table1[[#This Row],[Column13]])</f>
        <v>51</v>
      </c>
      <c r="N586" s="1">
        <v>45</v>
      </c>
      <c r="O586" s="1" t="s">
        <v>28</v>
      </c>
      <c r="P586" s="1">
        <v>5</v>
      </c>
      <c r="Q586" s="1" t="s">
        <v>2263</v>
      </c>
      <c r="R586" s="9">
        <f>IFERROR(IF(ISNUMBER(Table1[[#This Row],[Column17]]),Table1[[#This Row],[Column17]],DATEVALUE(LEFT(Table1[[#This Row],[Column17]],FIND(",",Table1[[#This Row],[Column17]]&amp;",")-1))),"")</f>
        <v>44831</v>
      </c>
      <c r="S58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44838</v>
      </c>
      <c r="T586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586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58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8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8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8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86" s="10" t="str">
        <f t="shared" si="27"/>
        <v>09/27/2022, 10/04/2022</v>
      </c>
    </row>
    <row r="587" spans="1:26" ht="12.5" x14ac:dyDescent="0.25">
      <c r="A587" s="1" t="s">
        <v>2264</v>
      </c>
      <c r="B587" s="1" t="str">
        <f t="shared" si="28"/>
        <v>E704B115-2A85-43B1-9DD0-3ECD0595C9A3</v>
      </c>
      <c r="C587" s="1" t="s">
        <v>2265</v>
      </c>
      <c r="D587" s="1" t="str">
        <f t="shared" si="29"/>
        <v>Michael Maynard</v>
      </c>
      <c r="E587" s="1" t="s">
        <v>2266</v>
      </c>
      <c r="F587" s="1" t="s">
        <v>88</v>
      </c>
      <c r="G587" s="1" t="s">
        <v>68</v>
      </c>
      <c r="H587">
        <v>18</v>
      </c>
      <c r="I587" s="5">
        <v>45313</v>
      </c>
      <c r="J587" s="1" t="s">
        <v>47</v>
      </c>
      <c r="K587" s="1" t="s">
        <v>33</v>
      </c>
      <c r="L587" s="8">
        <v>0.12</v>
      </c>
      <c r="M587" s="8">
        <f>IF(Table1[[#This Row],[Column13]]&lt;1,Table1[[#This Row],[Column13]]*100,Table1[[#This Row],[Column13]])</f>
        <v>12</v>
      </c>
      <c r="N587" s="1">
        <v>1.5</v>
      </c>
      <c r="O587" s="1" t="s">
        <v>34</v>
      </c>
      <c r="P587" s="1">
        <v>5</v>
      </c>
      <c r="Q587" s="1" t="s">
        <v>2267</v>
      </c>
      <c r="R587" s="9">
        <f>IFERROR(IF(ISNUMBER(Table1[[#This Row],[Column17]]),Table1[[#This Row],[Column17]],DATEVALUE(LEFT(Table1[[#This Row],[Column17]],FIND(",",Table1[[#This Row],[Column17]]&amp;",")-1))),"")</f>
        <v>45313</v>
      </c>
      <c r="S58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45320</v>
      </c>
      <c r="T58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45327</v>
      </c>
      <c r="U58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45334</v>
      </c>
      <c r="V58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45341</v>
      </c>
      <c r="W58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8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8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87" s="10" t="str">
        <f t="shared" si="27"/>
        <v>01/22/2024, 01/29/2024, 02/05/2024, 02/12/2024, 02/19/2024</v>
      </c>
    </row>
    <row r="588" spans="1:26" ht="12.5" x14ac:dyDescent="0.25">
      <c r="A588" s="1" t="s">
        <v>2268</v>
      </c>
      <c r="B588" s="1" t="str">
        <f t="shared" si="28"/>
        <v>6448A3D5-D576-4137-9456-E29D91C631CF</v>
      </c>
      <c r="C588" s="1" t="s">
        <v>2269</v>
      </c>
      <c r="D588" s="1" t="str">
        <f t="shared" si="29"/>
        <v>Adam Mccoy</v>
      </c>
      <c r="E588" s="1" t="s">
        <v>2270</v>
      </c>
      <c r="F588" s="1" t="s">
        <v>88</v>
      </c>
      <c r="G588" s="1" t="s">
        <v>25</v>
      </c>
      <c r="H588">
        <v>18</v>
      </c>
      <c r="I588" s="3">
        <v>45116</v>
      </c>
      <c r="J588" s="1" t="s">
        <v>217</v>
      </c>
      <c r="K588" s="1" t="s">
        <v>133</v>
      </c>
      <c r="L588" s="8">
        <v>7.0000000000000007E-2</v>
      </c>
      <c r="M588" s="8">
        <f>IF(Table1[[#This Row],[Column13]]&lt;1,Table1[[#This Row],[Column13]]*100,Table1[[#This Row],[Column13]])</f>
        <v>7.0000000000000009</v>
      </c>
      <c r="N588" s="1" t="s">
        <v>20</v>
      </c>
      <c r="O588" s="1" t="s">
        <v>28</v>
      </c>
      <c r="P588" s="1">
        <v>3</v>
      </c>
      <c r="Q588" s="1" t="s">
        <v>2271</v>
      </c>
      <c r="R588" s="9">
        <f>IFERROR(IF(ISNUMBER(Table1[[#This Row],[Column17]]),Table1[[#This Row],[Column17]],DATEVALUE(LEFT(Table1[[#This Row],[Column17]],FIND(",",Table1[[#This Row],[Column17]]&amp;",")-1))),"")</f>
        <v>45116</v>
      </c>
      <c r="S58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45123</v>
      </c>
      <c r="T58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45130</v>
      </c>
      <c r="U58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45137</v>
      </c>
      <c r="V58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45144</v>
      </c>
      <c r="W58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45151</v>
      </c>
      <c r="X58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8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88" s="10" t="str">
        <f t="shared" si="27"/>
        <v>07/09/2023, 07/16/2023, 07/23/2023, 07/30/2023, 08/06/2023, 08/13/2023</v>
      </c>
    </row>
    <row r="589" spans="1:26" ht="12.5" x14ac:dyDescent="0.25">
      <c r="A589" s="1" t="s">
        <v>2272</v>
      </c>
      <c r="B589" s="1" t="str">
        <f t="shared" si="28"/>
        <v>4A703330-FFC0-4136-8DE6-E6B3BB27F6BC</v>
      </c>
      <c r="C589" s="1" t="s">
        <v>2273</v>
      </c>
      <c r="D589" s="1" t="str">
        <f t="shared" si="29"/>
        <v>James Palmer</v>
      </c>
      <c r="E589" s="1" t="s">
        <v>2274</v>
      </c>
      <c r="F589" s="1" t="s">
        <v>17</v>
      </c>
      <c r="G589" s="1" t="s">
        <v>39</v>
      </c>
      <c r="H589">
        <v>18</v>
      </c>
      <c r="I589" s="5">
        <v>45583</v>
      </c>
      <c r="J589" s="1" t="s">
        <v>18</v>
      </c>
      <c r="K589" s="1" t="s">
        <v>19</v>
      </c>
      <c r="L589" s="8">
        <v>0.63</v>
      </c>
      <c r="M589" s="8">
        <f>IF(Table1[[#This Row],[Column13]]&lt;1,Table1[[#This Row],[Column13]]*100,Table1[[#This Row],[Column13]])</f>
        <v>63</v>
      </c>
      <c r="N589" s="1">
        <v>45</v>
      </c>
      <c r="O589" s="1" t="s">
        <v>34</v>
      </c>
      <c r="P589" s="1">
        <v>5</v>
      </c>
      <c r="Q589" s="1" t="s">
        <v>2275</v>
      </c>
      <c r="R589" s="9">
        <f>IFERROR(IF(ISNUMBER(Table1[[#This Row],[Column17]]),Table1[[#This Row],[Column17]],DATEVALUE(LEFT(Table1[[#This Row],[Column17]],FIND(",",Table1[[#This Row],[Column17]]&amp;",")-1))),"")</f>
        <v>45583</v>
      </c>
      <c r="S58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45590</v>
      </c>
      <c r="T58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45597</v>
      </c>
      <c r="U58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45604</v>
      </c>
      <c r="V58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8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8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8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89" s="10" t="str">
        <f t="shared" si="27"/>
        <v>10/18/2024, 10/25/2024, 11/01/2024, 11/08/2024</v>
      </c>
    </row>
    <row r="590" spans="1:26" ht="12.5" x14ac:dyDescent="0.25">
      <c r="A590" s="1" t="s">
        <v>2276</v>
      </c>
      <c r="B590" s="1" t="str">
        <f t="shared" si="28"/>
        <v>4491BE40-1042-4A8E-8DA2-2A3950DB8E34</v>
      </c>
      <c r="C590" s="1" t="s">
        <v>2277</v>
      </c>
      <c r="D590" s="1" t="str">
        <f t="shared" si="29"/>
        <v>Jennifer Kennedy</v>
      </c>
      <c r="E590" s="1" t="s">
        <v>2278</v>
      </c>
      <c r="F590" s="1" t="s">
        <v>17</v>
      </c>
      <c r="G590" s="1" t="s">
        <v>82</v>
      </c>
      <c r="H590" s="1">
        <v>18</v>
      </c>
      <c r="I590" s="5">
        <v>45553</v>
      </c>
      <c r="J590" s="1" t="s">
        <v>281</v>
      </c>
      <c r="K590" s="1" t="s">
        <v>19</v>
      </c>
      <c r="L590" s="8">
        <v>0.02</v>
      </c>
      <c r="M590" s="8">
        <f>IF(Table1[[#This Row],[Column13]]&lt;1,Table1[[#This Row],[Column13]]*100,Table1[[#This Row],[Column13]])</f>
        <v>2</v>
      </c>
      <c r="N590" s="1" t="s">
        <v>58</v>
      </c>
      <c r="O590" s="1" t="s">
        <v>34</v>
      </c>
      <c r="P590" s="1">
        <v>3</v>
      </c>
      <c r="Q590" s="5">
        <v>45553</v>
      </c>
      <c r="R590" s="9">
        <f>IFERROR(IF(ISNUMBER(Table1[[#This Row],[Column17]]),Table1[[#This Row],[Column17]],DATEVALUE(LEFT(Table1[[#This Row],[Column17]],FIND(",",Table1[[#This Row],[Column17]]&amp;",")-1))),"")</f>
        <v>45553</v>
      </c>
      <c r="S590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590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590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59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9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9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9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90" s="10" t="str">
        <f t="shared" si="27"/>
        <v>09/18/2024</v>
      </c>
    </row>
    <row r="591" spans="1:26" ht="12.5" x14ac:dyDescent="0.25">
      <c r="A591" s="1" t="s">
        <v>2279</v>
      </c>
      <c r="B591" s="1" t="str">
        <f t="shared" si="28"/>
        <v>580661F1-7820-4426-B134-1AB8B9E8D781</v>
      </c>
      <c r="C591" s="1" t="s">
        <v>2280</v>
      </c>
      <c r="D591" s="1" t="str">
        <f t="shared" si="29"/>
        <v>Jordan Matthews</v>
      </c>
      <c r="E591" s="1" t="s">
        <v>2281</v>
      </c>
      <c r="F591" s="1" t="s">
        <v>17</v>
      </c>
      <c r="G591" s="1" t="s">
        <v>25</v>
      </c>
      <c r="H591" s="1">
        <v>23</v>
      </c>
      <c r="I591" s="5">
        <v>45105</v>
      </c>
      <c r="J591" s="1" t="s">
        <v>69</v>
      </c>
      <c r="K591" s="1" t="s">
        <v>33</v>
      </c>
      <c r="L591" s="8">
        <v>0.81</v>
      </c>
      <c r="M591" s="8">
        <f>IF(Table1[[#This Row],[Column13]]&lt;1,Table1[[#This Row],[Column13]]*100,Table1[[#This Row],[Column13]])</f>
        <v>81</v>
      </c>
      <c r="N591" s="1" t="s">
        <v>58</v>
      </c>
      <c r="O591" s="1" t="s">
        <v>34</v>
      </c>
      <c r="P591" s="1">
        <v>5</v>
      </c>
      <c r="Q591" s="1" t="s">
        <v>2282</v>
      </c>
      <c r="R591" s="9">
        <f>IFERROR(IF(ISNUMBER(Table1[[#This Row],[Column17]]),Table1[[#This Row],[Column17]],DATEVALUE(LEFT(Table1[[#This Row],[Column17]],FIND(",",Table1[[#This Row],[Column17]]&amp;",")-1))),"")</f>
        <v>45105</v>
      </c>
      <c r="S59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45112</v>
      </c>
      <c r="T59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45119</v>
      </c>
      <c r="U59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45126</v>
      </c>
      <c r="V59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45133</v>
      </c>
      <c r="W59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45140</v>
      </c>
      <c r="X59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45147</v>
      </c>
      <c r="Y59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91" s="10" t="str">
        <f t="shared" si="27"/>
        <v>06/28/2023, 07/05/2023, 07/12/2023, 07/19/2023, 07/26/2023, 08/02/2023, 08/09/2023</v>
      </c>
    </row>
    <row r="592" spans="1:26" ht="12.5" x14ac:dyDescent="0.25">
      <c r="A592" s="1" t="s">
        <v>2283</v>
      </c>
      <c r="B592" s="1" t="str">
        <f t="shared" si="28"/>
        <v>F0F24933-D544-479B-AAB7-6840F5B5AC71</v>
      </c>
      <c r="C592" s="1" t="s">
        <v>2284</v>
      </c>
      <c r="D592" s="1" t="str">
        <f t="shared" si="29"/>
        <v>Morgan Flynn</v>
      </c>
      <c r="E592" s="1" t="s">
        <v>2285</v>
      </c>
      <c r="F592" s="1" t="s">
        <v>88</v>
      </c>
      <c r="G592" s="1" t="s">
        <v>46</v>
      </c>
      <c r="H592" s="1">
        <v>18</v>
      </c>
      <c r="I592" s="3">
        <v>45264</v>
      </c>
      <c r="J592" s="1" t="s">
        <v>63</v>
      </c>
      <c r="K592" s="1" t="s">
        <v>27</v>
      </c>
      <c r="L592" s="8">
        <v>79</v>
      </c>
      <c r="M592" s="8">
        <f>IF(Table1[[#This Row],[Column13]]&lt;1,Table1[[#This Row],[Column13]]*100,Table1[[#This Row],[Column13]])</f>
        <v>79</v>
      </c>
      <c r="N592" s="1">
        <v>1.5</v>
      </c>
      <c r="O592" s="1" t="s">
        <v>34</v>
      </c>
      <c r="P592" s="1">
        <v>3</v>
      </c>
      <c r="Q592" s="3">
        <v>45264</v>
      </c>
      <c r="R592" s="9">
        <f>IFERROR(IF(ISNUMBER(Table1[[#This Row],[Column17]]),Table1[[#This Row],[Column17]],DATEVALUE(LEFT(Table1[[#This Row],[Column17]],FIND(",",Table1[[#This Row],[Column17]]&amp;",")-1))),"")</f>
        <v>45264</v>
      </c>
      <c r="S592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592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592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59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9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9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9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92" s="10" t="str">
        <f t="shared" si="27"/>
        <v>12/04/2023</v>
      </c>
    </row>
    <row r="593" spans="1:26" ht="12.5" x14ac:dyDescent="0.25">
      <c r="A593" s="1" t="s">
        <v>2286</v>
      </c>
      <c r="B593" s="1" t="str">
        <f t="shared" si="28"/>
        <v>FE678797-F16C-484E-AA7D-F379CB21AA80</v>
      </c>
      <c r="C593" s="1" t="s">
        <v>2287</v>
      </c>
      <c r="D593" s="1" t="str">
        <f t="shared" si="29"/>
        <v>David Hawkins Dvm</v>
      </c>
      <c r="E593" s="1" t="s">
        <v>2288</v>
      </c>
      <c r="F593" s="1" t="s">
        <v>17</v>
      </c>
      <c r="G593" s="1" t="s">
        <v>39</v>
      </c>
      <c r="H593">
        <v>18</v>
      </c>
      <c r="I593" s="3">
        <v>44814</v>
      </c>
      <c r="J593" s="1" t="s">
        <v>52</v>
      </c>
      <c r="K593" s="1" t="s">
        <v>53</v>
      </c>
      <c r="L593" s="8">
        <v>36</v>
      </c>
      <c r="M593" s="8">
        <f>IF(Table1[[#This Row],[Column13]]&lt;1,Table1[[#This Row],[Column13]]*100,Table1[[#This Row],[Column13]])</f>
        <v>36</v>
      </c>
      <c r="N593" s="1">
        <v>45</v>
      </c>
      <c r="O593" s="1" t="s">
        <v>34</v>
      </c>
      <c r="P593" s="1">
        <v>1</v>
      </c>
      <c r="Q593" s="1" t="s">
        <v>2289</v>
      </c>
      <c r="R593" s="9">
        <f>IFERROR(IF(ISNUMBER(Table1[[#This Row],[Column17]]),Table1[[#This Row],[Column17]],DATEVALUE(LEFT(Table1[[#This Row],[Column17]],FIND(",",Table1[[#This Row],[Column17]]&amp;",")-1))),"")</f>
        <v>44814</v>
      </c>
      <c r="S59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44821</v>
      </c>
      <c r="T59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44828</v>
      </c>
      <c r="U59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44835</v>
      </c>
      <c r="V59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9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9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9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93" s="10" t="str">
        <f t="shared" si="27"/>
        <v>09/10/2022, 09/17/2022, 09/24/2022, 10/01/2022</v>
      </c>
    </row>
    <row r="594" spans="1:26" ht="12.5" x14ac:dyDescent="0.25">
      <c r="A594" s="1" t="s">
        <v>2290</v>
      </c>
      <c r="B594" s="1" t="str">
        <f t="shared" si="28"/>
        <v>6E3D2494-5675-48F3-904C-6350CE8B76A2</v>
      </c>
      <c r="C594" s="1" t="s">
        <v>2291</v>
      </c>
      <c r="D594" s="1" t="str">
        <f t="shared" si="29"/>
        <v>Darrell Hoffman</v>
      </c>
      <c r="E594" s="1" t="s">
        <v>2292</v>
      </c>
      <c r="F594" s="1" t="s">
        <v>17</v>
      </c>
      <c r="G594" s="1" t="s">
        <v>39</v>
      </c>
      <c r="H594" s="1">
        <v>18</v>
      </c>
      <c r="I594" s="5">
        <v>44707</v>
      </c>
      <c r="J594" s="1" t="s">
        <v>63</v>
      </c>
      <c r="K594" s="1" t="s">
        <v>27</v>
      </c>
      <c r="L594" s="8">
        <v>0.4</v>
      </c>
      <c r="M594" s="8">
        <f>IF(Table1[[#This Row],[Column13]]&lt;1,Table1[[#This Row],[Column13]]*100,Table1[[#This Row],[Column13]])</f>
        <v>40</v>
      </c>
      <c r="N594" s="1" t="s">
        <v>20</v>
      </c>
      <c r="O594" s="1" t="s">
        <v>28</v>
      </c>
      <c r="P594">
        <v>4</v>
      </c>
      <c r="Q594" s="1" t="s">
        <v>2293</v>
      </c>
      <c r="R594" s="9">
        <f>IFERROR(IF(ISNUMBER(Table1[[#This Row],[Column17]]),Table1[[#This Row],[Column17]],DATEVALUE(LEFT(Table1[[#This Row],[Column17]],FIND(",",Table1[[#This Row],[Column17]]&amp;",")-1))),"")</f>
        <v>44707</v>
      </c>
      <c r="S59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44714</v>
      </c>
      <c r="T59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44721</v>
      </c>
      <c r="U59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44728</v>
      </c>
      <c r="V59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44735</v>
      </c>
      <c r="W59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44742</v>
      </c>
      <c r="X59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44749</v>
      </c>
      <c r="Y59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94" s="10" t="str">
        <f t="shared" si="27"/>
        <v>05/26/2022, 06/02/2022, 06/09/2022, 06/16/2022, 06/23/2022, 06/30/2022, 07/07/2022</v>
      </c>
    </row>
    <row r="595" spans="1:26" ht="12.5" x14ac:dyDescent="0.25">
      <c r="A595" s="1" t="s">
        <v>2294</v>
      </c>
      <c r="B595" s="1" t="str">
        <f t="shared" si="28"/>
        <v>B0ACB9BA-DA78-44C5-A6B3-A03AE57513A5</v>
      </c>
      <c r="C595" s="1" t="s">
        <v>2295</v>
      </c>
      <c r="D595" s="1" t="str">
        <f t="shared" si="29"/>
        <v>Lindsey Garcia</v>
      </c>
      <c r="E595" s="1" t="s">
        <v>2296</v>
      </c>
      <c r="F595" s="1" t="s">
        <v>88</v>
      </c>
      <c r="G595" s="1" t="s">
        <v>25</v>
      </c>
      <c r="H595" s="1">
        <v>39</v>
      </c>
      <c r="I595" s="5">
        <v>45073</v>
      </c>
      <c r="J595" s="1" t="s">
        <v>154</v>
      </c>
      <c r="K595" s="1" t="s">
        <v>133</v>
      </c>
      <c r="L595" s="8">
        <v>17</v>
      </c>
      <c r="M595" s="8">
        <f>IF(Table1[[#This Row],[Column13]]&lt;1,Table1[[#This Row],[Column13]]*100,Table1[[#This Row],[Column13]])</f>
        <v>17</v>
      </c>
      <c r="N595" s="1">
        <v>1.5</v>
      </c>
      <c r="O595" s="1" t="s">
        <v>34</v>
      </c>
      <c r="P595">
        <v>4</v>
      </c>
      <c r="Q595" s="1" t="s">
        <v>2297</v>
      </c>
      <c r="R595" s="9">
        <f>IFERROR(IF(ISNUMBER(Table1[[#This Row],[Column17]]),Table1[[#This Row],[Column17]],DATEVALUE(LEFT(Table1[[#This Row],[Column17]],FIND(",",Table1[[#This Row],[Column17]]&amp;",")-1))),"")</f>
        <v>45073</v>
      </c>
      <c r="S59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45080</v>
      </c>
      <c r="T59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45087</v>
      </c>
      <c r="U59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45094</v>
      </c>
      <c r="V59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45101</v>
      </c>
      <c r="W59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45108</v>
      </c>
      <c r="X59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9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95" s="10" t="str">
        <f t="shared" si="27"/>
        <v>05/27/2023, 06/03/2023, 06/10/2023, 06/17/2023, 06/24/2023, 07/01/2023</v>
      </c>
    </row>
    <row r="596" spans="1:26" ht="12.5" x14ac:dyDescent="0.25">
      <c r="A596" s="1" t="s">
        <v>2298</v>
      </c>
      <c r="B596" s="1" t="str">
        <f t="shared" si="28"/>
        <v>81DEC9DB-0ABE-4257-8FFE-38C9D2D81EB3</v>
      </c>
      <c r="C596" s="1" t="s">
        <v>2299</v>
      </c>
      <c r="D596" s="1" t="str">
        <f t="shared" si="29"/>
        <v>Mark Pitts</v>
      </c>
      <c r="E596" s="1" t="s">
        <v>2300</v>
      </c>
      <c r="F596" s="1" t="s">
        <v>17</v>
      </c>
      <c r="G596" s="1" t="s">
        <v>68</v>
      </c>
      <c r="H596">
        <v>18</v>
      </c>
      <c r="I596" s="3">
        <v>44816</v>
      </c>
      <c r="J596" s="1" t="s">
        <v>52</v>
      </c>
      <c r="K596" s="1" t="s">
        <v>53</v>
      </c>
      <c r="L596" s="8">
        <v>0.68</v>
      </c>
      <c r="M596" s="8">
        <f>IF(Table1[[#This Row],[Column13]]&lt;1,Table1[[#This Row],[Column13]]*100,Table1[[#This Row],[Column13]])</f>
        <v>68</v>
      </c>
      <c r="N596" s="1" t="s">
        <v>41</v>
      </c>
      <c r="O596" s="1" t="s">
        <v>28</v>
      </c>
      <c r="P596" s="1">
        <v>1</v>
      </c>
      <c r="Q596" s="1" t="s">
        <v>2301</v>
      </c>
      <c r="R596" s="9">
        <f>IFERROR(IF(ISNUMBER(Table1[[#This Row],[Column17]]),Table1[[#This Row],[Column17]],DATEVALUE(LEFT(Table1[[#This Row],[Column17]],FIND(",",Table1[[#This Row],[Column17]]&amp;",")-1))),"")</f>
        <v>44816</v>
      </c>
      <c r="S59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44823</v>
      </c>
      <c r="T596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596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59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9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9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9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96" s="10" t="str">
        <f t="shared" si="27"/>
        <v>09/12/2022, 09/19/2022</v>
      </c>
    </row>
    <row r="597" spans="1:26" ht="12.5" x14ac:dyDescent="0.25">
      <c r="A597" s="1" t="s">
        <v>2302</v>
      </c>
      <c r="B597" s="1" t="str">
        <f t="shared" si="28"/>
        <v>277FECC6-196B-48F1-9ED8-9C47BB88854E</v>
      </c>
      <c r="C597" s="1" t="s">
        <v>2303</v>
      </c>
      <c r="D597" s="1" t="str">
        <f t="shared" si="29"/>
        <v>Felicia Taylor</v>
      </c>
      <c r="E597" s="1" t="s">
        <v>2304</v>
      </c>
      <c r="F597" s="1" t="s">
        <v>88</v>
      </c>
      <c r="G597" s="1" t="s">
        <v>25</v>
      </c>
      <c r="H597" s="1">
        <v>24</v>
      </c>
      <c r="I597" s="5">
        <v>45432</v>
      </c>
      <c r="J597" s="1" t="s">
        <v>142</v>
      </c>
      <c r="K597" s="1" t="s">
        <v>53</v>
      </c>
      <c r="L597" s="8">
        <v>0.24</v>
      </c>
      <c r="M597" s="8">
        <f>IF(Table1[[#This Row],[Column13]]&lt;1,Table1[[#This Row],[Column13]]*100,Table1[[#This Row],[Column13]])</f>
        <v>24</v>
      </c>
      <c r="N597" s="1">
        <v>1.5</v>
      </c>
      <c r="O597" s="1" t="s">
        <v>34</v>
      </c>
      <c r="P597" s="1">
        <v>4</v>
      </c>
      <c r="Q597" s="5">
        <v>45432</v>
      </c>
      <c r="R597" s="9">
        <f>IFERROR(IF(ISNUMBER(Table1[[#This Row],[Column17]]),Table1[[#This Row],[Column17]],DATEVALUE(LEFT(Table1[[#This Row],[Column17]],FIND(",",Table1[[#This Row],[Column17]]&amp;",")-1))),"")</f>
        <v>45432</v>
      </c>
      <c r="S597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597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597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59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9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9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9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97" s="10" t="str">
        <f t="shared" si="27"/>
        <v>05/20/2024</v>
      </c>
    </row>
    <row r="598" spans="1:26" ht="12.5" x14ac:dyDescent="0.25">
      <c r="A598" s="1" t="s">
        <v>2305</v>
      </c>
      <c r="B598" s="1" t="str">
        <f t="shared" si="28"/>
        <v>441999B6-15D1-42F8-ABD7-D03881492B7A</v>
      </c>
      <c r="C598" s="1" t="s">
        <v>2306</v>
      </c>
      <c r="D598" s="1" t="str">
        <f t="shared" si="29"/>
        <v>Paul Ward</v>
      </c>
      <c r="E598" s="1" t="s">
        <v>2307</v>
      </c>
      <c r="F598" s="1" t="s">
        <v>17</v>
      </c>
      <c r="G598" s="1" t="s">
        <v>25</v>
      </c>
      <c r="H598" s="1">
        <v>18</v>
      </c>
      <c r="I598" s="5">
        <v>45103</v>
      </c>
      <c r="J598" s="1" t="s">
        <v>69</v>
      </c>
      <c r="K598" s="1" t="s">
        <v>33</v>
      </c>
      <c r="L598" s="8">
        <v>46</v>
      </c>
      <c r="M598" s="8">
        <f>IF(Table1[[#This Row],[Column13]]&lt;1,Table1[[#This Row],[Column13]]*100,Table1[[#This Row],[Column13]])</f>
        <v>46</v>
      </c>
      <c r="N598" s="1" t="s">
        <v>20</v>
      </c>
      <c r="O598" s="1" t="s">
        <v>28</v>
      </c>
      <c r="P598" s="1">
        <v>1</v>
      </c>
      <c r="Q598" s="1" t="s">
        <v>2308</v>
      </c>
      <c r="R598" s="9">
        <f>IFERROR(IF(ISNUMBER(Table1[[#This Row],[Column17]]),Table1[[#This Row],[Column17]],DATEVALUE(LEFT(Table1[[#This Row],[Column17]],FIND(",",Table1[[#This Row],[Column17]]&amp;",")-1))),"")</f>
        <v>45103</v>
      </c>
      <c r="S59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45110</v>
      </c>
      <c r="T59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45117</v>
      </c>
      <c r="U59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45124</v>
      </c>
      <c r="V59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59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59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59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598" s="10" t="str">
        <f t="shared" si="27"/>
        <v>06/26/2023, 07/03/2023, 07/10/2023, 07/17/2023</v>
      </c>
    </row>
    <row r="599" spans="1:26" ht="12.5" x14ac:dyDescent="0.25">
      <c r="A599" s="1" t="s">
        <v>2309</v>
      </c>
      <c r="B599" s="1" t="str">
        <f t="shared" si="28"/>
        <v>DA36433A-F3AB-4246-B570-D730E5E79ADD</v>
      </c>
      <c r="C599" s="1" t="s">
        <v>2310</v>
      </c>
      <c r="D599" s="1" t="str">
        <f t="shared" si="29"/>
        <v>Melanie Acevedo</v>
      </c>
      <c r="E599" s="1" t="s">
        <v>2311</v>
      </c>
      <c r="F599" s="1" t="s">
        <v>88</v>
      </c>
      <c r="G599" s="1" t="s">
        <v>68</v>
      </c>
      <c r="H599" s="1">
        <v>36</v>
      </c>
      <c r="I599" s="3">
        <v>45293</v>
      </c>
      <c r="J599" s="1" t="s">
        <v>26</v>
      </c>
      <c r="K599" s="1" t="s">
        <v>27</v>
      </c>
      <c r="L599" s="8">
        <v>0.84</v>
      </c>
      <c r="M599" s="8">
        <f>IF(Table1[[#This Row],[Column13]]&lt;1,Table1[[#This Row],[Column13]]*100,Table1[[#This Row],[Column13]])</f>
        <v>84</v>
      </c>
      <c r="N599" s="1" t="s">
        <v>20</v>
      </c>
      <c r="O599" s="1" t="s">
        <v>34</v>
      </c>
      <c r="P599">
        <v>4</v>
      </c>
      <c r="Q599" s="1" t="s">
        <v>2312</v>
      </c>
      <c r="R599" s="9">
        <f>IFERROR(IF(ISNUMBER(Table1[[#This Row],[Column17]]),Table1[[#This Row],[Column17]],DATEVALUE(LEFT(Table1[[#This Row],[Column17]],FIND(",",Table1[[#This Row],[Column17]]&amp;",")-1))),"")</f>
        <v>45293</v>
      </c>
      <c r="S59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45300</v>
      </c>
      <c r="T59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45307</v>
      </c>
      <c r="U59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45314</v>
      </c>
      <c r="V59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45321</v>
      </c>
      <c r="W59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45328</v>
      </c>
      <c r="X59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45335</v>
      </c>
      <c r="Y59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45342</v>
      </c>
      <c r="Z599" s="10" t="str">
        <f t="shared" si="27"/>
        <v>01/02/2024, 01/09/2024, 01/16/2024, 01/23/2024, 01/30/2024, 02/06/2024, 02/13/2024, 02/20/2024</v>
      </c>
    </row>
    <row r="600" spans="1:26" ht="12.5" x14ac:dyDescent="0.25">
      <c r="A600" s="1" t="s">
        <v>2313</v>
      </c>
      <c r="B600" s="1" t="str">
        <f t="shared" si="28"/>
        <v>66D29752-5097-4843-969B-111F15B4066E</v>
      </c>
      <c r="C600" s="1" t="s">
        <v>2314</v>
      </c>
      <c r="D600" s="1" t="str">
        <f t="shared" si="29"/>
        <v>Mrs. Amy Malone</v>
      </c>
      <c r="E600" s="1" t="s">
        <v>6995</v>
      </c>
      <c r="F600" s="1" t="s">
        <v>88</v>
      </c>
      <c r="G600" s="1" t="s">
        <v>25</v>
      </c>
      <c r="H600" s="1">
        <v>32</v>
      </c>
      <c r="I600" s="5">
        <v>44766</v>
      </c>
      <c r="J600" s="1" t="s">
        <v>69</v>
      </c>
      <c r="K600" s="1" t="s">
        <v>33</v>
      </c>
      <c r="L600" s="8">
        <v>35</v>
      </c>
      <c r="M600" s="8">
        <f>IF(Table1[[#This Row],[Column13]]&lt;1,Table1[[#This Row],[Column13]]*100,Table1[[#This Row],[Column13]])</f>
        <v>35</v>
      </c>
      <c r="N600" s="1">
        <v>45</v>
      </c>
      <c r="O600" s="1" t="s">
        <v>34</v>
      </c>
      <c r="P600" s="1">
        <v>2</v>
      </c>
      <c r="Q600" s="1" t="s">
        <v>2315</v>
      </c>
      <c r="R600" s="9">
        <f>IFERROR(IF(ISNUMBER(Table1[[#This Row],[Column17]]),Table1[[#This Row],[Column17]],DATEVALUE(LEFT(Table1[[#This Row],[Column17]],FIND(",",Table1[[#This Row],[Column17]]&amp;",")-1))),"")</f>
        <v>44766</v>
      </c>
      <c r="S60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44773</v>
      </c>
      <c r="T60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44780</v>
      </c>
      <c r="U60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44787</v>
      </c>
      <c r="V60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0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0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0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00" s="10" t="str">
        <f t="shared" si="27"/>
        <v>07/24/2022, 07/31/2022, 08/07/2022, 08/14/2022</v>
      </c>
    </row>
    <row r="601" spans="1:26" ht="12.5" x14ac:dyDescent="0.25">
      <c r="A601" s="1" t="s">
        <v>2316</v>
      </c>
      <c r="B601" s="1" t="str">
        <f t="shared" si="28"/>
        <v>E70AF828-26A4-4BEF-A437-199CEC2A322B</v>
      </c>
      <c r="C601" s="1" t="s">
        <v>2317</v>
      </c>
      <c r="D601" s="1" t="str">
        <f t="shared" si="29"/>
        <v>Vanessa Whitney</v>
      </c>
      <c r="E601" s="1" t="s">
        <v>2318</v>
      </c>
      <c r="F601" s="1" t="s">
        <v>88</v>
      </c>
      <c r="G601" s="1" t="s">
        <v>82</v>
      </c>
      <c r="H601">
        <v>18</v>
      </c>
      <c r="I601" s="5">
        <v>45683</v>
      </c>
      <c r="J601" s="1" t="s">
        <v>281</v>
      </c>
      <c r="K601" s="1" t="s">
        <v>19</v>
      </c>
      <c r="L601" s="8">
        <v>0.87</v>
      </c>
      <c r="M601" s="8">
        <f>IF(Table1[[#This Row],[Column13]]&lt;1,Table1[[#This Row],[Column13]]*100,Table1[[#This Row],[Column13]])</f>
        <v>87</v>
      </c>
      <c r="N601" s="1" t="s">
        <v>58</v>
      </c>
      <c r="O601" s="1" t="s">
        <v>28</v>
      </c>
      <c r="P601" s="1">
        <v>5</v>
      </c>
      <c r="Q601" s="1" t="s">
        <v>2319</v>
      </c>
      <c r="R601" s="9">
        <f>IFERROR(IF(ISNUMBER(Table1[[#This Row],[Column17]]),Table1[[#This Row],[Column17]],DATEVALUE(LEFT(Table1[[#This Row],[Column17]],FIND(",",Table1[[#This Row],[Column17]]&amp;",")-1))),"")</f>
        <v>45683</v>
      </c>
      <c r="S60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45690</v>
      </c>
      <c r="T60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45697</v>
      </c>
      <c r="U60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45704</v>
      </c>
      <c r="V60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45711</v>
      </c>
      <c r="W60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45718</v>
      </c>
      <c r="X60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45725</v>
      </c>
      <c r="Y60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01" s="10" t="str">
        <f t="shared" si="27"/>
        <v>01/26/2025, 02/02/2025, 02/09/2025, 02/16/2025, 02/23/2025, 03/02/2025, 03/09/2025</v>
      </c>
    </row>
    <row r="602" spans="1:26" ht="12.5" x14ac:dyDescent="0.25">
      <c r="A602" s="1" t="s">
        <v>2320</v>
      </c>
      <c r="B602" s="1" t="str">
        <f t="shared" si="28"/>
        <v>BE216C79-B8B7-41B0-8DE8-1D1EDFA0BC17</v>
      </c>
      <c r="C602" s="1" t="s">
        <v>2321</v>
      </c>
      <c r="D602" s="1" t="str">
        <f t="shared" si="29"/>
        <v>Gregory Wilcox</v>
      </c>
      <c r="E602" s="1" t="s">
        <v>2322</v>
      </c>
      <c r="F602" s="1" t="s">
        <v>17</v>
      </c>
      <c r="G602" s="1" t="s">
        <v>68</v>
      </c>
      <c r="H602" s="1">
        <v>20</v>
      </c>
      <c r="I602" s="5">
        <v>45518</v>
      </c>
      <c r="J602" s="1" t="s">
        <v>52</v>
      </c>
      <c r="K602" s="1" t="s">
        <v>53</v>
      </c>
      <c r="L602" s="8">
        <v>0.1</v>
      </c>
      <c r="M602" s="8">
        <f>IF(Table1[[#This Row],[Column13]]&lt;1,Table1[[#This Row],[Column13]]*100,Table1[[#This Row],[Column13]])</f>
        <v>10</v>
      </c>
      <c r="N602" s="1" t="s">
        <v>58</v>
      </c>
      <c r="O602" s="1" t="s">
        <v>28</v>
      </c>
      <c r="P602" s="1">
        <v>5</v>
      </c>
      <c r="Q602" s="5">
        <v>45518</v>
      </c>
      <c r="R602" s="9">
        <f>IFERROR(IF(ISNUMBER(Table1[[#This Row],[Column17]]),Table1[[#This Row],[Column17]],DATEVALUE(LEFT(Table1[[#This Row],[Column17]],FIND(",",Table1[[#This Row],[Column17]]&amp;",")-1))),"")</f>
        <v>45518</v>
      </c>
      <c r="S602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602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602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60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0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0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0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02" s="10" t="str">
        <f t="shared" si="27"/>
        <v>08/14/2024</v>
      </c>
    </row>
    <row r="603" spans="1:26" ht="12.5" x14ac:dyDescent="0.25">
      <c r="A603" s="1" t="s">
        <v>2323</v>
      </c>
      <c r="B603" s="1" t="str">
        <f t="shared" si="28"/>
        <v>E1878E93-3281-4976-8680-A2E5678DAF97</v>
      </c>
      <c r="C603" s="1" t="s">
        <v>2324</v>
      </c>
      <c r="D603" s="1" t="str">
        <f t="shared" si="29"/>
        <v>Andrew Cook</v>
      </c>
      <c r="E603" s="1" t="s">
        <v>2325</v>
      </c>
      <c r="F603" s="1" t="s">
        <v>88</v>
      </c>
      <c r="G603" s="1" t="s">
        <v>82</v>
      </c>
      <c r="H603">
        <v>18</v>
      </c>
      <c r="I603" s="3">
        <v>45665</v>
      </c>
      <c r="J603" s="1" t="s">
        <v>32</v>
      </c>
      <c r="K603" s="1" t="s">
        <v>33</v>
      </c>
      <c r="L603" s="8">
        <v>0.03</v>
      </c>
      <c r="M603" s="8">
        <f>IF(Table1[[#This Row],[Column13]]&lt;1,Table1[[#This Row],[Column13]]*100,Table1[[#This Row],[Column13]])</f>
        <v>3</v>
      </c>
      <c r="N603" s="1">
        <v>1.5</v>
      </c>
      <c r="O603" s="1" t="s">
        <v>28</v>
      </c>
      <c r="P603" s="1">
        <v>5</v>
      </c>
      <c r="Q603" s="1" t="s">
        <v>2326</v>
      </c>
      <c r="R603" s="9">
        <f>IFERROR(IF(ISNUMBER(Table1[[#This Row],[Column17]]),Table1[[#This Row],[Column17]],DATEVALUE(LEFT(Table1[[#This Row],[Column17]],FIND(",",Table1[[#This Row],[Column17]]&amp;",")-1))),"")</f>
        <v>45665</v>
      </c>
      <c r="S60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45672</v>
      </c>
      <c r="T603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603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60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0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0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0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03" s="10" t="str">
        <f t="shared" si="27"/>
        <v>01/08/2025, 01/15/2025</v>
      </c>
    </row>
    <row r="604" spans="1:26" ht="12.5" x14ac:dyDescent="0.25">
      <c r="A604" s="1" t="s">
        <v>2327</v>
      </c>
      <c r="B604" s="1" t="str">
        <f t="shared" si="28"/>
        <v>8A39068B-CBED-4473-A3EB-F7C10723E11E</v>
      </c>
      <c r="C604" s="1" t="s">
        <v>2328</v>
      </c>
      <c r="D604" s="1" t="str">
        <f t="shared" si="29"/>
        <v>Daisy Schroeder</v>
      </c>
      <c r="E604" s="1" t="s">
        <v>2329</v>
      </c>
      <c r="F604" s="1" t="s">
        <v>17</v>
      </c>
      <c r="G604" s="1" t="s">
        <v>68</v>
      </c>
      <c r="H604" s="1">
        <v>19</v>
      </c>
      <c r="I604" s="5">
        <v>44694</v>
      </c>
      <c r="J604" s="1" t="s">
        <v>281</v>
      </c>
      <c r="K604" s="1" t="s">
        <v>19</v>
      </c>
      <c r="L604" s="8">
        <v>79</v>
      </c>
      <c r="M604" s="8">
        <f>IF(Table1[[#This Row],[Column13]]&lt;1,Table1[[#This Row],[Column13]]*100,Table1[[#This Row],[Column13]])</f>
        <v>79</v>
      </c>
      <c r="N604" s="1">
        <v>1.5</v>
      </c>
      <c r="O604" s="1" t="s">
        <v>34</v>
      </c>
      <c r="P604" s="1">
        <v>4</v>
      </c>
      <c r="Q604" s="1" t="s">
        <v>2330</v>
      </c>
      <c r="R604" s="9">
        <f>IFERROR(IF(ISNUMBER(Table1[[#This Row],[Column17]]),Table1[[#This Row],[Column17]],DATEVALUE(LEFT(Table1[[#This Row],[Column17]],FIND(",",Table1[[#This Row],[Column17]]&amp;",")-1))),"")</f>
        <v>44694</v>
      </c>
      <c r="S60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44701</v>
      </c>
      <c r="T60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44708</v>
      </c>
      <c r="U60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44715</v>
      </c>
      <c r="V60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0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0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0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04" s="10" t="str">
        <f t="shared" si="27"/>
        <v>05/13/2022, 05/20/2022, 05/27/2022, 06/03/2022</v>
      </c>
    </row>
    <row r="605" spans="1:26" ht="12.5" x14ac:dyDescent="0.25">
      <c r="A605" s="1" t="s">
        <v>2331</v>
      </c>
      <c r="B605" s="1" t="str">
        <f t="shared" si="28"/>
        <v>0C3838A5-1FB2-45C4-9ABE-C3FA81EB7ABB</v>
      </c>
      <c r="C605" s="1" t="s">
        <v>2332</v>
      </c>
      <c r="D605" s="1" t="str">
        <f t="shared" si="29"/>
        <v>Teresa West</v>
      </c>
      <c r="E605" s="1" t="s">
        <v>2333</v>
      </c>
      <c r="F605" s="1" t="s">
        <v>88</v>
      </c>
      <c r="G605" s="1" t="s">
        <v>25</v>
      </c>
      <c r="H605">
        <v>18</v>
      </c>
      <c r="I605" s="3">
        <v>45631</v>
      </c>
      <c r="J605" s="1" t="s">
        <v>18</v>
      </c>
      <c r="K605" s="1" t="s">
        <v>19</v>
      </c>
      <c r="L605" s="8">
        <v>0.78</v>
      </c>
      <c r="M605" s="8">
        <f>IF(Table1[[#This Row],[Column13]]&lt;1,Table1[[#This Row],[Column13]]*100,Table1[[#This Row],[Column13]])</f>
        <v>78</v>
      </c>
      <c r="N605" s="1" t="s">
        <v>58</v>
      </c>
      <c r="O605" s="1" t="s">
        <v>34</v>
      </c>
      <c r="P605">
        <v>4</v>
      </c>
      <c r="Q605" s="3">
        <v>45631</v>
      </c>
      <c r="R605" s="9">
        <f>IFERROR(IF(ISNUMBER(Table1[[#This Row],[Column17]]),Table1[[#This Row],[Column17]],DATEVALUE(LEFT(Table1[[#This Row],[Column17]],FIND(",",Table1[[#This Row],[Column17]]&amp;",")-1))),"")</f>
        <v>45631</v>
      </c>
      <c r="S605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605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605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60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0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0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0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05" s="10" t="str">
        <f t="shared" si="27"/>
        <v>12/05/2024</v>
      </c>
    </row>
    <row r="606" spans="1:26" ht="12.5" x14ac:dyDescent="0.25">
      <c r="A606" s="1" t="s">
        <v>2334</v>
      </c>
      <c r="B606" s="1" t="str">
        <f t="shared" si="28"/>
        <v>48D75165-4C98-4A1B-99AF-B1D13BDCCCE0</v>
      </c>
      <c r="C606" s="1" t="s">
        <v>2335</v>
      </c>
      <c r="D606" s="1" t="str">
        <f t="shared" si="29"/>
        <v>Robin Armstrong</v>
      </c>
      <c r="E606" s="1" t="s">
        <v>2336</v>
      </c>
      <c r="F606" s="1" t="s">
        <v>17</v>
      </c>
      <c r="G606" s="1" t="s">
        <v>68</v>
      </c>
      <c r="H606" s="1">
        <v>18</v>
      </c>
      <c r="I606" s="5">
        <v>45583</v>
      </c>
      <c r="J606" s="1" t="s">
        <v>40</v>
      </c>
      <c r="K606" s="1" t="s">
        <v>19</v>
      </c>
      <c r="L606" s="8">
        <v>100</v>
      </c>
      <c r="M606" s="8">
        <f>IF(Table1[[#This Row],[Column13]]&lt;1,Table1[[#This Row],[Column13]]*100,Table1[[#This Row],[Column13]])</f>
        <v>100</v>
      </c>
      <c r="N606" s="1" t="s">
        <v>20</v>
      </c>
      <c r="O606" s="1" t="s">
        <v>34</v>
      </c>
      <c r="P606">
        <v>4</v>
      </c>
      <c r="Q606" s="1" t="s">
        <v>2337</v>
      </c>
      <c r="R606" s="9">
        <f>IFERROR(IF(ISNUMBER(Table1[[#This Row],[Column17]]),Table1[[#This Row],[Column17]],DATEVALUE(LEFT(Table1[[#This Row],[Column17]],FIND(",",Table1[[#This Row],[Column17]]&amp;",")-1))),"")</f>
        <v>45583</v>
      </c>
      <c r="S60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45590</v>
      </c>
      <c r="T60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45597</v>
      </c>
      <c r="U60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45604</v>
      </c>
      <c r="V60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45611</v>
      </c>
      <c r="W60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45618</v>
      </c>
      <c r="X60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45625</v>
      </c>
      <c r="Y60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06" s="10" t="str">
        <f t="shared" si="27"/>
        <v>10/18/2024, 10/25/2024, 11/01/2024, 11/08/2024, 11/15/2024, 11/22/2024, 11/29/2024</v>
      </c>
    </row>
    <row r="607" spans="1:26" ht="12.5" x14ac:dyDescent="0.25">
      <c r="A607" s="1" t="s">
        <v>2338</v>
      </c>
      <c r="B607" s="1" t="str">
        <f t="shared" si="28"/>
        <v>B62E110A-2584-4385-9915-BB1C744DA236</v>
      </c>
      <c r="C607" s="1" t="s">
        <v>2339</v>
      </c>
      <c r="D607" s="1" t="str">
        <f t="shared" si="29"/>
        <v>Jason Davis</v>
      </c>
      <c r="E607" s="1" t="s">
        <v>2340</v>
      </c>
      <c r="F607" s="1" t="s">
        <v>17</v>
      </c>
      <c r="G607" s="1" t="s">
        <v>46</v>
      </c>
      <c r="H607" s="1">
        <v>18</v>
      </c>
      <c r="I607" s="5">
        <v>45219</v>
      </c>
      <c r="J607" s="1" t="s">
        <v>281</v>
      </c>
      <c r="K607" s="1" t="s">
        <v>19</v>
      </c>
      <c r="L607" s="8">
        <v>0.13</v>
      </c>
      <c r="M607" s="8">
        <f>IF(Table1[[#This Row],[Column13]]&lt;1,Table1[[#This Row],[Column13]]*100,Table1[[#This Row],[Column13]])</f>
        <v>13</v>
      </c>
      <c r="N607" s="1">
        <v>45</v>
      </c>
      <c r="O607" s="1" t="s">
        <v>34</v>
      </c>
      <c r="P607" s="1">
        <v>1</v>
      </c>
      <c r="Q607" s="1" t="s">
        <v>2341</v>
      </c>
      <c r="R607" s="9">
        <f>IFERROR(IF(ISNUMBER(Table1[[#This Row],[Column17]]),Table1[[#This Row],[Column17]],DATEVALUE(LEFT(Table1[[#This Row],[Column17]],FIND(",",Table1[[#This Row],[Column17]]&amp;",")-1))),"")</f>
        <v>45219</v>
      </c>
      <c r="S60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45226</v>
      </c>
      <c r="T60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45233</v>
      </c>
      <c r="U60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45240</v>
      </c>
      <c r="V60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45247</v>
      </c>
      <c r="W60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45254</v>
      </c>
      <c r="X60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0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07" s="10" t="str">
        <f t="shared" si="27"/>
        <v>10/20/2023, 10/27/2023, 11/03/2023, 11/10/2023, 11/17/2023, 11/24/2023</v>
      </c>
    </row>
    <row r="608" spans="1:26" ht="12.5" x14ac:dyDescent="0.25">
      <c r="A608" s="1" t="s">
        <v>2342</v>
      </c>
      <c r="B608" s="1" t="str">
        <f t="shared" si="28"/>
        <v>8F188E72-9696-4C6C-A71A-DDE586B8AFEF</v>
      </c>
      <c r="C608" s="1" t="s">
        <v>2343</v>
      </c>
      <c r="D608" s="1" t="str">
        <f t="shared" si="29"/>
        <v>Jennifer Baker</v>
      </c>
      <c r="E608" s="1" t="s">
        <v>2344</v>
      </c>
      <c r="F608" s="1" t="s">
        <v>17</v>
      </c>
      <c r="G608" s="1" t="s">
        <v>39</v>
      </c>
      <c r="H608" s="1">
        <v>18</v>
      </c>
      <c r="I608" s="5">
        <v>45709</v>
      </c>
      <c r="J608" s="1" t="s">
        <v>105</v>
      </c>
      <c r="K608" s="1" t="s">
        <v>53</v>
      </c>
      <c r="L608" s="8">
        <v>0.05</v>
      </c>
      <c r="M608" s="8">
        <f>IF(Table1[[#This Row],[Column13]]&lt;1,Table1[[#This Row],[Column13]]*100,Table1[[#This Row],[Column13]])</f>
        <v>5</v>
      </c>
      <c r="N608" s="1" t="s">
        <v>20</v>
      </c>
      <c r="O608" s="1" t="s">
        <v>34</v>
      </c>
      <c r="P608" s="1">
        <v>1</v>
      </c>
      <c r="Q608" s="1" t="s">
        <v>1111</v>
      </c>
      <c r="R608" s="9">
        <f>IFERROR(IF(ISNUMBER(Table1[[#This Row],[Column17]]),Table1[[#This Row],[Column17]],DATEVALUE(LEFT(Table1[[#This Row],[Column17]],FIND(",",Table1[[#This Row],[Column17]]&amp;",")-1))),"")</f>
        <v>45709</v>
      </c>
      <c r="S60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45716</v>
      </c>
      <c r="T60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45723</v>
      </c>
      <c r="U60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45730</v>
      </c>
      <c r="V60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45737</v>
      </c>
      <c r="W60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45744</v>
      </c>
      <c r="X60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45751</v>
      </c>
      <c r="Y60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45758</v>
      </c>
      <c r="Z608" s="10" t="str">
        <f t="shared" si="27"/>
        <v>02/21/2025, 02/28/2025, 03/07/2025, 03/14/2025, 03/21/2025, 03/28/2025, 04/04/2025, 04/11/2025</v>
      </c>
    </row>
    <row r="609" spans="1:26" ht="12.5" x14ac:dyDescent="0.25">
      <c r="A609" s="1" t="s">
        <v>2345</v>
      </c>
      <c r="B609" s="1" t="str">
        <f t="shared" si="28"/>
        <v>817B2F21-24F3-4F14-A9B0-1062D2E55512</v>
      </c>
      <c r="C609" s="1" t="s">
        <v>2346</v>
      </c>
      <c r="D609" s="1" t="str">
        <f t="shared" si="29"/>
        <v>Michael Anderson</v>
      </c>
      <c r="E609" s="1" t="s">
        <v>2347</v>
      </c>
      <c r="F609" s="1" t="s">
        <v>88</v>
      </c>
      <c r="G609" s="1" t="s">
        <v>82</v>
      </c>
      <c r="H609" s="1">
        <v>18</v>
      </c>
      <c r="I609" s="5">
        <v>45305</v>
      </c>
      <c r="J609" s="1" t="s">
        <v>52</v>
      </c>
      <c r="K609" s="1" t="s">
        <v>53</v>
      </c>
      <c r="L609" s="8">
        <v>0.01</v>
      </c>
      <c r="M609" s="8">
        <f>IF(Table1[[#This Row],[Column13]]&lt;1,Table1[[#This Row],[Column13]]*100,Table1[[#This Row],[Column13]])</f>
        <v>1</v>
      </c>
      <c r="N609" s="1">
        <v>2</v>
      </c>
      <c r="O609" s="1" t="s">
        <v>34</v>
      </c>
      <c r="P609" s="1">
        <v>5</v>
      </c>
      <c r="Q609" s="1" t="s">
        <v>2348</v>
      </c>
      <c r="R609" s="9">
        <f>IFERROR(IF(ISNUMBER(Table1[[#This Row],[Column17]]),Table1[[#This Row],[Column17]],DATEVALUE(LEFT(Table1[[#This Row],[Column17]],FIND(",",Table1[[#This Row],[Column17]]&amp;",")-1))),"")</f>
        <v>45305</v>
      </c>
      <c r="S60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45312</v>
      </c>
      <c r="T60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45319</v>
      </c>
      <c r="U60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45326</v>
      </c>
      <c r="V60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45333</v>
      </c>
      <c r="W60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45340</v>
      </c>
      <c r="X60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0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09" s="10" t="str">
        <f t="shared" si="27"/>
        <v>01/14/2024, 01/21/2024, 01/28/2024, 02/04/2024, 02/11/2024, 02/18/2024</v>
      </c>
    </row>
    <row r="610" spans="1:26" ht="12.5" x14ac:dyDescent="0.25">
      <c r="A610" s="1" t="s">
        <v>2349</v>
      </c>
      <c r="B610" s="1" t="str">
        <f t="shared" si="28"/>
        <v>1EF11A27-1C3E-4DA4-A89B-4FB2DA317FD7</v>
      </c>
      <c r="C610" s="1" t="s">
        <v>2350</v>
      </c>
      <c r="D610" s="1" t="str">
        <f t="shared" si="29"/>
        <v>Dylan Mills</v>
      </c>
      <c r="E610" s="1" t="s">
        <v>2351</v>
      </c>
      <c r="F610" s="1" t="s">
        <v>17</v>
      </c>
      <c r="G610" s="1" t="s">
        <v>25</v>
      </c>
      <c r="H610" s="1">
        <v>18</v>
      </c>
      <c r="I610" s="5">
        <v>45592</v>
      </c>
      <c r="J610" s="1" t="s">
        <v>32</v>
      </c>
      <c r="K610" s="1" t="s">
        <v>33</v>
      </c>
      <c r="L610" s="8">
        <v>100</v>
      </c>
      <c r="M610" s="8">
        <f>IF(Table1[[#This Row],[Column13]]&lt;1,Table1[[#This Row],[Column13]]*100,Table1[[#This Row],[Column13]])</f>
        <v>100</v>
      </c>
      <c r="N610" s="1" t="s">
        <v>41</v>
      </c>
      <c r="O610" s="1" t="s">
        <v>28</v>
      </c>
      <c r="P610" s="1">
        <v>1</v>
      </c>
      <c r="Q610" s="1" t="s">
        <v>2352</v>
      </c>
      <c r="R610" s="9">
        <f>IFERROR(IF(ISNUMBER(Table1[[#This Row],[Column17]]),Table1[[#This Row],[Column17]],DATEVALUE(LEFT(Table1[[#This Row],[Column17]],FIND(",",Table1[[#This Row],[Column17]]&amp;",")-1))),"")</f>
        <v>45592</v>
      </c>
      <c r="S61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45599</v>
      </c>
      <c r="T61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45606</v>
      </c>
      <c r="U61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45613</v>
      </c>
      <c r="V61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1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1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1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10" s="10" t="str">
        <f t="shared" si="27"/>
        <v>10/27/2024, 11/03/2024, 11/10/2024, 11/17/2024</v>
      </c>
    </row>
    <row r="611" spans="1:26" ht="12.5" x14ac:dyDescent="0.25">
      <c r="A611" s="1" t="s">
        <v>2353</v>
      </c>
      <c r="B611" s="1" t="str">
        <f t="shared" si="28"/>
        <v>E4EDC295-EFD3-4A6D-8C74-65186BF843DF</v>
      </c>
      <c r="C611" s="1" t="s">
        <v>2354</v>
      </c>
      <c r="D611" s="1" t="str">
        <f t="shared" si="29"/>
        <v>Drew White</v>
      </c>
      <c r="E611" s="1" t="s">
        <v>2355</v>
      </c>
      <c r="F611" s="1" t="s">
        <v>88</v>
      </c>
      <c r="G611" s="1" t="s">
        <v>82</v>
      </c>
      <c r="H611" s="1">
        <v>40</v>
      </c>
      <c r="I611" s="3">
        <v>45573</v>
      </c>
      <c r="J611" s="1" t="s">
        <v>63</v>
      </c>
      <c r="K611" s="1" t="s">
        <v>27</v>
      </c>
      <c r="L611" s="8">
        <v>0.57999999999999996</v>
      </c>
      <c r="M611" s="8">
        <f>IF(Table1[[#This Row],[Column13]]&lt;1,Table1[[#This Row],[Column13]]*100,Table1[[#This Row],[Column13]])</f>
        <v>57.999999999999993</v>
      </c>
      <c r="N611" s="1">
        <v>2</v>
      </c>
      <c r="O611" s="1" t="s">
        <v>34</v>
      </c>
      <c r="P611" s="1">
        <v>5</v>
      </c>
      <c r="Q611" s="1" t="s">
        <v>2356</v>
      </c>
      <c r="R611" s="9">
        <f>IFERROR(IF(ISNUMBER(Table1[[#This Row],[Column17]]),Table1[[#This Row],[Column17]],DATEVALUE(LEFT(Table1[[#This Row],[Column17]],FIND(",",Table1[[#This Row],[Column17]]&amp;",")-1))),"")</f>
        <v>45573</v>
      </c>
      <c r="S61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45580</v>
      </c>
      <c r="T61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45587</v>
      </c>
      <c r="U61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45594</v>
      </c>
      <c r="V61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45601</v>
      </c>
      <c r="W61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45608</v>
      </c>
      <c r="X61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45615</v>
      </c>
      <c r="Y61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11" s="10" t="str">
        <f t="shared" si="27"/>
        <v>10/08/2024, 10/15/2024, 10/22/2024, 10/29/2024, 11/05/2024, 11/12/2024, 11/19/2024</v>
      </c>
    </row>
    <row r="612" spans="1:26" ht="12.5" x14ac:dyDescent="0.25">
      <c r="A612" s="1" t="s">
        <v>2357</v>
      </c>
      <c r="B612" s="1" t="str">
        <f t="shared" si="28"/>
        <v>90D5E87E-4F48-4F45-92B4-002C7B2E60E1</v>
      </c>
      <c r="C612" s="1" t="s">
        <v>2358</v>
      </c>
      <c r="D612" s="1" t="str">
        <f t="shared" si="29"/>
        <v>George Bennett</v>
      </c>
      <c r="E612" s="1" t="s">
        <v>6995</v>
      </c>
      <c r="F612" s="1" t="s">
        <v>88</v>
      </c>
      <c r="G612" s="1" t="s">
        <v>68</v>
      </c>
      <c r="H612" s="1">
        <v>29</v>
      </c>
      <c r="I612" s="5">
        <v>45306</v>
      </c>
      <c r="J612" s="1" t="s">
        <v>154</v>
      </c>
      <c r="K612" s="1" t="s">
        <v>133</v>
      </c>
      <c r="L612" s="8">
        <v>0.51</v>
      </c>
      <c r="M612" s="8">
        <f>IF(Table1[[#This Row],[Column13]]&lt;1,Table1[[#This Row],[Column13]]*100,Table1[[#This Row],[Column13]])</f>
        <v>51</v>
      </c>
      <c r="N612" s="1" t="s">
        <v>41</v>
      </c>
      <c r="O612" s="1" t="s">
        <v>34</v>
      </c>
      <c r="P612" s="1">
        <v>2</v>
      </c>
      <c r="Q612" s="1" t="s">
        <v>2359</v>
      </c>
      <c r="R612" s="9">
        <f>IFERROR(IF(ISNUMBER(Table1[[#This Row],[Column17]]),Table1[[#This Row],[Column17]],DATEVALUE(LEFT(Table1[[#This Row],[Column17]],FIND(",",Table1[[#This Row],[Column17]]&amp;",")-1))),"")</f>
        <v>45306</v>
      </c>
      <c r="S61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45313</v>
      </c>
      <c r="T61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45320</v>
      </c>
      <c r="U61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45327</v>
      </c>
      <c r="V61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45334</v>
      </c>
      <c r="W61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45341</v>
      </c>
      <c r="X61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1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12" s="10" t="str">
        <f t="shared" si="27"/>
        <v>01/15/2024, 01/22/2024, 01/29/2024, 02/05/2024, 02/12/2024, 02/19/2024</v>
      </c>
    </row>
    <row r="613" spans="1:26" ht="12.5" x14ac:dyDescent="0.25">
      <c r="A613" s="1" t="s">
        <v>2360</v>
      </c>
      <c r="B613" s="1" t="str">
        <f t="shared" si="28"/>
        <v>81383447-2376-424F-830F-3C6921FFCF72</v>
      </c>
      <c r="C613" s="1" t="s">
        <v>2361</v>
      </c>
      <c r="D613" s="1" t="str">
        <f t="shared" si="29"/>
        <v>Pamela Contreras</v>
      </c>
      <c r="E613" s="1" t="s">
        <v>6995</v>
      </c>
      <c r="F613" s="1" t="s">
        <v>17</v>
      </c>
      <c r="G613" s="1" t="s">
        <v>39</v>
      </c>
      <c r="H613" s="1">
        <v>23</v>
      </c>
      <c r="I613" s="3">
        <v>45598</v>
      </c>
      <c r="J613" s="1" t="s">
        <v>47</v>
      </c>
      <c r="K613" s="1" t="s">
        <v>33</v>
      </c>
      <c r="L613" s="8">
        <v>0.97</v>
      </c>
      <c r="M613" s="8">
        <f>IF(Table1[[#This Row],[Column13]]&lt;1,Table1[[#This Row],[Column13]]*100,Table1[[#This Row],[Column13]])</f>
        <v>97</v>
      </c>
      <c r="N613" s="1" t="s">
        <v>41</v>
      </c>
      <c r="O613" s="1" t="s">
        <v>34</v>
      </c>
      <c r="P613" s="1">
        <v>3</v>
      </c>
      <c r="Q613" s="1" t="s">
        <v>2362</v>
      </c>
      <c r="R613" s="9">
        <f>IFERROR(IF(ISNUMBER(Table1[[#This Row],[Column17]]),Table1[[#This Row],[Column17]],DATEVALUE(LEFT(Table1[[#This Row],[Column17]],FIND(",",Table1[[#This Row],[Column17]]&amp;",")-1))),"")</f>
        <v>45598</v>
      </c>
      <c r="S61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45605</v>
      </c>
      <c r="T61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45612</v>
      </c>
      <c r="U61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45619</v>
      </c>
      <c r="V61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1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1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1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13" s="10" t="str">
        <f t="shared" si="27"/>
        <v>11/02/2024, 11/09/2024, 11/16/2024, 11/23/2024</v>
      </c>
    </row>
    <row r="614" spans="1:26" ht="12.5" x14ac:dyDescent="0.25">
      <c r="A614" s="1" t="s">
        <v>2363</v>
      </c>
      <c r="B614" s="1" t="str">
        <f t="shared" si="28"/>
        <v>16DD58AF-5341-4FE2-BA55-4E35DDC8D27B</v>
      </c>
      <c r="C614" s="1" t="s">
        <v>2364</v>
      </c>
      <c r="D614" s="1" t="str">
        <f t="shared" si="29"/>
        <v>Mary Ortiz</v>
      </c>
      <c r="E614" s="1" t="s">
        <v>2365</v>
      </c>
      <c r="F614" s="1" t="s">
        <v>88</v>
      </c>
      <c r="G614" s="1" t="s">
        <v>68</v>
      </c>
      <c r="H614" s="1">
        <v>38</v>
      </c>
      <c r="I614" s="5">
        <v>44889</v>
      </c>
      <c r="J614" s="1" t="s">
        <v>154</v>
      </c>
      <c r="K614" s="1" t="s">
        <v>133</v>
      </c>
      <c r="L614" s="8">
        <v>0.22</v>
      </c>
      <c r="M614" s="8">
        <f>IF(Table1[[#This Row],[Column13]]&lt;1,Table1[[#This Row],[Column13]]*100,Table1[[#This Row],[Column13]])</f>
        <v>22</v>
      </c>
      <c r="N614" s="1" t="s">
        <v>20</v>
      </c>
      <c r="O614" s="1" t="s">
        <v>34</v>
      </c>
      <c r="P614" s="1">
        <v>5</v>
      </c>
      <c r="Q614" s="1" t="s">
        <v>2366</v>
      </c>
      <c r="R614" s="9">
        <f>IFERROR(IF(ISNUMBER(Table1[[#This Row],[Column17]]),Table1[[#This Row],[Column17]],DATEVALUE(LEFT(Table1[[#This Row],[Column17]],FIND(",",Table1[[#This Row],[Column17]]&amp;",")-1))),"")</f>
        <v>44889</v>
      </c>
      <c r="S61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44896</v>
      </c>
      <c r="T61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44903</v>
      </c>
      <c r="U61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44910</v>
      </c>
      <c r="V61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1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1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1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14" s="10" t="str">
        <f t="shared" si="27"/>
        <v>11/24/2022, 12/01/2022, 12/08/2022, 12/15/2022</v>
      </c>
    </row>
    <row r="615" spans="1:26" ht="12.5" x14ac:dyDescent="0.25">
      <c r="A615" s="1" t="s">
        <v>2367</v>
      </c>
      <c r="B615" s="1" t="str">
        <f t="shared" si="28"/>
        <v>C5874243-CBD1-4FDC-A14E-D649926E402E</v>
      </c>
      <c r="C615" s="1" t="s">
        <v>2368</v>
      </c>
      <c r="D615" s="1" t="str">
        <f t="shared" si="29"/>
        <v>Kristina Martinez</v>
      </c>
      <c r="E615" s="1" t="s">
        <v>2369</v>
      </c>
      <c r="F615" s="1" t="s">
        <v>88</v>
      </c>
      <c r="G615" s="1" t="s">
        <v>68</v>
      </c>
      <c r="H615" s="1">
        <v>21</v>
      </c>
      <c r="I615" s="5">
        <v>44696</v>
      </c>
      <c r="J615" s="1" t="s">
        <v>47</v>
      </c>
      <c r="K615" s="1" t="s">
        <v>33</v>
      </c>
      <c r="L615" s="8">
        <v>84</v>
      </c>
      <c r="M615" s="8">
        <f>IF(Table1[[#This Row],[Column13]]&lt;1,Table1[[#This Row],[Column13]]*100,Table1[[#This Row],[Column13]])</f>
        <v>84</v>
      </c>
      <c r="N615" s="1">
        <v>2</v>
      </c>
      <c r="O615" s="1" t="s">
        <v>34</v>
      </c>
      <c r="P615" s="1">
        <v>2</v>
      </c>
      <c r="Q615" s="1" t="s">
        <v>2370</v>
      </c>
      <c r="R615" s="9">
        <f>IFERROR(IF(ISNUMBER(Table1[[#This Row],[Column17]]),Table1[[#This Row],[Column17]],DATEVALUE(LEFT(Table1[[#This Row],[Column17]],FIND(",",Table1[[#This Row],[Column17]]&amp;",")-1))),"")</f>
        <v>44696</v>
      </c>
      <c r="S61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44703</v>
      </c>
      <c r="T61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44710</v>
      </c>
      <c r="U61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44717</v>
      </c>
      <c r="V61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1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1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1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15" s="10" t="str">
        <f t="shared" si="27"/>
        <v>05/15/2022, 05/22/2022, 05/29/2022, 06/05/2022</v>
      </c>
    </row>
    <row r="616" spans="1:26" ht="12.5" x14ac:dyDescent="0.25">
      <c r="A616" s="1" t="s">
        <v>2371</v>
      </c>
      <c r="B616" s="1" t="str">
        <f t="shared" si="28"/>
        <v>1ECAE0C0-04C7-4B2A-A598-E5C280ACEFB5</v>
      </c>
      <c r="C616" s="1" t="s">
        <v>2372</v>
      </c>
      <c r="D616" s="1" t="str">
        <f t="shared" si="29"/>
        <v>Kim Rivers</v>
      </c>
      <c r="E616" s="1" t="s">
        <v>2373</v>
      </c>
      <c r="F616" s="1" t="s">
        <v>88</v>
      </c>
      <c r="G616" s="1" t="s">
        <v>82</v>
      </c>
      <c r="H616" s="1">
        <v>18</v>
      </c>
      <c r="I616" s="5">
        <v>45397</v>
      </c>
      <c r="J616" s="1" t="s">
        <v>217</v>
      </c>
      <c r="K616" s="1" t="s">
        <v>133</v>
      </c>
      <c r="L616" s="8">
        <v>0.76</v>
      </c>
      <c r="M616" s="8">
        <f>IF(Table1[[#This Row],[Column13]]&lt;1,Table1[[#This Row],[Column13]]*100,Table1[[#This Row],[Column13]])</f>
        <v>76</v>
      </c>
      <c r="N616" s="1" t="s">
        <v>41</v>
      </c>
      <c r="O616" s="1" t="s">
        <v>34</v>
      </c>
      <c r="P616" s="1">
        <v>4</v>
      </c>
      <c r="Q616" s="1" t="s">
        <v>2006</v>
      </c>
      <c r="R616" s="9">
        <f>IFERROR(IF(ISNUMBER(Table1[[#This Row],[Column17]]),Table1[[#This Row],[Column17]],DATEVALUE(LEFT(Table1[[#This Row],[Column17]],FIND(",",Table1[[#This Row],[Column17]]&amp;",")-1))),"")</f>
        <v>45397</v>
      </c>
      <c r="S61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45404</v>
      </c>
      <c r="T61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45411</v>
      </c>
      <c r="U61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45418</v>
      </c>
      <c r="V61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45425</v>
      </c>
      <c r="W61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45432</v>
      </c>
      <c r="X61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45439</v>
      </c>
      <c r="Y61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16" s="10" t="str">
        <f t="shared" si="27"/>
        <v>04/15/2024, 04/22/2024, 04/29/2024, 05/06/2024, 05/13/2024, 05/20/2024, 05/27/2024</v>
      </c>
    </row>
    <row r="617" spans="1:26" ht="12.5" x14ac:dyDescent="0.25">
      <c r="A617" s="1" t="s">
        <v>2374</v>
      </c>
      <c r="B617" s="1" t="str">
        <f t="shared" si="28"/>
        <v>9B5AD674-8896-44B2-8E92-605915AB7CD2</v>
      </c>
      <c r="C617" s="1" t="s">
        <v>2375</v>
      </c>
      <c r="D617" s="1" t="str">
        <f t="shared" si="29"/>
        <v>Kevin Henry</v>
      </c>
      <c r="E617" s="1" t="s">
        <v>2376</v>
      </c>
      <c r="F617" s="1" t="s">
        <v>17</v>
      </c>
      <c r="G617" s="1" t="s">
        <v>82</v>
      </c>
      <c r="H617" s="1">
        <v>41</v>
      </c>
      <c r="I617" s="5">
        <v>45348</v>
      </c>
      <c r="J617" s="1" t="s">
        <v>32</v>
      </c>
      <c r="K617" s="1" t="s">
        <v>33</v>
      </c>
      <c r="L617" s="8">
        <v>16</v>
      </c>
      <c r="M617" s="8">
        <f>IF(Table1[[#This Row],[Column13]]&lt;1,Table1[[#This Row],[Column13]]*100,Table1[[#This Row],[Column13]])</f>
        <v>16</v>
      </c>
      <c r="N617" s="1" t="s">
        <v>41</v>
      </c>
      <c r="O617" s="1" t="s">
        <v>34</v>
      </c>
      <c r="P617" s="1">
        <v>5</v>
      </c>
      <c r="Q617" s="5">
        <v>45348</v>
      </c>
      <c r="R617" s="9">
        <f>IFERROR(IF(ISNUMBER(Table1[[#This Row],[Column17]]),Table1[[#This Row],[Column17]],DATEVALUE(LEFT(Table1[[#This Row],[Column17]],FIND(",",Table1[[#This Row],[Column17]]&amp;",")-1))),"")</f>
        <v>45348</v>
      </c>
      <c r="S617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617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617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61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1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1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1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17" s="10" t="str">
        <f t="shared" si="27"/>
        <v>02/26/2024</v>
      </c>
    </row>
    <row r="618" spans="1:26" ht="12.5" x14ac:dyDescent="0.25">
      <c r="A618" s="1" t="s">
        <v>2377</v>
      </c>
      <c r="B618" s="1" t="str">
        <f t="shared" si="28"/>
        <v>2EC36411-24DF-4DCC-890C-CF972B0C456B</v>
      </c>
      <c r="C618" s="1" t="s">
        <v>2378</v>
      </c>
      <c r="D618" s="1" t="str">
        <f t="shared" si="29"/>
        <v>Brandon Parker</v>
      </c>
      <c r="E618" s="1" t="s">
        <v>2379</v>
      </c>
      <c r="F618" s="1" t="s">
        <v>17</v>
      </c>
      <c r="G618" s="1" t="s">
        <v>46</v>
      </c>
      <c r="H618" s="1">
        <v>18</v>
      </c>
      <c r="I618" s="5">
        <v>45499</v>
      </c>
      <c r="J618" s="1" t="s">
        <v>83</v>
      </c>
      <c r="K618" s="1" t="s">
        <v>27</v>
      </c>
      <c r="L618" s="8">
        <v>0.82</v>
      </c>
      <c r="M618" s="8">
        <f>IF(Table1[[#This Row],[Column13]]&lt;1,Table1[[#This Row],[Column13]]*100,Table1[[#This Row],[Column13]])</f>
        <v>82</v>
      </c>
      <c r="N618" s="1">
        <v>45</v>
      </c>
      <c r="O618" s="1" t="s">
        <v>34</v>
      </c>
      <c r="P618" s="1">
        <v>5</v>
      </c>
      <c r="Q618" s="1" t="s">
        <v>2380</v>
      </c>
      <c r="R618" s="9">
        <f>IFERROR(IF(ISNUMBER(Table1[[#This Row],[Column17]]),Table1[[#This Row],[Column17]],DATEVALUE(LEFT(Table1[[#This Row],[Column17]],FIND(",",Table1[[#This Row],[Column17]]&amp;",")-1))),"")</f>
        <v>45499</v>
      </c>
      <c r="S61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45506</v>
      </c>
      <c r="T61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45513</v>
      </c>
      <c r="U618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61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1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1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1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18" s="10" t="str">
        <f t="shared" si="27"/>
        <v>07/26/2024, 08/02/2024, 08/09/2024</v>
      </c>
    </row>
    <row r="619" spans="1:26" ht="12.5" x14ac:dyDescent="0.25">
      <c r="A619" s="1" t="s">
        <v>2381</v>
      </c>
      <c r="B619" s="1" t="str">
        <f t="shared" si="28"/>
        <v>63D316C1-4C4B-42AA-8EF9-F903B69ADEAC</v>
      </c>
      <c r="C619" s="1" t="s">
        <v>2382</v>
      </c>
      <c r="D619" s="1" t="str">
        <f t="shared" si="29"/>
        <v>Charles Orozco</v>
      </c>
      <c r="E619" s="1" t="s">
        <v>2383</v>
      </c>
      <c r="F619" s="1" t="s">
        <v>88</v>
      </c>
      <c r="G619" s="1" t="s">
        <v>82</v>
      </c>
      <c r="H619" s="1">
        <v>25</v>
      </c>
      <c r="I619" s="5">
        <v>44700</v>
      </c>
      <c r="J619" s="1" t="s">
        <v>105</v>
      </c>
      <c r="K619" s="1" t="s">
        <v>53</v>
      </c>
      <c r="L619" s="8">
        <v>0.51</v>
      </c>
      <c r="M619" s="8">
        <f>IF(Table1[[#This Row],[Column13]]&lt;1,Table1[[#This Row],[Column13]]*100,Table1[[#This Row],[Column13]])</f>
        <v>51</v>
      </c>
      <c r="N619" s="1" t="s">
        <v>58</v>
      </c>
      <c r="O619" s="1" t="s">
        <v>34</v>
      </c>
      <c r="P619">
        <v>4</v>
      </c>
      <c r="Q619" s="1" t="s">
        <v>2384</v>
      </c>
      <c r="R619" s="9">
        <f>IFERROR(IF(ISNUMBER(Table1[[#This Row],[Column17]]),Table1[[#This Row],[Column17]],DATEVALUE(LEFT(Table1[[#This Row],[Column17]],FIND(",",Table1[[#This Row],[Column17]]&amp;",")-1))),"")</f>
        <v>44700</v>
      </c>
      <c r="S61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44707</v>
      </c>
      <c r="T61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44714</v>
      </c>
      <c r="U61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44721</v>
      </c>
      <c r="V61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44728</v>
      </c>
      <c r="W61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44735</v>
      </c>
      <c r="X61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44742</v>
      </c>
      <c r="Y61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44749</v>
      </c>
      <c r="Z619" s="10" t="str">
        <f t="shared" si="27"/>
        <v>05/19/2022, 05/26/2022, 06/02/2022, 06/09/2022, 06/16/2022, 06/23/2022, 06/30/2022, 07/07/2022</v>
      </c>
    </row>
    <row r="620" spans="1:26" ht="12.5" x14ac:dyDescent="0.25">
      <c r="A620" s="1" t="s">
        <v>2385</v>
      </c>
      <c r="B620" s="1" t="str">
        <f t="shared" si="28"/>
        <v>9606006A-98D5-4B7E-808B-D6313D57EE27</v>
      </c>
      <c r="C620" s="1" t="s">
        <v>2386</v>
      </c>
      <c r="D620" s="1" t="str">
        <f t="shared" si="29"/>
        <v>Jordan Gordon</v>
      </c>
      <c r="E620" s="1" t="s">
        <v>2387</v>
      </c>
      <c r="F620" s="1" t="s">
        <v>17</v>
      </c>
      <c r="G620" s="1" t="s">
        <v>46</v>
      </c>
      <c r="H620" s="1">
        <v>42</v>
      </c>
      <c r="I620" s="5">
        <v>44972</v>
      </c>
      <c r="J620" s="1" t="s">
        <v>142</v>
      </c>
      <c r="K620" s="1" t="s">
        <v>53</v>
      </c>
      <c r="L620" s="8">
        <v>73</v>
      </c>
      <c r="M620" s="8">
        <f>IF(Table1[[#This Row],[Column13]]&lt;1,Table1[[#This Row],[Column13]]*100,Table1[[#This Row],[Column13]])</f>
        <v>73</v>
      </c>
      <c r="N620" s="1" t="s">
        <v>58</v>
      </c>
      <c r="O620" s="1" t="s">
        <v>28</v>
      </c>
      <c r="P620" s="1">
        <v>2</v>
      </c>
      <c r="Q620" s="1" t="s">
        <v>2388</v>
      </c>
      <c r="R620" s="9">
        <f>IFERROR(IF(ISNUMBER(Table1[[#This Row],[Column17]]),Table1[[#This Row],[Column17]],DATEVALUE(LEFT(Table1[[#This Row],[Column17]],FIND(",",Table1[[#This Row],[Column17]]&amp;",")-1))),"")</f>
        <v>44972</v>
      </c>
      <c r="S62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44979</v>
      </c>
      <c r="T62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44986</v>
      </c>
      <c r="U62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44993</v>
      </c>
      <c r="V62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45000</v>
      </c>
      <c r="W62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2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2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20" s="10" t="str">
        <f t="shared" si="27"/>
        <v>02/15/2023, 02/22/2023, 03/01/2023, 03/08/2023, 03/15/2023</v>
      </c>
    </row>
    <row r="621" spans="1:26" ht="12.5" x14ac:dyDescent="0.25">
      <c r="A621" s="1" t="s">
        <v>2389</v>
      </c>
      <c r="B621" s="1" t="str">
        <f t="shared" si="28"/>
        <v>960F69FC-F6A6-46EE-8DD7-E05244E7A702</v>
      </c>
      <c r="C621" s="1" t="s">
        <v>2390</v>
      </c>
      <c r="D621" s="1" t="str">
        <f t="shared" si="29"/>
        <v>Danielle Peters</v>
      </c>
      <c r="E621" s="1" t="s">
        <v>2391</v>
      </c>
      <c r="F621" s="1" t="s">
        <v>17</v>
      </c>
      <c r="G621" s="1" t="s">
        <v>46</v>
      </c>
      <c r="H621">
        <v>18</v>
      </c>
      <c r="I621" s="3">
        <v>44686</v>
      </c>
      <c r="J621" s="1" t="s">
        <v>32</v>
      </c>
      <c r="K621" s="1" t="s">
        <v>33</v>
      </c>
      <c r="L621" s="8">
        <v>0.43</v>
      </c>
      <c r="M621" s="8">
        <f>IF(Table1[[#This Row],[Column13]]&lt;1,Table1[[#This Row],[Column13]]*100,Table1[[#This Row],[Column13]])</f>
        <v>43</v>
      </c>
      <c r="N621" s="1" t="s">
        <v>58</v>
      </c>
      <c r="O621" s="1" t="s">
        <v>34</v>
      </c>
      <c r="P621" s="1">
        <v>4</v>
      </c>
      <c r="Q621" s="3">
        <v>44686</v>
      </c>
      <c r="R621" s="9">
        <f>IFERROR(IF(ISNUMBER(Table1[[#This Row],[Column17]]),Table1[[#This Row],[Column17]],DATEVALUE(LEFT(Table1[[#This Row],[Column17]],FIND(",",Table1[[#This Row],[Column17]]&amp;",")-1))),"")</f>
        <v>44686</v>
      </c>
      <c r="S621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621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621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62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2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2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2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21" s="10" t="str">
        <f t="shared" si="27"/>
        <v>05/05/2022</v>
      </c>
    </row>
    <row r="622" spans="1:26" ht="12.5" x14ac:dyDescent="0.25">
      <c r="A622" s="1" t="s">
        <v>2392</v>
      </c>
      <c r="B622" s="1" t="str">
        <f t="shared" si="28"/>
        <v>F3DE6BC2-899B-4F4B-BEC2-E72AC832B3F0</v>
      </c>
      <c r="C622" s="1" t="s">
        <v>2393</v>
      </c>
      <c r="D622" s="1" t="str">
        <f t="shared" si="29"/>
        <v>Thomas Hayes</v>
      </c>
      <c r="E622" s="1" t="s">
        <v>2394</v>
      </c>
      <c r="F622" s="1" t="s">
        <v>17</v>
      </c>
      <c r="G622" s="1" t="s">
        <v>39</v>
      </c>
      <c r="H622" s="1">
        <v>25</v>
      </c>
      <c r="I622" s="5">
        <v>44919</v>
      </c>
      <c r="J622" s="1" t="s">
        <v>142</v>
      </c>
      <c r="K622" s="1" t="s">
        <v>53</v>
      </c>
      <c r="L622" s="8">
        <v>0.1</v>
      </c>
      <c r="M622" s="8">
        <f>IF(Table1[[#This Row],[Column13]]&lt;1,Table1[[#This Row],[Column13]]*100,Table1[[#This Row],[Column13]])</f>
        <v>10</v>
      </c>
      <c r="N622" s="1" t="s">
        <v>41</v>
      </c>
      <c r="O622" s="1" t="s">
        <v>28</v>
      </c>
      <c r="P622" s="1">
        <v>3</v>
      </c>
      <c r="Q622" s="1" t="s">
        <v>2395</v>
      </c>
      <c r="R622" s="9">
        <f>IFERROR(IF(ISNUMBER(Table1[[#This Row],[Column17]]),Table1[[#This Row],[Column17]],DATEVALUE(LEFT(Table1[[#This Row],[Column17]],FIND(",",Table1[[#This Row],[Column17]]&amp;",")-1))),"")</f>
        <v>44919</v>
      </c>
      <c r="S62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44926</v>
      </c>
      <c r="T62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44933</v>
      </c>
      <c r="U62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44940</v>
      </c>
      <c r="V62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44947</v>
      </c>
      <c r="W62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2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2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22" s="10" t="str">
        <f t="shared" si="27"/>
        <v>12/24/2022, 12/31/2022, 01/07/2023, 01/14/2023, 01/21/2023</v>
      </c>
    </row>
    <row r="623" spans="1:26" ht="12.5" x14ac:dyDescent="0.25">
      <c r="A623" s="1" t="s">
        <v>2396</v>
      </c>
      <c r="B623" s="1" t="str">
        <f t="shared" si="28"/>
        <v>D6E8AAD3-403A-423A-990D-DC7345F72E6C</v>
      </c>
      <c r="C623" s="1" t="s">
        <v>2397</v>
      </c>
      <c r="D623" s="1" t="str">
        <f t="shared" si="29"/>
        <v>Yvonne Kirby</v>
      </c>
      <c r="E623" s="1" t="s">
        <v>2398</v>
      </c>
      <c r="F623" s="1" t="s">
        <v>88</v>
      </c>
      <c r="G623" s="1" t="s">
        <v>82</v>
      </c>
      <c r="H623" s="1">
        <v>18</v>
      </c>
      <c r="I623" s="5">
        <v>45407</v>
      </c>
      <c r="J623" s="1" t="s">
        <v>40</v>
      </c>
      <c r="K623" s="1" t="s">
        <v>19</v>
      </c>
      <c r="L623" s="8">
        <v>0.42</v>
      </c>
      <c r="M623" s="8">
        <f>IF(Table1[[#This Row],[Column13]]&lt;1,Table1[[#This Row],[Column13]]*100,Table1[[#This Row],[Column13]])</f>
        <v>42</v>
      </c>
      <c r="N623" s="1">
        <v>2</v>
      </c>
      <c r="O623" s="1" t="s">
        <v>34</v>
      </c>
      <c r="P623" s="1">
        <v>3</v>
      </c>
      <c r="Q623" s="1" t="s">
        <v>2399</v>
      </c>
      <c r="R623" s="9">
        <f>IFERROR(IF(ISNUMBER(Table1[[#This Row],[Column17]]),Table1[[#This Row],[Column17]],DATEVALUE(LEFT(Table1[[#This Row],[Column17]],FIND(",",Table1[[#This Row],[Column17]]&amp;",")-1))),"")</f>
        <v>45407</v>
      </c>
      <c r="S62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45414</v>
      </c>
      <c r="T62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45421</v>
      </c>
      <c r="U62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45428</v>
      </c>
      <c r="V62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2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2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2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23" s="10" t="str">
        <f t="shared" si="27"/>
        <v>04/25/2024, 05/02/2024, 05/09/2024, 05/16/2024</v>
      </c>
    </row>
    <row r="624" spans="1:26" ht="12.5" x14ac:dyDescent="0.25">
      <c r="A624" s="1" t="s">
        <v>2400</v>
      </c>
      <c r="B624" s="1" t="str">
        <f t="shared" si="28"/>
        <v>478A943A-FFB2-4FE1-8E75-69BCB99E6F7B</v>
      </c>
      <c r="C624" s="1" t="s">
        <v>2401</v>
      </c>
      <c r="D624" s="1" t="str">
        <f t="shared" si="29"/>
        <v>Christine Wagner</v>
      </c>
      <c r="E624" s="1" t="s">
        <v>2402</v>
      </c>
      <c r="F624" s="1" t="s">
        <v>88</v>
      </c>
      <c r="G624" s="1" t="s">
        <v>46</v>
      </c>
      <c r="H624" s="1">
        <v>18</v>
      </c>
      <c r="I624" s="3">
        <v>44874</v>
      </c>
      <c r="J624" s="1" t="s">
        <v>63</v>
      </c>
      <c r="K624" s="1" t="s">
        <v>27</v>
      </c>
      <c r="L624" s="8">
        <v>0.44</v>
      </c>
      <c r="M624" s="8">
        <f>IF(Table1[[#This Row],[Column13]]&lt;1,Table1[[#This Row],[Column13]]*100,Table1[[#This Row],[Column13]])</f>
        <v>44</v>
      </c>
      <c r="N624" s="1">
        <v>2</v>
      </c>
      <c r="O624" s="1" t="s">
        <v>34</v>
      </c>
      <c r="P624" s="1">
        <v>5</v>
      </c>
      <c r="Q624" s="3">
        <v>44874</v>
      </c>
      <c r="R624" s="9">
        <f>IFERROR(IF(ISNUMBER(Table1[[#This Row],[Column17]]),Table1[[#This Row],[Column17]],DATEVALUE(LEFT(Table1[[#This Row],[Column17]],FIND(",",Table1[[#This Row],[Column17]]&amp;",")-1))),"")</f>
        <v>44874</v>
      </c>
      <c r="S624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624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624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62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2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2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2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24" s="10" t="str">
        <f t="shared" si="27"/>
        <v>11/09/2022</v>
      </c>
    </row>
    <row r="625" spans="1:26" ht="12.5" x14ac:dyDescent="0.25">
      <c r="A625" s="1" t="s">
        <v>2403</v>
      </c>
      <c r="B625" s="1" t="str">
        <f t="shared" si="28"/>
        <v>35EB728F-5775-4D0F-9256-E276FBA75385</v>
      </c>
      <c r="C625" s="1" t="s">
        <v>2404</v>
      </c>
      <c r="D625" s="1" t="str">
        <f t="shared" si="29"/>
        <v>Kyle Smith</v>
      </c>
      <c r="E625" s="1" t="s">
        <v>2405</v>
      </c>
      <c r="F625" s="1" t="s">
        <v>17</v>
      </c>
      <c r="G625" s="1" t="s">
        <v>46</v>
      </c>
      <c r="H625" s="1">
        <v>28</v>
      </c>
      <c r="I625" s="5">
        <v>45686</v>
      </c>
      <c r="J625" s="1" t="s">
        <v>142</v>
      </c>
      <c r="K625" s="1" t="s">
        <v>53</v>
      </c>
      <c r="L625" s="8">
        <v>60</v>
      </c>
      <c r="M625" s="8">
        <f>IF(Table1[[#This Row],[Column13]]&lt;1,Table1[[#This Row],[Column13]]*100,Table1[[#This Row],[Column13]])</f>
        <v>60</v>
      </c>
      <c r="N625" s="1" t="s">
        <v>41</v>
      </c>
      <c r="O625" s="1" t="s">
        <v>34</v>
      </c>
      <c r="P625" s="1">
        <v>2</v>
      </c>
      <c r="Q625" s="1" t="s">
        <v>2406</v>
      </c>
      <c r="R625" s="9">
        <f>IFERROR(IF(ISNUMBER(Table1[[#This Row],[Column17]]),Table1[[#This Row],[Column17]],DATEVALUE(LEFT(Table1[[#This Row],[Column17]],FIND(",",Table1[[#This Row],[Column17]]&amp;",")-1))),"")</f>
        <v>45686</v>
      </c>
      <c r="S62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45693</v>
      </c>
      <c r="T62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45700</v>
      </c>
      <c r="U62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45707</v>
      </c>
      <c r="V62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2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2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2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25" s="10" t="str">
        <f t="shared" si="27"/>
        <v>01/29/2025, 02/05/2025, 02/12/2025, 02/19/2025</v>
      </c>
    </row>
    <row r="626" spans="1:26" ht="12.5" x14ac:dyDescent="0.25">
      <c r="A626" s="1" t="s">
        <v>2407</v>
      </c>
      <c r="B626" s="1" t="str">
        <f t="shared" si="28"/>
        <v>648DF4C0-C330-4C14-BD2D-93E8B40B7288</v>
      </c>
      <c r="C626" s="1" t="s">
        <v>2408</v>
      </c>
      <c r="D626" s="1" t="str">
        <f t="shared" si="29"/>
        <v>Rachel Banks</v>
      </c>
      <c r="E626" s="1" t="s">
        <v>2409</v>
      </c>
      <c r="F626" s="1" t="s">
        <v>88</v>
      </c>
      <c r="G626" s="1" t="s">
        <v>39</v>
      </c>
      <c r="H626" s="1">
        <v>41</v>
      </c>
      <c r="I626" s="5">
        <v>45739</v>
      </c>
      <c r="J626" s="1" t="s">
        <v>105</v>
      </c>
      <c r="K626" s="1" t="s">
        <v>53</v>
      </c>
      <c r="L626" s="8">
        <v>0.71</v>
      </c>
      <c r="M626" s="8">
        <f>IF(Table1[[#This Row],[Column13]]&lt;1,Table1[[#This Row],[Column13]]*100,Table1[[#This Row],[Column13]])</f>
        <v>71</v>
      </c>
      <c r="N626" s="1" t="s">
        <v>20</v>
      </c>
      <c r="O626" s="1" t="s">
        <v>34</v>
      </c>
      <c r="P626" s="1">
        <v>1</v>
      </c>
      <c r="Q626" s="1" t="s">
        <v>2410</v>
      </c>
      <c r="R626" s="9">
        <f>IFERROR(IF(ISNUMBER(Table1[[#This Row],[Column17]]),Table1[[#This Row],[Column17]],DATEVALUE(LEFT(Table1[[#This Row],[Column17]],FIND(",",Table1[[#This Row],[Column17]]&amp;",")-1))),"")</f>
        <v>45739</v>
      </c>
      <c r="S62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45746</v>
      </c>
      <c r="T62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45753</v>
      </c>
      <c r="U62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45760</v>
      </c>
      <c r="V62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45767</v>
      </c>
      <c r="W62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45774</v>
      </c>
      <c r="X62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45781</v>
      </c>
      <c r="Y62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26" s="10" t="str">
        <f t="shared" si="27"/>
        <v>03/23/2025, 03/30/2025, 04/06/2025, 04/13/2025, 04/20/2025, 04/27/2025, 05/04/2025</v>
      </c>
    </row>
    <row r="627" spans="1:26" ht="12.5" x14ac:dyDescent="0.25">
      <c r="A627" s="1" t="s">
        <v>2411</v>
      </c>
      <c r="B627" s="1" t="str">
        <f t="shared" si="28"/>
        <v>D6D24227-2D5C-4A61-A302-1DAA5BA3A49C</v>
      </c>
      <c r="C627" s="1" t="s">
        <v>2412</v>
      </c>
      <c r="D627" s="1" t="str">
        <f t="shared" si="29"/>
        <v>Melissa Smith</v>
      </c>
      <c r="E627" s="1" t="s">
        <v>2413</v>
      </c>
      <c r="F627" s="1" t="s">
        <v>88</v>
      </c>
      <c r="G627" s="1" t="s">
        <v>25</v>
      </c>
      <c r="H627" s="1">
        <v>36</v>
      </c>
      <c r="I627" s="5">
        <v>45592</v>
      </c>
      <c r="J627" s="1" t="s">
        <v>47</v>
      </c>
      <c r="K627" s="1" t="s">
        <v>33</v>
      </c>
      <c r="L627" s="8">
        <v>0.96</v>
      </c>
      <c r="M627" s="8">
        <f>IF(Table1[[#This Row],[Column13]]&lt;1,Table1[[#This Row],[Column13]]*100,Table1[[#This Row],[Column13]])</f>
        <v>96</v>
      </c>
      <c r="N627" s="1" t="s">
        <v>58</v>
      </c>
      <c r="O627" s="1" t="s">
        <v>28</v>
      </c>
      <c r="P627" s="1">
        <v>4</v>
      </c>
      <c r="Q627" s="1" t="s">
        <v>2352</v>
      </c>
      <c r="R627" s="9">
        <f>IFERROR(IF(ISNUMBER(Table1[[#This Row],[Column17]]),Table1[[#This Row],[Column17]],DATEVALUE(LEFT(Table1[[#This Row],[Column17]],FIND(",",Table1[[#This Row],[Column17]]&amp;",")-1))),"")</f>
        <v>45592</v>
      </c>
      <c r="S62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45599</v>
      </c>
      <c r="T62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45606</v>
      </c>
      <c r="U62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45613</v>
      </c>
      <c r="V62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2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2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2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27" s="10" t="str">
        <f t="shared" si="27"/>
        <v>10/27/2024, 11/03/2024, 11/10/2024, 11/17/2024</v>
      </c>
    </row>
    <row r="628" spans="1:26" ht="12.5" x14ac:dyDescent="0.25">
      <c r="A628" s="1" t="s">
        <v>2414</v>
      </c>
      <c r="B628" s="1" t="str">
        <f t="shared" si="28"/>
        <v>EBE0C8C1-AE38-4F46-87F8-6DE4C227E0F2</v>
      </c>
      <c r="C628" s="1" t="s">
        <v>2415</v>
      </c>
      <c r="D628" s="1" t="str">
        <f t="shared" si="29"/>
        <v>Cheryl Velasquez</v>
      </c>
      <c r="E628" s="1" t="s">
        <v>2416</v>
      </c>
      <c r="F628" s="1" t="s">
        <v>88</v>
      </c>
      <c r="G628" s="1" t="s">
        <v>82</v>
      </c>
      <c r="H628" s="1">
        <v>30</v>
      </c>
      <c r="I628" s="3">
        <v>44688</v>
      </c>
      <c r="J628" s="1" t="s">
        <v>217</v>
      </c>
      <c r="K628" s="1" t="s">
        <v>133</v>
      </c>
      <c r="L628" s="8">
        <v>0.77</v>
      </c>
      <c r="M628" s="8">
        <f>IF(Table1[[#This Row],[Column13]]&lt;1,Table1[[#This Row],[Column13]]*100,Table1[[#This Row],[Column13]])</f>
        <v>77</v>
      </c>
      <c r="N628" s="1">
        <v>45</v>
      </c>
      <c r="O628" s="1" t="s">
        <v>34</v>
      </c>
      <c r="P628" s="1">
        <v>5</v>
      </c>
      <c r="Q628" s="1" t="s">
        <v>2417</v>
      </c>
      <c r="R628" s="9">
        <f>IFERROR(IF(ISNUMBER(Table1[[#This Row],[Column17]]),Table1[[#This Row],[Column17]],DATEVALUE(LEFT(Table1[[#This Row],[Column17]],FIND(",",Table1[[#This Row],[Column17]]&amp;",")-1))),"")</f>
        <v>44688</v>
      </c>
      <c r="S62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44695</v>
      </c>
      <c r="T62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44702</v>
      </c>
      <c r="U62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44709</v>
      </c>
      <c r="V62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44716</v>
      </c>
      <c r="W62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44723</v>
      </c>
      <c r="X62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2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28" s="10" t="str">
        <f t="shared" si="27"/>
        <v>05/07/2022, 05/14/2022, 05/21/2022, 05/28/2022, 06/04/2022, 06/11/2022</v>
      </c>
    </row>
    <row r="629" spans="1:26" ht="12.5" x14ac:dyDescent="0.25">
      <c r="A629" s="1" t="s">
        <v>2418</v>
      </c>
      <c r="B629" s="1" t="str">
        <f t="shared" si="28"/>
        <v>B43C7851-E78D-4F32-BE2A-9F7347DFA607</v>
      </c>
      <c r="C629" s="1" t="s">
        <v>2419</v>
      </c>
      <c r="D629" s="1" t="str">
        <f t="shared" si="29"/>
        <v>Christine Gonzalez</v>
      </c>
      <c r="E629" s="1" t="s">
        <v>2420</v>
      </c>
      <c r="F629" s="1" t="s">
        <v>88</v>
      </c>
      <c r="G629" s="1" t="s">
        <v>25</v>
      </c>
      <c r="H629" s="1">
        <v>18</v>
      </c>
      <c r="I629" s="3">
        <v>44715</v>
      </c>
      <c r="J629" s="1" t="s">
        <v>142</v>
      </c>
      <c r="K629" s="1" t="s">
        <v>53</v>
      </c>
      <c r="L629" s="8">
        <v>81</v>
      </c>
      <c r="M629" s="8">
        <f>IF(Table1[[#This Row],[Column13]]&lt;1,Table1[[#This Row],[Column13]]*100,Table1[[#This Row],[Column13]])</f>
        <v>81</v>
      </c>
      <c r="N629" s="1">
        <v>45</v>
      </c>
      <c r="O629" s="1" t="s">
        <v>28</v>
      </c>
      <c r="P629" s="1">
        <v>3</v>
      </c>
      <c r="Q629" s="1" t="s">
        <v>1865</v>
      </c>
      <c r="R629" s="9">
        <f>IFERROR(IF(ISNUMBER(Table1[[#This Row],[Column17]]),Table1[[#This Row],[Column17]],DATEVALUE(LEFT(Table1[[#This Row],[Column17]],FIND(",",Table1[[#This Row],[Column17]]&amp;",")-1))),"")</f>
        <v>44715</v>
      </c>
      <c r="S62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44722</v>
      </c>
      <c r="T62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44729</v>
      </c>
      <c r="U62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44736</v>
      </c>
      <c r="V62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44743</v>
      </c>
      <c r="W62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44750</v>
      </c>
      <c r="X62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2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29" s="10" t="str">
        <f t="shared" si="27"/>
        <v>06/03/2022, 06/10/2022, 06/17/2022, 06/24/2022, 07/01/2022, 07/08/2022</v>
      </c>
    </row>
    <row r="630" spans="1:26" ht="12.5" x14ac:dyDescent="0.25">
      <c r="A630" s="1" t="s">
        <v>2421</v>
      </c>
      <c r="B630" s="1" t="str">
        <f t="shared" si="28"/>
        <v>BD22F7FC-A8EB-4BA6-B19A-ED6A8D41CB4C</v>
      </c>
      <c r="C630" s="1" t="s">
        <v>2422</v>
      </c>
      <c r="D630" s="1" t="str">
        <f t="shared" si="29"/>
        <v>Melanie Cunningham</v>
      </c>
      <c r="E630" s="1" t="s">
        <v>2423</v>
      </c>
      <c r="F630" s="1" t="s">
        <v>88</v>
      </c>
      <c r="G630" s="1" t="s">
        <v>25</v>
      </c>
      <c r="H630" s="1">
        <v>34</v>
      </c>
      <c r="I630" s="5">
        <v>44922</v>
      </c>
      <c r="J630" s="1" t="s">
        <v>217</v>
      </c>
      <c r="K630" s="1" t="s">
        <v>133</v>
      </c>
      <c r="L630" s="8">
        <v>0.28999999999999998</v>
      </c>
      <c r="M630" s="8">
        <f>IF(Table1[[#This Row],[Column13]]&lt;1,Table1[[#This Row],[Column13]]*100,Table1[[#This Row],[Column13]])</f>
        <v>28.999999999999996</v>
      </c>
      <c r="N630" s="1" t="s">
        <v>58</v>
      </c>
      <c r="O630" s="1" t="s">
        <v>34</v>
      </c>
      <c r="P630" s="1">
        <v>3</v>
      </c>
      <c r="Q630" s="1" t="s">
        <v>2424</v>
      </c>
      <c r="R630" s="9">
        <f>IFERROR(IF(ISNUMBER(Table1[[#This Row],[Column17]]),Table1[[#This Row],[Column17]],DATEVALUE(LEFT(Table1[[#This Row],[Column17]],FIND(",",Table1[[#This Row],[Column17]]&amp;",")-1))),"")</f>
        <v>44922</v>
      </c>
      <c r="S63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44929</v>
      </c>
      <c r="T630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630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63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3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3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3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30" s="10" t="str">
        <f t="shared" si="27"/>
        <v>12/27/2022, 01/03/2023</v>
      </c>
    </row>
    <row r="631" spans="1:26" ht="12.5" x14ac:dyDescent="0.25">
      <c r="A631" s="1" t="s">
        <v>2425</v>
      </c>
      <c r="B631" s="1" t="str">
        <f t="shared" si="28"/>
        <v>FDF0861E-05EB-474D-AD90-0360D900B745</v>
      </c>
      <c r="C631" s="1" t="s">
        <v>2426</v>
      </c>
      <c r="D631" s="1" t="str">
        <f t="shared" si="29"/>
        <v>Megan Mendez</v>
      </c>
      <c r="E631" s="1" t="s">
        <v>2427</v>
      </c>
      <c r="F631" s="1" t="s">
        <v>17</v>
      </c>
      <c r="G631" s="1" t="s">
        <v>46</v>
      </c>
      <c r="H631" s="1">
        <v>45</v>
      </c>
      <c r="I631" s="5">
        <v>44956</v>
      </c>
      <c r="J631" s="1" t="s">
        <v>142</v>
      </c>
      <c r="K631" s="1" t="s">
        <v>53</v>
      </c>
      <c r="L631" s="8">
        <v>0.61</v>
      </c>
      <c r="M631" s="8">
        <f>IF(Table1[[#This Row],[Column13]]&lt;1,Table1[[#This Row],[Column13]]*100,Table1[[#This Row],[Column13]])</f>
        <v>61</v>
      </c>
      <c r="N631" s="1" t="s">
        <v>20</v>
      </c>
      <c r="O631" s="1" t="s">
        <v>34</v>
      </c>
      <c r="P631">
        <v>4</v>
      </c>
      <c r="Q631" s="1" t="s">
        <v>2428</v>
      </c>
      <c r="R631" s="9">
        <f>IFERROR(IF(ISNUMBER(Table1[[#This Row],[Column17]]),Table1[[#This Row],[Column17]],DATEVALUE(LEFT(Table1[[#This Row],[Column17]],FIND(",",Table1[[#This Row],[Column17]]&amp;",")-1))),"")</f>
        <v>44956</v>
      </c>
      <c r="S63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44963</v>
      </c>
      <c r="T631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631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63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3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3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3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31" s="10" t="str">
        <f t="shared" si="27"/>
        <v>01/30/2023, 02/06/2023</v>
      </c>
    </row>
    <row r="632" spans="1:26" ht="12.5" x14ac:dyDescent="0.25">
      <c r="A632" s="1" t="s">
        <v>2429</v>
      </c>
      <c r="B632" s="1" t="str">
        <f t="shared" si="28"/>
        <v>6EBB7A17-52B0-447B-B052-8803DA968E7D</v>
      </c>
      <c r="C632" s="1" t="s">
        <v>2430</v>
      </c>
      <c r="D632" s="1" t="str">
        <f t="shared" si="29"/>
        <v>Jennifer Martinez</v>
      </c>
      <c r="E632" s="1" t="s">
        <v>2431</v>
      </c>
      <c r="F632" s="1" t="s">
        <v>88</v>
      </c>
      <c r="G632" s="1" t="s">
        <v>46</v>
      </c>
      <c r="H632">
        <v>18</v>
      </c>
      <c r="I632" s="5">
        <v>44738</v>
      </c>
      <c r="J632" s="1" t="s">
        <v>142</v>
      </c>
      <c r="K632" s="1" t="s">
        <v>53</v>
      </c>
      <c r="L632" s="8">
        <v>0.91</v>
      </c>
      <c r="M632" s="8">
        <f>IF(Table1[[#This Row],[Column13]]&lt;1,Table1[[#This Row],[Column13]]*100,Table1[[#This Row],[Column13]])</f>
        <v>91</v>
      </c>
      <c r="N632" s="1">
        <v>45</v>
      </c>
      <c r="O632" s="1" t="s">
        <v>34</v>
      </c>
      <c r="P632">
        <v>4</v>
      </c>
      <c r="Q632" s="1" t="s">
        <v>2432</v>
      </c>
      <c r="R632" s="9">
        <f>IFERROR(IF(ISNUMBER(Table1[[#This Row],[Column17]]),Table1[[#This Row],[Column17]],DATEVALUE(LEFT(Table1[[#This Row],[Column17]],FIND(",",Table1[[#This Row],[Column17]]&amp;",")-1))),"")</f>
        <v>44738</v>
      </c>
      <c r="S63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44745</v>
      </c>
      <c r="T63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44752</v>
      </c>
      <c r="U63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44759</v>
      </c>
      <c r="V63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44766</v>
      </c>
      <c r="W63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3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3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32" s="10" t="str">
        <f t="shared" si="27"/>
        <v>06/26/2022, 07/03/2022, 07/10/2022, 07/17/2022, 07/24/2022</v>
      </c>
    </row>
    <row r="633" spans="1:26" ht="12.5" x14ac:dyDescent="0.25">
      <c r="A633" s="1" t="s">
        <v>2433</v>
      </c>
      <c r="B633" s="1" t="str">
        <f t="shared" si="28"/>
        <v>6B893000-EB1B-447F-8726-9E7F0C05E009</v>
      </c>
      <c r="C633" s="1" t="s">
        <v>2434</v>
      </c>
      <c r="D633" s="1" t="str">
        <f t="shared" si="29"/>
        <v>Emily Myers</v>
      </c>
      <c r="E633" s="1" t="s">
        <v>2435</v>
      </c>
      <c r="F633" s="1" t="s">
        <v>17</v>
      </c>
      <c r="G633" s="1" t="s">
        <v>25</v>
      </c>
      <c r="H633" s="1">
        <v>18</v>
      </c>
      <c r="I633" s="5">
        <v>45006</v>
      </c>
      <c r="J633" s="1" t="s">
        <v>63</v>
      </c>
      <c r="K633" s="1" t="s">
        <v>27</v>
      </c>
      <c r="L633" s="8">
        <v>0.05</v>
      </c>
      <c r="M633" s="8">
        <f>IF(Table1[[#This Row],[Column13]]&lt;1,Table1[[#This Row],[Column13]]*100,Table1[[#This Row],[Column13]])</f>
        <v>5</v>
      </c>
      <c r="N633" s="1" t="s">
        <v>58</v>
      </c>
      <c r="O633" s="1" t="s">
        <v>34</v>
      </c>
      <c r="P633">
        <v>4</v>
      </c>
      <c r="Q633" s="1" t="s">
        <v>2436</v>
      </c>
      <c r="R633" s="9">
        <f>IFERROR(IF(ISNUMBER(Table1[[#This Row],[Column17]]),Table1[[#This Row],[Column17]],DATEVALUE(LEFT(Table1[[#This Row],[Column17]],FIND(",",Table1[[#This Row],[Column17]]&amp;",")-1))),"")</f>
        <v>45006</v>
      </c>
      <c r="S63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45013</v>
      </c>
      <c r="T63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45020</v>
      </c>
      <c r="U63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45027</v>
      </c>
      <c r="V63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45034</v>
      </c>
      <c r="W63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45041</v>
      </c>
      <c r="X63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45048</v>
      </c>
      <c r="Y63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45055</v>
      </c>
      <c r="Z633" s="10" t="str">
        <f t="shared" si="27"/>
        <v>03/21/2023, 03/28/2023, 04/04/2023, 04/11/2023, 04/18/2023, 04/25/2023, 05/02/2023, 05/09/2023</v>
      </c>
    </row>
    <row r="634" spans="1:26" ht="12.5" x14ac:dyDescent="0.25">
      <c r="A634" s="1" t="s">
        <v>2437</v>
      </c>
      <c r="B634" s="1" t="str">
        <f t="shared" si="28"/>
        <v>F530C98D-6C7F-4BEF-B086-47E1FA647958</v>
      </c>
      <c r="C634" s="1" t="s">
        <v>2438</v>
      </c>
      <c r="D634" s="1" t="str">
        <f t="shared" si="29"/>
        <v>David Martin</v>
      </c>
      <c r="E634" s="1" t="s">
        <v>2439</v>
      </c>
      <c r="F634" s="1" t="s">
        <v>88</v>
      </c>
      <c r="G634" s="1" t="s">
        <v>68</v>
      </c>
      <c r="H634" s="1">
        <v>18</v>
      </c>
      <c r="I634" s="5">
        <v>45008</v>
      </c>
      <c r="J634" s="1" t="s">
        <v>83</v>
      </c>
      <c r="K634" s="1" t="s">
        <v>27</v>
      </c>
      <c r="L634" s="8">
        <v>0.79</v>
      </c>
      <c r="M634" s="8">
        <f>IF(Table1[[#This Row],[Column13]]&lt;1,Table1[[#This Row],[Column13]]*100,Table1[[#This Row],[Column13]])</f>
        <v>79</v>
      </c>
      <c r="N634" s="1" t="s">
        <v>20</v>
      </c>
      <c r="O634" s="1" t="s">
        <v>34</v>
      </c>
      <c r="P634">
        <v>4</v>
      </c>
      <c r="Q634" s="1" t="s">
        <v>2440</v>
      </c>
      <c r="R634" s="9">
        <f>IFERROR(IF(ISNUMBER(Table1[[#This Row],[Column17]]),Table1[[#This Row],[Column17]],DATEVALUE(LEFT(Table1[[#This Row],[Column17]],FIND(",",Table1[[#This Row],[Column17]]&amp;",")-1))),"")</f>
        <v>45008</v>
      </c>
      <c r="S63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45015</v>
      </c>
      <c r="T63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45022</v>
      </c>
      <c r="U63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45029</v>
      </c>
      <c r="V63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45036</v>
      </c>
      <c r="W63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45043</v>
      </c>
      <c r="X63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45050</v>
      </c>
      <c r="Y63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34" s="10" t="str">
        <f t="shared" si="27"/>
        <v>03/23/2023, 03/30/2023, 04/06/2023, 04/13/2023, 04/20/2023, 04/27/2023, 05/04/2023</v>
      </c>
    </row>
    <row r="635" spans="1:26" ht="12.5" x14ac:dyDescent="0.25">
      <c r="A635" s="1" t="s">
        <v>2441</v>
      </c>
      <c r="B635" s="1" t="str">
        <f t="shared" si="28"/>
        <v>CC16AB4E-97B0-48B0-8626-67FCCEDCF5BF</v>
      </c>
      <c r="C635" s="1" t="s">
        <v>2442</v>
      </c>
      <c r="D635" s="1" t="str">
        <f t="shared" si="29"/>
        <v>Felicia Wright</v>
      </c>
      <c r="E635" s="1" t="s">
        <v>2443</v>
      </c>
      <c r="F635" s="1" t="s">
        <v>17</v>
      </c>
      <c r="G635" s="1" t="s">
        <v>68</v>
      </c>
      <c r="H635" s="1">
        <v>18</v>
      </c>
      <c r="I635" s="3">
        <v>45329</v>
      </c>
      <c r="J635" s="1" t="s">
        <v>154</v>
      </c>
      <c r="K635" s="1" t="s">
        <v>133</v>
      </c>
      <c r="L635" s="8">
        <v>89</v>
      </c>
      <c r="M635" s="8">
        <f>IF(Table1[[#This Row],[Column13]]&lt;1,Table1[[#This Row],[Column13]]*100,Table1[[#This Row],[Column13]])</f>
        <v>89</v>
      </c>
      <c r="N635" s="1" t="s">
        <v>41</v>
      </c>
      <c r="O635" s="1" t="s">
        <v>28</v>
      </c>
      <c r="P635">
        <v>4</v>
      </c>
      <c r="Q635" s="1" t="s">
        <v>2444</v>
      </c>
      <c r="R635" s="9">
        <f>IFERROR(IF(ISNUMBER(Table1[[#This Row],[Column17]]),Table1[[#This Row],[Column17]],DATEVALUE(LEFT(Table1[[#This Row],[Column17]],FIND(",",Table1[[#This Row],[Column17]]&amp;",")-1))),"")</f>
        <v>45329</v>
      </c>
      <c r="S63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45336</v>
      </c>
      <c r="T63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45343</v>
      </c>
      <c r="U63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45350</v>
      </c>
      <c r="V63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45357</v>
      </c>
      <c r="W63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3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3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35" s="10" t="str">
        <f t="shared" si="27"/>
        <v>02/07/2024, 02/14/2024, 02/21/2024, 02/28/2024, 03/06/2024</v>
      </c>
    </row>
    <row r="636" spans="1:26" ht="12.5" x14ac:dyDescent="0.25">
      <c r="A636" s="1" t="s">
        <v>2445</v>
      </c>
      <c r="B636" s="1" t="str">
        <f t="shared" si="28"/>
        <v>704377C3-9E9B-49E2-9997-496BC6978476</v>
      </c>
      <c r="C636" s="1" t="s">
        <v>2446</v>
      </c>
      <c r="D636" s="1" t="str">
        <f t="shared" si="29"/>
        <v>Lori Riley</v>
      </c>
      <c r="E636" s="1" t="s">
        <v>2447</v>
      </c>
      <c r="F636" s="1" t="s">
        <v>17</v>
      </c>
      <c r="G636" s="1" t="s">
        <v>46</v>
      </c>
      <c r="H636">
        <v>18</v>
      </c>
      <c r="I636" s="5">
        <v>44771</v>
      </c>
      <c r="J636" s="1" t="s">
        <v>18</v>
      </c>
      <c r="K636" s="1" t="s">
        <v>19</v>
      </c>
      <c r="L636" s="8">
        <v>0.32</v>
      </c>
      <c r="M636" s="8">
        <f>IF(Table1[[#This Row],[Column13]]&lt;1,Table1[[#This Row],[Column13]]*100,Table1[[#This Row],[Column13]])</f>
        <v>32</v>
      </c>
      <c r="N636" s="1" t="s">
        <v>58</v>
      </c>
      <c r="O636" s="1" t="s">
        <v>34</v>
      </c>
      <c r="P636" s="1">
        <v>2</v>
      </c>
      <c r="Q636" s="1" t="s">
        <v>2448</v>
      </c>
      <c r="R636" s="9">
        <f>IFERROR(IF(ISNUMBER(Table1[[#This Row],[Column17]]),Table1[[#This Row],[Column17]],DATEVALUE(LEFT(Table1[[#This Row],[Column17]],FIND(",",Table1[[#This Row],[Column17]]&amp;",")-1))),"")</f>
        <v>44771</v>
      </c>
      <c r="S63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44778</v>
      </c>
      <c r="T63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44785</v>
      </c>
      <c r="U63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44792</v>
      </c>
      <c r="V63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44799</v>
      </c>
      <c r="W63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44806</v>
      </c>
      <c r="X63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3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36" s="10" t="str">
        <f t="shared" si="27"/>
        <v>07/29/2022, 08/05/2022, 08/12/2022, 08/19/2022, 08/26/2022, 09/02/2022</v>
      </c>
    </row>
    <row r="637" spans="1:26" ht="12.5" x14ac:dyDescent="0.25">
      <c r="A637" s="1" t="s">
        <v>2449</v>
      </c>
      <c r="B637" s="1" t="str">
        <f t="shared" si="28"/>
        <v>6E8D0018-A04D-4C84-9C59-5E034D2D3557</v>
      </c>
      <c r="C637" s="1" t="s">
        <v>2450</v>
      </c>
      <c r="D637" s="1" t="str">
        <f t="shared" si="29"/>
        <v>Michael Hansen</v>
      </c>
      <c r="E637" s="1" t="s">
        <v>2451</v>
      </c>
      <c r="F637" s="1" t="s">
        <v>17</v>
      </c>
      <c r="G637" s="1" t="s">
        <v>68</v>
      </c>
      <c r="H637" s="1">
        <v>18</v>
      </c>
      <c r="I637" s="3">
        <v>44743</v>
      </c>
      <c r="J637" s="1" t="s">
        <v>142</v>
      </c>
      <c r="K637" s="1" t="s">
        <v>53</v>
      </c>
      <c r="L637" s="8">
        <v>0.17</v>
      </c>
      <c r="M637" s="8">
        <f>IF(Table1[[#This Row],[Column13]]&lt;1,Table1[[#This Row],[Column13]]*100,Table1[[#This Row],[Column13]])</f>
        <v>17</v>
      </c>
      <c r="N637" s="1">
        <v>2</v>
      </c>
      <c r="O637" s="1" t="s">
        <v>34</v>
      </c>
      <c r="P637" s="1">
        <v>3</v>
      </c>
      <c r="Q637" s="3">
        <v>44743</v>
      </c>
      <c r="R637" s="9">
        <f>IFERROR(IF(ISNUMBER(Table1[[#This Row],[Column17]]),Table1[[#This Row],[Column17]],DATEVALUE(LEFT(Table1[[#This Row],[Column17]],FIND(",",Table1[[#This Row],[Column17]]&amp;",")-1))),"")</f>
        <v>44743</v>
      </c>
      <c r="S637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637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637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63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3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3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3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37" s="10" t="str">
        <f t="shared" si="27"/>
        <v>07/01/2022</v>
      </c>
    </row>
    <row r="638" spans="1:26" ht="12.5" x14ac:dyDescent="0.25">
      <c r="A638" s="1" t="s">
        <v>2452</v>
      </c>
      <c r="B638" s="1" t="str">
        <f t="shared" si="28"/>
        <v>A8E3AC9B-C997-42FA-997D-CD9ADD554B7D</v>
      </c>
      <c r="C638" s="1" t="s">
        <v>2453</v>
      </c>
      <c r="D638" s="1" t="str">
        <f t="shared" si="29"/>
        <v>Jody Marshall</v>
      </c>
      <c r="E638" s="1" t="s">
        <v>2454</v>
      </c>
      <c r="F638" s="1" t="s">
        <v>88</v>
      </c>
      <c r="G638" s="1" t="s">
        <v>68</v>
      </c>
      <c r="H638" s="1">
        <v>18</v>
      </c>
      <c r="I638" s="3">
        <v>45020</v>
      </c>
      <c r="J638" s="1" t="s">
        <v>142</v>
      </c>
      <c r="K638" s="1" t="s">
        <v>53</v>
      </c>
      <c r="L638" s="8">
        <v>21</v>
      </c>
      <c r="M638" s="8">
        <f>IF(Table1[[#This Row],[Column13]]&lt;1,Table1[[#This Row],[Column13]]*100,Table1[[#This Row],[Column13]])</f>
        <v>21</v>
      </c>
      <c r="N638" s="1">
        <v>2</v>
      </c>
      <c r="O638" s="1" t="s">
        <v>28</v>
      </c>
      <c r="P638" s="1">
        <v>5</v>
      </c>
      <c r="Q638" s="1" t="s">
        <v>2455</v>
      </c>
      <c r="R638" s="9">
        <f>IFERROR(IF(ISNUMBER(Table1[[#This Row],[Column17]]),Table1[[#This Row],[Column17]],DATEVALUE(LEFT(Table1[[#This Row],[Column17]],FIND(",",Table1[[#This Row],[Column17]]&amp;",")-1))),"")</f>
        <v>45020</v>
      </c>
      <c r="S63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45027</v>
      </c>
      <c r="T63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45034</v>
      </c>
      <c r="U63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45041</v>
      </c>
      <c r="V63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45048</v>
      </c>
      <c r="W63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45055</v>
      </c>
      <c r="X63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45062</v>
      </c>
      <c r="Y63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45069</v>
      </c>
      <c r="Z638" s="10" t="str">
        <f t="shared" si="27"/>
        <v>04/04/2023, 04/11/2023, 04/18/2023, 04/25/2023, 05/02/2023, 05/09/2023, 05/16/2023, 05/23/2023</v>
      </c>
    </row>
    <row r="639" spans="1:26" ht="12.5" x14ac:dyDescent="0.25">
      <c r="A639" s="1" t="s">
        <v>2456</v>
      </c>
      <c r="B639" s="1" t="str">
        <f t="shared" si="28"/>
        <v>314674A6-967A-4FBB-9404-801D84681060</v>
      </c>
      <c r="C639" s="1" t="s">
        <v>2457</v>
      </c>
      <c r="D639" s="1" t="str">
        <f t="shared" si="29"/>
        <v>Adam Reeves</v>
      </c>
      <c r="E639" s="1" t="s">
        <v>2458</v>
      </c>
      <c r="F639" s="1" t="s">
        <v>17</v>
      </c>
      <c r="G639" s="1" t="s">
        <v>46</v>
      </c>
      <c r="H639" s="1">
        <v>40</v>
      </c>
      <c r="I639" s="3">
        <v>45363</v>
      </c>
      <c r="J639" s="1" t="s">
        <v>40</v>
      </c>
      <c r="K639" s="1" t="s">
        <v>19</v>
      </c>
      <c r="L639" s="8">
        <v>0.22</v>
      </c>
      <c r="M639" s="8">
        <f>IF(Table1[[#This Row],[Column13]]&lt;1,Table1[[#This Row],[Column13]]*100,Table1[[#This Row],[Column13]])</f>
        <v>22</v>
      </c>
      <c r="N639" s="1" t="s">
        <v>20</v>
      </c>
      <c r="O639" s="1" t="s">
        <v>28</v>
      </c>
      <c r="P639" s="1">
        <v>2</v>
      </c>
      <c r="Q639" s="1" t="s">
        <v>2459</v>
      </c>
      <c r="R639" s="9">
        <f>IFERROR(IF(ISNUMBER(Table1[[#This Row],[Column17]]),Table1[[#This Row],[Column17]],DATEVALUE(LEFT(Table1[[#This Row],[Column17]],FIND(",",Table1[[#This Row],[Column17]]&amp;",")-1))),"")</f>
        <v>45363</v>
      </c>
      <c r="S63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45370</v>
      </c>
      <c r="T63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45377</v>
      </c>
      <c r="U63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45384</v>
      </c>
      <c r="V63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45391</v>
      </c>
      <c r="W63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3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3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39" s="10" t="str">
        <f t="shared" si="27"/>
        <v>03/12/2024, 03/19/2024, 03/26/2024, 04/02/2024, 04/09/2024</v>
      </c>
    </row>
    <row r="640" spans="1:26" ht="12.5" x14ac:dyDescent="0.25">
      <c r="A640" s="1" t="s">
        <v>2460</v>
      </c>
      <c r="B640" s="1" t="str">
        <f t="shared" si="28"/>
        <v>0F7C59AD-0B48-4935-8C09-DE64233E84AC</v>
      </c>
      <c r="C640" s="1" t="s">
        <v>2461</v>
      </c>
      <c r="D640" s="1" t="str">
        <f t="shared" si="29"/>
        <v>Kevin Palmer</v>
      </c>
      <c r="E640" s="1" t="s">
        <v>2462</v>
      </c>
      <c r="F640" s="1" t="s">
        <v>17</v>
      </c>
      <c r="G640" s="1" t="s">
        <v>25</v>
      </c>
      <c r="H640" s="1">
        <v>25</v>
      </c>
      <c r="I640" s="5">
        <v>45035</v>
      </c>
      <c r="J640" s="1" t="s">
        <v>281</v>
      </c>
      <c r="K640" s="1" t="s">
        <v>19</v>
      </c>
      <c r="L640" s="8">
        <v>0</v>
      </c>
      <c r="M640" s="8">
        <f>IF(Table1[[#This Row],[Column13]]&lt;1,Table1[[#This Row],[Column13]]*100,Table1[[#This Row],[Column13]])</f>
        <v>0</v>
      </c>
      <c r="N640" s="1" t="s">
        <v>58</v>
      </c>
      <c r="O640" s="1" t="s">
        <v>34</v>
      </c>
      <c r="P640" s="1">
        <v>1</v>
      </c>
      <c r="Q640" s="1" t="s">
        <v>2463</v>
      </c>
      <c r="R640" s="9">
        <f>IFERROR(IF(ISNUMBER(Table1[[#This Row],[Column17]]),Table1[[#This Row],[Column17]],DATEVALUE(LEFT(Table1[[#This Row],[Column17]],FIND(",",Table1[[#This Row],[Column17]]&amp;",")-1))),"")</f>
        <v>45035</v>
      </c>
      <c r="S64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45042</v>
      </c>
      <c r="T64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45049</v>
      </c>
      <c r="U64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45056</v>
      </c>
      <c r="V64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45063</v>
      </c>
      <c r="W64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4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4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40" s="10" t="str">
        <f t="shared" si="27"/>
        <v>04/19/2023, 04/26/2023, 05/03/2023, 05/10/2023, 05/17/2023</v>
      </c>
    </row>
    <row r="641" spans="1:26" ht="12.5" x14ac:dyDescent="0.25">
      <c r="A641" s="1" t="s">
        <v>2464</v>
      </c>
      <c r="B641" s="1" t="str">
        <f t="shared" si="28"/>
        <v>4A832AB5-57C8-40B0-9A73-CD2F4F05495E</v>
      </c>
      <c r="C641" s="1" t="s">
        <v>2465</v>
      </c>
      <c r="D641" s="1" t="str">
        <f t="shared" si="29"/>
        <v>Adam Willis</v>
      </c>
      <c r="E641" s="1" t="s">
        <v>2466</v>
      </c>
      <c r="F641" s="1" t="s">
        <v>88</v>
      </c>
      <c r="G641" s="1" t="s">
        <v>46</v>
      </c>
      <c r="H641">
        <v>18</v>
      </c>
      <c r="I641" s="3">
        <v>45387</v>
      </c>
      <c r="J641" s="1" t="s">
        <v>18</v>
      </c>
      <c r="K641" s="1" t="s">
        <v>19</v>
      </c>
      <c r="L641" s="8">
        <v>0.08</v>
      </c>
      <c r="M641" s="8">
        <f>IF(Table1[[#This Row],[Column13]]&lt;1,Table1[[#This Row],[Column13]]*100,Table1[[#This Row],[Column13]])</f>
        <v>8</v>
      </c>
      <c r="N641" s="1" t="s">
        <v>20</v>
      </c>
      <c r="O641" s="1" t="s">
        <v>28</v>
      </c>
      <c r="P641" s="1">
        <v>2</v>
      </c>
      <c r="Q641" s="1" t="s">
        <v>2467</v>
      </c>
      <c r="R641" s="9">
        <f>IFERROR(IF(ISNUMBER(Table1[[#This Row],[Column17]]),Table1[[#This Row],[Column17]],DATEVALUE(LEFT(Table1[[#This Row],[Column17]],FIND(",",Table1[[#This Row],[Column17]]&amp;",")-1))),"")</f>
        <v>45387</v>
      </c>
      <c r="S64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45394</v>
      </c>
      <c r="T64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45401</v>
      </c>
      <c r="U64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45408</v>
      </c>
      <c r="V64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45415</v>
      </c>
      <c r="W64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45422</v>
      </c>
      <c r="X64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4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41" s="10" t="str">
        <f t="shared" si="27"/>
        <v>04/05/2024, 04/12/2024, 04/19/2024, 04/26/2024, 05/03/2024, 05/10/2024</v>
      </c>
    </row>
    <row r="642" spans="1:26" ht="12.5" x14ac:dyDescent="0.25">
      <c r="A642" s="1" t="s">
        <v>2468</v>
      </c>
      <c r="B642" s="1" t="str">
        <f t="shared" si="28"/>
        <v>1182E8E7-C907-4C97-B385-DB3BE893786D</v>
      </c>
      <c r="C642" s="1" t="s">
        <v>2469</v>
      </c>
      <c r="D642" s="1" t="str">
        <f t="shared" si="29"/>
        <v>Michael Neal</v>
      </c>
      <c r="E642" s="1" t="s">
        <v>2470</v>
      </c>
      <c r="F642" s="1" t="s">
        <v>17</v>
      </c>
      <c r="G642" s="1" t="s">
        <v>68</v>
      </c>
      <c r="H642">
        <v>18</v>
      </c>
      <c r="I642" s="5">
        <v>45653</v>
      </c>
      <c r="J642" s="1" t="s">
        <v>69</v>
      </c>
      <c r="K642" s="1" t="s">
        <v>33</v>
      </c>
      <c r="L642" s="8">
        <v>0.69</v>
      </c>
      <c r="M642" s="8">
        <f>IF(Table1[[#This Row],[Column13]]&lt;1,Table1[[#This Row],[Column13]]*100,Table1[[#This Row],[Column13]])</f>
        <v>69</v>
      </c>
      <c r="N642" s="1">
        <v>45</v>
      </c>
      <c r="O642" s="1" t="s">
        <v>34</v>
      </c>
      <c r="P642" s="1">
        <v>4</v>
      </c>
      <c r="Q642" s="1" t="s">
        <v>2471</v>
      </c>
      <c r="R642" s="9">
        <f>IFERROR(IF(ISNUMBER(Table1[[#This Row],[Column17]]),Table1[[#This Row],[Column17]],DATEVALUE(LEFT(Table1[[#This Row],[Column17]],FIND(",",Table1[[#This Row],[Column17]]&amp;",")-1))),"")</f>
        <v>45653</v>
      </c>
      <c r="S64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45660</v>
      </c>
      <c r="T64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45667</v>
      </c>
      <c r="U64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45674</v>
      </c>
      <c r="V64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4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4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4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42" s="10" t="str">
        <f t="shared" ref="Z642:Z705" si="30">LEFT(IF(R642&lt;&gt;"",TEXT(R642,"mm/dd/yyyy")&amp;", ","") &amp;IF(S642&lt;&gt;"",TEXT(S642,"mm/dd/yyyy")&amp;", ","") &amp;IF(T642&lt;&gt;"",TEXT(T642,"mm/dd/yyyy")&amp;", ","") &amp;IF(U642&lt;&gt;"",TEXT(U642,"mm/dd/yyyy")&amp;", ","") &amp;IF(V642&lt;&gt;"",TEXT(V642,"mm/dd/yyyy")&amp;", ","") &amp;IF(W642&lt;&gt;"",TEXT(W642,"mm/dd/yyyy")&amp;", ","") &amp;IF(X642&lt;&gt;"",TEXT(X642,"mm/dd/yyyy")&amp;", ","") &amp;IF(Y642&lt;&gt;"",TEXT(Y642,"mm/dd/yyyy")&amp;", ",""),LEN(IF(R642&lt;&gt;"",TEXT(R642,"mm/dd/yyyy")&amp;", ","") &amp;IF(S642&lt;&gt;"",TEXT(S642,"mm/dd/yyyy")&amp;", ","") &amp;IF(T642&lt;&gt;"",TEXT(T642,"mm/dd/yyyy")&amp;", ","") &amp;IF(U642&lt;&gt;"",TEXT(U642,"mm/dd/yyyy")&amp;", ","") &amp;IF(V642&lt;&gt;"",TEXT(V642,"mm/dd/yyyy")&amp;", ","") &amp;IF(W642&lt;&gt;"",TEXT(W642,"mm/dd/yyyy")&amp;", ","") &amp;IF(X642&lt;&gt;"",TEXT(X642,"mm/dd/yyyy")&amp;", ","") &amp;IF(Y642&lt;&gt;"",TEXT(Y642,"mm/dd/yyyy")&amp;", ","")) - 2)</f>
        <v>12/27/2024, 01/03/2025, 01/10/2025, 01/17/2025</v>
      </c>
    </row>
    <row r="643" spans="1:26" ht="12.5" x14ac:dyDescent="0.25">
      <c r="A643" s="1" t="s">
        <v>2472</v>
      </c>
      <c r="B643" s="1" t="str">
        <f t="shared" ref="B643:B706" si="31">UPPER(PROPER(A643))</f>
        <v>1AD74FD4-298B-4E78-9420-60CE6B2F9D47</v>
      </c>
      <c r="C643" s="1" t="s">
        <v>2473</v>
      </c>
      <c r="D643" s="1" t="str">
        <f t="shared" ref="D643:D706" si="32">PROPER(C643)</f>
        <v>Richard Williams</v>
      </c>
      <c r="E643" s="1" t="s">
        <v>2474</v>
      </c>
      <c r="F643" s="1" t="s">
        <v>17</v>
      </c>
      <c r="G643" s="1" t="s">
        <v>25</v>
      </c>
      <c r="H643" s="1">
        <v>20</v>
      </c>
      <c r="I643" s="5">
        <v>45123</v>
      </c>
      <c r="J643" s="1" t="s">
        <v>32</v>
      </c>
      <c r="K643" s="1" t="s">
        <v>33</v>
      </c>
      <c r="L643" s="8">
        <v>0.08</v>
      </c>
      <c r="M643" s="8">
        <f>IF(Table1[[#This Row],[Column13]]&lt;1,Table1[[#This Row],[Column13]]*100,Table1[[#This Row],[Column13]])</f>
        <v>8</v>
      </c>
      <c r="N643" s="1" t="s">
        <v>20</v>
      </c>
      <c r="O643" s="1" t="s">
        <v>28</v>
      </c>
      <c r="P643">
        <v>4</v>
      </c>
      <c r="Q643" s="1" t="s">
        <v>2475</v>
      </c>
      <c r="R643" s="9">
        <f>IFERROR(IF(ISNUMBER(Table1[[#This Row],[Column17]]),Table1[[#This Row],[Column17]],DATEVALUE(LEFT(Table1[[#This Row],[Column17]],FIND(",",Table1[[#This Row],[Column17]]&amp;",")-1))),"")</f>
        <v>45123</v>
      </c>
      <c r="S64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45130</v>
      </c>
      <c r="T64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45137</v>
      </c>
      <c r="U64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45144</v>
      </c>
      <c r="V64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45151</v>
      </c>
      <c r="W64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45158</v>
      </c>
      <c r="X64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45165</v>
      </c>
      <c r="Y64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43" s="10" t="str">
        <f t="shared" si="30"/>
        <v>07/16/2023, 07/23/2023, 07/30/2023, 08/06/2023, 08/13/2023, 08/20/2023, 08/27/2023</v>
      </c>
    </row>
    <row r="644" spans="1:26" ht="12.5" x14ac:dyDescent="0.25">
      <c r="A644" s="1" t="s">
        <v>2476</v>
      </c>
      <c r="B644" s="1" t="str">
        <f t="shared" si="31"/>
        <v>D37A430A-2F2A-45E8-A67A-E277348F9CE0</v>
      </c>
      <c r="C644" s="1" t="s">
        <v>2477</v>
      </c>
      <c r="D644" s="1" t="str">
        <f t="shared" si="32"/>
        <v>Heidi Jones Md</v>
      </c>
      <c r="E644" s="1" t="s">
        <v>2478</v>
      </c>
      <c r="F644" s="1" t="s">
        <v>88</v>
      </c>
      <c r="G644" s="1" t="s">
        <v>25</v>
      </c>
      <c r="H644" s="1">
        <v>18</v>
      </c>
      <c r="I644" s="4">
        <v>45241</v>
      </c>
      <c r="J644" s="1" t="s">
        <v>142</v>
      </c>
      <c r="K644" s="1" t="s">
        <v>53</v>
      </c>
      <c r="L644" s="8">
        <v>76</v>
      </c>
      <c r="M644" s="8">
        <f>IF(Table1[[#This Row],[Column13]]&lt;1,Table1[[#This Row],[Column13]]*100,Table1[[#This Row],[Column13]])</f>
        <v>76</v>
      </c>
      <c r="N644" s="1">
        <v>2</v>
      </c>
      <c r="O644" s="1" t="s">
        <v>34</v>
      </c>
      <c r="P644" s="1">
        <v>3</v>
      </c>
      <c r="Q644" s="1" t="s">
        <v>2479</v>
      </c>
      <c r="R644" s="9">
        <f>IFERROR(IF(ISNUMBER(Table1[[#This Row],[Column17]]),Table1[[#This Row],[Column17]],DATEVALUE(LEFT(Table1[[#This Row],[Column17]],FIND(",",Table1[[#This Row],[Column17]]&amp;",")-1))),"")</f>
        <v>45241</v>
      </c>
      <c r="S64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45248</v>
      </c>
      <c r="T64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45255</v>
      </c>
      <c r="U644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64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4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4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4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44" s="10" t="str">
        <f t="shared" si="30"/>
        <v>11/11/2023, 11/18/2023, 11/25/2023</v>
      </c>
    </row>
    <row r="645" spans="1:26" ht="12.5" x14ac:dyDescent="0.25">
      <c r="A645" s="1" t="s">
        <v>2480</v>
      </c>
      <c r="B645" s="1" t="str">
        <f t="shared" si="31"/>
        <v>E2A868E7-380C-4838-AC94-DF5A48BAD5FB</v>
      </c>
      <c r="C645" s="1" t="s">
        <v>2481</v>
      </c>
      <c r="D645" s="1" t="str">
        <f t="shared" si="32"/>
        <v>Christopher Abbott</v>
      </c>
      <c r="E645" s="1" t="s">
        <v>2482</v>
      </c>
      <c r="F645" s="1" t="s">
        <v>17</v>
      </c>
      <c r="G645" s="1" t="s">
        <v>25</v>
      </c>
      <c r="H645" s="1">
        <v>18</v>
      </c>
      <c r="I645" s="3">
        <v>44965</v>
      </c>
      <c r="J645" s="1" t="s">
        <v>69</v>
      </c>
      <c r="K645" s="1" t="s">
        <v>33</v>
      </c>
      <c r="L645" s="8">
        <v>0.77</v>
      </c>
      <c r="M645" s="8">
        <f>IF(Table1[[#This Row],[Column13]]&lt;1,Table1[[#This Row],[Column13]]*100,Table1[[#This Row],[Column13]])</f>
        <v>77</v>
      </c>
      <c r="N645" s="1">
        <v>1.5</v>
      </c>
      <c r="O645" s="1" t="s">
        <v>34</v>
      </c>
      <c r="P645" s="1">
        <v>5</v>
      </c>
      <c r="Q645" s="1" t="s">
        <v>2483</v>
      </c>
      <c r="R645" s="9">
        <f>IFERROR(IF(ISNUMBER(Table1[[#This Row],[Column17]]),Table1[[#This Row],[Column17]],DATEVALUE(LEFT(Table1[[#This Row],[Column17]],FIND(",",Table1[[#This Row],[Column17]]&amp;",")-1))),"")</f>
        <v>44965</v>
      </c>
      <c r="S64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44972</v>
      </c>
      <c r="T64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44979</v>
      </c>
      <c r="U64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44986</v>
      </c>
      <c r="V64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44993</v>
      </c>
      <c r="W64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45000</v>
      </c>
      <c r="X64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45007</v>
      </c>
      <c r="Y64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45014</v>
      </c>
      <c r="Z645" s="10" t="str">
        <f t="shared" si="30"/>
        <v>02/08/2023, 02/15/2023, 02/22/2023, 03/01/2023, 03/08/2023, 03/15/2023, 03/22/2023, 03/29/2023</v>
      </c>
    </row>
    <row r="646" spans="1:26" ht="12.5" x14ac:dyDescent="0.25">
      <c r="A646" s="1" t="s">
        <v>2484</v>
      </c>
      <c r="B646" s="1" t="str">
        <f t="shared" si="31"/>
        <v>1C687714-E290-4D96-8993-F819A7A581E8</v>
      </c>
      <c r="C646" s="1" t="s">
        <v>2485</v>
      </c>
      <c r="D646" s="1" t="str">
        <f t="shared" si="32"/>
        <v>Daniel Bryant</v>
      </c>
      <c r="E646" s="1" t="s">
        <v>2486</v>
      </c>
      <c r="F646" s="1" t="s">
        <v>88</v>
      </c>
      <c r="G646" s="1" t="s">
        <v>25</v>
      </c>
      <c r="H646">
        <v>18</v>
      </c>
      <c r="I646" s="5">
        <v>45246</v>
      </c>
      <c r="J646" s="1" t="s">
        <v>40</v>
      </c>
      <c r="K646" s="1" t="s">
        <v>19</v>
      </c>
      <c r="L646" s="8">
        <v>0.54</v>
      </c>
      <c r="M646" s="8">
        <f>IF(Table1[[#This Row],[Column13]]&lt;1,Table1[[#This Row],[Column13]]*100,Table1[[#This Row],[Column13]])</f>
        <v>54</v>
      </c>
      <c r="N646" s="1">
        <v>2</v>
      </c>
      <c r="O646" s="1" t="s">
        <v>34</v>
      </c>
      <c r="P646" s="1">
        <v>5</v>
      </c>
      <c r="Q646" s="1" t="s">
        <v>2487</v>
      </c>
      <c r="R646" s="9">
        <f>IFERROR(IF(ISNUMBER(Table1[[#This Row],[Column17]]),Table1[[#This Row],[Column17]],DATEVALUE(LEFT(Table1[[#This Row],[Column17]],FIND(",",Table1[[#This Row],[Column17]]&amp;",")-1))),"")</f>
        <v>45246</v>
      </c>
      <c r="S64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45253</v>
      </c>
      <c r="T646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646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64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4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4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4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46" s="10" t="str">
        <f t="shared" si="30"/>
        <v>11/16/2023, 11/23/2023</v>
      </c>
    </row>
    <row r="647" spans="1:26" ht="12.5" x14ac:dyDescent="0.25">
      <c r="A647" s="1" t="s">
        <v>2488</v>
      </c>
      <c r="B647" s="1" t="str">
        <f t="shared" si="31"/>
        <v>EC9573E9-E1FA-4466-A4F9-82EC1E559419</v>
      </c>
      <c r="C647" s="1" t="s">
        <v>2489</v>
      </c>
      <c r="D647" s="1" t="str">
        <f t="shared" si="32"/>
        <v>Colton Patel</v>
      </c>
      <c r="E647" s="1" t="s">
        <v>2490</v>
      </c>
      <c r="F647" s="1" t="s">
        <v>88</v>
      </c>
      <c r="G647" s="1" t="s">
        <v>25</v>
      </c>
      <c r="H647" s="1">
        <v>38</v>
      </c>
      <c r="I647" s="5">
        <v>44759</v>
      </c>
      <c r="J647" s="1" t="s">
        <v>132</v>
      </c>
      <c r="K647" s="1" t="s">
        <v>133</v>
      </c>
      <c r="L647" s="8">
        <v>76</v>
      </c>
      <c r="M647" s="8">
        <f>IF(Table1[[#This Row],[Column13]]&lt;1,Table1[[#This Row],[Column13]]*100,Table1[[#This Row],[Column13]])</f>
        <v>76</v>
      </c>
      <c r="N647" s="1" t="s">
        <v>20</v>
      </c>
      <c r="O647" s="1" t="s">
        <v>34</v>
      </c>
      <c r="P647" s="1">
        <v>4</v>
      </c>
      <c r="Q647" s="5">
        <v>44759</v>
      </c>
      <c r="R647" s="9">
        <f>IFERROR(IF(ISNUMBER(Table1[[#This Row],[Column17]]),Table1[[#This Row],[Column17]],DATEVALUE(LEFT(Table1[[#This Row],[Column17]],FIND(",",Table1[[#This Row],[Column17]]&amp;",")-1))),"")</f>
        <v>44759</v>
      </c>
      <c r="S647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647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647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64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4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4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4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47" s="10" t="str">
        <f t="shared" si="30"/>
        <v>07/17/2022</v>
      </c>
    </row>
    <row r="648" spans="1:26" ht="12.5" x14ac:dyDescent="0.25">
      <c r="A648" s="1" t="s">
        <v>2491</v>
      </c>
      <c r="B648" s="1" t="str">
        <f t="shared" si="31"/>
        <v>4B4F8F74-8914-441C-9ABC-47CE3068FFDD</v>
      </c>
      <c r="C648" s="1" t="s">
        <v>2492</v>
      </c>
      <c r="D648" s="1" t="str">
        <f t="shared" si="32"/>
        <v>Erin Brown</v>
      </c>
      <c r="E648" s="1" t="s">
        <v>2493</v>
      </c>
      <c r="F648" s="1" t="s">
        <v>17</v>
      </c>
      <c r="G648" s="1" t="s">
        <v>82</v>
      </c>
      <c r="H648">
        <v>18</v>
      </c>
      <c r="I648" s="3">
        <v>45570</v>
      </c>
      <c r="J648" s="1" t="s">
        <v>32</v>
      </c>
      <c r="K648" s="1" t="s">
        <v>33</v>
      </c>
      <c r="L648" s="8">
        <v>0.31</v>
      </c>
      <c r="M648" s="8">
        <f>IF(Table1[[#This Row],[Column13]]&lt;1,Table1[[#This Row],[Column13]]*100,Table1[[#This Row],[Column13]])</f>
        <v>31</v>
      </c>
      <c r="N648" s="1" t="s">
        <v>41</v>
      </c>
      <c r="O648" s="1" t="s">
        <v>34</v>
      </c>
      <c r="P648" s="1">
        <v>2</v>
      </c>
      <c r="Q648" s="1" t="s">
        <v>2494</v>
      </c>
      <c r="R648" s="9">
        <f>IFERROR(IF(ISNUMBER(Table1[[#This Row],[Column17]]),Table1[[#This Row],[Column17]],DATEVALUE(LEFT(Table1[[#This Row],[Column17]],FIND(",",Table1[[#This Row],[Column17]]&amp;",")-1))),"")</f>
        <v>45570</v>
      </c>
      <c r="S64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45577</v>
      </c>
      <c r="T64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45584</v>
      </c>
      <c r="U64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45591</v>
      </c>
      <c r="V64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4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4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4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48" s="10" t="str">
        <f t="shared" si="30"/>
        <v>10/05/2024, 10/12/2024, 10/19/2024, 10/26/2024</v>
      </c>
    </row>
    <row r="649" spans="1:26" ht="12.5" x14ac:dyDescent="0.25">
      <c r="A649" s="1" t="s">
        <v>2495</v>
      </c>
      <c r="B649" s="1" t="str">
        <f t="shared" si="31"/>
        <v>787DA6D7-C8DF-41F1-94D7-2283BA303CCE</v>
      </c>
      <c r="C649" s="1" t="s">
        <v>2496</v>
      </c>
      <c r="D649" s="1" t="str">
        <f t="shared" si="32"/>
        <v>Lisa Jackson</v>
      </c>
      <c r="E649" s="1" t="s">
        <v>2497</v>
      </c>
      <c r="F649" s="1" t="s">
        <v>17</v>
      </c>
      <c r="G649" s="1" t="s">
        <v>46</v>
      </c>
      <c r="H649" s="1">
        <v>20</v>
      </c>
      <c r="I649" s="5">
        <v>44983</v>
      </c>
      <c r="J649" s="1" t="s">
        <v>105</v>
      </c>
      <c r="K649" s="1" t="s">
        <v>53</v>
      </c>
      <c r="L649" s="8">
        <v>8</v>
      </c>
      <c r="M649" s="8">
        <f>IF(Table1[[#This Row],[Column13]]&lt;1,Table1[[#This Row],[Column13]]*100,Table1[[#This Row],[Column13]])</f>
        <v>8</v>
      </c>
      <c r="N649" s="1">
        <v>1.5</v>
      </c>
      <c r="O649" s="1" t="s">
        <v>34</v>
      </c>
      <c r="P649" s="1">
        <v>2</v>
      </c>
      <c r="Q649" s="5">
        <v>44983</v>
      </c>
      <c r="R649" s="9">
        <f>IFERROR(IF(ISNUMBER(Table1[[#This Row],[Column17]]),Table1[[#This Row],[Column17]],DATEVALUE(LEFT(Table1[[#This Row],[Column17]],FIND(",",Table1[[#This Row],[Column17]]&amp;",")-1))),"")</f>
        <v>44983</v>
      </c>
      <c r="S649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649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649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64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4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4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4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49" s="10" t="str">
        <f t="shared" si="30"/>
        <v>02/26/2023</v>
      </c>
    </row>
    <row r="650" spans="1:26" ht="12.5" x14ac:dyDescent="0.25">
      <c r="A650" s="1" t="s">
        <v>2498</v>
      </c>
      <c r="B650" s="1" t="str">
        <f t="shared" si="31"/>
        <v>B734D467-7BB9-4B07-B1CB-62D0868592D2</v>
      </c>
      <c r="C650" s="1" t="s">
        <v>2499</v>
      </c>
      <c r="D650" s="1" t="str">
        <f t="shared" si="32"/>
        <v>Kara Perkins</v>
      </c>
      <c r="E650" s="1" t="s">
        <v>2500</v>
      </c>
      <c r="F650" s="1" t="s">
        <v>88</v>
      </c>
      <c r="G650" s="1" t="s">
        <v>82</v>
      </c>
      <c r="H650">
        <v>18</v>
      </c>
      <c r="I650" s="3">
        <v>45238</v>
      </c>
      <c r="J650" s="1" t="s">
        <v>132</v>
      </c>
      <c r="K650" s="1" t="s">
        <v>133</v>
      </c>
      <c r="L650" s="8">
        <v>39</v>
      </c>
      <c r="M650" s="8">
        <f>IF(Table1[[#This Row],[Column13]]&lt;1,Table1[[#This Row],[Column13]]*100,Table1[[#This Row],[Column13]])</f>
        <v>39</v>
      </c>
      <c r="N650" s="1" t="s">
        <v>58</v>
      </c>
      <c r="O650" s="1" t="s">
        <v>34</v>
      </c>
      <c r="P650" s="1">
        <v>2</v>
      </c>
      <c r="Q650" s="1" t="s">
        <v>2501</v>
      </c>
      <c r="R650" s="9">
        <f>IFERROR(IF(ISNUMBER(Table1[[#This Row],[Column17]]),Table1[[#This Row],[Column17]],DATEVALUE(LEFT(Table1[[#This Row],[Column17]],FIND(",",Table1[[#This Row],[Column17]]&amp;",")-1))),"")</f>
        <v>45238</v>
      </c>
      <c r="S65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45245</v>
      </c>
      <c r="T650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650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65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5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5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5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50" s="10" t="str">
        <f t="shared" si="30"/>
        <v>11/08/2023, 11/15/2023</v>
      </c>
    </row>
    <row r="651" spans="1:26" ht="12.5" x14ac:dyDescent="0.25">
      <c r="A651" s="1" t="s">
        <v>2502</v>
      </c>
      <c r="B651" s="1" t="str">
        <f t="shared" si="31"/>
        <v>D7A998EA-EF7C-4B39-A83E-DEEC92455468</v>
      </c>
      <c r="C651" s="1" t="s">
        <v>2503</v>
      </c>
      <c r="D651" s="1" t="str">
        <f t="shared" si="32"/>
        <v>Joshua Taylor</v>
      </c>
      <c r="E651" s="1" t="s">
        <v>2504</v>
      </c>
      <c r="F651" s="1" t="s">
        <v>88</v>
      </c>
      <c r="G651" s="1" t="s">
        <v>25</v>
      </c>
      <c r="H651" s="1">
        <v>18</v>
      </c>
      <c r="I651" s="5">
        <v>45243</v>
      </c>
      <c r="J651" s="1" t="s">
        <v>154</v>
      </c>
      <c r="K651" s="1" t="s">
        <v>133</v>
      </c>
      <c r="L651" s="8">
        <v>46</v>
      </c>
      <c r="M651" s="8">
        <f>IF(Table1[[#This Row],[Column13]]&lt;1,Table1[[#This Row],[Column13]]*100,Table1[[#This Row],[Column13]])</f>
        <v>46</v>
      </c>
      <c r="N651" s="1">
        <v>1.5</v>
      </c>
      <c r="O651" s="1" t="s">
        <v>34</v>
      </c>
      <c r="P651" s="1">
        <v>4</v>
      </c>
      <c r="Q651" s="1" t="s">
        <v>2505</v>
      </c>
      <c r="R651" s="9">
        <f>IFERROR(IF(ISNUMBER(Table1[[#This Row],[Column17]]),Table1[[#This Row],[Column17]],DATEVALUE(LEFT(Table1[[#This Row],[Column17]],FIND(",",Table1[[#This Row],[Column17]]&amp;",")-1))),"")</f>
        <v>45243</v>
      </c>
      <c r="S65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45250</v>
      </c>
      <c r="T65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45257</v>
      </c>
      <c r="U65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45264</v>
      </c>
      <c r="V65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45271</v>
      </c>
      <c r="W65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45278</v>
      </c>
      <c r="X65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45285</v>
      </c>
      <c r="Y65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45292</v>
      </c>
      <c r="Z651" s="10" t="str">
        <f t="shared" si="30"/>
        <v>11/13/2023, 11/20/2023, 11/27/2023, 12/04/2023, 12/11/2023, 12/18/2023, 12/25/2023, 01/01/2024</v>
      </c>
    </row>
    <row r="652" spans="1:26" ht="12.5" x14ac:dyDescent="0.25">
      <c r="A652" s="1" t="s">
        <v>2506</v>
      </c>
      <c r="B652" s="1" t="str">
        <f t="shared" si="31"/>
        <v>CDF40137-5E15-433B-A8B1-211A6EB8B0E2</v>
      </c>
      <c r="C652" s="1" t="s">
        <v>2507</v>
      </c>
      <c r="D652" s="1" t="str">
        <f t="shared" si="32"/>
        <v>Mr. Alexander Alexander Iii</v>
      </c>
      <c r="E652" s="1" t="s">
        <v>2508</v>
      </c>
      <c r="F652" s="1" t="s">
        <v>88</v>
      </c>
      <c r="G652" s="1" t="s">
        <v>39</v>
      </c>
      <c r="H652">
        <v>18</v>
      </c>
      <c r="I652" s="3">
        <v>45384</v>
      </c>
      <c r="J652" s="1" t="s">
        <v>142</v>
      </c>
      <c r="K652" s="1" t="s">
        <v>53</v>
      </c>
      <c r="L652" s="8">
        <v>97</v>
      </c>
      <c r="M652" s="8">
        <f>IF(Table1[[#This Row],[Column13]]&lt;1,Table1[[#This Row],[Column13]]*100,Table1[[#This Row],[Column13]])</f>
        <v>97</v>
      </c>
      <c r="N652" s="1" t="s">
        <v>58</v>
      </c>
      <c r="O652" s="1" t="s">
        <v>28</v>
      </c>
      <c r="P652" s="1">
        <v>3</v>
      </c>
      <c r="Q652" s="1" t="s">
        <v>2509</v>
      </c>
      <c r="R652" s="9">
        <f>IFERROR(IF(ISNUMBER(Table1[[#This Row],[Column17]]),Table1[[#This Row],[Column17]],DATEVALUE(LEFT(Table1[[#This Row],[Column17]],FIND(",",Table1[[#This Row],[Column17]]&amp;",")-1))),"")</f>
        <v>45384</v>
      </c>
      <c r="S65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45391</v>
      </c>
      <c r="T65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45398</v>
      </c>
      <c r="U65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45405</v>
      </c>
      <c r="V65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45412</v>
      </c>
      <c r="W65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45419</v>
      </c>
      <c r="X65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45426</v>
      </c>
      <c r="Y65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52" s="10" t="str">
        <f t="shared" si="30"/>
        <v>04/02/2024, 04/09/2024, 04/16/2024, 04/23/2024, 04/30/2024, 05/07/2024, 05/14/2024</v>
      </c>
    </row>
    <row r="653" spans="1:26" ht="12.5" x14ac:dyDescent="0.25">
      <c r="A653" s="1" t="s">
        <v>2510</v>
      </c>
      <c r="B653" s="1" t="str">
        <f t="shared" si="31"/>
        <v>09CCCF1A-5C38-4C2A-9243-E8381E5BC68B</v>
      </c>
      <c r="C653" s="1" t="s">
        <v>2511</v>
      </c>
      <c r="D653" s="1" t="str">
        <f t="shared" si="32"/>
        <v>Felicia Leonard</v>
      </c>
      <c r="E653" s="1" t="s">
        <v>2512</v>
      </c>
      <c r="F653" s="1" t="s">
        <v>88</v>
      </c>
      <c r="G653" s="1" t="s">
        <v>25</v>
      </c>
      <c r="H653" s="1">
        <v>18</v>
      </c>
      <c r="I653" s="3">
        <v>44810</v>
      </c>
      <c r="J653" s="1" t="s">
        <v>105</v>
      </c>
      <c r="K653" s="1" t="s">
        <v>53</v>
      </c>
      <c r="L653" s="8">
        <v>0.91</v>
      </c>
      <c r="M653" s="8">
        <f>IF(Table1[[#This Row],[Column13]]&lt;1,Table1[[#This Row],[Column13]]*100,Table1[[#This Row],[Column13]])</f>
        <v>91</v>
      </c>
      <c r="N653" s="1">
        <v>1.5</v>
      </c>
      <c r="O653" s="1" t="s">
        <v>28</v>
      </c>
      <c r="P653" s="1">
        <v>4</v>
      </c>
      <c r="Q653" s="1" t="s">
        <v>2513</v>
      </c>
      <c r="R653" s="9">
        <f>IFERROR(IF(ISNUMBER(Table1[[#This Row],[Column17]]),Table1[[#This Row],[Column17]],DATEVALUE(LEFT(Table1[[#This Row],[Column17]],FIND(",",Table1[[#This Row],[Column17]]&amp;",")-1))),"")</f>
        <v>44810</v>
      </c>
      <c r="S65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44817</v>
      </c>
      <c r="T65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44824</v>
      </c>
      <c r="U65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44831</v>
      </c>
      <c r="V65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44838</v>
      </c>
      <c r="W65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44845</v>
      </c>
      <c r="X65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44852</v>
      </c>
      <c r="Y65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44859</v>
      </c>
      <c r="Z653" s="10" t="str">
        <f t="shared" si="30"/>
        <v>09/06/2022, 09/13/2022, 09/20/2022, 09/27/2022, 10/04/2022, 10/11/2022, 10/18/2022, 10/25/2022</v>
      </c>
    </row>
    <row r="654" spans="1:26" ht="12.5" x14ac:dyDescent="0.25">
      <c r="A654" s="1" t="s">
        <v>2514</v>
      </c>
      <c r="B654" s="1" t="str">
        <f t="shared" si="31"/>
        <v>DAE13A7F-FF97-49F7-A34B-20FDFF7CA58F</v>
      </c>
      <c r="C654" s="1" t="s">
        <v>2515</v>
      </c>
      <c r="D654" s="1" t="str">
        <f t="shared" si="32"/>
        <v>Nancy Gaines</v>
      </c>
      <c r="E654" s="1" t="s">
        <v>2516</v>
      </c>
      <c r="F654" s="1" t="s">
        <v>17</v>
      </c>
      <c r="G654" s="1" t="s">
        <v>68</v>
      </c>
      <c r="H654" s="1">
        <v>19</v>
      </c>
      <c r="I654" s="5">
        <v>45596</v>
      </c>
      <c r="J654" s="1" t="s">
        <v>52</v>
      </c>
      <c r="K654" s="1" t="s">
        <v>53</v>
      </c>
      <c r="L654" s="8">
        <v>47</v>
      </c>
      <c r="M654" s="8">
        <f>IF(Table1[[#This Row],[Column13]]&lt;1,Table1[[#This Row],[Column13]]*100,Table1[[#This Row],[Column13]])</f>
        <v>47</v>
      </c>
      <c r="N654" s="1" t="s">
        <v>58</v>
      </c>
      <c r="O654" s="1" t="s">
        <v>28</v>
      </c>
      <c r="P654" s="1">
        <v>4</v>
      </c>
      <c r="Q654" s="1" t="s">
        <v>2517</v>
      </c>
      <c r="R654" s="9">
        <f>IFERROR(IF(ISNUMBER(Table1[[#This Row],[Column17]]),Table1[[#This Row],[Column17]],DATEVALUE(LEFT(Table1[[#This Row],[Column17]],FIND(",",Table1[[#This Row],[Column17]]&amp;",")-1))),"")</f>
        <v>45596</v>
      </c>
      <c r="S65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45603</v>
      </c>
      <c r="T65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45610</v>
      </c>
      <c r="U65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45617</v>
      </c>
      <c r="V65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45624</v>
      </c>
      <c r="W65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45631</v>
      </c>
      <c r="X65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45638</v>
      </c>
      <c r="Y65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54" s="10" t="str">
        <f t="shared" si="30"/>
        <v>10/31/2024, 11/07/2024, 11/14/2024, 11/21/2024, 11/28/2024, 12/05/2024, 12/12/2024</v>
      </c>
    </row>
    <row r="655" spans="1:26" ht="12.5" x14ac:dyDescent="0.25">
      <c r="A655" s="1" t="s">
        <v>2518</v>
      </c>
      <c r="B655" s="1" t="str">
        <f t="shared" si="31"/>
        <v>C2DB6AAB-FD41-4A05-833C-D4F2A7728290</v>
      </c>
      <c r="C655" s="1" t="s">
        <v>2519</v>
      </c>
      <c r="D655" s="1" t="str">
        <f t="shared" si="32"/>
        <v>Sharon Perez</v>
      </c>
      <c r="E655" s="1" t="s">
        <v>2520</v>
      </c>
      <c r="F655" s="1" t="s">
        <v>17</v>
      </c>
      <c r="G655" s="1" t="s">
        <v>25</v>
      </c>
      <c r="H655">
        <v>18</v>
      </c>
      <c r="I655" s="3">
        <v>45391</v>
      </c>
      <c r="J655" s="1" t="s">
        <v>217</v>
      </c>
      <c r="K655" s="1" t="s">
        <v>133</v>
      </c>
      <c r="L655" s="8">
        <v>96</v>
      </c>
      <c r="M655" s="8">
        <f>IF(Table1[[#This Row],[Column13]]&lt;1,Table1[[#This Row],[Column13]]*100,Table1[[#This Row],[Column13]])</f>
        <v>96</v>
      </c>
      <c r="N655" s="1">
        <v>2</v>
      </c>
      <c r="O655" s="1" t="s">
        <v>34</v>
      </c>
      <c r="P655">
        <v>4</v>
      </c>
      <c r="Q655" s="1" t="s">
        <v>2521</v>
      </c>
      <c r="R655" s="9">
        <f>IFERROR(IF(ISNUMBER(Table1[[#This Row],[Column17]]),Table1[[#This Row],[Column17]],DATEVALUE(LEFT(Table1[[#This Row],[Column17]],FIND(",",Table1[[#This Row],[Column17]]&amp;",")-1))),"")</f>
        <v>45391</v>
      </c>
      <c r="S65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45398</v>
      </c>
      <c r="T65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45405</v>
      </c>
      <c r="U65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45412</v>
      </c>
      <c r="V65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45419</v>
      </c>
      <c r="W65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45426</v>
      </c>
      <c r="X65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45433</v>
      </c>
      <c r="Y65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55" s="10" t="str">
        <f t="shared" si="30"/>
        <v>04/09/2024, 04/16/2024, 04/23/2024, 04/30/2024, 05/07/2024, 05/14/2024, 05/21/2024</v>
      </c>
    </row>
    <row r="656" spans="1:26" ht="12.5" x14ac:dyDescent="0.25">
      <c r="A656" s="1" t="s">
        <v>2522</v>
      </c>
      <c r="B656" s="1" t="str">
        <f t="shared" si="31"/>
        <v>C5274F35-6DC5-4044-B016-B62BD8867545</v>
      </c>
      <c r="C656" s="1" t="s">
        <v>2523</v>
      </c>
      <c r="D656" s="1" t="str">
        <f t="shared" si="32"/>
        <v>Jennifer Gonzales</v>
      </c>
      <c r="E656" s="1" t="s">
        <v>6995</v>
      </c>
      <c r="F656" s="1" t="s">
        <v>88</v>
      </c>
      <c r="G656" s="1" t="s">
        <v>39</v>
      </c>
      <c r="H656">
        <v>18</v>
      </c>
      <c r="I656" s="3">
        <v>45144</v>
      </c>
      <c r="J656" s="1" t="s">
        <v>217</v>
      </c>
      <c r="K656" s="1" t="s">
        <v>133</v>
      </c>
      <c r="L656" s="8">
        <v>46</v>
      </c>
      <c r="M656" s="8">
        <f>IF(Table1[[#This Row],[Column13]]&lt;1,Table1[[#This Row],[Column13]]*100,Table1[[#This Row],[Column13]])</f>
        <v>46</v>
      </c>
      <c r="N656" s="1">
        <v>1.5</v>
      </c>
      <c r="O656" s="1" t="s">
        <v>34</v>
      </c>
      <c r="P656">
        <v>4</v>
      </c>
      <c r="Q656" s="1" t="s">
        <v>2524</v>
      </c>
      <c r="R656" s="9">
        <f>IFERROR(IF(ISNUMBER(Table1[[#This Row],[Column17]]),Table1[[#This Row],[Column17]],DATEVALUE(LEFT(Table1[[#This Row],[Column17]],FIND(",",Table1[[#This Row],[Column17]]&amp;",")-1))),"")</f>
        <v>45144</v>
      </c>
      <c r="S65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45151</v>
      </c>
      <c r="T65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45158</v>
      </c>
      <c r="U65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45165</v>
      </c>
      <c r="V65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45172</v>
      </c>
      <c r="W65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45179</v>
      </c>
      <c r="X65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45186</v>
      </c>
      <c r="Y65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45193</v>
      </c>
      <c r="Z656" s="10" t="str">
        <f t="shared" si="30"/>
        <v>08/06/2023, 08/13/2023, 08/20/2023, 08/27/2023, 09/03/2023, 09/10/2023, 09/17/2023, 09/24/2023</v>
      </c>
    </row>
    <row r="657" spans="1:26" ht="12.5" x14ac:dyDescent="0.25">
      <c r="A657" s="1" t="s">
        <v>2525</v>
      </c>
      <c r="B657" s="1" t="str">
        <f t="shared" si="31"/>
        <v>93D797E7-2392-4DF4-9FEC-59AC07B4E684</v>
      </c>
      <c r="C657" s="1" t="s">
        <v>2526</v>
      </c>
      <c r="D657" s="1" t="str">
        <f t="shared" si="32"/>
        <v>Elizabeth Rojas</v>
      </c>
      <c r="E657" s="1" t="s">
        <v>2527</v>
      </c>
      <c r="F657" s="1" t="s">
        <v>17</v>
      </c>
      <c r="G657" s="1" t="s">
        <v>25</v>
      </c>
      <c r="H657">
        <v>18</v>
      </c>
      <c r="I657" s="5">
        <v>45525</v>
      </c>
      <c r="J657" s="1" t="s">
        <v>32</v>
      </c>
      <c r="K657" s="1" t="s">
        <v>33</v>
      </c>
      <c r="L657" s="8">
        <v>0.11</v>
      </c>
      <c r="M657" s="8">
        <f>IF(Table1[[#This Row],[Column13]]&lt;1,Table1[[#This Row],[Column13]]*100,Table1[[#This Row],[Column13]])</f>
        <v>11</v>
      </c>
      <c r="N657" s="1">
        <v>1.5</v>
      </c>
      <c r="O657" s="1" t="s">
        <v>34</v>
      </c>
      <c r="P657">
        <v>4</v>
      </c>
      <c r="Q657" s="1" t="s">
        <v>2528</v>
      </c>
      <c r="R657" s="9">
        <f>IFERROR(IF(ISNUMBER(Table1[[#This Row],[Column17]]),Table1[[#This Row],[Column17]],DATEVALUE(LEFT(Table1[[#This Row],[Column17]],FIND(",",Table1[[#This Row],[Column17]]&amp;",")-1))),"")</f>
        <v>45525</v>
      </c>
      <c r="S65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45532</v>
      </c>
      <c r="T65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45539</v>
      </c>
      <c r="U657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65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5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5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5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57" s="10" t="str">
        <f t="shared" si="30"/>
        <v>08/21/2024, 08/28/2024, 09/04/2024</v>
      </c>
    </row>
    <row r="658" spans="1:26" ht="12.5" x14ac:dyDescent="0.25">
      <c r="A658" s="1" t="s">
        <v>2529</v>
      </c>
      <c r="B658" s="1" t="str">
        <f t="shared" si="31"/>
        <v>89A06A99-B0C5-43D5-8755-2C99C34995FF</v>
      </c>
      <c r="C658" s="1" t="s">
        <v>2530</v>
      </c>
      <c r="D658" s="1" t="str">
        <f t="shared" si="32"/>
        <v>Kevin Bradley</v>
      </c>
      <c r="E658" s="1" t="s">
        <v>2531</v>
      </c>
      <c r="F658" s="1" t="s">
        <v>17</v>
      </c>
      <c r="G658" s="1" t="s">
        <v>68</v>
      </c>
      <c r="H658" s="1">
        <v>18</v>
      </c>
      <c r="I658" s="5">
        <v>45284</v>
      </c>
      <c r="J658" s="1" t="s">
        <v>69</v>
      </c>
      <c r="K658" s="1" t="s">
        <v>33</v>
      </c>
      <c r="L658" s="8">
        <v>84</v>
      </c>
      <c r="M658" s="8">
        <f>IF(Table1[[#This Row],[Column13]]&lt;1,Table1[[#This Row],[Column13]]*100,Table1[[#This Row],[Column13]])</f>
        <v>84</v>
      </c>
      <c r="N658" s="1">
        <v>45</v>
      </c>
      <c r="O658" s="1" t="s">
        <v>28</v>
      </c>
      <c r="P658" s="1">
        <v>4</v>
      </c>
      <c r="Q658" s="1" t="s">
        <v>2532</v>
      </c>
      <c r="R658" s="9">
        <f>IFERROR(IF(ISNUMBER(Table1[[#This Row],[Column17]]),Table1[[#This Row],[Column17]],DATEVALUE(LEFT(Table1[[#This Row],[Column17]],FIND(",",Table1[[#This Row],[Column17]]&amp;",")-1))),"")</f>
        <v>45284</v>
      </c>
      <c r="S65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45291</v>
      </c>
      <c r="T65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45298</v>
      </c>
      <c r="U65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45305</v>
      </c>
      <c r="V65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45312</v>
      </c>
      <c r="W65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5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5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58" s="10" t="str">
        <f t="shared" si="30"/>
        <v>12/24/2023, 12/31/2023, 01/07/2024, 01/14/2024, 01/21/2024</v>
      </c>
    </row>
    <row r="659" spans="1:26" ht="12.5" x14ac:dyDescent="0.25">
      <c r="A659" s="1" t="s">
        <v>2533</v>
      </c>
      <c r="B659" s="1" t="str">
        <f t="shared" si="31"/>
        <v>619E17FF-FAEC-4F42-A411-18ECDDF01771</v>
      </c>
      <c r="C659" s="1" t="s">
        <v>2534</v>
      </c>
      <c r="D659" s="1" t="str">
        <f t="shared" si="32"/>
        <v>James Ferguson</v>
      </c>
      <c r="E659" s="1" t="s">
        <v>2535</v>
      </c>
      <c r="F659" s="1" t="s">
        <v>88</v>
      </c>
      <c r="G659" s="1" t="s">
        <v>68</v>
      </c>
      <c r="H659" s="1">
        <v>18</v>
      </c>
      <c r="I659" s="5">
        <v>45549</v>
      </c>
      <c r="J659" s="1" t="s">
        <v>154</v>
      </c>
      <c r="K659" s="1" t="s">
        <v>133</v>
      </c>
      <c r="L659" s="8">
        <v>0.39</v>
      </c>
      <c r="M659" s="8">
        <f>IF(Table1[[#This Row],[Column13]]&lt;1,Table1[[#This Row],[Column13]]*100,Table1[[#This Row],[Column13]])</f>
        <v>39</v>
      </c>
      <c r="N659" s="1" t="s">
        <v>41</v>
      </c>
      <c r="O659" s="1" t="s">
        <v>34</v>
      </c>
      <c r="P659" s="1">
        <v>1</v>
      </c>
      <c r="Q659" s="1" t="s">
        <v>2536</v>
      </c>
      <c r="R659" s="9">
        <f>IFERROR(IF(ISNUMBER(Table1[[#This Row],[Column17]]),Table1[[#This Row],[Column17]],DATEVALUE(LEFT(Table1[[#This Row],[Column17]],FIND(",",Table1[[#This Row],[Column17]]&amp;",")-1))),"")</f>
        <v>45549</v>
      </c>
      <c r="S65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45556</v>
      </c>
      <c r="T65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45563</v>
      </c>
      <c r="U65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45570</v>
      </c>
      <c r="V65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5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5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5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59" s="10" t="str">
        <f t="shared" si="30"/>
        <v>09/14/2024, 09/21/2024, 09/28/2024, 10/05/2024</v>
      </c>
    </row>
    <row r="660" spans="1:26" ht="12.5" x14ac:dyDescent="0.25">
      <c r="A660" s="1" t="s">
        <v>2537</v>
      </c>
      <c r="B660" s="1" t="str">
        <f t="shared" si="31"/>
        <v>0835075F-2D79-4F3E-8D8B-4C60ACC54C62</v>
      </c>
      <c r="C660" s="1" t="s">
        <v>2538</v>
      </c>
      <c r="D660" s="1" t="str">
        <f t="shared" si="32"/>
        <v>Lindsey Johnson</v>
      </c>
      <c r="E660" s="1" t="s">
        <v>2539</v>
      </c>
      <c r="F660" s="1" t="s">
        <v>17</v>
      </c>
      <c r="G660" s="1" t="s">
        <v>46</v>
      </c>
      <c r="H660" s="1">
        <v>36</v>
      </c>
      <c r="I660" s="5">
        <v>44820</v>
      </c>
      <c r="J660" s="1" t="s">
        <v>69</v>
      </c>
      <c r="K660" s="1" t="s">
        <v>33</v>
      </c>
      <c r="L660" s="8">
        <v>0.23</v>
      </c>
      <c r="M660" s="8">
        <f>IF(Table1[[#This Row],[Column13]]&lt;1,Table1[[#This Row],[Column13]]*100,Table1[[#This Row],[Column13]])</f>
        <v>23</v>
      </c>
      <c r="N660" s="1" t="s">
        <v>20</v>
      </c>
      <c r="O660" s="1" t="s">
        <v>28</v>
      </c>
      <c r="P660">
        <v>4</v>
      </c>
      <c r="Q660" s="1" t="s">
        <v>2540</v>
      </c>
      <c r="R660" s="9">
        <f>IFERROR(IF(ISNUMBER(Table1[[#This Row],[Column17]]),Table1[[#This Row],[Column17]],DATEVALUE(LEFT(Table1[[#This Row],[Column17]],FIND(",",Table1[[#This Row],[Column17]]&amp;",")-1))),"")</f>
        <v>44820</v>
      </c>
      <c r="S66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44827</v>
      </c>
      <c r="T66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44834</v>
      </c>
      <c r="U66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44841</v>
      </c>
      <c r="V66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44848</v>
      </c>
      <c r="W66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44855</v>
      </c>
      <c r="X66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44862</v>
      </c>
      <c r="Y66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60" s="10" t="str">
        <f t="shared" si="30"/>
        <v>09/16/2022, 09/23/2022, 09/30/2022, 10/07/2022, 10/14/2022, 10/21/2022, 10/28/2022</v>
      </c>
    </row>
    <row r="661" spans="1:26" ht="12.5" x14ac:dyDescent="0.25">
      <c r="A661" s="1" t="s">
        <v>2541</v>
      </c>
      <c r="B661" s="1" t="str">
        <f t="shared" si="31"/>
        <v>84BE7E1C-5E5F-4EAA-8EB5-40787464D6F2</v>
      </c>
      <c r="C661" s="1" t="s">
        <v>2542</v>
      </c>
      <c r="D661" s="1" t="str">
        <f t="shared" si="32"/>
        <v>Gabriel Browning</v>
      </c>
      <c r="E661" s="1" t="s">
        <v>2543</v>
      </c>
      <c r="F661" s="1" t="s">
        <v>88</v>
      </c>
      <c r="G661" s="1" t="s">
        <v>68</v>
      </c>
      <c r="H661" s="1">
        <v>30</v>
      </c>
      <c r="I661" s="5">
        <v>44766</v>
      </c>
      <c r="J661" s="1" t="s">
        <v>217</v>
      </c>
      <c r="K661" s="1" t="s">
        <v>133</v>
      </c>
      <c r="L661" s="8">
        <v>0.79</v>
      </c>
      <c r="M661" s="8">
        <f>IF(Table1[[#This Row],[Column13]]&lt;1,Table1[[#This Row],[Column13]]*100,Table1[[#This Row],[Column13]])</f>
        <v>79</v>
      </c>
      <c r="N661" s="1" t="s">
        <v>58</v>
      </c>
      <c r="O661" s="1" t="s">
        <v>28</v>
      </c>
      <c r="P661" s="1">
        <v>1</v>
      </c>
      <c r="Q661" s="1" t="s">
        <v>2544</v>
      </c>
      <c r="R661" s="9">
        <f>IFERROR(IF(ISNUMBER(Table1[[#This Row],[Column17]]),Table1[[#This Row],[Column17]],DATEVALUE(LEFT(Table1[[#This Row],[Column17]],FIND(",",Table1[[#This Row],[Column17]]&amp;",")-1))),"")</f>
        <v>44766</v>
      </c>
      <c r="S66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44773</v>
      </c>
      <c r="T66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44780</v>
      </c>
      <c r="U66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44787</v>
      </c>
      <c r="V66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44794</v>
      </c>
      <c r="W66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6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6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61" s="10" t="str">
        <f t="shared" si="30"/>
        <v>07/24/2022, 07/31/2022, 08/07/2022, 08/14/2022, 08/21/2022</v>
      </c>
    </row>
    <row r="662" spans="1:26" ht="12.5" x14ac:dyDescent="0.25">
      <c r="A662" s="1" t="s">
        <v>2545</v>
      </c>
      <c r="B662" s="1" t="str">
        <f t="shared" si="31"/>
        <v>F48138B5-6395-49C4-919A-7396BE3E9A90</v>
      </c>
      <c r="C662" s="1" t="s">
        <v>2546</v>
      </c>
      <c r="D662" s="1" t="str">
        <f t="shared" si="32"/>
        <v>Christine Harrell</v>
      </c>
      <c r="E662" s="1" t="s">
        <v>2547</v>
      </c>
      <c r="F662" s="1" t="s">
        <v>88</v>
      </c>
      <c r="G662" s="1" t="s">
        <v>25</v>
      </c>
      <c r="H662" s="1">
        <v>21</v>
      </c>
      <c r="I662" s="5">
        <v>45400</v>
      </c>
      <c r="J662" s="1" t="s">
        <v>40</v>
      </c>
      <c r="K662" s="1" t="s">
        <v>19</v>
      </c>
      <c r="L662" s="8">
        <v>0.97</v>
      </c>
      <c r="M662" s="8">
        <f>IF(Table1[[#This Row],[Column13]]&lt;1,Table1[[#This Row],[Column13]]*100,Table1[[#This Row],[Column13]])</f>
        <v>97</v>
      </c>
      <c r="N662" s="1" t="s">
        <v>58</v>
      </c>
      <c r="O662" s="1" t="s">
        <v>28</v>
      </c>
      <c r="P662" s="1">
        <v>1</v>
      </c>
      <c r="Q662" s="1" t="s">
        <v>2548</v>
      </c>
      <c r="R662" s="9">
        <f>IFERROR(IF(ISNUMBER(Table1[[#This Row],[Column17]]),Table1[[#This Row],[Column17]],DATEVALUE(LEFT(Table1[[#This Row],[Column17]],FIND(",",Table1[[#This Row],[Column17]]&amp;",")-1))),"")</f>
        <v>45400</v>
      </c>
      <c r="S66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45407</v>
      </c>
      <c r="T66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45414</v>
      </c>
      <c r="U66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45421</v>
      </c>
      <c r="V66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6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6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6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62" s="10" t="str">
        <f t="shared" si="30"/>
        <v>04/18/2024, 04/25/2024, 05/02/2024, 05/09/2024</v>
      </c>
    </row>
    <row r="663" spans="1:26" ht="12.5" x14ac:dyDescent="0.25">
      <c r="A663" s="1" t="s">
        <v>2549</v>
      </c>
      <c r="B663" s="1" t="str">
        <f t="shared" si="31"/>
        <v>4F70B88B-F06C-49D9-9339-304B9A8CB3D7</v>
      </c>
      <c r="C663" s="1" t="s">
        <v>2550</v>
      </c>
      <c r="D663" s="1" t="str">
        <f t="shared" si="32"/>
        <v>Kathryn Cohen</v>
      </c>
      <c r="E663" s="1" t="s">
        <v>2551</v>
      </c>
      <c r="F663" s="1" t="s">
        <v>17</v>
      </c>
      <c r="G663" s="1" t="s">
        <v>25</v>
      </c>
      <c r="H663" s="1">
        <v>44</v>
      </c>
      <c r="I663" s="3">
        <v>44904</v>
      </c>
      <c r="J663" s="1" t="s">
        <v>105</v>
      </c>
      <c r="K663" s="1" t="s">
        <v>53</v>
      </c>
      <c r="L663" s="8">
        <v>0.43</v>
      </c>
      <c r="M663" s="8">
        <f>IF(Table1[[#This Row],[Column13]]&lt;1,Table1[[#This Row],[Column13]]*100,Table1[[#This Row],[Column13]])</f>
        <v>43</v>
      </c>
      <c r="N663" s="1" t="s">
        <v>58</v>
      </c>
      <c r="O663" s="1" t="s">
        <v>34</v>
      </c>
      <c r="P663" s="1">
        <v>5</v>
      </c>
      <c r="Q663" s="1" t="s">
        <v>2552</v>
      </c>
      <c r="R663" s="9">
        <f>IFERROR(IF(ISNUMBER(Table1[[#This Row],[Column17]]),Table1[[#This Row],[Column17]],DATEVALUE(LEFT(Table1[[#This Row],[Column17]],FIND(",",Table1[[#This Row],[Column17]]&amp;",")-1))),"")</f>
        <v>44904</v>
      </c>
      <c r="S66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44911</v>
      </c>
      <c r="T66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44918</v>
      </c>
      <c r="U66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44925</v>
      </c>
      <c r="V66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44932</v>
      </c>
      <c r="W66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6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6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63" s="10" t="str">
        <f t="shared" si="30"/>
        <v>12/09/2022, 12/16/2022, 12/23/2022, 12/30/2022, 01/06/2023</v>
      </c>
    </row>
    <row r="664" spans="1:26" ht="12.5" x14ac:dyDescent="0.25">
      <c r="A664" s="1" t="s">
        <v>2553</v>
      </c>
      <c r="B664" s="1" t="str">
        <f t="shared" si="31"/>
        <v>869E8836-3F30-4A12-8EBC-A2649AD75B94</v>
      </c>
      <c r="C664" s="1" t="s">
        <v>2554</v>
      </c>
      <c r="D664" s="1" t="str">
        <f t="shared" si="32"/>
        <v>Keith Henry</v>
      </c>
      <c r="E664" s="1" t="s">
        <v>2555</v>
      </c>
      <c r="F664" s="1" t="s">
        <v>88</v>
      </c>
      <c r="G664" s="1" t="s">
        <v>25</v>
      </c>
      <c r="H664" s="1">
        <v>37</v>
      </c>
      <c r="I664" s="5">
        <v>45278</v>
      </c>
      <c r="J664" s="1" t="s">
        <v>52</v>
      </c>
      <c r="K664" s="1" t="s">
        <v>53</v>
      </c>
      <c r="L664" s="8">
        <v>12</v>
      </c>
      <c r="M664" s="8">
        <f>IF(Table1[[#This Row],[Column13]]&lt;1,Table1[[#This Row],[Column13]]*100,Table1[[#This Row],[Column13]])</f>
        <v>12</v>
      </c>
      <c r="N664" s="1">
        <v>2</v>
      </c>
      <c r="O664" s="1" t="s">
        <v>28</v>
      </c>
      <c r="P664" s="1">
        <v>1</v>
      </c>
      <c r="Q664" s="5">
        <v>45278</v>
      </c>
      <c r="R664" s="9">
        <f>IFERROR(IF(ISNUMBER(Table1[[#This Row],[Column17]]),Table1[[#This Row],[Column17]],DATEVALUE(LEFT(Table1[[#This Row],[Column17]],FIND(",",Table1[[#This Row],[Column17]]&amp;",")-1))),"")</f>
        <v>45278</v>
      </c>
      <c r="S664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664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664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66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6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6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6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64" s="10" t="str">
        <f t="shared" si="30"/>
        <v>12/18/2023</v>
      </c>
    </row>
    <row r="665" spans="1:26" ht="12.5" x14ac:dyDescent="0.25">
      <c r="A665" s="1" t="s">
        <v>2556</v>
      </c>
      <c r="B665" s="1" t="str">
        <f t="shared" si="31"/>
        <v>CAD73D36-B62E-4F02-97B7-3862B347F1D4</v>
      </c>
      <c r="C665" s="1" t="s">
        <v>2557</v>
      </c>
      <c r="D665" s="1" t="str">
        <f t="shared" si="32"/>
        <v>Louis Patrick</v>
      </c>
      <c r="E665" s="1" t="s">
        <v>2558</v>
      </c>
      <c r="F665" s="1" t="s">
        <v>17</v>
      </c>
      <c r="G665" s="1" t="s">
        <v>25</v>
      </c>
      <c r="H665">
        <v>18</v>
      </c>
      <c r="I665" s="5">
        <v>45196</v>
      </c>
      <c r="J665" s="1" t="s">
        <v>154</v>
      </c>
      <c r="K665" s="1" t="s">
        <v>133</v>
      </c>
      <c r="L665" s="8">
        <v>0.6</v>
      </c>
      <c r="M665" s="8">
        <f>IF(Table1[[#This Row],[Column13]]&lt;1,Table1[[#This Row],[Column13]]*100,Table1[[#This Row],[Column13]])</f>
        <v>60</v>
      </c>
      <c r="N665" s="1">
        <v>45</v>
      </c>
      <c r="O665" s="1" t="s">
        <v>34</v>
      </c>
      <c r="P665" s="1">
        <v>5</v>
      </c>
      <c r="Q665" s="1" t="s">
        <v>2559</v>
      </c>
      <c r="R665" s="9">
        <f>IFERROR(IF(ISNUMBER(Table1[[#This Row],[Column17]]),Table1[[#This Row],[Column17]],DATEVALUE(LEFT(Table1[[#This Row],[Column17]],FIND(",",Table1[[#This Row],[Column17]]&amp;",")-1))),"")</f>
        <v>45196</v>
      </c>
      <c r="S66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45203</v>
      </c>
      <c r="T66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45210</v>
      </c>
      <c r="U66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45217</v>
      </c>
      <c r="V66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45224</v>
      </c>
      <c r="W66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45231</v>
      </c>
      <c r="X66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45238</v>
      </c>
      <c r="Y66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45245</v>
      </c>
      <c r="Z665" s="10" t="str">
        <f t="shared" si="30"/>
        <v>09/27/2023, 10/04/2023, 10/11/2023, 10/18/2023, 10/25/2023, 11/01/2023, 11/08/2023, 11/15/2023</v>
      </c>
    </row>
    <row r="666" spans="1:26" ht="12.5" x14ac:dyDescent="0.25">
      <c r="A666" s="1" t="s">
        <v>2560</v>
      </c>
      <c r="B666" s="1" t="str">
        <f t="shared" si="31"/>
        <v>0B2D983A-F218-4128-B2DA-61F764BFC76D</v>
      </c>
      <c r="C666" s="1" t="s">
        <v>2561</v>
      </c>
      <c r="D666" s="1" t="str">
        <f t="shared" si="32"/>
        <v>Seth Hill</v>
      </c>
      <c r="E666" s="1" t="s">
        <v>2562</v>
      </c>
      <c r="F666" s="1" t="s">
        <v>88</v>
      </c>
      <c r="G666" s="1" t="s">
        <v>46</v>
      </c>
      <c r="H666" s="1">
        <v>18</v>
      </c>
      <c r="I666" s="3">
        <v>44806</v>
      </c>
      <c r="J666" s="1" t="s">
        <v>69</v>
      </c>
      <c r="K666" s="1" t="s">
        <v>33</v>
      </c>
      <c r="L666" s="8">
        <v>0.51</v>
      </c>
      <c r="M666" s="8">
        <f>IF(Table1[[#This Row],[Column13]]&lt;1,Table1[[#This Row],[Column13]]*100,Table1[[#This Row],[Column13]])</f>
        <v>51</v>
      </c>
      <c r="N666" s="1" t="s">
        <v>20</v>
      </c>
      <c r="O666" s="1" t="s">
        <v>34</v>
      </c>
      <c r="P666">
        <v>4</v>
      </c>
      <c r="Q666" s="1" t="s">
        <v>2563</v>
      </c>
      <c r="R666" s="9">
        <f>IFERROR(IF(ISNUMBER(Table1[[#This Row],[Column17]]),Table1[[#This Row],[Column17]],DATEVALUE(LEFT(Table1[[#This Row],[Column17]],FIND(",",Table1[[#This Row],[Column17]]&amp;",")-1))),"")</f>
        <v>44806</v>
      </c>
      <c r="S66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44813</v>
      </c>
      <c r="T66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44820</v>
      </c>
      <c r="U66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44827</v>
      </c>
      <c r="V66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44834</v>
      </c>
      <c r="W66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44841</v>
      </c>
      <c r="X66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44848</v>
      </c>
      <c r="Y66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44855</v>
      </c>
      <c r="Z666" s="10" t="str">
        <f t="shared" si="30"/>
        <v>09/02/2022, 09/09/2022, 09/16/2022, 09/23/2022, 09/30/2022, 10/07/2022, 10/14/2022, 10/21/2022</v>
      </c>
    </row>
    <row r="667" spans="1:26" ht="12.5" x14ac:dyDescent="0.25">
      <c r="A667" s="1" t="s">
        <v>2564</v>
      </c>
      <c r="B667" s="1" t="str">
        <f t="shared" si="31"/>
        <v>8D85DDF1-C309-4F28-BE0D-40B469498671</v>
      </c>
      <c r="C667" s="1" t="s">
        <v>2565</v>
      </c>
      <c r="D667" s="1" t="str">
        <f t="shared" si="32"/>
        <v>Jacob Campos</v>
      </c>
      <c r="E667" s="1" t="s">
        <v>2566</v>
      </c>
      <c r="F667" s="1" t="s">
        <v>88</v>
      </c>
      <c r="G667" s="1" t="s">
        <v>46</v>
      </c>
      <c r="H667" s="1">
        <v>33</v>
      </c>
      <c r="I667" s="3">
        <v>45424</v>
      </c>
      <c r="J667" s="1" t="s">
        <v>52</v>
      </c>
      <c r="K667" s="1" t="s">
        <v>53</v>
      </c>
      <c r="L667" s="8">
        <v>0.66</v>
      </c>
      <c r="M667" s="8">
        <f>IF(Table1[[#This Row],[Column13]]&lt;1,Table1[[#This Row],[Column13]]*100,Table1[[#This Row],[Column13]])</f>
        <v>66</v>
      </c>
      <c r="N667" s="1" t="s">
        <v>41</v>
      </c>
      <c r="O667" s="1" t="s">
        <v>34</v>
      </c>
      <c r="P667" s="1">
        <v>5</v>
      </c>
      <c r="Q667" s="1" t="s">
        <v>2567</v>
      </c>
      <c r="R667" s="9">
        <f>IFERROR(IF(ISNUMBER(Table1[[#This Row],[Column17]]),Table1[[#This Row],[Column17]],DATEVALUE(LEFT(Table1[[#This Row],[Column17]],FIND(",",Table1[[#This Row],[Column17]]&amp;",")-1))),"")</f>
        <v>45424</v>
      </c>
      <c r="S66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45431</v>
      </c>
      <c r="T66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45438</v>
      </c>
      <c r="U66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45445</v>
      </c>
      <c r="V66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6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6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6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67" s="10" t="str">
        <f t="shared" si="30"/>
        <v>05/12/2024, 05/19/2024, 05/26/2024, 06/02/2024</v>
      </c>
    </row>
    <row r="668" spans="1:26" ht="12.5" x14ac:dyDescent="0.25">
      <c r="A668" s="1" t="s">
        <v>2568</v>
      </c>
      <c r="B668" s="1" t="str">
        <f t="shared" si="31"/>
        <v>12BCF090-06D6-4BA7-B650-9BCD0B6D35D7</v>
      </c>
      <c r="C668" s="1" t="s">
        <v>2569</v>
      </c>
      <c r="D668" s="1" t="str">
        <f t="shared" si="32"/>
        <v>Megan Murray</v>
      </c>
      <c r="E668" s="1" t="s">
        <v>2570</v>
      </c>
      <c r="F668" s="1" t="s">
        <v>88</v>
      </c>
      <c r="G668" s="1" t="s">
        <v>68</v>
      </c>
      <c r="H668">
        <v>18</v>
      </c>
      <c r="I668" s="3">
        <v>45444</v>
      </c>
      <c r="J668" s="1" t="s">
        <v>63</v>
      </c>
      <c r="K668" s="1" t="s">
        <v>27</v>
      </c>
      <c r="L668" s="8">
        <v>61</v>
      </c>
      <c r="M668" s="8">
        <f>IF(Table1[[#This Row],[Column13]]&lt;1,Table1[[#This Row],[Column13]]*100,Table1[[#This Row],[Column13]])</f>
        <v>61</v>
      </c>
      <c r="N668" s="1" t="s">
        <v>58</v>
      </c>
      <c r="O668" s="1" t="s">
        <v>28</v>
      </c>
      <c r="P668">
        <v>4</v>
      </c>
      <c r="Q668" s="1" t="s">
        <v>2571</v>
      </c>
      <c r="R668" s="9">
        <f>IFERROR(IF(ISNUMBER(Table1[[#This Row],[Column17]]),Table1[[#This Row],[Column17]],DATEVALUE(LEFT(Table1[[#This Row],[Column17]],FIND(",",Table1[[#This Row],[Column17]]&amp;",")-1))),"")</f>
        <v>45444</v>
      </c>
      <c r="S66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45451</v>
      </c>
      <c r="T66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45458</v>
      </c>
      <c r="U668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66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6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6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6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68" s="10" t="str">
        <f t="shared" si="30"/>
        <v>06/01/2024, 06/08/2024, 06/15/2024</v>
      </c>
    </row>
    <row r="669" spans="1:26" ht="12.5" x14ac:dyDescent="0.25">
      <c r="A669" s="1" t="s">
        <v>2572</v>
      </c>
      <c r="B669" s="1" t="str">
        <f t="shared" si="31"/>
        <v>EAC97D37-B587-4D33-9D5B-D8B04027B283</v>
      </c>
      <c r="C669" s="1" t="s">
        <v>2573</v>
      </c>
      <c r="D669" s="1" t="str">
        <f t="shared" si="32"/>
        <v>Michael Marshall</v>
      </c>
      <c r="E669" s="1" t="s">
        <v>2574</v>
      </c>
      <c r="F669" s="1" t="s">
        <v>17</v>
      </c>
      <c r="G669" s="1" t="s">
        <v>46</v>
      </c>
      <c r="H669" s="1">
        <v>18</v>
      </c>
      <c r="I669" s="5">
        <v>44674</v>
      </c>
      <c r="J669" s="1" t="s">
        <v>154</v>
      </c>
      <c r="K669" s="1" t="s">
        <v>133</v>
      </c>
      <c r="L669" s="8">
        <v>0.32</v>
      </c>
      <c r="M669" s="8">
        <f>IF(Table1[[#This Row],[Column13]]&lt;1,Table1[[#This Row],[Column13]]*100,Table1[[#This Row],[Column13]])</f>
        <v>32</v>
      </c>
      <c r="N669" s="1">
        <v>2</v>
      </c>
      <c r="O669" s="1" t="s">
        <v>28</v>
      </c>
      <c r="P669">
        <v>4</v>
      </c>
      <c r="Q669" s="1" t="s">
        <v>2575</v>
      </c>
      <c r="R669" s="9">
        <f>IFERROR(IF(ISNUMBER(Table1[[#This Row],[Column17]]),Table1[[#This Row],[Column17]],DATEVALUE(LEFT(Table1[[#This Row],[Column17]],FIND(",",Table1[[#This Row],[Column17]]&amp;",")-1))),"")</f>
        <v>44674</v>
      </c>
      <c r="S66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44681</v>
      </c>
      <c r="T66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44688</v>
      </c>
      <c r="U66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44695</v>
      </c>
      <c r="V66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44702</v>
      </c>
      <c r="W66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44709</v>
      </c>
      <c r="X66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44716</v>
      </c>
      <c r="Y66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69" s="10" t="str">
        <f t="shared" si="30"/>
        <v>04/23/2022, 04/30/2022, 05/07/2022, 05/14/2022, 05/21/2022, 05/28/2022, 06/04/2022</v>
      </c>
    </row>
    <row r="670" spans="1:26" ht="12.5" x14ac:dyDescent="0.25">
      <c r="A670" s="1" t="s">
        <v>2576</v>
      </c>
      <c r="B670" s="1" t="str">
        <f t="shared" si="31"/>
        <v>4775D7AB-D207-4BC4-B885-8B6D23E7CD20</v>
      </c>
      <c r="C670" s="1" t="s">
        <v>2577</v>
      </c>
      <c r="D670" s="1" t="str">
        <f t="shared" si="32"/>
        <v>Carolyn Smith</v>
      </c>
      <c r="E670" s="1" t="s">
        <v>2578</v>
      </c>
      <c r="F670" s="1" t="s">
        <v>88</v>
      </c>
      <c r="G670" s="1" t="s">
        <v>82</v>
      </c>
      <c r="H670">
        <v>18</v>
      </c>
      <c r="I670" s="5">
        <v>45337</v>
      </c>
      <c r="J670" s="1" t="s">
        <v>32</v>
      </c>
      <c r="K670" s="1" t="s">
        <v>33</v>
      </c>
      <c r="L670" s="8">
        <v>0.91</v>
      </c>
      <c r="M670" s="8">
        <f>IF(Table1[[#This Row],[Column13]]&lt;1,Table1[[#This Row],[Column13]]*100,Table1[[#This Row],[Column13]])</f>
        <v>91</v>
      </c>
      <c r="N670" s="1" t="s">
        <v>41</v>
      </c>
      <c r="O670" s="1" t="s">
        <v>28</v>
      </c>
      <c r="P670">
        <v>4</v>
      </c>
      <c r="Q670" s="1" t="s">
        <v>2579</v>
      </c>
      <c r="R670" s="9">
        <f>IFERROR(IF(ISNUMBER(Table1[[#This Row],[Column17]]),Table1[[#This Row],[Column17]],DATEVALUE(LEFT(Table1[[#This Row],[Column17]],FIND(",",Table1[[#This Row],[Column17]]&amp;",")-1))),"")</f>
        <v>45337</v>
      </c>
      <c r="S67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45344</v>
      </c>
      <c r="T670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670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67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7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7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7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70" s="10" t="str">
        <f t="shared" si="30"/>
        <v>02/15/2024, 02/22/2024</v>
      </c>
    </row>
    <row r="671" spans="1:26" ht="12.5" x14ac:dyDescent="0.25">
      <c r="A671" s="1" t="s">
        <v>2580</v>
      </c>
      <c r="B671" s="1" t="str">
        <f t="shared" si="31"/>
        <v>5BAB96CC-70CE-4646-A74B-8B9845F3DC5A</v>
      </c>
      <c r="C671" s="1" t="s">
        <v>2581</v>
      </c>
      <c r="D671" s="1" t="str">
        <f t="shared" si="32"/>
        <v>Miguel Stafford</v>
      </c>
      <c r="E671" s="1" t="s">
        <v>2582</v>
      </c>
      <c r="F671" s="1" t="s">
        <v>88</v>
      </c>
      <c r="G671" s="1" t="s">
        <v>25</v>
      </c>
      <c r="H671" s="1">
        <v>18</v>
      </c>
      <c r="I671" s="5">
        <v>45710</v>
      </c>
      <c r="J671" s="1" t="s">
        <v>18</v>
      </c>
      <c r="K671" s="1" t="s">
        <v>19</v>
      </c>
      <c r="L671" s="8">
        <v>0.24</v>
      </c>
      <c r="M671" s="8">
        <f>IF(Table1[[#This Row],[Column13]]&lt;1,Table1[[#This Row],[Column13]]*100,Table1[[#This Row],[Column13]])</f>
        <v>24</v>
      </c>
      <c r="N671" s="1" t="s">
        <v>41</v>
      </c>
      <c r="O671" s="1" t="s">
        <v>28</v>
      </c>
      <c r="P671">
        <v>4</v>
      </c>
      <c r="Q671" s="1" t="s">
        <v>2583</v>
      </c>
      <c r="R671" s="9">
        <f>IFERROR(IF(ISNUMBER(Table1[[#This Row],[Column17]]),Table1[[#This Row],[Column17]],DATEVALUE(LEFT(Table1[[#This Row],[Column17]],FIND(",",Table1[[#This Row],[Column17]]&amp;",")-1))),"")</f>
        <v>45710</v>
      </c>
      <c r="S67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45717</v>
      </c>
      <c r="T67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45724</v>
      </c>
      <c r="U67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45731</v>
      </c>
      <c r="V67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45738</v>
      </c>
      <c r="W67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45745</v>
      </c>
      <c r="X67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7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71" s="10" t="str">
        <f t="shared" si="30"/>
        <v>02/22/2025, 03/01/2025, 03/08/2025, 03/15/2025, 03/22/2025, 03/29/2025</v>
      </c>
    </row>
    <row r="672" spans="1:26" ht="12.5" x14ac:dyDescent="0.25">
      <c r="A672" s="1" t="s">
        <v>2584</v>
      </c>
      <c r="B672" s="1" t="str">
        <f t="shared" si="31"/>
        <v>9923FC7A-0D6B-460F-B1A9-1C814EEE5680</v>
      </c>
      <c r="C672" s="1" t="s">
        <v>2585</v>
      </c>
      <c r="D672" s="1" t="str">
        <f t="shared" si="32"/>
        <v>Raymond Wang</v>
      </c>
      <c r="E672" s="1" t="s">
        <v>2586</v>
      </c>
      <c r="F672" s="1" t="s">
        <v>88</v>
      </c>
      <c r="G672" s="1" t="s">
        <v>25</v>
      </c>
      <c r="H672" s="1">
        <v>18</v>
      </c>
      <c r="I672" s="5">
        <v>45730</v>
      </c>
      <c r="J672" s="1" t="s">
        <v>40</v>
      </c>
      <c r="K672" s="1" t="s">
        <v>19</v>
      </c>
      <c r="L672" s="8">
        <v>40</v>
      </c>
      <c r="M672" s="8">
        <f>IF(Table1[[#This Row],[Column13]]&lt;1,Table1[[#This Row],[Column13]]*100,Table1[[#This Row],[Column13]])</f>
        <v>40</v>
      </c>
      <c r="N672" s="1" t="s">
        <v>58</v>
      </c>
      <c r="O672" s="1" t="s">
        <v>28</v>
      </c>
      <c r="P672" s="1">
        <v>5</v>
      </c>
      <c r="Q672" s="1" t="s">
        <v>2587</v>
      </c>
      <c r="R672" s="9">
        <f>IFERROR(IF(ISNUMBER(Table1[[#This Row],[Column17]]),Table1[[#This Row],[Column17]],DATEVALUE(LEFT(Table1[[#This Row],[Column17]],FIND(",",Table1[[#This Row],[Column17]]&amp;",")-1))),"")</f>
        <v>45730</v>
      </c>
      <c r="S67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45737</v>
      </c>
      <c r="T67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45744</v>
      </c>
      <c r="U67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45751</v>
      </c>
      <c r="V67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7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7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7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72" s="10" t="str">
        <f t="shared" si="30"/>
        <v>03/14/2025, 03/21/2025, 03/28/2025, 04/04/2025</v>
      </c>
    </row>
    <row r="673" spans="1:26" ht="12.5" x14ac:dyDescent="0.25">
      <c r="A673" s="1" t="s">
        <v>2588</v>
      </c>
      <c r="B673" s="1" t="str">
        <f t="shared" si="31"/>
        <v>38772265-102C-41A3-AB40-4598AE11D3C2</v>
      </c>
      <c r="C673" s="1" t="s">
        <v>2589</v>
      </c>
      <c r="D673" s="1" t="str">
        <f t="shared" si="32"/>
        <v>Anne Conley</v>
      </c>
      <c r="E673" s="1" t="s">
        <v>2590</v>
      </c>
      <c r="F673" s="1" t="s">
        <v>88</v>
      </c>
      <c r="G673" s="1" t="s">
        <v>39</v>
      </c>
      <c r="H673" s="1">
        <v>18</v>
      </c>
      <c r="I673" s="5">
        <v>44956</v>
      </c>
      <c r="J673" s="1" t="s">
        <v>142</v>
      </c>
      <c r="K673" s="1" t="s">
        <v>53</v>
      </c>
      <c r="L673" s="8">
        <v>0.37</v>
      </c>
      <c r="M673" s="8">
        <f>IF(Table1[[#This Row],[Column13]]&lt;1,Table1[[#This Row],[Column13]]*100,Table1[[#This Row],[Column13]])</f>
        <v>37</v>
      </c>
      <c r="N673" s="1">
        <v>2</v>
      </c>
      <c r="O673" s="1" t="s">
        <v>34</v>
      </c>
      <c r="P673" s="1">
        <v>5</v>
      </c>
      <c r="Q673" s="1" t="s">
        <v>2591</v>
      </c>
      <c r="R673" s="9">
        <f>IFERROR(IF(ISNUMBER(Table1[[#This Row],[Column17]]),Table1[[#This Row],[Column17]],DATEVALUE(LEFT(Table1[[#This Row],[Column17]],FIND(",",Table1[[#This Row],[Column17]]&amp;",")-1))),"")</f>
        <v>44956</v>
      </c>
      <c r="S67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44963</v>
      </c>
      <c r="T67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44970</v>
      </c>
      <c r="U67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44977</v>
      </c>
      <c r="V67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44984</v>
      </c>
      <c r="W67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44991</v>
      </c>
      <c r="X67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44998</v>
      </c>
      <c r="Y67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45005</v>
      </c>
      <c r="Z673" s="10" t="str">
        <f t="shared" si="30"/>
        <v>01/30/2023, 02/06/2023, 02/13/2023, 02/20/2023, 02/27/2023, 03/06/2023, 03/13/2023, 03/20/2023</v>
      </c>
    </row>
    <row r="674" spans="1:26" ht="12.5" x14ac:dyDescent="0.25">
      <c r="A674" s="1" t="s">
        <v>2592</v>
      </c>
      <c r="B674" s="1" t="str">
        <f t="shared" si="31"/>
        <v>F05D45C7-6522-48B9-8AAD-0665EF30141D</v>
      </c>
      <c r="C674" s="1" t="s">
        <v>2593</v>
      </c>
      <c r="D674" s="1" t="str">
        <f t="shared" si="32"/>
        <v>David Rodriguez</v>
      </c>
      <c r="E674" s="1" t="s">
        <v>2594</v>
      </c>
      <c r="F674" s="1" t="s">
        <v>17</v>
      </c>
      <c r="G674" s="1" t="s">
        <v>82</v>
      </c>
      <c r="H674">
        <v>18</v>
      </c>
      <c r="I674" s="5">
        <v>44979</v>
      </c>
      <c r="J674" s="1" t="s">
        <v>40</v>
      </c>
      <c r="K674" s="1" t="s">
        <v>19</v>
      </c>
      <c r="L674" s="8">
        <v>0.88</v>
      </c>
      <c r="M674" s="8">
        <f>IF(Table1[[#This Row],[Column13]]&lt;1,Table1[[#This Row],[Column13]]*100,Table1[[#This Row],[Column13]])</f>
        <v>88</v>
      </c>
      <c r="N674" s="1">
        <v>2</v>
      </c>
      <c r="O674" s="1" t="s">
        <v>34</v>
      </c>
      <c r="P674" s="1">
        <v>1</v>
      </c>
      <c r="Q674" s="1" t="s">
        <v>2595</v>
      </c>
      <c r="R674" s="9">
        <f>IFERROR(IF(ISNUMBER(Table1[[#This Row],[Column17]]),Table1[[#This Row],[Column17]],DATEVALUE(LEFT(Table1[[#This Row],[Column17]],FIND(",",Table1[[#This Row],[Column17]]&amp;",")-1))),"")</f>
        <v>44979</v>
      </c>
      <c r="S67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44986</v>
      </c>
      <c r="T67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44993</v>
      </c>
      <c r="U67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45000</v>
      </c>
      <c r="V67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45007</v>
      </c>
      <c r="W67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45014</v>
      </c>
      <c r="X67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7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74" s="10" t="str">
        <f t="shared" si="30"/>
        <v>02/22/2023, 03/01/2023, 03/08/2023, 03/15/2023, 03/22/2023, 03/29/2023</v>
      </c>
    </row>
    <row r="675" spans="1:26" ht="12.5" x14ac:dyDescent="0.25">
      <c r="A675" s="1" t="s">
        <v>2596</v>
      </c>
      <c r="B675" s="1" t="str">
        <f t="shared" si="31"/>
        <v>10E67176-3858-4966-B572-56F63677F5B4</v>
      </c>
      <c r="C675" s="1" t="s">
        <v>2597</v>
      </c>
      <c r="D675" s="1" t="str">
        <f t="shared" si="32"/>
        <v>Diana Hanson</v>
      </c>
      <c r="E675" s="1" t="s">
        <v>2598</v>
      </c>
      <c r="F675" s="1" t="s">
        <v>88</v>
      </c>
      <c r="G675" s="1" t="s">
        <v>46</v>
      </c>
      <c r="H675">
        <v>18</v>
      </c>
      <c r="I675" s="3">
        <v>45262</v>
      </c>
      <c r="J675" s="1" t="s">
        <v>281</v>
      </c>
      <c r="K675" s="1" t="s">
        <v>19</v>
      </c>
      <c r="L675" s="8">
        <v>0.93</v>
      </c>
      <c r="M675" s="8">
        <f>IF(Table1[[#This Row],[Column13]]&lt;1,Table1[[#This Row],[Column13]]*100,Table1[[#This Row],[Column13]])</f>
        <v>93</v>
      </c>
      <c r="N675" s="1" t="s">
        <v>41</v>
      </c>
      <c r="O675" s="1" t="s">
        <v>34</v>
      </c>
      <c r="P675" s="1">
        <v>5</v>
      </c>
      <c r="Q675" s="1" t="s">
        <v>2599</v>
      </c>
      <c r="R675" s="9">
        <f>IFERROR(IF(ISNUMBER(Table1[[#This Row],[Column17]]),Table1[[#This Row],[Column17]],DATEVALUE(LEFT(Table1[[#This Row],[Column17]],FIND(",",Table1[[#This Row],[Column17]]&amp;",")-1))),"")</f>
        <v>45262</v>
      </c>
      <c r="S67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45269</v>
      </c>
      <c r="T67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45276</v>
      </c>
      <c r="U675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67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7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7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7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75" s="10" t="str">
        <f t="shared" si="30"/>
        <v>12/02/2023, 12/09/2023, 12/16/2023</v>
      </c>
    </row>
    <row r="676" spans="1:26" ht="12.5" x14ac:dyDescent="0.25">
      <c r="A676" s="1" t="s">
        <v>2600</v>
      </c>
      <c r="B676" s="1" t="str">
        <f t="shared" si="31"/>
        <v>9990E4A9-1841-4E07-B583-4C69407F2654</v>
      </c>
      <c r="C676" s="1" t="s">
        <v>2601</v>
      </c>
      <c r="D676" s="1" t="str">
        <f t="shared" si="32"/>
        <v>Mark Price</v>
      </c>
      <c r="E676" s="1" t="s">
        <v>2602</v>
      </c>
      <c r="F676" s="1" t="s">
        <v>88</v>
      </c>
      <c r="G676" s="1" t="s">
        <v>39</v>
      </c>
      <c r="H676" s="1">
        <v>40</v>
      </c>
      <c r="I676" s="5">
        <v>44924</v>
      </c>
      <c r="J676" s="1" t="s">
        <v>217</v>
      </c>
      <c r="K676" s="1" t="s">
        <v>133</v>
      </c>
      <c r="L676" s="8">
        <v>0.6</v>
      </c>
      <c r="M676" s="8">
        <f>IF(Table1[[#This Row],[Column13]]&lt;1,Table1[[#This Row],[Column13]]*100,Table1[[#This Row],[Column13]])</f>
        <v>60</v>
      </c>
      <c r="N676" s="1">
        <v>2</v>
      </c>
      <c r="O676" s="1" t="s">
        <v>28</v>
      </c>
      <c r="P676" s="1">
        <v>3</v>
      </c>
      <c r="Q676" s="1" t="s">
        <v>2603</v>
      </c>
      <c r="R676" s="9">
        <f>IFERROR(IF(ISNUMBER(Table1[[#This Row],[Column17]]),Table1[[#This Row],[Column17]],DATEVALUE(LEFT(Table1[[#This Row],[Column17]],FIND(",",Table1[[#This Row],[Column17]]&amp;",")-1))),"")</f>
        <v>44924</v>
      </c>
      <c r="S67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44931</v>
      </c>
      <c r="T67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44938</v>
      </c>
      <c r="U67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44945</v>
      </c>
      <c r="V67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44952</v>
      </c>
      <c r="W67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44959</v>
      </c>
      <c r="X67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44966</v>
      </c>
      <c r="Y67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76" s="10" t="str">
        <f t="shared" si="30"/>
        <v>12/29/2022, 01/05/2023, 01/12/2023, 01/19/2023, 01/26/2023, 02/02/2023, 02/09/2023</v>
      </c>
    </row>
    <row r="677" spans="1:26" ht="12.5" x14ac:dyDescent="0.25">
      <c r="A677" s="1" t="s">
        <v>2604</v>
      </c>
      <c r="B677" s="1" t="str">
        <f t="shared" si="31"/>
        <v>BDE78473-A3FD-459C-82D2-9BF861E3178B</v>
      </c>
      <c r="C677" s="1" t="s">
        <v>2605</v>
      </c>
      <c r="D677" s="1" t="str">
        <f t="shared" si="32"/>
        <v>Kevin Mcneil</v>
      </c>
      <c r="E677" s="1" t="s">
        <v>2606</v>
      </c>
      <c r="F677" s="1" t="s">
        <v>88</v>
      </c>
      <c r="G677" s="1" t="s">
        <v>46</v>
      </c>
      <c r="H677" s="1">
        <v>38</v>
      </c>
      <c r="I677" s="3">
        <v>45355</v>
      </c>
      <c r="J677" s="1" t="s">
        <v>142</v>
      </c>
      <c r="K677" s="1" t="s">
        <v>53</v>
      </c>
      <c r="L677" s="8">
        <v>74</v>
      </c>
      <c r="M677" s="8">
        <f>IF(Table1[[#This Row],[Column13]]&lt;1,Table1[[#This Row],[Column13]]*100,Table1[[#This Row],[Column13]])</f>
        <v>74</v>
      </c>
      <c r="N677" s="1">
        <v>2</v>
      </c>
      <c r="O677" s="1" t="s">
        <v>34</v>
      </c>
      <c r="P677" s="1">
        <v>5</v>
      </c>
      <c r="Q677" s="1" t="s">
        <v>2607</v>
      </c>
      <c r="R677" s="9">
        <f>IFERROR(IF(ISNUMBER(Table1[[#This Row],[Column17]]),Table1[[#This Row],[Column17]],DATEVALUE(LEFT(Table1[[#This Row],[Column17]],FIND(",",Table1[[#This Row],[Column17]]&amp;",")-1))),"")</f>
        <v>45355</v>
      </c>
      <c r="S67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45362</v>
      </c>
      <c r="T67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45369</v>
      </c>
      <c r="U677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67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7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7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7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77" s="10" t="str">
        <f t="shared" si="30"/>
        <v>03/04/2024, 03/11/2024, 03/18/2024</v>
      </c>
    </row>
    <row r="678" spans="1:26" ht="12.5" x14ac:dyDescent="0.25">
      <c r="A678" s="1" t="s">
        <v>2608</v>
      </c>
      <c r="B678" s="1" t="str">
        <f t="shared" si="31"/>
        <v>5FE0C7C3-2336-460B-8F57-1D6B1452E130</v>
      </c>
      <c r="C678" s="1" t="s">
        <v>2609</v>
      </c>
      <c r="D678" s="1" t="str">
        <f t="shared" si="32"/>
        <v>Mr. James May Ii</v>
      </c>
      <c r="E678" s="1" t="s">
        <v>6995</v>
      </c>
      <c r="F678" s="1" t="s">
        <v>17</v>
      </c>
      <c r="G678" s="1" t="s">
        <v>46</v>
      </c>
      <c r="H678">
        <v>18</v>
      </c>
      <c r="I678" s="5">
        <v>45620</v>
      </c>
      <c r="J678" s="1" t="s">
        <v>52</v>
      </c>
      <c r="K678" s="1" t="s">
        <v>53</v>
      </c>
      <c r="L678" s="8">
        <v>0.95</v>
      </c>
      <c r="M678" s="8">
        <f>IF(Table1[[#This Row],[Column13]]&lt;1,Table1[[#This Row],[Column13]]*100,Table1[[#This Row],[Column13]])</f>
        <v>95</v>
      </c>
      <c r="N678" s="1" t="s">
        <v>20</v>
      </c>
      <c r="O678" s="1" t="s">
        <v>34</v>
      </c>
      <c r="P678" s="1">
        <v>2</v>
      </c>
      <c r="Q678" s="1" t="s">
        <v>2610</v>
      </c>
      <c r="R678" s="9">
        <f>IFERROR(IF(ISNUMBER(Table1[[#This Row],[Column17]]),Table1[[#This Row],[Column17]],DATEVALUE(LEFT(Table1[[#This Row],[Column17]],FIND(",",Table1[[#This Row],[Column17]]&amp;",")-1))),"")</f>
        <v>45620</v>
      </c>
      <c r="S67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45627</v>
      </c>
      <c r="T67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45634</v>
      </c>
      <c r="U678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67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7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7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7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78" s="10" t="str">
        <f t="shared" si="30"/>
        <v>11/24/2024, 12/01/2024, 12/08/2024</v>
      </c>
    </row>
    <row r="679" spans="1:26" ht="12.5" x14ac:dyDescent="0.25">
      <c r="A679" s="1" t="s">
        <v>2611</v>
      </c>
      <c r="B679" s="1" t="str">
        <f t="shared" si="31"/>
        <v>BD3FDB62-7198-4A55-B224-F64CFD11B3FF</v>
      </c>
      <c r="C679" s="1" t="s">
        <v>2612</v>
      </c>
      <c r="D679" s="1" t="str">
        <f t="shared" si="32"/>
        <v>Brandy Stewart</v>
      </c>
      <c r="E679" s="1" t="s">
        <v>2613</v>
      </c>
      <c r="F679" s="1" t="s">
        <v>88</v>
      </c>
      <c r="G679" s="1" t="s">
        <v>46</v>
      </c>
      <c r="H679" s="1">
        <v>18</v>
      </c>
      <c r="I679" s="5">
        <v>45587</v>
      </c>
      <c r="J679" s="1" t="s">
        <v>18</v>
      </c>
      <c r="K679" s="1" t="s">
        <v>19</v>
      </c>
      <c r="L679" s="8">
        <v>0.06</v>
      </c>
      <c r="M679" s="8">
        <f>IF(Table1[[#This Row],[Column13]]&lt;1,Table1[[#This Row],[Column13]]*100,Table1[[#This Row],[Column13]])</f>
        <v>6</v>
      </c>
      <c r="N679" s="1" t="s">
        <v>58</v>
      </c>
      <c r="O679" s="1" t="s">
        <v>28</v>
      </c>
      <c r="P679" s="1">
        <v>1</v>
      </c>
      <c r="Q679" s="1" t="s">
        <v>1366</v>
      </c>
      <c r="R679" s="9">
        <f>IFERROR(IF(ISNUMBER(Table1[[#This Row],[Column17]]),Table1[[#This Row],[Column17]],DATEVALUE(LEFT(Table1[[#This Row],[Column17]],FIND(",",Table1[[#This Row],[Column17]]&amp;",")-1))),"")</f>
        <v>45587</v>
      </c>
      <c r="S67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45594</v>
      </c>
      <c r="T67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45601</v>
      </c>
      <c r="U67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45608</v>
      </c>
      <c r="V67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45615</v>
      </c>
      <c r="W67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45622</v>
      </c>
      <c r="X67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7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79" s="10" t="str">
        <f t="shared" si="30"/>
        <v>10/22/2024, 10/29/2024, 11/05/2024, 11/12/2024, 11/19/2024, 11/26/2024</v>
      </c>
    </row>
    <row r="680" spans="1:26" ht="12.5" x14ac:dyDescent="0.25">
      <c r="A680" s="1" t="s">
        <v>2614</v>
      </c>
      <c r="B680" s="1" t="str">
        <f t="shared" si="31"/>
        <v>0DD7CAC2-8A10-45C5-B4B0-738E3E040782</v>
      </c>
      <c r="C680" s="1" t="s">
        <v>2615</v>
      </c>
      <c r="D680" s="1" t="str">
        <f t="shared" si="32"/>
        <v>Mary Wright</v>
      </c>
      <c r="E680" s="1" t="s">
        <v>2616</v>
      </c>
      <c r="F680" s="1" t="s">
        <v>17</v>
      </c>
      <c r="G680" s="1" t="s">
        <v>46</v>
      </c>
      <c r="H680" s="1">
        <v>18</v>
      </c>
      <c r="I680" s="5">
        <v>45190</v>
      </c>
      <c r="J680" s="1" t="s">
        <v>18</v>
      </c>
      <c r="K680" s="1" t="s">
        <v>19</v>
      </c>
      <c r="L680" s="8">
        <v>0.76</v>
      </c>
      <c r="M680" s="8">
        <f>IF(Table1[[#This Row],[Column13]]&lt;1,Table1[[#This Row],[Column13]]*100,Table1[[#This Row],[Column13]])</f>
        <v>76</v>
      </c>
      <c r="N680" s="1" t="s">
        <v>58</v>
      </c>
      <c r="O680" s="1" t="s">
        <v>34</v>
      </c>
      <c r="P680" s="1">
        <v>2</v>
      </c>
      <c r="Q680" s="1" t="s">
        <v>2617</v>
      </c>
      <c r="R680" s="9">
        <f>IFERROR(IF(ISNUMBER(Table1[[#This Row],[Column17]]),Table1[[#This Row],[Column17]],DATEVALUE(LEFT(Table1[[#This Row],[Column17]],FIND(",",Table1[[#This Row],[Column17]]&amp;",")-1))),"")</f>
        <v>45190</v>
      </c>
      <c r="S68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45197</v>
      </c>
      <c r="T68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45204</v>
      </c>
      <c r="U68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45211</v>
      </c>
      <c r="V68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45218</v>
      </c>
      <c r="W68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45225</v>
      </c>
      <c r="X68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45232</v>
      </c>
      <c r="Y68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80" s="10" t="str">
        <f t="shared" si="30"/>
        <v>09/21/2023, 09/28/2023, 10/05/2023, 10/12/2023, 10/19/2023, 10/26/2023, 11/02/2023</v>
      </c>
    </row>
    <row r="681" spans="1:26" ht="12.5" x14ac:dyDescent="0.25">
      <c r="A681" s="1" t="s">
        <v>2618</v>
      </c>
      <c r="B681" s="1" t="str">
        <f t="shared" si="31"/>
        <v>A265DF65-0D56-4000-B145-6A6CF42323D9</v>
      </c>
      <c r="C681" s="1" t="s">
        <v>2619</v>
      </c>
      <c r="D681" s="1" t="str">
        <f t="shared" si="32"/>
        <v>Teresa Martinez Md</v>
      </c>
      <c r="E681" s="1" t="s">
        <v>2620</v>
      </c>
      <c r="F681" s="1" t="s">
        <v>17</v>
      </c>
      <c r="G681" s="1" t="s">
        <v>25</v>
      </c>
      <c r="H681" s="1">
        <v>18</v>
      </c>
      <c r="I681" s="5">
        <v>44766</v>
      </c>
      <c r="J681" s="1" t="s">
        <v>52</v>
      </c>
      <c r="K681" s="1" t="s">
        <v>53</v>
      </c>
      <c r="L681" s="8">
        <v>0.15</v>
      </c>
      <c r="M681" s="8">
        <f>IF(Table1[[#This Row],[Column13]]&lt;1,Table1[[#This Row],[Column13]]*100,Table1[[#This Row],[Column13]])</f>
        <v>15</v>
      </c>
      <c r="N681" s="1">
        <v>1.5</v>
      </c>
      <c r="O681" s="1" t="s">
        <v>34</v>
      </c>
      <c r="P681" s="1">
        <v>4</v>
      </c>
      <c r="Q681" s="5">
        <v>44766</v>
      </c>
      <c r="R681" s="9">
        <f>IFERROR(IF(ISNUMBER(Table1[[#This Row],[Column17]]),Table1[[#This Row],[Column17]],DATEVALUE(LEFT(Table1[[#This Row],[Column17]],FIND(",",Table1[[#This Row],[Column17]]&amp;",")-1))),"")</f>
        <v>44766</v>
      </c>
      <c r="S681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681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681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68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8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8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8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81" s="10" t="str">
        <f t="shared" si="30"/>
        <v>07/24/2022</v>
      </c>
    </row>
    <row r="682" spans="1:26" ht="12.5" x14ac:dyDescent="0.25">
      <c r="A682" s="1" t="s">
        <v>2621</v>
      </c>
      <c r="B682" s="1" t="str">
        <f t="shared" si="31"/>
        <v>4D980202-3FBC-45E0-9B19-11122D2AE08E</v>
      </c>
      <c r="C682" s="1" t="s">
        <v>2622</v>
      </c>
      <c r="D682" s="1" t="str">
        <f t="shared" si="32"/>
        <v>Jerome Reid</v>
      </c>
      <c r="E682" s="1" t="s">
        <v>2623</v>
      </c>
      <c r="F682" s="1" t="s">
        <v>88</v>
      </c>
      <c r="G682" s="1" t="s">
        <v>68</v>
      </c>
      <c r="H682" s="1">
        <v>28</v>
      </c>
      <c r="I682" s="5">
        <v>45316</v>
      </c>
      <c r="J682" s="1" t="s">
        <v>69</v>
      </c>
      <c r="K682" s="1" t="s">
        <v>33</v>
      </c>
      <c r="L682" s="8">
        <v>0.61</v>
      </c>
      <c r="M682" s="8">
        <f>IF(Table1[[#This Row],[Column13]]&lt;1,Table1[[#This Row],[Column13]]*100,Table1[[#This Row],[Column13]])</f>
        <v>61</v>
      </c>
      <c r="N682" s="1">
        <v>45</v>
      </c>
      <c r="O682" s="1" t="s">
        <v>28</v>
      </c>
      <c r="P682">
        <v>4</v>
      </c>
      <c r="Q682" s="1" t="s">
        <v>2624</v>
      </c>
      <c r="R682" s="9">
        <f>IFERROR(IF(ISNUMBER(Table1[[#This Row],[Column17]]),Table1[[#This Row],[Column17]],DATEVALUE(LEFT(Table1[[#This Row],[Column17]],FIND(",",Table1[[#This Row],[Column17]]&amp;",")-1))),"")</f>
        <v>45316</v>
      </c>
      <c r="S68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45323</v>
      </c>
      <c r="T682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682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68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8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8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8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82" s="10" t="str">
        <f t="shared" si="30"/>
        <v>01/25/2024, 02/01/2024</v>
      </c>
    </row>
    <row r="683" spans="1:26" ht="12.5" x14ac:dyDescent="0.25">
      <c r="A683" s="1" t="s">
        <v>2625</v>
      </c>
      <c r="B683" s="1" t="str">
        <f t="shared" si="31"/>
        <v>6C35E33C-70FE-45A1-B880-ADC62AF2B718</v>
      </c>
      <c r="C683" s="1" t="s">
        <v>2626</v>
      </c>
      <c r="D683" s="1" t="str">
        <f t="shared" si="32"/>
        <v>Nancy Wolf</v>
      </c>
      <c r="E683" s="1" t="s">
        <v>2627</v>
      </c>
      <c r="F683" s="1" t="s">
        <v>17</v>
      </c>
      <c r="G683" s="1" t="s">
        <v>82</v>
      </c>
      <c r="H683" s="1">
        <v>39</v>
      </c>
      <c r="I683" s="5">
        <v>45244</v>
      </c>
      <c r="J683" s="1" t="s">
        <v>154</v>
      </c>
      <c r="K683" s="1" t="s">
        <v>133</v>
      </c>
      <c r="L683" s="8">
        <v>0.68</v>
      </c>
      <c r="M683" s="8">
        <f>IF(Table1[[#This Row],[Column13]]&lt;1,Table1[[#This Row],[Column13]]*100,Table1[[#This Row],[Column13]])</f>
        <v>68</v>
      </c>
      <c r="N683" s="1" t="s">
        <v>58</v>
      </c>
      <c r="O683" s="1" t="s">
        <v>28</v>
      </c>
      <c r="P683" s="1">
        <v>5</v>
      </c>
      <c r="Q683" s="5">
        <v>45244</v>
      </c>
      <c r="R683" s="9">
        <f>IFERROR(IF(ISNUMBER(Table1[[#This Row],[Column17]]),Table1[[#This Row],[Column17]],DATEVALUE(LEFT(Table1[[#This Row],[Column17]],FIND(",",Table1[[#This Row],[Column17]]&amp;",")-1))),"")</f>
        <v>45244</v>
      </c>
      <c r="S683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683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683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68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8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8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8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83" s="10" t="str">
        <f t="shared" si="30"/>
        <v>11/14/2023</v>
      </c>
    </row>
    <row r="684" spans="1:26" ht="12.5" x14ac:dyDescent="0.25">
      <c r="A684" s="1" t="s">
        <v>2628</v>
      </c>
      <c r="B684" s="1" t="str">
        <f t="shared" si="31"/>
        <v>8D87B7BE-271D-40F1-8985-C98D985DEFC4</v>
      </c>
      <c r="C684" s="1" t="s">
        <v>2629</v>
      </c>
      <c r="D684" s="1" t="str">
        <f t="shared" si="32"/>
        <v>Dawn Ford</v>
      </c>
      <c r="E684" s="1" t="s">
        <v>2630</v>
      </c>
      <c r="F684" s="1" t="s">
        <v>88</v>
      </c>
      <c r="G684" s="1" t="s">
        <v>25</v>
      </c>
      <c r="H684" s="1">
        <v>20</v>
      </c>
      <c r="I684" s="5">
        <v>45124</v>
      </c>
      <c r="J684" s="1" t="s">
        <v>217</v>
      </c>
      <c r="K684" s="1" t="s">
        <v>133</v>
      </c>
      <c r="L684" s="8">
        <v>0.16</v>
      </c>
      <c r="M684" s="8">
        <f>IF(Table1[[#This Row],[Column13]]&lt;1,Table1[[#This Row],[Column13]]*100,Table1[[#This Row],[Column13]])</f>
        <v>16</v>
      </c>
      <c r="N684" s="1">
        <v>2</v>
      </c>
      <c r="O684" s="1" t="s">
        <v>28</v>
      </c>
      <c r="P684" s="1">
        <v>5</v>
      </c>
      <c r="Q684" s="1" t="s">
        <v>2631</v>
      </c>
      <c r="R684" s="9">
        <f>IFERROR(IF(ISNUMBER(Table1[[#This Row],[Column17]]),Table1[[#This Row],[Column17]],DATEVALUE(LEFT(Table1[[#This Row],[Column17]],FIND(",",Table1[[#This Row],[Column17]]&amp;",")-1))),"")</f>
        <v>45124</v>
      </c>
      <c r="S68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45131</v>
      </c>
      <c r="T68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45138</v>
      </c>
      <c r="U68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45145</v>
      </c>
      <c r="V68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45152</v>
      </c>
      <c r="W68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45159</v>
      </c>
      <c r="X68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45166</v>
      </c>
      <c r="Y68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45173</v>
      </c>
      <c r="Z684" s="10" t="str">
        <f t="shared" si="30"/>
        <v>07/17/2023, 07/24/2023, 07/31/2023, 08/07/2023, 08/14/2023, 08/21/2023, 08/28/2023, 09/04/2023</v>
      </c>
    </row>
    <row r="685" spans="1:26" ht="12.5" x14ac:dyDescent="0.25">
      <c r="A685" s="1" t="s">
        <v>2632</v>
      </c>
      <c r="B685" s="1" t="str">
        <f t="shared" si="31"/>
        <v>321A6D71-7821-42E0-B701-492522FBE906</v>
      </c>
      <c r="C685" s="1" t="s">
        <v>2633</v>
      </c>
      <c r="D685" s="1" t="str">
        <f t="shared" si="32"/>
        <v>Colton Smith</v>
      </c>
      <c r="E685" s="1" t="s">
        <v>2634</v>
      </c>
      <c r="F685" s="1" t="s">
        <v>88</v>
      </c>
      <c r="G685" s="1" t="s">
        <v>25</v>
      </c>
      <c r="H685" s="1">
        <v>32</v>
      </c>
      <c r="I685" s="3">
        <v>45175</v>
      </c>
      <c r="J685" s="1" t="s">
        <v>83</v>
      </c>
      <c r="K685" s="1" t="s">
        <v>27</v>
      </c>
      <c r="L685" s="8">
        <v>0.38</v>
      </c>
      <c r="M685" s="8">
        <f>IF(Table1[[#This Row],[Column13]]&lt;1,Table1[[#This Row],[Column13]]*100,Table1[[#This Row],[Column13]])</f>
        <v>38</v>
      </c>
      <c r="N685" s="1" t="s">
        <v>41</v>
      </c>
      <c r="O685" s="1" t="s">
        <v>34</v>
      </c>
      <c r="P685" s="1">
        <v>1</v>
      </c>
      <c r="Q685" s="1" t="s">
        <v>2635</v>
      </c>
      <c r="R685" s="9">
        <f>IFERROR(IF(ISNUMBER(Table1[[#This Row],[Column17]]),Table1[[#This Row],[Column17]],DATEVALUE(LEFT(Table1[[#This Row],[Column17]],FIND(",",Table1[[#This Row],[Column17]]&amp;",")-1))),"")</f>
        <v>45175</v>
      </c>
      <c r="S68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45182</v>
      </c>
      <c r="T68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45189</v>
      </c>
      <c r="U68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45196</v>
      </c>
      <c r="V68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45203</v>
      </c>
      <c r="W68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45210</v>
      </c>
      <c r="X68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45217</v>
      </c>
      <c r="Y68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85" s="10" t="str">
        <f t="shared" si="30"/>
        <v>09/06/2023, 09/13/2023, 09/20/2023, 09/27/2023, 10/04/2023, 10/11/2023, 10/18/2023</v>
      </c>
    </row>
    <row r="686" spans="1:26" ht="12.5" x14ac:dyDescent="0.25">
      <c r="A686" s="1" t="s">
        <v>2636</v>
      </c>
      <c r="B686" s="1" t="str">
        <f t="shared" si="31"/>
        <v>A41BC4C2-4ECC-40AB-BD53-38CA625046C0</v>
      </c>
      <c r="C686" s="1" t="s">
        <v>2637</v>
      </c>
      <c r="D686" s="1" t="str">
        <f t="shared" si="32"/>
        <v>Mrs. Stacey Riddle</v>
      </c>
      <c r="E686" s="1" t="s">
        <v>2638</v>
      </c>
      <c r="F686" s="1" t="s">
        <v>17</v>
      </c>
      <c r="G686" s="1" t="s">
        <v>25</v>
      </c>
      <c r="H686" s="1">
        <v>24</v>
      </c>
      <c r="I686" s="3">
        <v>45237</v>
      </c>
      <c r="J686" s="1" t="s">
        <v>69</v>
      </c>
      <c r="K686" s="1" t="s">
        <v>33</v>
      </c>
      <c r="L686" s="8">
        <v>0.26</v>
      </c>
      <c r="M686" s="8">
        <f>IF(Table1[[#This Row],[Column13]]&lt;1,Table1[[#This Row],[Column13]]*100,Table1[[#This Row],[Column13]])</f>
        <v>26</v>
      </c>
      <c r="N686" s="1">
        <v>45</v>
      </c>
      <c r="O686" s="1" t="s">
        <v>34</v>
      </c>
      <c r="P686">
        <v>4</v>
      </c>
      <c r="Q686" s="1" t="s">
        <v>2639</v>
      </c>
      <c r="R686" s="9">
        <f>IFERROR(IF(ISNUMBER(Table1[[#This Row],[Column17]]),Table1[[#This Row],[Column17]],DATEVALUE(LEFT(Table1[[#This Row],[Column17]],FIND(",",Table1[[#This Row],[Column17]]&amp;",")-1))),"")</f>
        <v>45237</v>
      </c>
      <c r="S68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45244</v>
      </c>
      <c r="T68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45251</v>
      </c>
      <c r="U68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45258</v>
      </c>
      <c r="V68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45265</v>
      </c>
      <c r="W68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45272</v>
      </c>
      <c r="X68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8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86" s="10" t="str">
        <f t="shared" si="30"/>
        <v>11/07/2023, 11/14/2023, 11/21/2023, 11/28/2023, 12/05/2023, 12/12/2023</v>
      </c>
    </row>
    <row r="687" spans="1:26" ht="12.5" x14ac:dyDescent="0.25">
      <c r="A687" s="1" t="s">
        <v>2640</v>
      </c>
      <c r="B687" s="1" t="str">
        <f t="shared" si="31"/>
        <v>B040D75A-A28E-4841-BD16-5228B589717E</v>
      </c>
      <c r="C687" s="1" t="s">
        <v>2641</v>
      </c>
      <c r="D687" s="1" t="str">
        <f t="shared" si="32"/>
        <v>Anthony Cruz</v>
      </c>
      <c r="E687" s="1" t="s">
        <v>2642</v>
      </c>
      <c r="F687" s="1" t="s">
        <v>88</v>
      </c>
      <c r="G687" s="1" t="s">
        <v>39</v>
      </c>
      <c r="H687" s="1">
        <v>18</v>
      </c>
      <c r="I687" s="3">
        <v>45449</v>
      </c>
      <c r="J687" s="1" t="s">
        <v>132</v>
      </c>
      <c r="K687" s="1" t="s">
        <v>133</v>
      </c>
      <c r="L687" s="8">
        <v>0.16</v>
      </c>
      <c r="M687" s="8">
        <f>IF(Table1[[#This Row],[Column13]]&lt;1,Table1[[#This Row],[Column13]]*100,Table1[[#This Row],[Column13]])</f>
        <v>16</v>
      </c>
      <c r="N687" s="1">
        <v>45</v>
      </c>
      <c r="O687" s="1" t="s">
        <v>34</v>
      </c>
      <c r="P687">
        <v>4</v>
      </c>
      <c r="Q687" s="1" t="s">
        <v>2643</v>
      </c>
      <c r="R687" s="9">
        <f>IFERROR(IF(ISNUMBER(Table1[[#This Row],[Column17]]),Table1[[#This Row],[Column17]],DATEVALUE(LEFT(Table1[[#This Row],[Column17]],FIND(",",Table1[[#This Row],[Column17]]&amp;",")-1))),"")</f>
        <v>45449</v>
      </c>
      <c r="S68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45456</v>
      </c>
      <c r="T68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45463</v>
      </c>
      <c r="U68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45470</v>
      </c>
      <c r="V68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8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8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8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87" s="10" t="str">
        <f t="shared" si="30"/>
        <v>06/06/2024, 06/13/2024, 06/20/2024, 06/27/2024</v>
      </c>
    </row>
    <row r="688" spans="1:26" ht="12.5" x14ac:dyDescent="0.25">
      <c r="A688" s="1" t="s">
        <v>2644</v>
      </c>
      <c r="B688" s="1" t="str">
        <f t="shared" si="31"/>
        <v>B28D7CB8-073B-4A43-AD2A-3A7CB4E10C33</v>
      </c>
      <c r="C688" s="1" t="s">
        <v>2645</v>
      </c>
      <c r="D688" s="1" t="str">
        <f t="shared" si="32"/>
        <v>Brittany Jacobs</v>
      </c>
      <c r="E688" s="1" t="s">
        <v>2646</v>
      </c>
      <c r="F688" s="1" t="s">
        <v>88</v>
      </c>
      <c r="G688" s="1" t="s">
        <v>82</v>
      </c>
      <c r="H688">
        <v>18</v>
      </c>
      <c r="I688" s="4">
        <v>45638</v>
      </c>
      <c r="J688" s="1" t="s">
        <v>142</v>
      </c>
      <c r="K688" s="1" t="s">
        <v>53</v>
      </c>
      <c r="L688" s="8">
        <v>0.88</v>
      </c>
      <c r="M688" s="8">
        <f>IF(Table1[[#This Row],[Column13]]&lt;1,Table1[[#This Row],[Column13]]*100,Table1[[#This Row],[Column13]])</f>
        <v>88</v>
      </c>
      <c r="N688" s="1" t="s">
        <v>41</v>
      </c>
      <c r="O688" s="1" t="s">
        <v>34</v>
      </c>
      <c r="P688" s="1">
        <v>2</v>
      </c>
      <c r="Q688" s="1" t="s">
        <v>2647</v>
      </c>
      <c r="R688" s="9">
        <f>IFERROR(IF(ISNUMBER(Table1[[#This Row],[Column17]]),Table1[[#This Row],[Column17]],DATEVALUE(LEFT(Table1[[#This Row],[Column17]],FIND(",",Table1[[#This Row],[Column17]]&amp;",")-1))),"")</f>
        <v>45638</v>
      </c>
      <c r="S68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45645</v>
      </c>
      <c r="T68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45652</v>
      </c>
      <c r="U68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45659</v>
      </c>
      <c r="V68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45666</v>
      </c>
      <c r="W68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8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8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88" s="10" t="str">
        <f t="shared" si="30"/>
        <v>12/12/2024, 12/19/2024, 12/26/2024, 01/02/2025, 01/09/2025</v>
      </c>
    </row>
    <row r="689" spans="1:26" ht="12.5" x14ac:dyDescent="0.25">
      <c r="A689" s="1" t="s">
        <v>2648</v>
      </c>
      <c r="B689" s="1" t="str">
        <f t="shared" si="31"/>
        <v>E6A7A6B0-F961-4AE2-960E-9C1AB4C0FD18</v>
      </c>
      <c r="C689" s="1" t="s">
        <v>2649</v>
      </c>
      <c r="D689" s="1" t="str">
        <f t="shared" si="32"/>
        <v>Theodore Liu</v>
      </c>
      <c r="E689" s="1" t="s">
        <v>6995</v>
      </c>
      <c r="F689" s="1" t="s">
        <v>17</v>
      </c>
      <c r="G689" s="1" t="s">
        <v>68</v>
      </c>
      <c r="H689" s="1">
        <v>26</v>
      </c>
      <c r="I689" s="5">
        <v>45275</v>
      </c>
      <c r="J689" s="1" t="s">
        <v>26</v>
      </c>
      <c r="K689" s="1" t="s">
        <v>27</v>
      </c>
      <c r="L689" s="8">
        <v>40</v>
      </c>
      <c r="M689" s="8">
        <f>IF(Table1[[#This Row],[Column13]]&lt;1,Table1[[#This Row],[Column13]]*100,Table1[[#This Row],[Column13]])</f>
        <v>40</v>
      </c>
      <c r="N689" s="1" t="s">
        <v>58</v>
      </c>
      <c r="O689" s="1" t="s">
        <v>34</v>
      </c>
      <c r="P689" s="1">
        <v>5</v>
      </c>
      <c r="Q689" s="1" t="s">
        <v>2650</v>
      </c>
      <c r="R689" s="9">
        <f>IFERROR(IF(ISNUMBER(Table1[[#This Row],[Column17]]),Table1[[#This Row],[Column17]],DATEVALUE(LEFT(Table1[[#This Row],[Column17]],FIND(",",Table1[[#This Row],[Column17]]&amp;",")-1))),"")</f>
        <v>45275</v>
      </c>
      <c r="S68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45282</v>
      </c>
      <c r="T68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45289</v>
      </c>
      <c r="U689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68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8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8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8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89" s="10" t="str">
        <f t="shared" si="30"/>
        <v>12/15/2023, 12/22/2023, 12/29/2023</v>
      </c>
    </row>
    <row r="690" spans="1:26" ht="12.5" x14ac:dyDescent="0.25">
      <c r="A690" s="1" t="s">
        <v>2651</v>
      </c>
      <c r="B690" s="1" t="str">
        <f t="shared" si="31"/>
        <v>B11C377F-40BC-4B56-AD47-72F8D46A77AF</v>
      </c>
      <c r="C690" s="1" t="s">
        <v>2652</v>
      </c>
      <c r="D690" s="1" t="str">
        <f t="shared" si="32"/>
        <v>Walter Barrett</v>
      </c>
      <c r="E690" s="1" t="s">
        <v>2653</v>
      </c>
      <c r="F690" s="1" t="s">
        <v>17</v>
      </c>
      <c r="G690" s="1" t="s">
        <v>39</v>
      </c>
      <c r="H690" s="1">
        <v>18</v>
      </c>
      <c r="I690" s="5">
        <v>44915</v>
      </c>
      <c r="J690" s="1" t="s">
        <v>63</v>
      </c>
      <c r="K690" s="1" t="s">
        <v>27</v>
      </c>
      <c r="L690" s="8">
        <v>0.46</v>
      </c>
      <c r="M690" s="8">
        <f>IF(Table1[[#This Row],[Column13]]&lt;1,Table1[[#This Row],[Column13]]*100,Table1[[#This Row],[Column13]])</f>
        <v>46</v>
      </c>
      <c r="N690" s="1">
        <v>2</v>
      </c>
      <c r="O690" s="1" t="s">
        <v>34</v>
      </c>
      <c r="P690" s="1">
        <v>3</v>
      </c>
      <c r="Q690" s="1" t="s">
        <v>2654</v>
      </c>
      <c r="R690" s="9">
        <f>IFERROR(IF(ISNUMBER(Table1[[#This Row],[Column17]]),Table1[[#This Row],[Column17]],DATEVALUE(LEFT(Table1[[#This Row],[Column17]],FIND(",",Table1[[#This Row],[Column17]]&amp;",")-1))),"")</f>
        <v>44915</v>
      </c>
      <c r="S69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44922</v>
      </c>
      <c r="T690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690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69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9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9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9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90" s="10" t="str">
        <f t="shared" si="30"/>
        <v>12/20/2022, 12/27/2022</v>
      </c>
    </row>
    <row r="691" spans="1:26" ht="12.5" x14ac:dyDescent="0.25">
      <c r="A691" s="1" t="s">
        <v>2655</v>
      </c>
      <c r="B691" s="1" t="str">
        <f t="shared" si="31"/>
        <v>D0713F73-582A-4099-8C2B-2F49C6D53A90</v>
      </c>
      <c r="C691" s="1" t="s">
        <v>2656</v>
      </c>
      <c r="D691" s="1" t="str">
        <f t="shared" si="32"/>
        <v>Paul Conrad</v>
      </c>
      <c r="E691" s="1" t="s">
        <v>2657</v>
      </c>
      <c r="F691" s="1" t="s">
        <v>17</v>
      </c>
      <c r="G691" s="1" t="s">
        <v>39</v>
      </c>
      <c r="H691">
        <v>18</v>
      </c>
      <c r="I691" s="3">
        <v>45547</v>
      </c>
      <c r="J691" s="1" t="s">
        <v>142</v>
      </c>
      <c r="K691" s="1" t="s">
        <v>53</v>
      </c>
      <c r="L691" s="8">
        <v>0.39</v>
      </c>
      <c r="M691" s="8">
        <f>IF(Table1[[#This Row],[Column13]]&lt;1,Table1[[#This Row],[Column13]]*100,Table1[[#This Row],[Column13]])</f>
        <v>39</v>
      </c>
      <c r="N691" s="1" t="s">
        <v>20</v>
      </c>
      <c r="O691" s="1" t="s">
        <v>28</v>
      </c>
      <c r="P691" s="1">
        <v>5</v>
      </c>
      <c r="Q691" s="1" t="s">
        <v>2658</v>
      </c>
      <c r="R691" s="9">
        <f>IFERROR(IF(ISNUMBER(Table1[[#This Row],[Column17]]),Table1[[#This Row],[Column17]],DATEVALUE(LEFT(Table1[[#This Row],[Column17]],FIND(",",Table1[[#This Row],[Column17]]&amp;",")-1))),"")</f>
        <v>45547</v>
      </c>
      <c r="S69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45554</v>
      </c>
      <c r="T691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691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69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9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9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9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91" s="10" t="str">
        <f t="shared" si="30"/>
        <v>09/12/2024, 09/19/2024</v>
      </c>
    </row>
    <row r="692" spans="1:26" ht="12.5" x14ac:dyDescent="0.25">
      <c r="A692" s="1" t="s">
        <v>2659</v>
      </c>
      <c r="B692" s="1" t="str">
        <f t="shared" si="31"/>
        <v>6AF7895B-B241-4FD3-8614-101711E121C7</v>
      </c>
      <c r="C692" s="1" t="s">
        <v>2660</v>
      </c>
      <c r="D692" s="1" t="str">
        <f t="shared" si="32"/>
        <v>Mary Quinn</v>
      </c>
      <c r="E692" s="1" t="s">
        <v>2661</v>
      </c>
      <c r="F692" s="1" t="s">
        <v>88</v>
      </c>
      <c r="G692" s="1" t="s">
        <v>46</v>
      </c>
      <c r="H692" s="1">
        <v>36</v>
      </c>
      <c r="I692" s="3">
        <v>44808</v>
      </c>
      <c r="J692" s="1" t="s">
        <v>154</v>
      </c>
      <c r="K692" s="1" t="s">
        <v>133</v>
      </c>
      <c r="L692" s="8">
        <v>0.94</v>
      </c>
      <c r="M692" s="8">
        <f>IF(Table1[[#This Row],[Column13]]&lt;1,Table1[[#This Row],[Column13]]*100,Table1[[#This Row],[Column13]])</f>
        <v>94</v>
      </c>
      <c r="N692" s="1" t="s">
        <v>20</v>
      </c>
      <c r="O692" s="1" t="s">
        <v>34</v>
      </c>
      <c r="P692">
        <v>4</v>
      </c>
      <c r="Q692" s="1" t="s">
        <v>2662</v>
      </c>
      <c r="R692" s="9">
        <f>IFERROR(IF(ISNUMBER(Table1[[#This Row],[Column17]]),Table1[[#This Row],[Column17]],DATEVALUE(LEFT(Table1[[#This Row],[Column17]],FIND(",",Table1[[#This Row],[Column17]]&amp;",")-1))),"")</f>
        <v>44808</v>
      </c>
      <c r="S69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44815</v>
      </c>
      <c r="T69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44822</v>
      </c>
      <c r="U69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44829</v>
      </c>
      <c r="V69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44836</v>
      </c>
      <c r="W69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44843</v>
      </c>
      <c r="X69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44850</v>
      </c>
      <c r="Y69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92" s="10" t="str">
        <f t="shared" si="30"/>
        <v>09/04/2022, 09/11/2022, 09/18/2022, 09/25/2022, 10/02/2022, 10/09/2022, 10/16/2022</v>
      </c>
    </row>
    <row r="693" spans="1:26" ht="12.5" x14ac:dyDescent="0.25">
      <c r="A693" s="1" t="s">
        <v>2663</v>
      </c>
      <c r="B693" s="1" t="str">
        <f t="shared" si="31"/>
        <v>2F85F99D-366B-4575-907A-9518912CF322</v>
      </c>
      <c r="C693" s="1" t="s">
        <v>2664</v>
      </c>
      <c r="D693" s="1" t="str">
        <f t="shared" si="32"/>
        <v>Paul Lamb</v>
      </c>
      <c r="E693" s="1" t="s">
        <v>2665</v>
      </c>
      <c r="F693" s="1" t="s">
        <v>17</v>
      </c>
      <c r="G693" s="1" t="s">
        <v>82</v>
      </c>
      <c r="H693" s="1">
        <v>18</v>
      </c>
      <c r="I693" s="3">
        <v>45358</v>
      </c>
      <c r="J693" s="1" t="s">
        <v>26</v>
      </c>
      <c r="K693" s="1" t="s">
        <v>27</v>
      </c>
      <c r="L693" s="8">
        <v>0.48</v>
      </c>
      <c r="M693" s="8">
        <f>IF(Table1[[#This Row],[Column13]]&lt;1,Table1[[#This Row],[Column13]]*100,Table1[[#This Row],[Column13]])</f>
        <v>48</v>
      </c>
      <c r="N693" s="1" t="s">
        <v>41</v>
      </c>
      <c r="O693" s="1" t="s">
        <v>34</v>
      </c>
      <c r="P693" s="1">
        <v>5</v>
      </c>
      <c r="Q693" s="1" t="s">
        <v>2666</v>
      </c>
      <c r="R693" s="9">
        <f>IFERROR(IF(ISNUMBER(Table1[[#This Row],[Column17]]),Table1[[#This Row],[Column17]],DATEVALUE(LEFT(Table1[[#This Row],[Column17]],FIND(",",Table1[[#This Row],[Column17]]&amp;",")-1))),"")</f>
        <v>45358</v>
      </c>
      <c r="S69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45365</v>
      </c>
      <c r="T69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45372</v>
      </c>
      <c r="U693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69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9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9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9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93" s="10" t="str">
        <f t="shared" si="30"/>
        <v>03/07/2024, 03/14/2024, 03/21/2024</v>
      </c>
    </row>
    <row r="694" spans="1:26" ht="12.5" x14ac:dyDescent="0.25">
      <c r="A694" s="1" t="s">
        <v>2667</v>
      </c>
      <c r="B694" s="1" t="str">
        <f t="shared" si="31"/>
        <v>46D9E34D-1FEB-41C7-A0B2-D14B15F0E5EA</v>
      </c>
      <c r="C694" s="1" t="s">
        <v>2668</v>
      </c>
      <c r="D694" s="1" t="str">
        <f t="shared" si="32"/>
        <v>Allen Young</v>
      </c>
      <c r="E694" s="1" t="s">
        <v>2669</v>
      </c>
      <c r="F694" s="1" t="s">
        <v>17</v>
      </c>
      <c r="G694" s="1" t="s">
        <v>39</v>
      </c>
      <c r="H694" s="1">
        <v>38</v>
      </c>
      <c r="I694" s="3">
        <v>45113</v>
      </c>
      <c r="J694" s="1" t="s">
        <v>154</v>
      </c>
      <c r="K694" s="1" t="s">
        <v>133</v>
      </c>
      <c r="L694" s="8">
        <v>0.35</v>
      </c>
      <c r="M694" s="8">
        <f>IF(Table1[[#This Row],[Column13]]&lt;1,Table1[[#This Row],[Column13]]*100,Table1[[#This Row],[Column13]])</f>
        <v>35</v>
      </c>
      <c r="N694" s="1" t="s">
        <v>58</v>
      </c>
      <c r="O694" s="1" t="s">
        <v>34</v>
      </c>
      <c r="P694" s="1">
        <v>4</v>
      </c>
      <c r="Q694" s="1" t="s">
        <v>2670</v>
      </c>
      <c r="R694" s="9">
        <f>IFERROR(IF(ISNUMBER(Table1[[#This Row],[Column17]]),Table1[[#This Row],[Column17]],DATEVALUE(LEFT(Table1[[#This Row],[Column17]],FIND(",",Table1[[#This Row],[Column17]]&amp;",")-1))),"")</f>
        <v>45113</v>
      </c>
      <c r="S69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45120</v>
      </c>
      <c r="T69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45127</v>
      </c>
      <c r="U69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45134</v>
      </c>
      <c r="V69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45141</v>
      </c>
      <c r="W69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45148</v>
      </c>
      <c r="X69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9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94" s="10" t="str">
        <f t="shared" si="30"/>
        <v>07/06/2023, 07/13/2023, 07/20/2023, 07/27/2023, 08/03/2023, 08/10/2023</v>
      </c>
    </row>
    <row r="695" spans="1:26" ht="12.5" x14ac:dyDescent="0.25">
      <c r="A695" s="1" t="s">
        <v>2671</v>
      </c>
      <c r="B695" s="1" t="str">
        <f t="shared" si="31"/>
        <v>0AB74B5D-FCD4-4681-8A09-7B17951B2503</v>
      </c>
      <c r="C695" s="1" t="s">
        <v>2672</v>
      </c>
      <c r="D695" s="1" t="str">
        <f t="shared" si="32"/>
        <v>Joseph Smith</v>
      </c>
      <c r="E695" s="1" t="s">
        <v>2673</v>
      </c>
      <c r="F695" s="1" t="s">
        <v>88</v>
      </c>
      <c r="G695" s="1" t="s">
        <v>25</v>
      </c>
      <c r="H695" s="1">
        <v>33</v>
      </c>
      <c r="I695" s="3">
        <v>45691</v>
      </c>
      <c r="J695" s="1" t="s">
        <v>32</v>
      </c>
      <c r="K695" s="1" t="s">
        <v>33</v>
      </c>
      <c r="L695" s="8">
        <v>11</v>
      </c>
      <c r="M695" s="8">
        <f>IF(Table1[[#This Row],[Column13]]&lt;1,Table1[[#This Row],[Column13]]*100,Table1[[#This Row],[Column13]])</f>
        <v>11</v>
      </c>
      <c r="N695" s="1">
        <v>1.5</v>
      </c>
      <c r="O695" s="1" t="s">
        <v>34</v>
      </c>
      <c r="P695" s="1">
        <v>2</v>
      </c>
      <c r="Q695" s="1" t="s">
        <v>2674</v>
      </c>
      <c r="R695" s="9">
        <f>IFERROR(IF(ISNUMBER(Table1[[#This Row],[Column17]]),Table1[[#This Row],[Column17]],DATEVALUE(LEFT(Table1[[#This Row],[Column17]],FIND(",",Table1[[#This Row],[Column17]]&amp;",")-1))),"")</f>
        <v>45691</v>
      </c>
      <c r="S69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45698</v>
      </c>
      <c r="T695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695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69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9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9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9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95" s="10" t="str">
        <f t="shared" si="30"/>
        <v>02/03/2025, 02/10/2025</v>
      </c>
    </row>
    <row r="696" spans="1:26" ht="12.5" x14ac:dyDescent="0.25">
      <c r="A696" s="1" t="s">
        <v>2675</v>
      </c>
      <c r="B696" s="1" t="str">
        <f t="shared" si="31"/>
        <v>E3E103BB-AE8E-4075-9EEB-C61856282768</v>
      </c>
      <c r="C696" s="1" t="s">
        <v>2676</v>
      </c>
      <c r="D696" s="1" t="str">
        <f t="shared" si="32"/>
        <v>Ethan Allen</v>
      </c>
      <c r="E696" s="1" t="s">
        <v>2677</v>
      </c>
      <c r="F696" s="1" t="s">
        <v>88</v>
      </c>
      <c r="G696" s="1" t="s">
        <v>25</v>
      </c>
      <c r="H696" s="1">
        <v>37</v>
      </c>
      <c r="I696" s="3">
        <v>45325</v>
      </c>
      <c r="J696" s="1" t="s">
        <v>26</v>
      </c>
      <c r="K696" s="1" t="s">
        <v>27</v>
      </c>
      <c r="L696" s="8">
        <v>0.87</v>
      </c>
      <c r="M696" s="8">
        <f>IF(Table1[[#This Row],[Column13]]&lt;1,Table1[[#This Row],[Column13]]*100,Table1[[#This Row],[Column13]])</f>
        <v>87</v>
      </c>
      <c r="N696" s="1" t="s">
        <v>58</v>
      </c>
      <c r="O696" s="1" t="s">
        <v>34</v>
      </c>
      <c r="P696">
        <v>4</v>
      </c>
      <c r="Q696" s="1" t="s">
        <v>2678</v>
      </c>
      <c r="R696" s="9">
        <f>IFERROR(IF(ISNUMBER(Table1[[#This Row],[Column17]]),Table1[[#This Row],[Column17]],DATEVALUE(LEFT(Table1[[#This Row],[Column17]],FIND(",",Table1[[#This Row],[Column17]]&amp;",")-1))),"")</f>
        <v>45325</v>
      </c>
      <c r="S69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45332</v>
      </c>
      <c r="T69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45339</v>
      </c>
      <c r="U696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69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9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9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9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96" s="10" t="str">
        <f t="shared" si="30"/>
        <v>02/03/2024, 02/10/2024, 02/17/2024</v>
      </c>
    </row>
    <row r="697" spans="1:26" ht="12.5" x14ac:dyDescent="0.25">
      <c r="A697" s="1" t="s">
        <v>2679</v>
      </c>
      <c r="B697" s="1" t="str">
        <f t="shared" si="31"/>
        <v>74F8A913-00CA-480F-99A5-3942CE67B962</v>
      </c>
      <c r="C697" s="1" t="s">
        <v>2680</v>
      </c>
      <c r="D697" s="1" t="str">
        <f t="shared" si="32"/>
        <v>Jennifer Houston</v>
      </c>
      <c r="E697" s="1" t="s">
        <v>2681</v>
      </c>
      <c r="F697" s="1" t="s">
        <v>88</v>
      </c>
      <c r="G697" s="1" t="s">
        <v>46</v>
      </c>
      <c r="H697" s="1">
        <v>18</v>
      </c>
      <c r="I697" s="3">
        <v>45171</v>
      </c>
      <c r="J697" s="1" t="s">
        <v>40</v>
      </c>
      <c r="K697" s="1" t="s">
        <v>19</v>
      </c>
      <c r="L697" s="8">
        <v>0.44</v>
      </c>
      <c r="M697" s="8">
        <f>IF(Table1[[#This Row],[Column13]]&lt;1,Table1[[#This Row],[Column13]]*100,Table1[[#This Row],[Column13]])</f>
        <v>44</v>
      </c>
      <c r="N697" s="1" t="s">
        <v>41</v>
      </c>
      <c r="O697" s="1" t="s">
        <v>28</v>
      </c>
      <c r="P697" s="1">
        <v>2</v>
      </c>
      <c r="Q697" s="1" t="s">
        <v>2682</v>
      </c>
      <c r="R697" s="9">
        <f>IFERROR(IF(ISNUMBER(Table1[[#This Row],[Column17]]),Table1[[#This Row],[Column17]],DATEVALUE(LEFT(Table1[[#This Row],[Column17]],FIND(",",Table1[[#This Row],[Column17]]&amp;",")-1))),"")</f>
        <v>45171</v>
      </c>
      <c r="S69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45178</v>
      </c>
      <c r="T69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45185</v>
      </c>
      <c r="U69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45192</v>
      </c>
      <c r="V69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45199</v>
      </c>
      <c r="W69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45206</v>
      </c>
      <c r="X69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45213</v>
      </c>
      <c r="Y69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97" s="10" t="str">
        <f t="shared" si="30"/>
        <v>09/02/2023, 09/09/2023, 09/16/2023, 09/23/2023, 09/30/2023, 10/07/2023, 10/14/2023</v>
      </c>
    </row>
    <row r="698" spans="1:26" ht="12.5" x14ac:dyDescent="0.25">
      <c r="A698" s="1" t="s">
        <v>2683</v>
      </c>
      <c r="B698" s="1" t="str">
        <f t="shared" si="31"/>
        <v>A8AC1AB1-AFA9-402C-9E4C-4BE773B0E73D</v>
      </c>
      <c r="C698" s="1" t="s">
        <v>2684</v>
      </c>
      <c r="D698" s="1" t="str">
        <f t="shared" si="32"/>
        <v>Kayla Keller</v>
      </c>
      <c r="E698" s="1" t="s">
        <v>2685</v>
      </c>
      <c r="F698" s="1" t="s">
        <v>88</v>
      </c>
      <c r="G698" s="1" t="s">
        <v>46</v>
      </c>
      <c r="H698" s="1">
        <v>29</v>
      </c>
      <c r="I698" s="5">
        <v>45230</v>
      </c>
      <c r="J698" s="1" t="s">
        <v>217</v>
      </c>
      <c r="K698" s="1" t="s">
        <v>133</v>
      </c>
      <c r="L698" s="8">
        <v>65</v>
      </c>
      <c r="M698" s="8">
        <f>IF(Table1[[#This Row],[Column13]]&lt;1,Table1[[#This Row],[Column13]]*100,Table1[[#This Row],[Column13]])</f>
        <v>65</v>
      </c>
      <c r="N698" s="1">
        <v>2</v>
      </c>
      <c r="O698" s="1" t="s">
        <v>34</v>
      </c>
      <c r="P698" s="1">
        <v>3</v>
      </c>
      <c r="Q698" s="1" t="s">
        <v>2686</v>
      </c>
      <c r="R698" s="9">
        <f>IFERROR(IF(ISNUMBER(Table1[[#This Row],[Column17]]),Table1[[#This Row],[Column17]],DATEVALUE(LEFT(Table1[[#This Row],[Column17]],FIND(",",Table1[[#This Row],[Column17]]&amp;",")-1))),"")</f>
        <v>45230</v>
      </c>
      <c r="S69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45237</v>
      </c>
      <c r="T698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698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69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9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9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9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98" s="10" t="str">
        <f t="shared" si="30"/>
        <v>10/31/2023, 11/07/2023</v>
      </c>
    </row>
    <row r="699" spans="1:26" ht="12.5" x14ac:dyDescent="0.25">
      <c r="A699" s="1" t="s">
        <v>2687</v>
      </c>
      <c r="B699" s="1" t="str">
        <f t="shared" si="31"/>
        <v>6D8BEBC3-592C-4A0E-94D4-9D3ACB40FCDD</v>
      </c>
      <c r="C699" s="1" t="s">
        <v>2688</v>
      </c>
      <c r="D699" s="1" t="str">
        <f t="shared" si="32"/>
        <v>Teresa Alvarez</v>
      </c>
      <c r="E699" s="1" t="s">
        <v>2689</v>
      </c>
      <c r="F699" s="1" t="s">
        <v>88</v>
      </c>
      <c r="G699" s="1" t="s">
        <v>82</v>
      </c>
      <c r="H699" s="1">
        <v>18</v>
      </c>
      <c r="I699" s="5">
        <v>45609</v>
      </c>
      <c r="J699" s="1" t="s">
        <v>132</v>
      </c>
      <c r="K699" s="1" t="s">
        <v>133</v>
      </c>
      <c r="L699" s="8">
        <v>0.37</v>
      </c>
      <c r="M699" s="8">
        <f>IF(Table1[[#This Row],[Column13]]&lt;1,Table1[[#This Row],[Column13]]*100,Table1[[#This Row],[Column13]])</f>
        <v>37</v>
      </c>
      <c r="N699" s="1">
        <v>2</v>
      </c>
      <c r="O699" s="1" t="s">
        <v>28</v>
      </c>
      <c r="P699" s="1">
        <v>3</v>
      </c>
      <c r="Q699" s="1" t="s">
        <v>2690</v>
      </c>
      <c r="R699" s="9">
        <f>IFERROR(IF(ISNUMBER(Table1[[#This Row],[Column17]]),Table1[[#This Row],[Column17]],DATEVALUE(LEFT(Table1[[#This Row],[Column17]],FIND(",",Table1[[#This Row],[Column17]]&amp;",")-1))),"")</f>
        <v>45609</v>
      </c>
      <c r="S69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45616</v>
      </c>
      <c r="T699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699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69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69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69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69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699" s="10" t="str">
        <f t="shared" si="30"/>
        <v>11/13/2024, 11/20/2024</v>
      </c>
    </row>
    <row r="700" spans="1:26" ht="12.5" x14ac:dyDescent="0.25">
      <c r="A700" s="1" t="s">
        <v>2691</v>
      </c>
      <c r="B700" s="1" t="str">
        <f t="shared" si="31"/>
        <v>164B85F0-CBFC-421C-BF78-042820BB859A</v>
      </c>
      <c r="C700" s="1" t="s">
        <v>2692</v>
      </c>
      <c r="D700" s="1" t="str">
        <f t="shared" si="32"/>
        <v>Michael Dunn</v>
      </c>
      <c r="E700" s="1" t="s">
        <v>2693</v>
      </c>
      <c r="F700" s="1" t="s">
        <v>88</v>
      </c>
      <c r="G700" s="1" t="s">
        <v>25</v>
      </c>
      <c r="H700" s="1">
        <v>41</v>
      </c>
      <c r="I700" s="5">
        <v>44707</v>
      </c>
      <c r="J700" s="1" t="s">
        <v>105</v>
      </c>
      <c r="K700" s="1" t="s">
        <v>53</v>
      </c>
      <c r="L700" s="8">
        <v>0.78</v>
      </c>
      <c r="M700" s="8">
        <f>IF(Table1[[#This Row],[Column13]]&lt;1,Table1[[#This Row],[Column13]]*100,Table1[[#This Row],[Column13]])</f>
        <v>78</v>
      </c>
      <c r="N700" s="1">
        <v>1.5</v>
      </c>
      <c r="O700" s="1" t="s">
        <v>28</v>
      </c>
      <c r="P700" s="1">
        <v>4</v>
      </c>
      <c r="Q700" s="1" t="s">
        <v>2694</v>
      </c>
      <c r="R700" s="9">
        <f>IFERROR(IF(ISNUMBER(Table1[[#This Row],[Column17]]),Table1[[#This Row],[Column17]],DATEVALUE(LEFT(Table1[[#This Row],[Column17]],FIND(",",Table1[[#This Row],[Column17]]&amp;",")-1))),"")</f>
        <v>44707</v>
      </c>
      <c r="S70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44714</v>
      </c>
      <c r="T70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44721</v>
      </c>
      <c r="U70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44728</v>
      </c>
      <c r="V70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44735</v>
      </c>
      <c r="W70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44742</v>
      </c>
      <c r="X70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44749</v>
      </c>
      <c r="Y70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44756</v>
      </c>
      <c r="Z700" s="10" t="str">
        <f t="shared" si="30"/>
        <v>05/26/2022, 06/02/2022, 06/09/2022, 06/16/2022, 06/23/2022, 06/30/2022, 07/07/2022, 07/14/2022</v>
      </c>
    </row>
    <row r="701" spans="1:26" ht="12.5" x14ac:dyDescent="0.25">
      <c r="A701" s="1" t="s">
        <v>2695</v>
      </c>
      <c r="B701" s="1" t="str">
        <f t="shared" si="31"/>
        <v>362E17D4-3E4C-443A-BDAB-BA618A693650</v>
      </c>
      <c r="C701" s="1" t="s">
        <v>2696</v>
      </c>
      <c r="D701" s="1" t="str">
        <f t="shared" si="32"/>
        <v>Tony Graves</v>
      </c>
      <c r="E701" s="1" t="s">
        <v>2697</v>
      </c>
      <c r="F701" s="1" t="s">
        <v>88</v>
      </c>
      <c r="G701" s="1" t="s">
        <v>46</v>
      </c>
      <c r="H701" s="1">
        <v>18</v>
      </c>
      <c r="I701" s="5">
        <v>45687</v>
      </c>
      <c r="J701" s="1" t="s">
        <v>281</v>
      </c>
      <c r="K701" s="1" t="s">
        <v>19</v>
      </c>
      <c r="L701" s="8">
        <v>0.65</v>
      </c>
      <c r="M701" s="8">
        <f>IF(Table1[[#This Row],[Column13]]&lt;1,Table1[[#This Row],[Column13]]*100,Table1[[#This Row],[Column13]])</f>
        <v>65</v>
      </c>
      <c r="N701" s="1" t="s">
        <v>20</v>
      </c>
      <c r="O701" s="1" t="s">
        <v>34</v>
      </c>
      <c r="P701" s="1">
        <v>2</v>
      </c>
      <c r="Q701" s="1" t="s">
        <v>2698</v>
      </c>
      <c r="R701" s="9">
        <f>IFERROR(IF(ISNUMBER(Table1[[#This Row],[Column17]]),Table1[[#This Row],[Column17]],DATEVALUE(LEFT(Table1[[#This Row],[Column17]],FIND(",",Table1[[#This Row],[Column17]]&amp;",")-1))),"")</f>
        <v>45687</v>
      </c>
      <c r="S70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45694</v>
      </c>
      <c r="T70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45701</v>
      </c>
      <c r="U70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45708</v>
      </c>
      <c r="V70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45715</v>
      </c>
      <c r="W70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45722</v>
      </c>
      <c r="X70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45729</v>
      </c>
      <c r="Y70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45736</v>
      </c>
      <c r="Z701" s="10" t="str">
        <f t="shared" si="30"/>
        <v>01/30/2025, 02/06/2025, 02/13/2025, 02/20/2025, 02/27/2025, 03/06/2025, 03/13/2025, 03/20/2025</v>
      </c>
    </row>
    <row r="702" spans="1:26" ht="12.5" x14ac:dyDescent="0.25">
      <c r="A702" s="1" t="s">
        <v>2699</v>
      </c>
      <c r="B702" s="1" t="str">
        <f t="shared" si="31"/>
        <v>AA7A907D-41F3-41B9-B81B-DA1D386A9050</v>
      </c>
      <c r="C702" s="1" t="s">
        <v>2700</v>
      </c>
      <c r="D702" s="1" t="str">
        <f t="shared" si="32"/>
        <v>Steven Martinez</v>
      </c>
      <c r="E702" s="1" t="s">
        <v>2701</v>
      </c>
      <c r="F702" s="1" t="s">
        <v>17</v>
      </c>
      <c r="G702" s="1" t="s">
        <v>46</v>
      </c>
      <c r="H702" s="1">
        <v>23</v>
      </c>
      <c r="I702" s="5">
        <v>45093</v>
      </c>
      <c r="J702" s="1" t="s">
        <v>52</v>
      </c>
      <c r="K702" s="1" t="s">
        <v>53</v>
      </c>
      <c r="L702" s="8">
        <v>0.23</v>
      </c>
      <c r="M702" s="8">
        <f>IF(Table1[[#This Row],[Column13]]&lt;1,Table1[[#This Row],[Column13]]*100,Table1[[#This Row],[Column13]])</f>
        <v>23</v>
      </c>
      <c r="N702" s="1">
        <v>2</v>
      </c>
      <c r="O702" s="1" t="s">
        <v>34</v>
      </c>
      <c r="P702" s="1">
        <v>5</v>
      </c>
      <c r="Q702" s="1" t="s">
        <v>2702</v>
      </c>
      <c r="R702" s="9">
        <f>IFERROR(IF(ISNUMBER(Table1[[#This Row],[Column17]]),Table1[[#This Row],[Column17]],DATEVALUE(LEFT(Table1[[#This Row],[Column17]],FIND(",",Table1[[#This Row],[Column17]]&amp;",")-1))),"")</f>
        <v>45093</v>
      </c>
      <c r="S70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45100</v>
      </c>
      <c r="T70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45107</v>
      </c>
      <c r="U70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45114</v>
      </c>
      <c r="V70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45121</v>
      </c>
      <c r="W70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0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0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02" s="10" t="str">
        <f t="shared" si="30"/>
        <v>06/16/2023, 06/23/2023, 06/30/2023, 07/07/2023, 07/14/2023</v>
      </c>
    </row>
    <row r="703" spans="1:26" ht="12.5" x14ac:dyDescent="0.25">
      <c r="A703" s="1" t="s">
        <v>2703</v>
      </c>
      <c r="B703" s="1" t="str">
        <f t="shared" si="31"/>
        <v>E900B66F-6083-4F88-97DD-A51EA4DC4D4E</v>
      </c>
      <c r="C703" s="1" t="s">
        <v>2704</v>
      </c>
      <c r="D703" s="1" t="str">
        <f t="shared" si="32"/>
        <v>Nancy James</v>
      </c>
      <c r="E703" s="1" t="s">
        <v>2705</v>
      </c>
      <c r="F703" s="1" t="s">
        <v>88</v>
      </c>
      <c r="G703" s="1" t="s">
        <v>46</v>
      </c>
      <c r="H703" s="1">
        <v>39</v>
      </c>
      <c r="I703" s="5">
        <v>44758</v>
      </c>
      <c r="J703" s="1" t="s">
        <v>281</v>
      </c>
      <c r="K703" s="1" t="s">
        <v>19</v>
      </c>
      <c r="L703" s="8">
        <v>0.05</v>
      </c>
      <c r="M703" s="8">
        <f>IF(Table1[[#This Row],[Column13]]&lt;1,Table1[[#This Row],[Column13]]*100,Table1[[#This Row],[Column13]])</f>
        <v>5</v>
      </c>
      <c r="N703" s="1">
        <v>1.5</v>
      </c>
      <c r="O703" s="1" t="s">
        <v>34</v>
      </c>
      <c r="P703" s="1">
        <v>2</v>
      </c>
      <c r="Q703" s="1" t="s">
        <v>2706</v>
      </c>
      <c r="R703" s="9">
        <f>IFERROR(IF(ISNUMBER(Table1[[#This Row],[Column17]]),Table1[[#This Row],[Column17]],DATEVALUE(LEFT(Table1[[#This Row],[Column17]],FIND(",",Table1[[#This Row],[Column17]]&amp;",")-1))),"")</f>
        <v>44758</v>
      </c>
      <c r="S70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44765</v>
      </c>
      <c r="T70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44772</v>
      </c>
      <c r="U70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44779</v>
      </c>
      <c r="V70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0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0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0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03" s="10" t="str">
        <f t="shared" si="30"/>
        <v>07/16/2022, 07/23/2022, 07/30/2022, 08/06/2022</v>
      </c>
    </row>
    <row r="704" spans="1:26" ht="12.5" x14ac:dyDescent="0.25">
      <c r="A704" s="1" t="s">
        <v>2707</v>
      </c>
      <c r="B704" s="1" t="str">
        <f t="shared" si="31"/>
        <v>979A7368-BD96-4B0A-9719-D3E416D1D768</v>
      </c>
      <c r="C704" s="1" t="s">
        <v>2708</v>
      </c>
      <c r="D704" s="1" t="str">
        <f t="shared" si="32"/>
        <v>Natasha Wilson</v>
      </c>
      <c r="E704" s="1" t="s">
        <v>2709</v>
      </c>
      <c r="F704" s="1" t="s">
        <v>88</v>
      </c>
      <c r="G704" s="1" t="s">
        <v>25</v>
      </c>
      <c r="H704" s="1">
        <v>18</v>
      </c>
      <c r="I704" s="5">
        <v>44831</v>
      </c>
      <c r="J704" s="1" t="s">
        <v>32</v>
      </c>
      <c r="K704" s="1" t="s">
        <v>33</v>
      </c>
      <c r="L704" s="8">
        <v>0.87</v>
      </c>
      <c r="M704" s="8">
        <f>IF(Table1[[#This Row],[Column13]]&lt;1,Table1[[#This Row],[Column13]]*100,Table1[[#This Row],[Column13]])</f>
        <v>87</v>
      </c>
      <c r="N704" s="1" t="s">
        <v>58</v>
      </c>
      <c r="O704" s="1" t="s">
        <v>34</v>
      </c>
      <c r="P704">
        <v>4</v>
      </c>
      <c r="Q704" s="1" t="s">
        <v>2710</v>
      </c>
      <c r="R704" s="9">
        <f>IFERROR(IF(ISNUMBER(Table1[[#This Row],[Column17]]),Table1[[#This Row],[Column17]],DATEVALUE(LEFT(Table1[[#This Row],[Column17]],FIND(",",Table1[[#This Row],[Column17]]&amp;",")-1))),"")</f>
        <v>44831</v>
      </c>
      <c r="S70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44838</v>
      </c>
      <c r="T70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44845</v>
      </c>
      <c r="U70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44852</v>
      </c>
      <c r="V70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44859</v>
      </c>
      <c r="W70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44866</v>
      </c>
      <c r="X70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44873</v>
      </c>
      <c r="Y70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04" s="10" t="str">
        <f t="shared" si="30"/>
        <v>09/27/2022, 10/04/2022, 10/11/2022, 10/18/2022, 10/25/2022, 11/01/2022, 11/08/2022</v>
      </c>
    </row>
    <row r="705" spans="1:26" ht="12.5" x14ac:dyDescent="0.25">
      <c r="A705" s="1" t="s">
        <v>2711</v>
      </c>
      <c r="B705" s="1" t="str">
        <f t="shared" si="31"/>
        <v>891D47FE-970E-487A-8FD7-B0F24F908490</v>
      </c>
      <c r="C705" s="1" t="s">
        <v>2712</v>
      </c>
      <c r="D705" s="1" t="str">
        <f t="shared" si="32"/>
        <v>James Henderson</v>
      </c>
      <c r="E705" s="1" t="s">
        <v>2713</v>
      </c>
      <c r="F705" s="1" t="s">
        <v>88</v>
      </c>
      <c r="G705" s="1" t="s">
        <v>25</v>
      </c>
      <c r="H705" s="1">
        <v>18</v>
      </c>
      <c r="I705" s="3">
        <v>44660</v>
      </c>
      <c r="J705" s="1" t="s">
        <v>217</v>
      </c>
      <c r="K705" s="1" t="s">
        <v>133</v>
      </c>
      <c r="L705" s="8">
        <v>0.44</v>
      </c>
      <c r="M705" s="8">
        <f>IF(Table1[[#This Row],[Column13]]&lt;1,Table1[[#This Row],[Column13]]*100,Table1[[#This Row],[Column13]])</f>
        <v>44</v>
      </c>
      <c r="N705" s="1">
        <v>1.5</v>
      </c>
      <c r="O705" s="1" t="s">
        <v>34</v>
      </c>
      <c r="P705" s="1">
        <v>5</v>
      </c>
      <c r="Q705" s="1" t="s">
        <v>2714</v>
      </c>
      <c r="R705" s="9">
        <f>IFERROR(IF(ISNUMBER(Table1[[#This Row],[Column17]]),Table1[[#This Row],[Column17]],DATEVALUE(LEFT(Table1[[#This Row],[Column17]],FIND(",",Table1[[#This Row],[Column17]]&amp;",")-1))),"")</f>
        <v>44660</v>
      </c>
      <c r="S70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44667</v>
      </c>
      <c r="T705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705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70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0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0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0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05" s="10" t="str">
        <f t="shared" si="30"/>
        <v>04/09/2022, 04/16/2022</v>
      </c>
    </row>
    <row r="706" spans="1:26" ht="12.5" x14ac:dyDescent="0.25">
      <c r="A706" s="1" t="s">
        <v>2715</v>
      </c>
      <c r="B706" s="1" t="str">
        <f t="shared" si="31"/>
        <v>DA3465D9-89CD-40E7-825A-2DD465333140</v>
      </c>
      <c r="C706" s="1" t="s">
        <v>2716</v>
      </c>
      <c r="D706" s="1" t="str">
        <f t="shared" si="32"/>
        <v>Charles Hahn</v>
      </c>
      <c r="E706" s="1" t="s">
        <v>2717</v>
      </c>
      <c r="F706" s="1" t="s">
        <v>88</v>
      </c>
      <c r="G706" s="1" t="s">
        <v>82</v>
      </c>
      <c r="H706" s="1">
        <v>26</v>
      </c>
      <c r="I706" s="5">
        <v>44823</v>
      </c>
      <c r="J706" s="1" t="s">
        <v>52</v>
      </c>
      <c r="K706" s="1" t="s">
        <v>53</v>
      </c>
      <c r="L706" s="8">
        <v>0.54</v>
      </c>
      <c r="M706" s="8">
        <f>IF(Table1[[#This Row],[Column13]]&lt;1,Table1[[#This Row],[Column13]]*100,Table1[[#This Row],[Column13]])</f>
        <v>54</v>
      </c>
      <c r="N706" s="1" t="s">
        <v>58</v>
      </c>
      <c r="O706" s="1" t="s">
        <v>34</v>
      </c>
      <c r="P706" s="1">
        <v>2</v>
      </c>
      <c r="Q706" s="1" t="s">
        <v>2718</v>
      </c>
      <c r="R706" s="9">
        <f>IFERROR(IF(ISNUMBER(Table1[[#This Row],[Column17]]),Table1[[#This Row],[Column17]],DATEVALUE(LEFT(Table1[[#This Row],[Column17]],FIND(",",Table1[[#This Row],[Column17]]&amp;",")-1))),"")</f>
        <v>44823</v>
      </c>
      <c r="S70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44830</v>
      </c>
      <c r="T70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44837</v>
      </c>
      <c r="U70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44844</v>
      </c>
      <c r="V70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44851</v>
      </c>
      <c r="W70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0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0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06" s="10" t="str">
        <f t="shared" ref="Z706:Z769" si="33">LEFT(IF(R706&lt;&gt;"",TEXT(R706,"mm/dd/yyyy")&amp;", ","") &amp;IF(S706&lt;&gt;"",TEXT(S706,"mm/dd/yyyy")&amp;", ","") &amp;IF(T706&lt;&gt;"",TEXT(T706,"mm/dd/yyyy")&amp;", ","") &amp;IF(U706&lt;&gt;"",TEXT(U706,"mm/dd/yyyy")&amp;", ","") &amp;IF(V706&lt;&gt;"",TEXT(V706,"mm/dd/yyyy")&amp;", ","") &amp;IF(W706&lt;&gt;"",TEXT(W706,"mm/dd/yyyy")&amp;", ","") &amp;IF(X706&lt;&gt;"",TEXT(X706,"mm/dd/yyyy")&amp;", ","") &amp;IF(Y706&lt;&gt;"",TEXT(Y706,"mm/dd/yyyy")&amp;", ",""),LEN(IF(R706&lt;&gt;"",TEXT(R706,"mm/dd/yyyy")&amp;", ","") &amp;IF(S706&lt;&gt;"",TEXT(S706,"mm/dd/yyyy")&amp;", ","") &amp;IF(T706&lt;&gt;"",TEXT(T706,"mm/dd/yyyy")&amp;", ","") &amp;IF(U706&lt;&gt;"",TEXT(U706,"mm/dd/yyyy")&amp;", ","") &amp;IF(V706&lt;&gt;"",TEXT(V706,"mm/dd/yyyy")&amp;", ","") &amp;IF(W706&lt;&gt;"",TEXT(W706,"mm/dd/yyyy")&amp;", ","") &amp;IF(X706&lt;&gt;"",TEXT(X706,"mm/dd/yyyy")&amp;", ","") &amp;IF(Y706&lt;&gt;"",TEXT(Y706,"mm/dd/yyyy")&amp;", ","")) - 2)</f>
        <v>09/19/2022, 09/26/2022, 10/03/2022, 10/10/2022, 10/17/2022</v>
      </c>
    </row>
    <row r="707" spans="1:26" ht="12.5" x14ac:dyDescent="0.25">
      <c r="A707" s="1" t="s">
        <v>2719</v>
      </c>
      <c r="B707" s="1" t="str">
        <f t="shared" ref="B707:B770" si="34">UPPER(PROPER(A707))</f>
        <v>FD869A13-809B-4813-8F13-823B51F4A724</v>
      </c>
      <c r="C707" s="1" t="s">
        <v>2720</v>
      </c>
      <c r="D707" s="1" t="str">
        <f t="shared" ref="D707:D770" si="35">PROPER(C707)</f>
        <v>Denise Abbott</v>
      </c>
      <c r="E707" s="1" t="s">
        <v>2721</v>
      </c>
      <c r="F707" s="1" t="s">
        <v>88</v>
      </c>
      <c r="G707" s="1" t="s">
        <v>82</v>
      </c>
      <c r="H707" s="1">
        <v>18</v>
      </c>
      <c r="I707" s="5">
        <v>45588</v>
      </c>
      <c r="J707" s="1" t="s">
        <v>132</v>
      </c>
      <c r="K707" s="1" t="s">
        <v>133</v>
      </c>
      <c r="L707" s="8">
        <v>1</v>
      </c>
      <c r="M707" s="8">
        <f>IF(Table1[[#This Row],[Column13]]&lt;1,Table1[[#This Row],[Column13]]*100,Table1[[#This Row],[Column13]])</f>
        <v>1</v>
      </c>
      <c r="N707" s="1" t="s">
        <v>20</v>
      </c>
      <c r="O707" s="1" t="s">
        <v>34</v>
      </c>
      <c r="P707" s="1">
        <v>5</v>
      </c>
      <c r="Q707" s="1" t="s">
        <v>2722</v>
      </c>
      <c r="R707" s="9">
        <f>IFERROR(IF(ISNUMBER(Table1[[#This Row],[Column17]]),Table1[[#This Row],[Column17]],DATEVALUE(LEFT(Table1[[#This Row],[Column17]],FIND(",",Table1[[#This Row],[Column17]]&amp;",")-1))),"")</f>
        <v>45588</v>
      </c>
      <c r="S70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45595</v>
      </c>
      <c r="T70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45602</v>
      </c>
      <c r="U70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45609</v>
      </c>
      <c r="V70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45616</v>
      </c>
      <c r="W70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45623</v>
      </c>
      <c r="X70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45630</v>
      </c>
      <c r="Y70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07" s="10" t="str">
        <f t="shared" si="33"/>
        <v>10/23/2024, 10/30/2024, 11/06/2024, 11/13/2024, 11/20/2024, 11/27/2024, 12/04/2024</v>
      </c>
    </row>
    <row r="708" spans="1:26" ht="12.5" x14ac:dyDescent="0.25">
      <c r="A708" s="1" t="s">
        <v>2723</v>
      </c>
      <c r="B708" s="1" t="str">
        <f t="shared" si="34"/>
        <v>27177E59-5548-4613-8F69-EF2DFB2C2C83</v>
      </c>
      <c r="C708" s="1" t="s">
        <v>2724</v>
      </c>
      <c r="D708" s="1" t="str">
        <f t="shared" si="35"/>
        <v>Christine Oconnor</v>
      </c>
      <c r="E708" s="1" t="s">
        <v>2725</v>
      </c>
      <c r="F708" s="1" t="s">
        <v>17</v>
      </c>
      <c r="G708" s="1" t="s">
        <v>25</v>
      </c>
      <c r="H708">
        <v>18</v>
      </c>
      <c r="I708" s="3">
        <v>44749</v>
      </c>
      <c r="J708" s="1" t="s">
        <v>217</v>
      </c>
      <c r="K708" s="1" t="s">
        <v>133</v>
      </c>
      <c r="L708" s="8">
        <v>0.24</v>
      </c>
      <c r="M708" s="8">
        <f>IF(Table1[[#This Row],[Column13]]&lt;1,Table1[[#This Row],[Column13]]*100,Table1[[#This Row],[Column13]])</f>
        <v>24</v>
      </c>
      <c r="N708" s="1" t="s">
        <v>58</v>
      </c>
      <c r="O708" s="1" t="s">
        <v>34</v>
      </c>
      <c r="P708" s="1">
        <v>2</v>
      </c>
      <c r="Q708" s="1" t="s">
        <v>2726</v>
      </c>
      <c r="R708" s="9">
        <f>IFERROR(IF(ISNUMBER(Table1[[#This Row],[Column17]]),Table1[[#This Row],[Column17]],DATEVALUE(LEFT(Table1[[#This Row],[Column17]],FIND(",",Table1[[#This Row],[Column17]]&amp;",")-1))),"")</f>
        <v>44749</v>
      </c>
      <c r="S70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44756</v>
      </c>
      <c r="T70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44763</v>
      </c>
      <c r="U708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70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0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0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0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08" s="10" t="str">
        <f t="shared" si="33"/>
        <v>07/07/2022, 07/14/2022, 07/21/2022</v>
      </c>
    </row>
    <row r="709" spans="1:26" ht="12.5" x14ac:dyDescent="0.25">
      <c r="A709" s="1" t="s">
        <v>2727</v>
      </c>
      <c r="B709" s="1" t="str">
        <f t="shared" si="34"/>
        <v>6C24DCAA-5660-42E1-A46C-D3C18C45FC9E</v>
      </c>
      <c r="C709" s="1" t="s">
        <v>2728</v>
      </c>
      <c r="D709" s="1" t="str">
        <f t="shared" si="35"/>
        <v>Wanda Todd</v>
      </c>
      <c r="E709" s="1" t="s">
        <v>2729</v>
      </c>
      <c r="F709" s="1" t="s">
        <v>88</v>
      </c>
      <c r="G709" s="1" t="s">
        <v>25</v>
      </c>
      <c r="H709">
        <v>18</v>
      </c>
      <c r="I709" s="3">
        <v>44691</v>
      </c>
      <c r="J709" s="1" t="s">
        <v>217</v>
      </c>
      <c r="K709" s="1" t="s">
        <v>133</v>
      </c>
      <c r="L709" s="8">
        <v>0.65</v>
      </c>
      <c r="M709" s="8">
        <f>IF(Table1[[#This Row],[Column13]]&lt;1,Table1[[#This Row],[Column13]]*100,Table1[[#This Row],[Column13]])</f>
        <v>65</v>
      </c>
      <c r="N709" s="1" t="s">
        <v>58</v>
      </c>
      <c r="O709" s="1" t="s">
        <v>34</v>
      </c>
      <c r="P709" s="1">
        <v>4</v>
      </c>
      <c r="Q709" s="1" t="s">
        <v>2730</v>
      </c>
      <c r="R709" s="9">
        <f>IFERROR(IF(ISNUMBER(Table1[[#This Row],[Column17]]),Table1[[#This Row],[Column17]],DATEVALUE(LEFT(Table1[[#This Row],[Column17]],FIND(",",Table1[[#This Row],[Column17]]&amp;",")-1))),"")</f>
        <v>44691</v>
      </c>
      <c r="S70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44698</v>
      </c>
      <c r="T70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44705</v>
      </c>
      <c r="U70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44712</v>
      </c>
      <c r="V70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44719</v>
      </c>
      <c r="W70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44726</v>
      </c>
      <c r="X70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0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09" s="10" t="str">
        <f t="shared" si="33"/>
        <v>05/10/2022, 05/17/2022, 05/24/2022, 05/31/2022, 06/07/2022, 06/14/2022</v>
      </c>
    </row>
    <row r="710" spans="1:26" ht="12.5" x14ac:dyDescent="0.25">
      <c r="A710" s="1" t="s">
        <v>2731</v>
      </c>
      <c r="B710" s="1" t="str">
        <f t="shared" si="34"/>
        <v>64CE4589-8C4A-42BA-9B33-5860B37BDB99</v>
      </c>
      <c r="C710" s="1" t="s">
        <v>2732</v>
      </c>
      <c r="D710" s="1" t="str">
        <f t="shared" si="35"/>
        <v>Frank Moody</v>
      </c>
      <c r="E710" s="1" t="s">
        <v>2733</v>
      </c>
      <c r="F710" s="1" t="s">
        <v>88</v>
      </c>
      <c r="G710" s="1" t="s">
        <v>68</v>
      </c>
      <c r="H710" s="1">
        <v>31</v>
      </c>
      <c r="I710" s="3">
        <v>44961</v>
      </c>
      <c r="J710" s="1" t="s">
        <v>32</v>
      </c>
      <c r="K710" s="1" t="s">
        <v>33</v>
      </c>
      <c r="L710" s="8">
        <v>0.84</v>
      </c>
      <c r="M710" s="8">
        <f>IF(Table1[[#This Row],[Column13]]&lt;1,Table1[[#This Row],[Column13]]*100,Table1[[#This Row],[Column13]])</f>
        <v>84</v>
      </c>
      <c r="N710" s="1">
        <v>1.5</v>
      </c>
      <c r="O710" s="1" t="s">
        <v>34</v>
      </c>
      <c r="P710">
        <v>4</v>
      </c>
      <c r="Q710" s="1" t="s">
        <v>2734</v>
      </c>
      <c r="R710" s="9">
        <f>IFERROR(IF(ISNUMBER(Table1[[#This Row],[Column17]]),Table1[[#This Row],[Column17]],DATEVALUE(LEFT(Table1[[#This Row],[Column17]],FIND(",",Table1[[#This Row],[Column17]]&amp;",")-1))),"")</f>
        <v>44961</v>
      </c>
      <c r="S71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44968</v>
      </c>
      <c r="T71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44975</v>
      </c>
      <c r="U710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71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1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1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1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10" s="10" t="str">
        <f t="shared" si="33"/>
        <v>02/04/2023, 02/11/2023, 02/18/2023</v>
      </c>
    </row>
    <row r="711" spans="1:26" ht="12.5" x14ac:dyDescent="0.25">
      <c r="A711" s="1" t="s">
        <v>2735</v>
      </c>
      <c r="B711" s="1" t="str">
        <f t="shared" si="34"/>
        <v>BF95FF33-CDEA-4F52-B7D7-CAB335B33F54</v>
      </c>
      <c r="C711" s="1" t="s">
        <v>2736</v>
      </c>
      <c r="D711" s="1" t="str">
        <f t="shared" si="35"/>
        <v>Matthew Cox</v>
      </c>
      <c r="E711" s="1" t="s">
        <v>2737</v>
      </c>
      <c r="F711" s="1" t="s">
        <v>17</v>
      </c>
      <c r="G711" s="1" t="s">
        <v>25</v>
      </c>
      <c r="H711">
        <v>18</v>
      </c>
      <c r="I711" s="5">
        <v>44882</v>
      </c>
      <c r="J711" s="1" t="s">
        <v>47</v>
      </c>
      <c r="K711" s="1" t="s">
        <v>33</v>
      </c>
      <c r="L711" s="8">
        <v>0.01</v>
      </c>
      <c r="M711" s="8">
        <f>IF(Table1[[#This Row],[Column13]]&lt;1,Table1[[#This Row],[Column13]]*100,Table1[[#This Row],[Column13]])</f>
        <v>1</v>
      </c>
      <c r="N711" s="1">
        <v>1.5</v>
      </c>
      <c r="O711" s="1" t="s">
        <v>28</v>
      </c>
      <c r="P711">
        <v>4</v>
      </c>
      <c r="Q711" s="1" t="s">
        <v>2738</v>
      </c>
      <c r="R711" s="9">
        <f>IFERROR(IF(ISNUMBER(Table1[[#This Row],[Column17]]),Table1[[#This Row],[Column17]],DATEVALUE(LEFT(Table1[[#This Row],[Column17]],FIND(",",Table1[[#This Row],[Column17]]&amp;",")-1))),"")</f>
        <v>44882</v>
      </c>
      <c r="S71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44889</v>
      </c>
      <c r="T71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44896</v>
      </c>
      <c r="U71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44903</v>
      </c>
      <c r="V71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44910</v>
      </c>
      <c r="W71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1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1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11" s="10" t="str">
        <f t="shared" si="33"/>
        <v>11/17/2022, 11/24/2022, 12/01/2022, 12/08/2022, 12/15/2022</v>
      </c>
    </row>
    <row r="712" spans="1:26" ht="12.5" x14ac:dyDescent="0.25">
      <c r="A712" s="1" t="s">
        <v>2739</v>
      </c>
      <c r="B712" s="1" t="str">
        <f t="shared" si="34"/>
        <v>FAF36AEC-1E0A-4157-8D6E-D01EF1EFA963</v>
      </c>
      <c r="C712" s="1" t="s">
        <v>2740</v>
      </c>
      <c r="D712" s="1" t="str">
        <f t="shared" si="35"/>
        <v>Gina Hamilton</v>
      </c>
      <c r="E712" s="1" t="s">
        <v>2741</v>
      </c>
      <c r="F712" s="1" t="s">
        <v>88</v>
      </c>
      <c r="G712" s="1" t="s">
        <v>68</v>
      </c>
      <c r="H712" s="1">
        <v>18</v>
      </c>
      <c r="I712" s="3">
        <v>44937</v>
      </c>
      <c r="J712" s="1" t="s">
        <v>26</v>
      </c>
      <c r="K712" s="1" t="s">
        <v>27</v>
      </c>
      <c r="L712" s="8">
        <v>0.26</v>
      </c>
      <c r="M712" s="8">
        <f>IF(Table1[[#This Row],[Column13]]&lt;1,Table1[[#This Row],[Column13]]*100,Table1[[#This Row],[Column13]])</f>
        <v>26</v>
      </c>
      <c r="N712" s="1" t="s">
        <v>20</v>
      </c>
      <c r="O712" s="1" t="s">
        <v>34</v>
      </c>
      <c r="P712" s="1">
        <v>5</v>
      </c>
      <c r="Q712" s="1" t="s">
        <v>2742</v>
      </c>
      <c r="R712" s="9">
        <f>IFERROR(IF(ISNUMBER(Table1[[#This Row],[Column17]]),Table1[[#This Row],[Column17]],DATEVALUE(LEFT(Table1[[#This Row],[Column17]],FIND(",",Table1[[#This Row],[Column17]]&amp;",")-1))),"")</f>
        <v>44937</v>
      </c>
      <c r="S71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44944</v>
      </c>
      <c r="T71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44951</v>
      </c>
      <c r="U71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44958</v>
      </c>
      <c r="V71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44965</v>
      </c>
      <c r="W71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44972</v>
      </c>
      <c r="X71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1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12" s="10" t="str">
        <f t="shared" si="33"/>
        <v>01/11/2023, 01/18/2023, 01/25/2023, 02/01/2023, 02/08/2023, 02/15/2023</v>
      </c>
    </row>
    <row r="713" spans="1:26" ht="12.5" x14ac:dyDescent="0.25">
      <c r="A713" s="1" t="s">
        <v>2743</v>
      </c>
      <c r="B713" s="1" t="str">
        <f t="shared" si="34"/>
        <v>C69E17C9-6018-4B17-BEC5-715CA71DB3A6</v>
      </c>
      <c r="C713" s="1" t="s">
        <v>2744</v>
      </c>
      <c r="D713" s="1" t="str">
        <f t="shared" si="35"/>
        <v>Rebecca Barrett</v>
      </c>
      <c r="E713" s="1" t="s">
        <v>2745</v>
      </c>
      <c r="F713" s="1" t="s">
        <v>17</v>
      </c>
      <c r="G713" s="1" t="s">
        <v>25</v>
      </c>
      <c r="H713" s="1">
        <v>41</v>
      </c>
      <c r="I713" s="5">
        <v>44925</v>
      </c>
      <c r="J713" s="1" t="s">
        <v>217</v>
      </c>
      <c r="K713" s="1" t="s">
        <v>133</v>
      </c>
      <c r="L713" s="8">
        <v>0.69</v>
      </c>
      <c r="M713" s="8">
        <f>IF(Table1[[#This Row],[Column13]]&lt;1,Table1[[#This Row],[Column13]]*100,Table1[[#This Row],[Column13]])</f>
        <v>69</v>
      </c>
      <c r="N713" s="1">
        <v>1.5</v>
      </c>
      <c r="O713" s="1" t="s">
        <v>34</v>
      </c>
      <c r="P713" s="1">
        <v>5</v>
      </c>
      <c r="Q713" s="1" t="s">
        <v>2746</v>
      </c>
      <c r="R713" s="9">
        <f>IFERROR(IF(ISNUMBER(Table1[[#This Row],[Column17]]),Table1[[#This Row],[Column17]],DATEVALUE(LEFT(Table1[[#This Row],[Column17]],FIND(",",Table1[[#This Row],[Column17]]&amp;",")-1))),"")</f>
        <v>44925</v>
      </c>
      <c r="S71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44932</v>
      </c>
      <c r="T71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44939</v>
      </c>
      <c r="U71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44946</v>
      </c>
      <c r="V71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44953</v>
      </c>
      <c r="W71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44960</v>
      </c>
      <c r="X71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44967</v>
      </c>
      <c r="Y71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44974</v>
      </c>
      <c r="Z713" s="10" t="str">
        <f t="shared" si="33"/>
        <v>12/30/2022, 01/06/2023, 01/13/2023, 01/20/2023, 01/27/2023, 02/03/2023, 02/10/2023, 02/17/2023</v>
      </c>
    </row>
    <row r="714" spans="1:26" ht="12.5" x14ac:dyDescent="0.25">
      <c r="A714" s="1" t="s">
        <v>2747</v>
      </c>
      <c r="B714" s="1" t="str">
        <f t="shared" si="34"/>
        <v>1527B2AC-1DDB-4F15-9EB8-586302F86044</v>
      </c>
      <c r="C714" s="1" t="s">
        <v>2748</v>
      </c>
      <c r="D714" s="1" t="str">
        <f t="shared" si="35"/>
        <v>Martin Kerr</v>
      </c>
      <c r="E714" s="1" t="s">
        <v>2749</v>
      </c>
      <c r="F714" s="1" t="s">
        <v>88</v>
      </c>
      <c r="G714" s="1" t="s">
        <v>68</v>
      </c>
      <c r="H714">
        <v>18</v>
      </c>
      <c r="I714" s="5">
        <v>45228</v>
      </c>
      <c r="J714" s="1" t="s">
        <v>105</v>
      </c>
      <c r="K714" s="1" t="s">
        <v>53</v>
      </c>
      <c r="L714" s="8">
        <v>46</v>
      </c>
      <c r="M714" s="8">
        <f>IF(Table1[[#This Row],[Column13]]&lt;1,Table1[[#This Row],[Column13]]*100,Table1[[#This Row],[Column13]])</f>
        <v>46</v>
      </c>
      <c r="N714" s="1">
        <v>45</v>
      </c>
      <c r="O714" s="1" t="s">
        <v>28</v>
      </c>
      <c r="P714" s="1">
        <v>4</v>
      </c>
      <c r="Q714" s="1" t="s">
        <v>2750</v>
      </c>
      <c r="R714" s="9">
        <f>IFERROR(IF(ISNUMBER(Table1[[#This Row],[Column17]]),Table1[[#This Row],[Column17]],DATEVALUE(LEFT(Table1[[#This Row],[Column17]],FIND(",",Table1[[#This Row],[Column17]]&amp;",")-1))),"")</f>
        <v>45228</v>
      </c>
      <c r="S71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45235</v>
      </c>
      <c r="T71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45242</v>
      </c>
      <c r="U71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45249</v>
      </c>
      <c r="V71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45256</v>
      </c>
      <c r="W71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1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1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14" s="10" t="str">
        <f t="shared" si="33"/>
        <v>10/29/2023, 11/05/2023, 11/12/2023, 11/19/2023, 11/26/2023</v>
      </c>
    </row>
    <row r="715" spans="1:26" ht="12.5" x14ac:dyDescent="0.25">
      <c r="A715" s="1" t="s">
        <v>2751</v>
      </c>
      <c r="B715" s="1" t="str">
        <f t="shared" si="34"/>
        <v>A5044925-FFFC-4F63-BBF3-F8F5624B31D7</v>
      </c>
      <c r="C715" s="1" t="s">
        <v>2752</v>
      </c>
      <c r="D715" s="1" t="str">
        <f t="shared" si="35"/>
        <v>Elizabeth Martinez</v>
      </c>
      <c r="E715" s="1" t="s">
        <v>2753</v>
      </c>
      <c r="F715" s="1" t="s">
        <v>17</v>
      </c>
      <c r="G715" s="1" t="s">
        <v>68</v>
      </c>
      <c r="H715" s="1">
        <v>18</v>
      </c>
      <c r="I715" s="5">
        <v>44939</v>
      </c>
      <c r="J715" s="1" t="s">
        <v>18</v>
      </c>
      <c r="K715" s="1" t="s">
        <v>19</v>
      </c>
      <c r="L715" s="8">
        <v>37</v>
      </c>
      <c r="M715" s="8">
        <f>IF(Table1[[#This Row],[Column13]]&lt;1,Table1[[#This Row],[Column13]]*100,Table1[[#This Row],[Column13]])</f>
        <v>37</v>
      </c>
      <c r="N715" s="1" t="s">
        <v>41</v>
      </c>
      <c r="O715" s="1" t="s">
        <v>28</v>
      </c>
      <c r="P715" s="1">
        <v>1</v>
      </c>
      <c r="Q715" s="1" t="s">
        <v>2754</v>
      </c>
      <c r="R715" s="9">
        <f>IFERROR(IF(ISNUMBER(Table1[[#This Row],[Column17]]),Table1[[#This Row],[Column17]],DATEVALUE(LEFT(Table1[[#This Row],[Column17]],FIND(",",Table1[[#This Row],[Column17]]&amp;",")-1))),"")</f>
        <v>44939</v>
      </c>
      <c r="S71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44946</v>
      </c>
      <c r="T71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44953</v>
      </c>
      <c r="U71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44960</v>
      </c>
      <c r="V71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44967</v>
      </c>
      <c r="W71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1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1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15" s="10" t="str">
        <f t="shared" si="33"/>
        <v>01/13/2023, 01/20/2023, 01/27/2023, 02/03/2023, 02/10/2023</v>
      </c>
    </row>
    <row r="716" spans="1:26" ht="12.5" x14ac:dyDescent="0.25">
      <c r="A716" s="1" t="s">
        <v>2755</v>
      </c>
      <c r="B716" s="1" t="str">
        <f t="shared" si="34"/>
        <v>050E1961-B363-4272-9018-1CE667C3BD9E</v>
      </c>
      <c r="C716" s="1" t="s">
        <v>2756</v>
      </c>
      <c r="D716" s="1" t="str">
        <f t="shared" si="35"/>
        <v>Robert Logan</v>
      </c>
      <c r="E716" s="1" t="s">
        <v>2757</v>
      </c>
      <c r="F716" s="1" t="s">
        <v>88</v>
      </c>
      <c r="G716" s="1" t="s">
        <v>25</v>
      </c>
      <c r="H716" s="1">
        <v>18</v>
      </c>
      <c r="I716" s="5">
        <v>44945</v>
      </c>
      <c r="J716" s="1" t="s">
        <v>18</v>
      </c>
      <c r="K716" s="1" t="s">
        <v>19</v>
      </c>
      <c r="L716" s="8">
        <v>0.99</v>
      </c>
      <c r="M716" s="8">
        <f>IF(Table1[[#This Row],[Column13]]&lt;1,Table1[[#This Row],[Column13]]*100,Table1[[#This Row],[Column13]])</f>
        <v>99</v>
      </c>
      <c r="N716" s="1">
        <v>45</v>
      </c>
      <c r="O716" s="1" t="s">
        <v>34</v>
      </c>
      <c r="P716" s="1">
        <v>4</v>
      </c>
      <c r="Q716" s="1" t="s">
        <v>2758</v>
      </c>
      <c r="R716" s="9">
        <f>IFERROR(IF(ISNUMBER(Table1[[#This Row],[Column17]]),Table1[[#This Row],[Column17]],DATEVALUE(LEFT(Table1[[#This Row],[Column17]],FIND(",",Table1[[#This Row],[Column17]]&amp;",")-1))),"")</f>
        <v>44945</v>
      </c>
      <c r="S71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44952</v>
      </c>
      <c r="T71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44959</v>
      </c>
      <c r="U71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44966</v>
      </c>
      <c r="V71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44973</v>
      </c>
      <c r="W71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44980</v>
      </c>
      <c r="X71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44987</v>
      </c>
      <c r="Y71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44994</v>
      </c>
      <c r="Z716" s="10" t="str">
        <f t="shared" si="33"/>
        <v>01/19/2023, 01/26/2023, 02/02/2023, 02/09/2023, 02/16/2023, 02/23/2023, 03/02/2023, 03/09/2023</v>
      </c>
    </row>
    <row r="717" spans="1:26" ht="12.5" x14ac:dyDescent="0.25">
      <c r="A717" s="1" t="s">
        <v>2759</v>
      </c>
      <c r="B717" s="1" t="str">
        <f t="shared" si="34"/>
        <v>351C586A-C0C3-459E-80E5-EA1A1FC45171</v>
      </c>
      <c r="C717" s="1" t="s">
        <v>2760</v>
      </c>
      <c r="D717" s="1" t="str">
        <f t="shared" si="35"/>
        <v>Stephanie White</v>
      </c>
      <c r="E717" s="1" t="s">
        <v>2761</v>
      </c>
      <c r="F717" s="1" t="s">
        <v>88</v>
      </c>
      <c r="G717" s="1" t="s">
        <v>25</v>
      </c>
      <c r="H717" s="1">
        <v>21</v>
      </c>
      <c r="I717" s="5">
        <v>45670</v>
      </c>
      <c r="J717" s="1" t="s">
        <v>40</v>
      </c>
      <c r="K717" s="1" t="s">
        <v>19</v>
      </c>
      <c r="L717" s="8">
        <v>67</v>
      </c>
      <c r="M717" s="8">
        <f>IF(Table1[[#This Row],[Column13]]&lt;1,Table1[[#This Row],[Column13]]*100,Table1[[#This Row],[Column13]])</f>
        <v>67</v>
      </c>
      <c r="N717" s="1">
        <v>45</v>
      </c>
      <c r="O717" s="1" t="s">
        <v>28</v>
      </c>
      <c r="P717" s="1">
        <v>3</v>
      </c>
      <c r="Q717" s="1" t="s">
        <v>2762</v>
      </c>
      <c r="R717" s="9">
        <f>IFERROR(IF(ISNUMBER(Table1[[#This Row],[Column17]]),Table1[[#This Row],[Column17]],DATEVALUE(LEFT(Table1[[#This Row],[Column17]],FIND(",",Table1[[#This Row],[Column17]]&amp;",")-1))),"")</f>
        <v>45670</v>
      </c>
      <c r="S71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45677</v>
      </c>
      <c r="T71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45684</v>
      </c>
      <c r="U71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45691</v>
      </c>
      <c r="V71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45698</v>
      </c>
      <c r="W71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45705</v>
      </c>
      <c r="X71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45712</v>
      </c>
      <c r="Y71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45719</v>
      </c>
      <c r="Z717" s="10" t="str">
        <f t="shared" si="33"/>
        <v>01/13/2025, 01/20/2025, 01/27/2025, 02/03/2025, 02/10/2025, 02/17/2025, 02/24/2025, 03/03/2025</v>
      </c>
    </row>
    <row r="718" spans="1:26" ht="12.5" x14ac:dyDescent="0.25">
      <c r="A718" s="1" t="s">
        <v>2763</v>
      </c>
      <c r="B718" s="1" t="str">
        <f t="shared" si="34"/>
        <v>41BB0E0D-8FFF-406D-967B-6EA029451370</v>
      </c>
      <c r="C718" s="1" t="s">
        <v>2764</v>
      </c>
      <c r="D718" s="1" t="str">
        <f t="shared" si="35"/>
        <v>Amanda Whitney</v>
      </c>
      <c r="E718" s="1" t="s">
        <v>2765</v>
      </c>
      <c r="F718" s="1" t="s">
        <v>17</v>
      </c>
      <c r="G718" s="1" t="s">
        <v>82</v>
      </c>
      <c r="H718" s="1">
        <v>35</v>
      </c>
      <c r="I718" s="5">
        <v>45671</v>
      </c>
      <c r="J718" s="1" t="s">
        <v>154</v>
      </c>
      <c r="K718" s="1" t="s">
        <v>133</v>
      </c>
      <c r="L718" s="8">
        <v>0.35</v>
      </c>
      <c r="M718" s="8">
        <f>IF(Table1[[#This Row],[Column13]]&lt;1,Table1[[#This Row],[Column13]]*100,Table1[[#This Row],[Column13]])</f>
        <v>35</v>
      </c>
      <c r="N718" s="1" t="s">
        <v>41</v>
      </c>
      <c r="O718" s="1" t="s">
        <v>28</v>
      </c>
      <c r="P718" s="1">
        <v>2</v>
      </c>
      <c r="Q718" s="5">
        <v>45671</v>
      </c>
      <c r="R718" s="9">
        <f>IFERROR(IF(ISNUMBER(Table1[[#This Row],[Column17]]),Table1[[#This Row],[Column17]],DATEVALUE(LEFT(Table1[[#This Row],[Column17]],FIND(",",Table1[[#This Row],[Column17]]&amp;",")-1))),"")</f>
        <v>45671</v>
      </c>
      <c r="S718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718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718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71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1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1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1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18" s="10" t="str">
        <f t="shared" si="33"/>
        <v>01/14/2025</v>
      </c>
    </row>
    <row r="719" spans="1:26" ht="12.5" x14ac:dyDescent="0.25">
      <c r="A719" s="1" t="s">
        <v>2766</v>
      </c>
      <c r="B719" s="1" t="str">
        <f t="shared" si="34"/>
        <v>F23B1EFB-0BD1-4D4A-8CF4-1EDD3F9304FA</v>
      </c>
      <c r="C719" s="1" t="s">
        <v>2767</v>
      </c>
      <c r="D719" s="1" t="str">
        <f t="shared" si="35"/>
        <v>Summer Carter</v>
      </c>
      <c r="E719" s="1" t="s">
        <v>2768</v>
      </c>
      <c r="F719" s="1" t="s">
        <v>88</v>
      </c>
      <c r="G719" s="1" t="s">
        <v>25</v>
      </c>
      <c r="H719" s="1">
        <v>18</v>
      </c>
      <c r="I719" s="3">
        <v>44658</v>
      </c>
      <c r="J719" s="1" t="s">
        <v>63</v>
      </c>
      <c r="K719" s="1" t="s">
        <v>27</v>
      </c>
      <c r="L719" s="8">
        <v>70</v>
      </c>
      <c r="M719" s="8">
        <f>IF(Table1[[#This Row],[Column13]]&lt;1,Table1[[#This Row],[Column13]]*100,Table1[[#This Row],[Column13]])</f>
        <v>70</v>
      </c>
      <c r="N719" s="1">
        <v>1.5</v>
      </c>
      <c r="O719" s="1" t="s">
        <v>28</v>
      </c>
      <c r="P719" s="1">
        <v>3</v>
      </c>
      <c r="Q719" s="1" t="s">
        <v>2769</v>
      </c>
      <c r="R719" s="9">
        <f>IFERROR(IF(ISNUMBER(Table1[[#This Row],[Column17]]),Table1[[#This Row],[Column17]],DATEVALUE(LEFT(Table1[[#This Row],[Column17]],FIND(",",Table1[[#This Row],[Column17]]&amp;",")-1))),"")</f>
        <v>44658</v>
      </c>
      <c r="S71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44665</v>
      </c>
      <c r="T71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44672</v>
      </c>
      <c r="U71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44679</v>
      </c>
      <c r="V71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44686</v>
      </c>
      <c r="W71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44693</v>
      </c>
      <c r="X71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1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19" s="10" t="str">
        <f t="shared" si="33"/>
        <v>04/07/2022, 04/14/2022, 04/21/2022, 04/28/2022, 05/05/2022, 05/12/2022</v>
      </c>
    </row>
    <row r="720" spans="1:26" ht="12.5" x14ac:dyDescent="0.25">
      <c r="A720" s="1" t="s">
        <v>2770</v>
      </c>
      <c r="B720" s="1" t="str">
        <f t="shared" si="34"/>
        <v>35B80AAE-82B6-4C8E-89C8-18D79B2E18C0</v>
      </c>
      <c r="C720" s="1" t="s">
        <v>2771</v>
      </c>
      <c r="D720" s="1" t="str">
        <f t="shared" si="35"/>
        <v>Mary Williams</v>
      </c>
      <c r="E720" s="1" t="s">
        <v>2772</v>
      </c>
      <c r="F720" s="1" t="s">
        <v>17</v>
      </c>
      <c r="G720" s="1" t="s">
        <v>68</v>
      </c>
      <c r="H720">
        <v>18</v>
      </c>
      <c r="I720" s="3">
        <v>45204</v>
      </c>
      <c r="J720" s="1" t="s">
        <v>132</v>
      </c>
      <c r="K720" s="1" t="s">
        <v>133</v>
      </c>
      <c r="L720" s="8">
        <v>0.02</v>
      </c>
      <c r="M720" s="8">
        <f>IF(Table1[[#This Row],[Column13]]&lt;1,Table1[[#This Row],[Column13]]*100,Table1[[#This Row],[Column13]])</f>
        <v>2</v>
      </c>
      <c r="N720" s="1" t="s">
        <v>20</v>
      </c>
      <c r="O720" s="1" t="s">
        <v>34</v>
      </c>
      <c r="P720" s="1">
        <v>5</v>
      </c>
      <c r="Q720" s="1" t="s">
        <v>2773</v>
      </c>
      <c r="R720" s="9">
        <f>IFERROR(IF(ISNUMBER(Table1[[#This Row],[Column17]]),Table1[[#This Row],[Column17]],DATEVALUE(LEFT(Table1[[#This Row],[Column17]],FIND(",",Table1[[#This Row],[Column17]]&amp;",")-1))),"")</f>
        <v>45204</v>
      </c>
      <c r="S72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45211</v>
      </c>
      <c r="T72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45218</v>
      </c>
      <c r="U72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45225</v>
      </c>
      <c r="V72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45232</v>
      </c>
      <c r="W72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2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2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20" s="10" t="str">
        <f t="shared" si="33"/>
        <v>10/05/2023, 10/12/2023, 10/19/2023, 10/26/2023, 11/02/2023</v>
      </c>
    </row>
    <row r="721" spans="1:26" ht="12.5" x14ac:dyDescent="0.25">
      <c r="A721" s="1" t="s">
        <v>2774</v>
      </c>
      <c r="B721" s="1" t="str">
        <f t="shared" si="34"/>
        <v>20E4DBFE-4703-47F7-9BEB-B1C7977F199A</v>
      </c>
      <c r="C721" s="1" t="s">
        <v>2775</v>
      </c>
      <c r="D721" s="1" t="str">
        <f t="shared" si="35"/>
        <v>Jennifer Pierce</v>
      </c>
      <c r="E721" s="1" t="s">
        <v>2776</v>
      </c>
      <c r="F721" s="1" t="s">
        <v>88</v>
      </c>
      <c r="G721" s="1" t="s">
        <v>46</v>
      </c>
      <c r="H721" s="1">
        <v>32</v>
      </c>
      <c r="I721" s="3">
        <v>44993</v>
      </c>
      <c r="J721" s="1" t="s">
        <v>26</v>
      </c>
      <c r="K721" s="1" t="s">
        <v>27</v>
      </c>
      <c r="L721" s="8">
        <v>0.34</v>
      </c>
      <c r="M721" s="8">
        <f>IF(Table1[[#This Row],[Column13]]&lt;1,Table1[[#This Row],[Column13]]*100,Table1[[#This Row],[Column13]])</f>
        <v>34</v>
      </c>
      <c r="N721" s="1" t="s">
        <v>58</v>
      </c>
      <c r="O721" s="1" t="s">
        <v>34</v>
      </c>
      <c r="P721" s="1">
        <v>2</v>
      </c>
      <c r="Q721" s="1" t="s">
        <v>2777</v>
      </c>
      <c r="R721" s="9">
        <f>IFERROR(IF(ISNUMBER(Table1[[#This Row],[Column17]]),Table1[[#This Row],[Column17]],DATEVALUE(LEFT(Table1[[#This Row],[Column17]],FIND(",",Table1[[#This Row],[Column17]]&amp;",")-1))),"")</f>
        <v>44993</v>
      </c>
      <c r="S72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45000</v>
      </c>
      <c r="T72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45007</v>
      </c>
      <c r="U72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45014</v>
      </c>
      <c r="V72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2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2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2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21" s="10" t="str">
        <f t="shared" si="33"/>
        <v>03/08/2023, 03/15/2023, 03/22/2023, 03/29/2023</v>
      </c>
    </row>
    <row r="722" spans="1:26" ht="12.5" x14ac:dyDescent="0.25">
      <c r="A722" s="1" t="s">
        <v>2778</v>
      </c>
      <c r="B722" s="1" t="str">
        <f t="shared" si="34"/>
        <v>AD30C94B-4111-4681-B1DA-833D15502390</v>
      </c>
      <c r="C722" s="1" t="s">
        <v>2779</v>
      </c>
      <c r="D722" s="1" t="str">
        <f t="shared" si="35"/>
        <v>Michael Herrera</v>
      </c>
      <c r="E722" s="1" t="s">
        <v>2780</v>
      </c>
      <c r="F722" s="1" t="s">
        <v>17</v>
      </c>
      <c r="G722" s="1" t="s">
        <v>46</v>
      </c>
      <c r="H722">
        <v>18</v>
      </c>
      <c r="I722" s="5">
        <v>45366</v>
      </c>
      <c r="J722" s="1" t="s">
        <v>32</v>
      </c>
      <c r="K722" s="1" t="s">
        <v>33</v>
      </c>
      <c r="L722" s="8">
        <v>0.57999999999999996</v>
      </c>
      <c r="M722" s="8">
        <f>IF(Table1[[#This Row],[Column13]]&lt;1,Table1[[#This Row],[Column13]]*100,Table1[[#This Row],[Column13]])</f>
        <v>57.999999999999993</v>
      </c>
      <c r="N722" s="1">
        <v>1.5</v>
      </c>
      <c r="O722" s="1" t="s">
        <v>34</v>
      </c>
      <c r="P722" s="1">
        <v>2</v>
      </c>
      <c r="Q722" s="1" t="s">
        <v>2781</v>
      </c>
      <c r="R722" s="9">
        <f>IFERROR(IF(ISNUMBER(Table1[[#This Row],[Column17]]),Table1[[#This Row],[Column17]],DATEVALUE(LEFT(Table1[[#This Row],[Column17]],FIND(",",Table1[[#This Row],[Column17]]&amp;",")-1))),"")</f>
        <v>45366</v>
      </c>
      <c r="S72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45373</v>
      </c>
      <c r="T72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45380</v>
      </c>
      <c r="U72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45387</v>
      </c>
      <c r="V72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45394</v>
      </c>
      <c r="W72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45401</v>
      </c>
      <c r="X72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45408</v>
      </c>
      <c r="Y72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45415</v>
      </c>
      <c r="Z722" s="10" t="str">
        <f t="shared" si="33"/>
        <v>03/15/2024, 03/22/2024, 03/29/2024, 04/05/2024, 04/12/2024, 04/19/2024, 04/26/2024, 05/03/2024</v>
      </c>
    </row>
    <row r="723" spans="1:26" ht="12.5" x14ac:dyDescent="0.25">
      <c r="A723" s="1" t="s">
        <v>2782</v>
      </c>
      <c r="B723" s="1" t="str">
        <f t="shared" si="34"/>
        <v>6F023006-C9AC-476C-BE11-230E50FCFDAA</v>
      </c>
      <c r="C723" s="1" t="s">
        <v>2783</v>
      </c>
      <c r="D723" s="1" t="str">
        <f t="shared" si="35"/>
        <v>Victor Wright</v>
      </c>
      <c r="E723" s="1" t="s">
        <v>2784</v>
      </c>
      <c r="F723" s="1" t="s">
        <v>88</v>
      </c>
      <c r="G723" s="1" t="s">
        <v>68</v>
      </c>
      <c r="H723" s="1">
        <v>18</v>
      </c>
      <c r="I723" s="3">
        <v>44896</v>
      </c>
      <c r="J723" s="1" t="s">
        <v>154</v>
      </c>
      <c r="K723" s="1" t="s">
        <v>133</v>
      </c>
      <c r="L723" s="8">
        <v>0.54</v>
      </c>
      <c r="M723" s="8">
        <f>IF(Table1[[#This Row],[Column13]]&lt;1,Table1[[#This Row],[Column13]]*100,Table1[[#This Row],[Column13]])</f>
        <v>54</v>
      </c>
      <c r="N723" s="1">
        <v>1.5</v>
      </c>
      <c r="O723" s="1" t="s">
        <v>28</v>
      </c>
      <c r="P723" s="1">
        <v>2</v>
      </c>
      <c r="Q723" s="1" t="s">
        <v>2785</v>
      </c>
      <c r="R723" s="9">
        <f>IFERROR(IF(ISNUMBER(Table1[[#This Row],[Column17]]),Table1[[#This Row],[Column17]],DATEVALUE(LEFT(Table1[[#This Row],[Column17]],FIND(",",Table1[[#This Row],[Column17]]&amp;",")-1))),"")</f>
        <v>44896</v>
      </c>
      <c r="S72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44903</v>
      </c>
      <c r="T72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44910</v>
      </c>
      <c r="U72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44917</v>
      </c>
      <c r="V72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2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2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2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23" s="10" t="str">
        <f t="shared" si="33"/>
        <v>12/01/2022, 12/08/2022, 12/15/2022, 12/22/2022</v>
      </c>
    </row>
    <row r="724" spans="1:26" ht="12.5" x14ac:dyDescent="0.25">
      <c r="A724" s="1" t="s">
        <v>2786</v>
      </c>
      <c r="B724" s="1" t="str">
        <f t="shared" si="34"/>
        <v>5CE1BCC2-16C7-42A1-A3E2-AC175450C61F</v>
      </c>
      <c r="C724" s="1" t="s">
        <v>2787</v>
      </c>
      <c r="D724" s="1" t="str">
        <f t="shared" si="35"/>
        <v>Paula Thomas</v>
      </c>
      <c r="E724" s="1" t="s">
        <v>2788</v>
      </c>
      <c r="F724" s="1" t="s">
        <v>88</v>
      </c>
      <c r="G724" s="1" t="s">
        <v>82</v>
      </c>
      <c r="H724" s="1">
        <v>42</v>
      </c>
      <c r="I724" s="5">
        <v>44760</v>
      </c>
      <c r="J724" s="1" t="s">
        <v>83</v>
      </c>
      <c r="K724" s="1" t="s">
        <v>27</v>
      </c>
      <c r="L724" s="8">
        <v>0.01</v>
      </c>
      <c r="M724" s="8">
        <f>IF(Table1[[#This Row],[Column13]]&lt;1,Table1[[#This Row],[Column13]]*100,Table1[[#This Row],[Column13]])</f>
        <v>1</v>
      </c>
      <c r="N724" s="1" t="s">
        <v>58</v>
      </c>
      <c r="O724" s="1" t="s">
        <v>34</v>
      </c>
      <c r="P724" s="1">
        <v>5</v>
      </c>
      <c r="Q724" s="1" t="s">
        <v>2789</v>
      </c>
      <c r="R724" s="9">
        <f>IFERROR(IF(ISNUMBER(Table1[[#This Row],[Column17]]),Table1[[#This Row],[Column17]],DATEVALUE(LEFT(Table1[[#This Row],[Column17]],FIND(",",Table1[[#This Row],[Column17]]&amp;",")-1))),"")</f>
        <v>44760</v>
      </c>
      <c r="S72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44767</v>
      </c>
      <c r="T72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44774</v>
      </c>
      <c r="U72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44781</v>
      </c>
      <c r="V72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44788</v>
      </c>
      <c r="W72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44795</v>
      </c>
      <c r="X72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44802</v>
      </c>
      <c r="Y72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24" s="10" t="str">
        <f t="shared" si="33"/>
        <v>07/18/2022, 07/25/2022, 08/01/2022, 08/08/2022, 08/15/2022, 08/22/2022, 08/29/2022</v>
      </c>
    </row>
    <row r="725" spans="1:26" ht="12.5" x14ac:dyDescent="0.25">
      <c r="A725" s="1" t="s">
        <v>2790</v>
      </c>
      <c r="B725" s="1" t="str">
        <f t="shared" si="34"/>
        <v>4E7A081E-E021-4CAF-BA73-AA4E86C71C16</v>
      </c>
      <c r="C725" s="1" t="s">
        <v>2791</v>
      </c>
      <c r="D725" s="1" t="str">
        <f t="shared" si="35"/>
        <v>Renee Davis</v>
      </c>
      <c r="E725" s="1" t="s">
        <v>2792</v>
      </c>
      <c r="F725" s="1" t="s">
        <v>17</v>
      </c>
      <c r="G725" s="1" t="s">
        <v>46</v>
      </c>
      <c r="H725" s="1">
        <v>44</v>
      </c>
      <c r="I725" s="3">
        <v>44930</v>
      </c>
      <c r="J725" s="1" t="s">
        <v>83</v>
      </c>
      <c r="K725" s="1" t="s">
        <v>27</v>
      </c>
      <c r="L725" s="8">
        <v>0.43</v>
      </c>
      <c r="M725" s="8">
        <f>IF(Table1[[#This Row],[Column13]]&lt;1,Table1[[#This Row],[Column13]]*100,Table1[[#This Row],[Column13]])</f>
        <v>43</v>
      </c>
      <c r="N725" s="1">
        <v>1.5</v>
      </c>
      <c r="O725" s="1" t="s">
        <v>34</v>
      </c>
      <c r="P725" s="1">
        <v>5</v>
      </c>
      <c r="Q725" s="3">
        <v>44930</v>
      </c>
      <c r="R725" s="9">
        <f>IFERROR(IF(ISNUMBER(Table1[[#This Row],[Column17]]),Table1[[#This Row],[Column17]],DATEVALUE(LEFT(Table1[[#This Row],[Column17]],FIND(",",Table1[[#This Row],[Column17]]&amp;",")-1))),"")</f>
        <v>44930</v>
      </c>
      <c r="S725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725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725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72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2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2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2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25" s="10" t="str">
        <f t="shared" si="33"/>
        <v>01/04/2023</v>
      </c>
    </row>
    <row r="726" spans="1:26" ht="12.5" x14ac:dyDescent="0.25">
      <c r="A726" s="1" t="s">
        <v>2793</v>
      </c>
      <c r="B726" s="1" t="str">
        <f t="shared" si="34"/>
        <v>63BA6C3D-C07A-4E48-B24E-7FD651683612</v>
      </c>
      <c r="C726" s="1" t="s">
        <v>2794</v>
      </c>
      <c r="D726" s="1" t="str">
        <f t="shared" si="35"/>
        <v>Robert Byrd</v>
      </c>
      <c r="E726" s="1" t="s">
        <v>2795</v>
      </c>
      <c r="F726" s="1" t="s">
        <v>17</v>
      </c>
      <c r="G726" s="1" t="s">
        <v>25</v>
      </c>
      <c r="H726" s="1">
        <v>27</v>
      </c>
      <c r="I726" s="5">
        <v>44923</v>
      </c>
      <c r="J726" s="1" t="s">
        <v>217</v>
      </c>
      <c r="K726" s="1" t="s">
        <v>133</v>
      </c>
      <c r="L726" s="8">
        <v>0.8</v>
      </c>
      <c r="M726" s="8">
        <f>IF(Table1[[#This Row],[Column13]]&lt;1,Table1[[#This Row],[Column13]]*100,Table1[[#This Row],[Column13]])</f>
        <v>80</v>
      </c>
      <c r="N726" s="1">
        <v>45</v>
      </c>
      <c r="O726" s="1" t="s">
        <v>34</v>
      </c>
      <c r="P726" s="1">
        <v>5</v>
      </c>
      <c r="Q726" s="5">
        <v>44923</v>
      </c>
      <c r="R726" s="9">
        <f>IFERROR(IF(ISNUMBER(Table1[[#This Row],[Column17]]),Table1[[#This Row],[Column17]],DATEVALUE(LEFT(Table1[[#This Row],[Column17]],FIND(",",Table1[[#This Row],[Column17]]&amp;",")-1))),"")</f>
        <v>44923</v>
      </c>
      <c r="S726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726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726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72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2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2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2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26" s="10" t="str">
        <f t="shared" si="33"/>
        <v>12/28/2022</v>
      </c>
    </row>
    <row r="727" spans="1:26" ht="12.5" x14ac:dyDescent="0.25">
      <c r="A727" s="1" t="s">
        <v>2796</v>
      </c>
      <c r="B727" s="1" t="str">
        <f t="shared" si="34"/>
        <v>A8560B74-27CE-46CE-B695-C2BF837905ED</v>
      </c>
      <c r="C727" s="1" t="s">
        <v>2797</v>
      </c>
      <c r="D727" s="1" t="str">
        <f t="shared" si="35"/>
        <v>James Moss</v>
      </c>
      <c r="E727" s="1" t="s">
        <v>2798</v>
      </c>
      <c r="F727" s="1" t="s">
        <v>88</v>
      </c>
      <c r="G727" s="1" t="s">
        <v>68</v>
      </c>
      <c r="H727" s="1">
        <v>33</v>
      </c>
      <c r="I727" s="3">
        <v>45724</v>
      </c>
      <c r="J727" s="1" t="s">
        <v>217</v>
      </c>
      <c r="K727" s="1" t="s">
        <v>133</v>
      </c>
      <c r="L727" s="8">
        <v>0.49</v>
      </c>
      <c r="M727" s="8">
        <f>IF(Table1[[#This Row],[Column13]]&lt;1,Table1[[#This Row],[Column13]]*100,Table1[[#This Row],[Column13]])</f>
        <v>49</v>
      </c>
      <c r="N727" s="1">
        <v>1.5</v>
      </c>
      <c r="O727" s="1" t="s">
        <v>34</v>
      </c>
      <c r="P727" s="1">
        <v>2</v>
      </c>
      <c r="Q727" s="1" t="s">
        <v>2799</v>
      </c>
      <c r="R727" s="9">
        <f>IFERROR(IF(ISNUMBER(Table1[[#This Row],[Column17]]),Table1[[#This Row],[Column17]],DATEVALUE(LEFT(Table1[[#This Row],[Column17]],FIND(",",Table1[[#This Row],[Column17]]&amp;",")-1))),"")</f>
        <v>45724</v>
      </c>
      <c r="S72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45731</v>
      </c>
      <c r="T72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45738</v>
      </c>
      <c r="U72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45745</v>
      </c>
      <c r="V72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2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2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2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27" s="10" t="str">
        <f t="shared" si="33"/>
        <v>03/08/2025, 03/15/2025, 03/22/2025, 03/29/2025</v>
      </c>
    </row>
    <row r="728" spans="1:26" ht="12.5" x14ac:dyDescent="0.25">
      <c r="A728" s="1" t="s">
        <v>2800</v>
      </c>
      <c r="B728" s="1" t="str">
        <f t="shared" si="34"/>
        <v>F3DEA9DC-469C-458B-896D-036A8092189B</v>
      </c>
      <c r="C728" s="1" t="s">
        <v>2801</v>
      </c>
      <c r="D728" s="1" t="str">
        <f t="shared" si="35"/>
        <v>Todd Keith</v>
      </c>
      <c r="E728" s="1" t="s">
        <v>2802</v>
      </c>
      <c r="F728" s="1" t="s">
        <v>88</v>
      </c>
      <c r="G728" s="1" t="s">
        <v>46</v>
      </c>
      <c r="H728">
        <v>18</v>
      </c>
      <c r="I728" s="3">
        <v>45386</v>
      </c>
      <c r="J728" s="1" t="s">
        <v>281</v>
      </c>
      <c r="K728" s="1" t="s">
        <v>19</v>
      </c>
      <c r="L728" s="8">
        <v>0.15</v>
      </c>
      <c r="M728" s="8">
        <f>IF(Table1[[#This Row],[Column13]]&lt;1,Table1[[#This Row],[Column13]]*100,Table1[[#This Row],[Column13]])</f>
        <v>15</v>
      </c>
      <c r="N728" s="1">
        <v>1.5</v>
      </c>
      <c r="O728" s="1" t="s">
        <v>28</v>
      </c>
      <c r="P728" s="1">
        <v>3</v>
      </c>
      <c r="Q728" s="1" t="s">
        <v>2803</v>
      </c>
      <c r="R728" s="9">
        <f>IFERROR(IF(ISNUMBER(Table1[[#This Row],[Column17]]),Table1[[#This Row],[Column17]],DATEVALUE(LEFT(Table1[[#This Row],[Column17]],FIND(",",Table1[[#This Row],[Column17]]&amp;",")-1))),"")</f>
        <v>45386</v>
      </c>
      <c r="S72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45393</v>
      </c>
      <c r="T72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45400</v>
      </c>
      <c r="U72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45407</v>
      </c>
      <c r="V72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45414</v>
      </c>
      <c r="W72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45421</v>
      </c>
      <c r="X72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2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28" s="10" t="str">
        <f t="shared" si="33"/>
        <v>04/04/2024, 04/11/2024, 04/18/2024, 04/25/2024, 05/02/2024, 05/09/2024</v>
      </c>
    </row>
    <row r="729" spans="1:26" ht="12.5" x14ac:dyDescent="0.25">
      <c r="A729" s="1" t="s">
        <v>2804</v>
      </c>
      <c r="B729" s="1" t="str">
        <f t="shared" si="34"/>
        <v>17F85F5B-F1E2-4CE7-BD73-0C3BBADE33A0</v>
      </c>
      <c r="C729" s="1" t="s">
        <v>2805</v>
      </c>
      <c r="D729" s="1" t="str">
        <f t="shared" si="35"/>
        <v>Anthony Paul</v>
      </c>
      <c r="E729" s="1" t="s">
        <v>2806</v>
      </c>
      <c r="F729" s="1" t="s">
        <v>17</v>
      </c>
      <c r="G729" s="1" t="s">
        <v>39</v>
      </c>
      <c r="H729" s="1">
        <v>18</v>
      </c>
      <c r="I729" s="3">
        <v>44777</v>
      </c>
      <c r="J729" s="1" t="s">
        <v>132</v>
      </c>
      <c r="K729" s="1" t="s">
        <v>133</v>
      </c>
      <c r="L729" s="8">
        <v>87</v>
      </c>
      <c r="M729" s="8">
        <f>IF(Table1[[#This Row],[Column13]]&lt;1,Table1[[#This Row],[Column13]]*100,Table1[[#This Row],[Column13]])</f>
        <v>87</v>
      </c>
      <c r="N729" s="1" t="s">
        <v>20</v>
      </c>
      <c r="O729" s="1" t="s">
        <v>28</v>
      </c>
      <c r="P729" s="1">
        <v>3</v>
      </c>
      <c r="Q729" s="1" t="s">
        <v>2807</v>
      </c>
      <c r="R729" s="9">
        <f>IFERROR(IF(ISNUMBER(Table1[[#This Row],[Column17]]),Table1[[#This Row],[Column17]],DATEVALUE(LEFT(Table1[[#This Row],[Column17]],FIND(",",Table1[[#This Row],[Column17]]&amp;",")-1))),"")</f>
        <v>44777</v>
      </c>
      <c r="S72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44784</v>
      </c>
      <c r="T72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44791</v>
      </c>
      <c r="U72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44798</v>
      </c>
      <c r="V72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44805</v>
      </c>
      <c r="W72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44812</v>
      </c>
      <c r="X72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44819</v>
      </c>
      <c r="Y72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29" s="10" t="str">
        <f t="shared" si="33"/>
        <v>08/04/2022, 08/11/2022, 08/18/2022, 08/25/2022, 09/01/2022, 09/08/2022, 09/15/2022</v>
      </c>
    </row>
    <row r="730" spans="1:26" ht="12.5" x14ac:dyDescent="0.25">
      <c r="A730" s="1" t="s">
        <v>2808</v>
      </c>
      <c r="B730" s="1" t="str">
        <f t="shared" si="34"/>
        <v>AF642572-83D7-4AFC-BF70-29737ACABB76</v>
      </c>
      <c r="C730" s="1" t="s">
        <v>2809</v>
      </c>
      <c r="D730" s="1" t="str">
        <f t="shared" si="35"/>
        <v>Dr. Melissa Sullivan Dds</v>
      </c>
      <c r="E730" s="1" t="s">
        <v>2810</v>
      </c>
      <c r="F730" s="1" t="s">
        <v>17</v>
      </c>
      <c r="G730" s="1" t="s">
        <v>68</v>
      </c>
      <c r="H730" s="1">
        <v>18</v>
      </c>
      <c r="I730" s="3">
        <v>44869</v>
      </c>
      <c r="J730" s="1" t="s">
        <v>18</v>
      </c>
      <c r="K730" s="1" t="s">
        <v>19</v>
      </c>
      <c r="L730" s="8">
        <v>0.18</v>
      </c>
      <c r="M730" s="8">
        <f>IF(Table1[[#This Row],[Column13]]&lt;1,Table1[[#This Row],[Column13]]*100,Table1[[#This Row],[Column13]])</f>
        <v>18</v>
      </c>
      <c r="N730" s="1" t="s">
        <v>41</v>
      </c>
      <c r="O730" s="1" t="s">
        <v>34</v>
      </c>
      <c r="P730" s="1">
        <v>4</v>
      </c>
      <c r="Q730" s="1" t="s">
        <v>2811</v>
      </c>
      <c r="R730" s="9">
        <f>IFERROR(IF(ISNUMBER(Table1[[#This Row],[Column17]]),Table1[[#This Row],[Column17]],DATEVALUE(LEFT(Table1[[#This Row],[Column17]],FIND(",",Table1[[#This Row],[Column17]]&amp;",")-1))),"")</f>
        <v>44869</v>
      </c>
      <c r="S73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44876</v>
      </c>
      <c r="T73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44883</v>
      </c>
      <c r="U730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73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3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3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3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30" s="10" t="str">
        <f t="shared" si="33"/>
        <v>11/04/2022, 11/11/2022, 11/18/2022</v>
      </c>
    </row>
    <row r="731" spans="1:26" ht="12.5" x14ac:dyDescent="0.25">
      <c r="A731" s="1" t="s">
        <v>2812</v>
      </c>
      <c r="B731" s="1" t="str">
        <f t="shared" si="34"/>
        <v>72DADC21-9B7C-4539-8AD7-D77C9BF41CC6</v>
      </c>
      <c r="C731" s="1" t="s">
        <v>2813</v>
      </c>
      <c r="D731" s="1" t="str">
        <f t="shared" si="35"/>
        <v>Megan Macias</v>
      </c>
      <c r="E731" s="1" t="s">
        <v>2814</v>
      </c>
      <c r="F731" s="1" t="s">
        <v>88</v>
      </c>
      <c r="G731" s="1" t="s">
        <v>46</v>
      </c>
      <c r="H731">
        <v>18</v>
      </c>
      <c r="I731" s="3">
        <v>45720</v>
      </c>
      <c r="J731" s="1" t="s">
        <v>32</v>
      </c>
      <c r="K731" s="1" t="s">
        <v>33</v>
      </c>
      <c r="L731" s="8">
        <v>23</v>
      </c>
      <c r="M731" s="8">
        <f>IF(Table1[[#This Row],[Column13]]&lt;1,Table1[[#This Row],[Column13]]*100,Table1[[#This Row],[Column13]])</f>
        <v>23</v>
      </c>
      <c r="N731" s="1">
        <v>2</v>
      </c>
      <c r="O731" s="1" t="s">
        <v>34</v>
      </c>
      <c r="P731" s="1">
        <v>5</v>
      </c>
      <c r="Q731" s="1" t="s">
        <v>2815</v>
      </c>
      <c r="R731" s="9">
        <f>IFERROR(IF(ISNUMBER(Table1[[#This Row],[Column17]]),Table1[[#This Row],[Column17]],DATEVALUE(LEFT(Table1[[#This Row],[Column17]],FIND(",",Table1[[#This Row],[Column17]]&amp;",")-1))),"")</f>
        <v>45720</v>
      </c>
      <c r="S73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45727</v>
      </c>
      <c r="T731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731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73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3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3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3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31" s="10" t="str">
        <f t="shared" si="33"/>
        <v>03/04/2025, 03/11/2025</v>
      </c>
    </row>
    <row r="732" spans="1:26" ht="12.5" x14ac:dyDescent="0.25">
      <c r="A732" s="1" t="s">
        <v>2816</v>
      </c>
      <c r="B732" s="1" t="str">
        <f t="shared" si="34"/>
        <v>E9FEDD48-5684-4457-9CFC-DF01F8401EEA</v>
      </c>
      <c r="C732" s="1" t="s">
        <v>2817</v>
      </c>
      <c r="D732" s="1" t="str">
        <f t="shared" si="35"/>
        <v>Sandra Rosales</v>
      </c>
      <c r="E732" s="1" t="s">
        <v>2818</v>
      </c>
      <c r="F732" s="1" t="s">
        <v>17</v>
      </c>
      <c r="G732" s="1" t="s">
        <v>68</v>
      </c>
      <c r="H732" s="1">
        <v>18</v>
      </c>
      <c r="I732" s="3">
        <v>45237</v>
      </c>
      <c r="J732" s="1" t="s">
        <v>32</v>
      </c>
      <c r="K732" s="1" t="s">
        <v>33</v>
      </c>
      <c r="L732" s="8">
        <v>0.63</v>
      </c>
      <c r="M732" s="8">
        <f>IF(Table1[[#This Row],[Column13]]&lt;1,Table1[[#This Row],[Column13]]*100,Table1[[#This Row],[Column13]])</f>
        <v>63</v>
      </c>
      <c r="N732" s="1" t="s">
        <v>58</v>
      </c>
      <c r="O732" s="1" t="s">
        <v>28</v>
      </c>
      <c r="P732" s="1">
        <v>5</v>
      </c>
      <c r="Q732" s="1" t="s">
        <v>2819</v>
      </c>
      <c r="R732" s="9">
        <f>IFERROR(IF(ISNUMBER(Table1[[#This Row],[Column17]]),Table1[[#This Row],[Column17]],DATEVALUE(LEFT(Table1[[#This Row],[Column17]],FIND(",",Table1[[#This Row],[Column17]]&amp;",")-1))),"")</f>
        <v>45237</v>
      </c>
      <c r="S73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45244</v>
      </c>
      <c r="T73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45251</v>
      </c>
      <c r="U73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45258</v>
      </c>
      <c r="V73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3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3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3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32" s="10" t="str">
        <f t="shared" si="33"/>
        <v>11/07/2023, 11/14/2023, 11/21/2023, 11/28/2023</v>
      </c>
    </row>
    <row r="733" spans="1:26" ht="12.5" x14ac:dyDescent="0.25">
      <c r="A733" s="1" t="s">
        <v>2820</v>
      </c>
      <c r="B733" s="1" t="str">
        <f t="shared" si="34"/>
        <v>EDDA1677-4E08-4B81-AC4D-6C0037ABAAF8</v>
      </c>
      <c r="C733" s="1" t="s">
        <v>2821</v>
      </c>
      <c r="D733" s="1" t="str">
        <f t="shared" si="35"/>
        <v>Maria Petersen</v>
      </c>
      <c r="E733" s="1" t="s">
        <v>2822</v>
      </c>
      <c r="F733" s="1" t="s">
        <v>17</v>
      </c>
      <c r="G733" s="1" t="s">
        <v>25</v>
      </c>
      <c r="H733" s="1">
        <v>33</v>
      </c>
      <c r="I733" s="3">
        <v>45269</v>
      </c>
      <c r="J733" s="1" t="s">
        <v>26</v>
      </c>
      <c r="K733" s="1" t="s">
        <v>27</v>
      </c>
      <c r="L733" s="8">
        <v>0.46</v>
      </c>
      <c r="M733" s="8">
        <f>IF(Table1[[#This Row],[Column13]]&lt;1,Table1[[#This Row],[Column13]]*100,Table1[[#This Row],[Column13]])</f>
        <v>46</v>
      </c>
      <c r="N733" s="1" t="s">
        <v>41</v>
      </c>
      <c r="O733" s="1" t="s">
        <v>28</v>
      </c>
      <c r="P733" s="1">
        <v>1</v>
      </c>
      <c r="Q733" s="1" t="s">
        <v>2823</v>
      </c>
      <c r="R733" s="9">
        <f>IFERROR(IF(ISNUMBER(Table1[[#This Row],[Column17]]),Table1[[#This Row],[Column17]],DATEVALUE(LEFT(Table1[[#This Row],[Column17]],FIND(",",Table1[[#This Row],[Column17]]&amp;",")-1))),"")</f>
        <v>45269</v>
      </c>
      <c r="S73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45276</v>
      </c>
      <c r="T73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45283</v>
      </c>
      <c r="U73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45290</v>
      </c>
      <c r="V73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3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3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3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33" s="10" t="str">
        <f t="shared" si="33"/>
        <v>12/09/2023, 12/16/2023, 12/23/2023, 12/30/2023</v>
      </c>
    </row>
    <row r="734" spans="1:26" ht="12.5" x14ac:dyDescent="0.25">
      <c r="A734" s="1" t="s">
        <v>2824</v>
      </c>
      <c r="B734" s="1" t="str">
        <f t="shared" si="34"/>
        <v>0151CCB0-1B6F-4A9E-9A98-B7154C60B543</v>
      </c>
      <c r="C734" s="1" t="s">
        <v>2825</v>
      </c>
      <c r="D734" s="1" t="str">
        <f t="shared" si="35"/>
        <v>Nathan Morales</v>
      </c>
      <c r="E734" s="1" t="s">
        <v>2826</v>
      </c>
      <c r="F734" s="1" t="s">
        <v>88</v>
      </c>
      <c r="G734" s="1" t="s">
        <v>46</v>
      </c>
      <c r="H734" s="1">
        <v>18</v>
      </c>
      <c r="I734" s="5">
        <v>45168</v>
      </c>
      <c r="J734" s="1" t="s">
        <v>47</v>
      </c>
      <c r="K734" s="1" t="s">
        <v>33</v>
      </c>
      <c r="L734" s="8">
        <v>0.7</v>
      </c>
      <c r="M734" s="8">
        <f>IF(Table1[[#This Row],[Column13]]&lt;1,Table1[[#This Row],[Column13]]*100,Table1[[#This Row],[Column13]])</f>
        <v>70</v>
      </c>
      <c r="N734" s="1">
        <v>2</v>
      </c>
      <c r="O734" s="1" t="s">
        <v>34</v>
      </c>
      <c r="P734" s="1">
        <v>4</v>
      </c>
      <c r="Q734" s="1" t="s">
        <v>2827</v>
      </c>
      <c r="R734" s="9">
        <f>IFERROR(IF(ISNUMBER(Table1[[#This Row],[Column17]]),Table1[[#This Row],[Column17]],DATEVALUE(LEFT(Table1[[#This Row],[Column17]],FIND(",",Table1[[#This Row],[Column17]]&amp;",")-1))),"")</f>
        <v>45168</v>
      </c>
      <c r="S73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45175</v>
      </c>
      <c r="T73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45182</v>
      </c>
      <c r="U734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73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3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3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3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34" s="10" t="str">
        <f t="shared" si="33"/>
        <v>08/30/2023, 09/06/2023, 09/13/2023</v>
      </c>
    </row>
    <row r="735" spans="1:26" ht="12.5" x14ac:dyDescent="0.25">
      <c r="A735" s="1" t="s">
        <v>2828</v>
      </c>
      <c r="B735" s="1" t="str">
        <f t="shared" si="34"/>
        <v>4008D4DA-A819-413D-84FA-84A427D764CE</v>
      </c>
      <c r="C735" s="1" t="s">
        <v>2829</v>
      </c>
      <c r="D735" s="1" t="str">
        <f t="shared" si="35"/>
        <v>James Evans</v>
      </c>
      <c r="E735" s="1" t="s">
        <v>2830</v>
      </c>
      <c r="F735" s="1" t="s">
        <v>88</v>
      </c>
      <c r="G735" s="1" t="s">
        <v>25</v>
      </c>
      <c r="H735">
        <v>18</v>
      </c>
      <c r="I735" s="5">
        <v>44668</v>
      </c>
      <c r="J735" s="1" t="s">
        <v>40</v>
      </c>
      <c r="K735" s="1" t="s">
        <v>19</v>
      </c>
      <c r="L735" s="8">
        <v>0.13</v>
      </c>
      <c r="M735" s="8">
        <f>IF(Table1[[#This Row],[Column13]]&lt;1,Table1[[#This Row],[Column13]]*100,Table1[[#This Row],[Column13]])</f>
        <v>13</v>
      </c>
      <c r="N735" s="1">
        <v>2</v>
      </c>
      <c r="O735" s="1" t="s">
        <v>34</v>
      </c>
      <c r="P735">
        <v>4</v>
      </c>
      <c r="Q735" s="1" t="s">
        <v>2831</v>
      </c>
      <c r="R735" s="9">
        <f>IFERROR(IF(ISNUMBER(Table1[[#This Row],[Column17]]),Table1[[#This Row],[Column17]],DATEVALUE(LEFT(Table1[[#This Row],[Column17]],FIND(",",Table1[[#This Row],[Column17]]&amp;",")-1))),"")</f>
        <v>44668</v>
      </c>
      <c r="S73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44675</v>
      </c>
      <c r="T73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44682</v>
      </c>
      <c r="U73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44689</v>
      </c>
      <c r="V73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44696</v>
      </c>
      <c r="W73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44703</v>
      </c>
      <c r="X73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44710</v>
      </c>
      <c r="Y73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35" s="10" t="str">
        <f t="shared" si="33"/>
        <v>04/17/2022, 04/24/2022, 05/01/2022, 05/08/2022, 05/15/2022, 05/22/2022, 05/29/2022</v>
      </c>
    </row>
    <row r="736" spans="1:26" ht="12.5" x14ac:dyDescent="0.25">
      <c r="A736" s="1" t="s">
        <v>2832</v>
      </c>
      <c r="B736" s="1" t="str">
        <f t="shared" si="34"/>
        <v>23CECF1E-296D-491F-B079-AE53D6E0217C</v>
      </c>
      <c r="C736" s="1" t="s">
        <v>2833</v>
      </c>
      <c r="D736" s="1" t="str">
        <f t="shared" si="35"/>
        <v>Jeffrey Howard</v>
      </c>
      <c r="E736" s="1" t="s">
        <v>2834</v>
      </c>
      <c r="F736" s="1" t="s">
        <v>88</v>
      </c>
      <c r="G736" s="1" t="s">
        <v>46</v>
      </c>
      <c r="H736" s="1">
        <v>18</v>
      </c>
      <c r="I736" s="5">
        <v>45677</v>
      </c>
      <c r="J736" s="1" t="s">
        <v>18</v>
      </c>
      <c r="K736" s="1" t="s">
        <v>19</v>
      </c>
      <c r="L736" s="8">
        <v>60</v>
      </c>
      <c r="M736" s="8">
        <f>IF(Table1[[#This Row],[Column13]]&lt;1,Table1[[#This Row],[Column13]]*100,Table1[[#This Row],[Column13]])</f>
        <v>60</v>
      </c>
      <c r="N736" s="1" t="s">
        <v>20</v>
      </c>
      <c r="O736" s="1" t="s">
        <v>34</v>
      </c>
      <c r="P736">
        <v>4</v>
      </c>
      <c r="Q736" s="1" t="s">
        <v>2835</v>
      </c>
      <c r="R736" s="9">
        <f>IFERROR(IF(ISNUMBER(Table1[[#This Row],[Column17]]),Table1[[#This Row],[Column17]],DATEVALUE(LEFT(Table1[[#This Row],[Column17]],FIND(",",Table1[[#This Row],[Column17]]&amp;",")-1))),"")</f>
        <v>45677</v>
      </c>
      <c r="S73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45684</v>
      </c>
      <c r="T73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45691</v>
      </c>
      <c r="U73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45698</v>
      </c>
      <c r="V73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45705</v>
      </c>
      <c r="W73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45712</v>
      </c>
      <c r="X73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45719</v>
      </c>
      <c r="Y73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36" s="10" t="str">
        <f t="shared" si="33"/>
        <v>01/20/2025, 01/27/2025, 02/03/2025, 02/10/2025, 02/17/2025, 02/24/2025, 03/03/2025</v>
      </c>
    </row>
    <row r="737" spans="1:26" ht="12.5" x14ac:dyDescent="0.25">
      <c r="A737" s="1" t="s">
        <v>2836</v>
      </c>
      <c r="B737" s="1" t="str">
        <f t="shared" si="34"/>
        <v>7AB3137C-F2C8-425E-B2F1-227CAA8C662D</v>
      </c>
      <c r="C737" s="1" t="s">
        <v>2837</v>
      </c>
      <c r="D737" s="1" t="str">
        <f t="shared" si="35"/>
        <v>Victoria Wilson</v>
      </c>
      <c r="E737" s="1" t="s">
        <v>2838</v>
      </c>
      <c r="F737" s="1" t="s">
        <v>88</v>
      </c>
      <c r="G737" s="1" t="s">
        <v>25</v>
      </c>
      <c r="H737">
        <v>18</v>
      </c>
      <c r="I737" s="4">
        <v>44907</v>
      </c>
      <c r="J737" s="1" t="s">
        <v>281</v>
      </c>
      <c r="K737" s="1" t="s">
        <v>19</v>
      </c>
      <c r="L737" s="8">
        <v>0.82</v>
      </c>
      <c r="M737" s="8">
        <f>IF(Table1[[#This Row],[Column13]]&lt;1,Table1[[#This Row],[Column13]]*100,Table1[[#This Row],[Column13]])</f>
        <v>82</v>
      </c>
      <c r="N737" s="1" t="s">
        <v>20</v>
      </c>
      <c r="O737" s="1" t="s">
        <v>34</v>
      </c>
      <c r="P737" s="1">
        <v>1</v>
      </c>
      <c r="Q737" s="1" t="s">
        <v>2839</v>
      </c>
      <c r="R737" s="9">
        <f>IFERROR(IF(ISNUMBER(Table1[[#This Row],[Column17]]),Table1[[#This Row],[Column17]],DATEVALUE(LEFT(Table1[[#This Row],[Column17]],FIND(",",Table1[[#This Row],[Column17]]&amp;",")-1))),"")</f>
        <v>44907</v>
      </c>
      <c r="S73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44914</v>
      </c>
      <c r="T737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737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73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3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3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3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37" s="10" t="str">
        <f t="shared" si="33"/>
        <v>12/12/2022, 12/19/2022</v>
      </c>
    </row>
    <row r="738" spans="1:26" ht="12.5" x14ac:dyDescent="0.25">
      <c r="A738" s="1" t="s">
        <v>2840</v>
      </c>
      <c r="B738" s="1" t="str">
        <f t="shared" si="34"/>
        <v>E1BB7399-C7C4-42A0-83AF-3D93C0476D80</v>
      </c>
      <c r="C738" s="1" t="s">
        <v>2841</v>
      </c>
      <c r="D738" s="1" t="str">
        <f t="shared" si="35"/>
        <v>Nicholas Harmon</v>
      </c>
      <c r="E738" s="1" t="s">
        <v>2842</v>
      </c>
      <c r="F738" s="1" t="s">
        <v>17</v>
      </c>
      <c r="G738" s="1" t="s">
        <v>25</v>
      </c>
      <c r="H738" s="1">
        <v>30</v>
      </c>
      <c r="I738" s="5">
        <v>45162</v>
      </c>
      <c r="J738" s="1" t="s">
        <v>26</v>
      </c>
      <c r="K738" s="1" t="s">
        <v>27</v>
      </c>
      <c r="L738" s="8">
        <v>0.9</v>
      </c>
      <c r="M738" s="8">
        <f>IF(Table1[[#This Row],[Column13]]&lt;1,Table1[[#This Row],[Column13]]*100,Table1[[#This Row],[Column13]])</f>
        <v>90</v>
      </c>
      <c r="N738" s="1">
        <v>45</v>
      </c>
      <c r="O738" s="1" t="s">
        <v>34</v>
      </c>
      <c r="P738" s="1">
        <v>2</v>
      </c>
      <c r="Q738" s="1" t="s">
        <v>2843</v>
      </c>
      <c r="R738" s="9">
        <f>IFERROR(IF(ISNUMBER(Table1[[#This Row],[Column17]]),Table1[[#This Row],[Column17]],DATEVALUE(LEFT(Table1[[#This Row],[Column17]],FIND(",",Table1[[#This Row],[Column17]]&amp;",")-1))),"")</f>
        <v>45162</v>
      </c>
      <c r="S73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45169</v>
      </c>
      <c r="T73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45176</v>
      </c>
      <c r="U73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45183</v>
      </c>
      <c r="V73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45190</v>
      </c>
      <c r="W73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3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3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38" s="10" t="str">
        <f t="shared" si="33"/>
        <v>08/24/2023, 08/31/2023, 09/07/2023, 09/14/2023, 09/21/2023</v>
      </c>
    </row>
    <row r="739" spans="1:26" ht="12.5" x14ac:dyDescent="0.25">
      <c r="A739" s="1" t="s">
        <v>2844</v>
      </c>
      <c r="B739" s="1" t="str">
        <f t="shared" si="34"/>
        <v>037E7F60-8000-4FAC-9818-48C527D19990</v>
      </c>
      <c r="C739" s="1" t="s">
        <v>2845</v>
      </c>
      <c r="D739" s="1" t="str">
        <f t="shared" si="35"/>
        <v>Cynthia Gregory</v>
      </c>
      <c r="E739" s="1" t="s">
        <v>2846</v>
      </c>
      <c r="F739" s="1" t="s">
        <v>17</v>
      </c>
      <c r="G739" s="1" t="s">
        <v>46</v>
      </c>
      <c r="H739" s="1">
        <v>18</v>
      </c>
      <c r="I739" s="5">
        <v>44853</v>
      </c>
      <c r="J739" s="1" t="s">
        <v>83</v>
      </c>
      <c r="K739" s="1" t="s">
        <v>27</v>
      </c>
      <c r="L739" s="8">
        <v>0.95</v>
      </c>
      <c r="M739" s="8">
        <f>IF(Table1[[#This Row],[Column13]]&lt;1,Table1[[#This Row],[Column13]]*100,Table1[[#This Row],[Column13]])</f>
        <v>95</v>
      </c>
      <c r="N739" s="1" t="s">
        <v>58</v>
      </c>
      <c r="O739" s="1" t="s">
        <v>34</v>
      </c>
      <c r="P739" s="1">
        <v>5</v>
      </c>
      <c r="Q739" s="1" t="s">
        <v>2847</v>
      </c>
      <c r="R739" s="9">
        <f>IFERROR(IF(ISNUMBER(Table1[[#This Row],[Column17]]),Table1[[#This Row],[Column17]],DATEVALUE(LEFT(Table1[[#This Row],[Column17]],FIND(",",Table1[[#This Row],[Column17]]&amp;",")-1))),"")</f>
        <v>44853</v>
      </c>
      <c r="S73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44860</v>
      </c>
      <c r="T73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44867</v>
      </c>
      <c r="U73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44874</v>
      </c>
      <c r="V73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3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3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3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39" s="10" t="str">
        <f t="shared" si="33"/>
        <v>10/19/2022, 10/26/2022, 11/02/2022, 11/09/2022</v>
      </c>
    </row>
    <row r="740" spans="1:26" ht="12.5" x14ac:dyDescent="0.25">
      <c r="A740" s="1" t="s">
        <v>2848</v>
      </c>
      <c r="B740" s="1" t="str">
        <f t="shared" si="34"/>
        <v>7C65DBFB-483F-4A72-8A1A-7C2E7AEDEDF4</v>
      </c>
      <c r="C740" s="1" t="s">
        <v>2849</v>
      </c>
      <c r="D740" s="1" t="str">
        <f t="shared" si="35"/>
        <v>Jeffrey Williamson</v>
      </c>
      <c r="E740" s="1" t="s">
        <v>2850</v>
      </c>
      <c r="F740" s="1" t="s">
        <v>17</v>
      </c>
      <c r="G740" s="1" t="s">
        <v>25</v>
      </c>
      <c r="H740">
        <v>18</v>
      </c>
      <c r="I740" s="3">
        <v>45332</v>
      </c>
      <c r="J740" s="1" t="s">
        <v>217</v>
      </c>
      <c r="K740" s="1" t="s">
        <v>133</v>
      </c>
      <c r="L740" s="8">
        <v>0.34</v>
      </c>
      <c r="M740" s="8">
        <f>IF(Table1[[#This Row],[Column13]]&lt;1,Table1[[#This Row],[Column13]]*100,Table1[[#This Row],[Column13]])</f>
        <v>34</v>
      </c>
      <c r="N740" s="1" t="s">
        <v>41</v>
      </c>
      <c r="O740" s="1" t="s">
        <v>28</v>
      </c>
      <c r="P740" s="1">
        <v>1</v>
      </c>
      <c r="Q740" s="1" t="s">
        <v>2851</v>
      </c>
      <c r="R740" s="9">
        <f>IFERROR(IF(ISNUMBER(Table1[[#This Row],[Column17]]),Table1[[#This Row],[Column17]],DATEVALUE(LEFT(Table1[[#This Row],[Column17]],FIND(",",Table1[[#This Row],[Column17]]&amp;",")-1))),"")</f>
        <v>45332</v>
      </c>
      <c r="S74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45339</v>
      </c>
      <c r="T74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45346</v>
      </c>
      <c r="U74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45353</v>
      </c>
      <c r="V74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45360</v>
      </c>
      <c r="W74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45367</v>
      </c>
      <c r="X74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4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40" s="10" t="str">
        <f t="shared" si="33"/>
        <v>02/10/2024, 02/17/2024, 02/24/2024, 03/02/2024, 03/09/2024, 03/16/2024</v>
      </c>
    </row>
    <row r="741" spans="1:26" ht="12.5" x14ac:dyDescent="0.25">
      <c r="A741" s="1" t="s">
        <v>2852</v>
      </c>
      <c r="B741" s="1" t="str">
        <f t="shared" si="34"/>
        <v>CF590B8E-C860-42C4-B4DA-9F0479510A45</v>
      </c>
      <c r="C741" s="1" t="s">
        <v>2853</v>
      </c>
      <c r="D741" s="1" t="str">
        <f t="shared" si="35"/>
        <v>Nicholas Carr</v>
      </c>
      <c r="E741" s="1" t="s">
        <v>2854</v>
      </c>
      <c r="F741" s="1" t="s">
        <v>17</v>
      </c>
      <c r="G741" s="1" t="s">
        <v>25</v>
      </c>
      <c r="H741">
        <v>18</v>
      </c>
      <c r="I741" s="3">
        <v>44966</v>
      </c>
      <c r="J741" s="1" t="s">
        <v>18</v>
      </c>
      <c r="K741" s="1" t="s">
        <v>19</v>
      </c>
      <c r="L741" s="8">
        <v>0.25</v>
      </c>
      <c r="M741" s="8">
        <f>IF(Table1[[#This Row],[Column13]]&lt;1,Table1[[#This Row],[Column13]]*100,Table1[[#This Row],[Column13]])</f>
        <v>25</v>
      </c>
      <c r="N741" s="1">
        <v>2</v>
      </c>
      <c r="O741" s="1" t="s">
        <v>28</v>
      </c>
      <c r="P741">
        <v>4</v>
      </c>
      <c r="Q741" s="3">
        <v>44966</v>
      </c>
      <c r="R741" s="9">
        <f>IFERROR(IF(ISNUMBER(Table1[[#This Row],[Column17]]),Table1[[#This Row],[Column17]],DATEVALUE(LEFT(Table1[[#This Row],[Column17]],FIND(",",Table1[[#This Row],[Column17]]&amp;",")-1))),"")</f>
        <v>44966</v>
      </c>
      <c r="S741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741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741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74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4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4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4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41" s="10" t="str">
        <f t="shared" si="33"/>
        <v>02/09/2023</v>
      </c>
    </row>
    <row r="742" spans="1:26" ht="12.5" x14ac:dyDescent="0.25">
      <c r="A742" s="1" t="s">
        <v>2855</v>
      </c>
      <c r="B742" s="1" t="str">
        <f t="shared" si="34"/>
        <v>17478B5C-331B-4602-9DD0-CE040485742A</v>
      </c>
      <c r="C742" s="1" t="s">
        <v>2856</v>
      </c>
      <c r="D742" s="1" t="str">
        <f t="shared" si="35"/>
        <v>Jamie Warren</v>
      </c>
      <c r="E742" s="1" t="s">
        <v>2857</v>
      </c>
      <c r="F742" s="1" t="s">
        <v>17</v>
      </c>
      <c r="G742" s="1" t="s">
        <v>46</v>
      </c>
      <c r="H742" s="1">
        <v>18</v>
      </c>
      <c r="I742" s="5">
        <v>45320</v>
      </c>
      <c r="J742" s="1" t="s">
        <v>281</v>
      </c>
      <c r="K742" s="1" t="s">
        <v>19</v>
      </c>
      <c r="L742" s="8">
        <v>50</v>
      </c>
      <c r="M742" s="8">
        <f>IF(Table1[[#This Row],[Column13]]&lt;1,Table1[[#This Row],[Column13]]*100,Table1[[#This Row],[Column13]])</f>
        <v>50</v>
      </c>
      <c r="N742" s="1">
        <v>2</v>
      </c>
      <c r="O742" s="1" t="s">
        <v>34</v>
      </c>
      <c r="P742" s="1">
        <v>5</v>
      </c>
      <c r="Q742" s="5">
        <v>45320</v>
      </c>
      <c r="R742" s="9">
        <f>IFERROR(IF(ISNUMBER(Table1[[#This Row],[Column17]]),Table1[[#This Row],[Column17]],DATEVALUE(LEFT(Table1[[#This Row],[Column17]],FIND(",",Table1[[#This Row],[Column17]]&amp;",")-1))),"")</f>
        <v>45320</v>
      </c>
      <c r="S742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742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742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74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4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4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4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42" s="10" t="str">
        <f t="shared" si="33"/>
        <v>01/29/2024</v>
      </c>
    </row>
    <row r="743" spans="1:26" ht="12.5" x14ac:dyDescent="0.25">
      <c r="A743" s="1" t="s">
        <v>2858</v>
      </c>
      <c r="B743" s="1" t="str">
        <f t="shared" si="34"/>
        <v>6B06E92F-B62A-4941-99DC-BE0FF1685DB8</v>
      </c>
      <c r="C743" s="1" t="s">
        <v>2859</v>
      </c>
      <c r="D743" s="1" t="str">
        <f t="shared" si="35"/>
        <v>Steven White</v>
      </c>
      <c r="E743" s="1" t="s">
        <v>2860</v>
      </c>
      <c r="F743" s="1" t="s">
        <v>88</v>
      </c>
      <c r="G743" s="1" t="s">
        <v>46</v>
      </c>
      <c r="H743" s="1">
        <v>18</v>
      </c>
      <c r="I743" s="5">
        <v>45093</v>
      </c>
      <c r="J743" s="1" t="s">
        <v>83</v>
      </c>
      <c r="K743" s="1" t="s">
        <v>27</v>
      </c>
      <c r="L743" s="8">
        <v>0.48</v>
      </c>
      <c r="M743" s="8">
        <f>IF(Table1[[#This Row],[Column13]]&lt;1,Table1[[#This Row],[Column13]]*100,Table1[[#This Row],[Column13]])</f>
        <v>48</v>
      </c>
      <c r="N743" s="1">
        <v>1.5</v>
      </c>
      <c r="O743" s="1" t="s">
        <v>34</v>
      </c>
      <c r="P743" s="1">
        <v>4</v>
      </c>
      <c r="Q743" s="1" t="s">
        <v>1610</v>
      </c>
      <c r="R743" s="9">
        <f>IFERROR(IF(ISNUMBER(Table1[[#This Row],[Column17]]),Table1[[#This Row],[Column17]],DATEVALUE(LEFT(Table1[[#This Row],[Column17]],FIND(",",Table1[[#This Row],[Column17]]&amp;",")-1))),"")</f>
        <v>45093</v>
      </c>
      <c r="S74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45100</v>
      </c>
      <c r="T74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45107</v>
      </c>
      <c r="U743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74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4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4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4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43" s="10" t="str">
        <f t="shared" si="33"/>
        <v>06/16/2023, 06/23/2023, 06/30/2023</v>
      </c>
    </row>
    <row r="744" spans="1:26" ht="12.5" x14ac:dyDescent="0.25">
      <c r="A744" s="1" t="s">
        <v>2861</v>
      </c>
      <c r="B744" s="1" t="str">
        <f t="shared" si="34"/>
        <v>7DC4F12B-F2C5-42DA-8094-4F952F51ACA6</v>
      </c>
      <c r="C744" s="1" t="s">
        <v>2862</v>
      </c>
      <c r="D744" s="1" t="str">
        <f t="shared" si="35"/>
        <v>Eric Davis</v>
      </c>
      <c r="E744" s="1" t="s">
        <v>2863</v>
      </c>
      <c r="F744" s="1" t="s">
        <v>17</v>
      </c>
      <c r="G744" s="1" t="s">
        <v>46</v>
      </c>
      <c r="H744" s="1">
        <v>43</v>
      </c>
      <c r="I744" s="3">
        <v>45327</v>
      </c>
      <c r="J744" s="1" t="s">
        <v>40</v>
      </c>
      <c r="K744" s="1" t="s">
        <v>19</v>
      </c>
      <c r="L744" s="8">
        <v>83</v>
      </c>
      <c r="M744" s="8">
        <f>IF(Table1[[#This Row],[Column13]]&lt;1,Table1[[#This Row],[Column13]]*100,Table1[[#This Row],[Column13]])</f>
        <v>83</v>
      </c>
      <c r="N744" s="1" t="s">
        <v>20</v>
      </c>
      <c r="O744" s="1" t="s">
        <v>28</v>
      </c>
      <c r="P744" s="1">
        <v>2</v>
      </c>
      <c r="Q744" s="1" t="s">
        <v>2864</v>
      </c>
      <c r="R744" s="9">
        <f>IFERROR(IF(ISNUMBER(Table1[[#This Row],[Column17]]),Table1[[#This Row],[Column17]],DATEVALUE(LEFT(Table1[[#This Row],[Column17]],FIND(",",Table1[[#This Row],[Column17]]&amp;",")-1))),"")</f>
        <v>45327</v>
      </c>
      <c r="S74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45334</v>
      </c>
      <c r="T74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45341</v>
      </c>
      <c r="U74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45348</v>
      </c>
      <c r="V74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4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4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4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44" s="10" t="str">
        <f t="shared" si="33"/>
        <v>02/05/2024, 02/12/2024, 02/19/2024, 02/26/2024</v>
      </c>
    </row>
    <row r="745" spans="1:26" ht="12.5" x14ac:dyDescent="0.25">
      <c r="A745" s="1" t="s">
        <v>2865</v>
      </c>
      <c r="B745" s="1" t="str">
        <f t="shared" si="34"/>
        <v>35C4BE08-46A4-4588-A676-ACE13CFE18E9</v>
      </c>
      <c r="C745" s="1" t="s">
        <v>2866</v>
      </c>
      <c r="D745" s="1" t="str">
        <f t="shared" si="35"/>
        <v>Anita Rodriguez</v>
      </c>
      <c r="E745" s="1" t="s">
        <v>2867</v>
      </c>
      <c r="F745" s="1" t="s">
        <v>17</v>
      </c>
      <c r="G745" s="1" t="s">
        <v>46</v>
      </c>
      <c r="H745" s="1">
        <v>18</v>
      </c>
      <c r="I745" s="3">
        <v>45235</v>
      </c>
      <c r="J745" s="1" t="s">
        <v>63</v>
      </c>
      <c r="K745" s="1" t="s">
        <v>27</v>
      </c>
      <c r="L745" s="8">
        <v>49</v>
      </c>
      <c r="M745" s="8">
        <f>IF(Table1[[#This Row],[Column13]]&lt;1,Table1[[#This Row],[Column13]]*100,Table1[[#This Row],[Column13]])</f>
        <v>49</v>
      </c>
      <c r="N745" s="1" t="s">
        <v>41</v>
      </c>
      <c r="O745" s="1" t="s">
        <v>28</v>
      </c>
      <c r="P745" s="1">
        <v>2</v>
      </c>
      <c r="Q745" s="3">
        <v>45235</v>
      </c>
      <c r="R745" s="9">
        <f>IFERROR(IF(ISNUMBER(Table1[[#This Row],[Column17]]),Table1[[#This Row],[Column17]],DATEVALUE(LEFT(Table1[[#This Row],[Column17]],FIND(",",Table1[[#This Row],[Column17]]&amp;",")-1))),"")</f>
        <v>45235</v>
      </c>
      <c r="S745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745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745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74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4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4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4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45" s="10" t="str">
        <f t="shared" si="33"/>
        <v>11/05/2023</v>
      </c>
    </row>
    <row r="746" spans="1:26" ht="12.5" x14ac:dyDescent="0.25">
      <c r="A746" s="1" t="s">
        <v>2868</v>
      </c>
      <c r="B746" s="1" t="str">
        <f t="shared" si="34"/>
        <v>57C8294C-9E77-46AE-8BEC-9A50F11AFC00</v>
      </c>
      <c r="C746" s="1" t="s">
        <v>2869</v>
      </c>
      <c r="D746" s="1" t="str">
        <f t="shared" si="35"/>
        <v>John Juarez</v>
      </c>
      <c r="E746" s="1" t="s">
        <v>2870</v>
      </c>
      <c r="F746" s="1" t="s">
        <v>88</v>
      </c>
      <c r="G746" s="1" t="s">
        <v>39</v>
      </c>
      <c r="H746" s="1">
        <v>23</v>
      </c>
      <c r="I746" s="3">
        <v>44774</v>
      </c>
      <c r="J746" s="1" t="s">
        <v>18</v>
      </c>
      <c r="K746" s="1" t="s">
        <v>19</v>
      </c>
      <c r="L746" s="8">
        <v>100</v>
      </c>
      <c r="M746" s="8">
        <f>IF(Table1[[#This Row],[Column13]]&lt;1,Table1[[#This Row],[Column13]]*100,Table1[[#This Row],[Column13]])</f>
        <v>100</v>
      </c>
      <c r="N746" s="1">
        <v>45</v>
      </c>
      <c r="O746" s="1" t="s">
        <v>28</v>
      </c>
      <c r="P746" s="1">
        <v>1</v>
      </c>
      <c r="Q746" s="1" t="s">
        <v>277</v>
      </c>
      <c r="R746" s="9">
        <f>IFERROR(IF(ISNUMBER(Table1[[#This Row],[Column17]]),Table1[[#This Row],[Column17]],DATEVALUE(LEFT(Table1[[#This Row],[Column17]],FIND(",",Table1[[#This Row],[Column17]]&amp;",")-1))),"")</f>
        <v>44774</v>
      </c>
      <c r="S74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44781</v>
      </c>
      <c r="T74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44788</v>
      </c>
      <c r="U74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44795</v>
      </c>
      <c r="V74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44802</v>
      </c>
      <c r="W74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4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4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46" s="10" t="str">
        <f t="shared" si="33"/>
        <v>08/01/2022, 08/08/2022, 08/15/2022, 08/22/2022, 08/29/2022</v>
      </c>
    </row>
    <row r="747" spans="1:26" ht="12.5" x14ac:dyDescent="0.25">
      <c r="A747" s="1" t="s">
        <v>2871</v>
      </c>
      <c r="B747" s="1" t="str">
        <f t="shared" si="34"/>
        <v>A13ECF15-72CF-4B0E-9DB2-F6CEE5190530</v>
      </c>
      <c r="C747" s="1" t="s">
        <v>2872</v>
      </c>
      <c r="D747" s="1" t="str">
        <f t="shared" si="35"/>
        <v>Susan Jones</v>
      </c>
      <c r="E747" s="1" t="s">
        <v>2873</v>
      </c>
      <c r="F747" s="1" t="s">
        <v>17</v>
      </c>
      <c r="G747" s="1" t="s">
        <v>46</v>
      </c>
      <c r="H747" s="1">
        <v>18</v>
      </c>
      <c r="I747" s="5">
        <v>45197</v>
      </c>
      <c r="J747" s="1" t="s">
        <v>32</v>
      </c>
      <c r="K747" s="1" t="s">
        <v>33</v>
      </c>
      <c r="L747" s="8">
        <v>58</v>
      </c>
      <c r="M747" s="8">
        <f>IF(Table1[[#This Row],[Column13]]&lt;1,Table1[[#This Row],[Column13]]*100,Table1[[#This Row],[Column13]])</f>
        <v>58</v>
      </c>
      <c r="N747" s="1" t="s">
        <v>20</v>
      </c>
      <c r="O747" s="1" t="s">
        <v>28</v>
      </c>
      <c r="P747" s="1">
        <v>3</v>
      </c>
      <c r="Q747" s="1" t="s">
        <v>2874</v>
      </c>
      <c r="R747" s="9">
        <f>IFERROR(IF(ISNUMBER(Table1[[#This Row],[Column17]]),Table1[[#This Row],[Column17]],DATEVALUE(LEFT(Table1[[#This Row],[Column17]],FIND(",",Table1[[#This Row],[Column17]]&amp;",")-1))),"")</f>
        <v>45197</v>
      </c>
      <c r="S74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45204</v>
      </c>
      <c r="T747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747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74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4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4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4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47" s="10" t="str">
        <f t="shared" si="33"/>
        <v>09/28/2023, 10/05/2023</v>
      </c>
    </row>
    <row r="748" spans="1:26" ht="12.5" x14ac:dyDescent="0.25">
      <c r="A748" s="1" t="s">
        <v>2875</v>
      </c>
      <c r="B748" s="1" t="str">
        <f t="shared" si="34"/>
        <v>0F9027D5-90F0-447C-B4AF-80050BA24C4F</v>
      </c>
      <c r="C748" s="1" t="s">
        <v>2876</v>
      </c>
      <c r="D748" s="1" t="str">
        <f t="shared" si="35"/>
        <v>Melissa Yang</v>
      </c>
      <c r="E748" s="1" t="s">
        <v>2877</v>
      </c>
      <c r="F748" s="1" t="s">
        <v>17</v>
      </c>
      <c r="G748" s="1" t="s">
        <v>25</v>
      </c>
      <c r="H748" s="1">
        <v>18</v>
      </c>
      <c r="I748" s="5">
        <v>45107</v>
      </c>
      <c r="J748" s="1" t="s">
        <v>47</v>
      </c>
      <c r="K748" s="1" t="s">
        <v>33</v>
      </c>
      <c r="L748" s="8">
        <v>16</v>
      </c>
      <c r="M748" s="8">
        <f>IF(Table1[[#This Row],[Column13]]&lt;1,Table1[[#This Row],[Column13]]*100,Table1[[#This Row],[Column13]])</f>
        <v>16</v>
      </c>
      <c r="N748" s="1">
        <v>45</v>
      </c>
      <c r="O748" s="1" t="s">
        <v>34</v>
      </c>
      <c r="P748" s="1">
        <v>4</v>
      </c>
      <c r="Q748" s="1" t="s">
        <v>2878</v>
      </c>
      <c r="R748" s="9">
        <f>IFERROR(IF(ISNUMBER(Table1[[#This Row],[Column17]]),Table1[[#This Row],[Column17]],DATEVALUE(LEFT(Table1[[#This Row],[Column17]],FIND(",",Table1[[#This Row],[Column17]]&amp;",")-1))),"")</f>
        <v>45107</v>
      </c>
      <c r="S74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45114</v>
      </c>
      <c r="T74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45121</v>
      </c>
      <c r="U74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45128</v>
      </c>
      <c r="V74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45135</v>
      </c>
      <c r="W74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45142</v>
      </c>
      <c r="X74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45149</v>
      </c>
      <c r="Y74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48" s="10" t="str">
        <f t="shared" si="33"/>
        <v>06/30/2023, 07/07/2023, 07/14/2023, 07/21/2023, 07/28/2023, 08/04/2023, 08/11/2023</v>
      </c>
    </row>
    <row r="749" spans="1:26" ht="12.5" x14ac:dyDescent="0.25">
      <c r="A749" s="1" t="s">
        <v>2879</v>
      </c>
      <c r="B749" s="1" t="str">
        <f t="shared" si="34"/>
        <v>6257AE9C-8260-4132-802F-B24F70100D7E</v>
      </c>
      <c r="C749" s="1" t="s">
        <v>2880</v>
      </c>
      <c r="D749" s="1" t="str">
        <f t="shared" si="35"/>
        <v>Jeanette Lawson</v>
      </c>
      <c r="E749" s="1" t="s">
        <v>2881</v>
      </c>
      <c r="F749" s="1" t="s">
        <v>88</v>
      </c>
      <c r="G749" s="1" t="s">
        <v>46</v>
      </c>
      <c r="H749" s="1">
        <v>45</v>
      </c>
      <c r="I749" s="5">
        <v>44915</v>
      </c>
      <c r="J749" s="1" t="s">
        <v>69</v>
      </c>
      <c r="K749" s="1" t="s">
        <v>33</v>
      </c>
      <c r="L749" s="8">
        <v>7</v>
      </c>
      <c r="M749" s="8">
        <f>IF(Table1[[#This Row],[Column13]]&lt;1,Table1[[#This Row],[Column13]]*100,Table1[[#This Row],[Column13]])</f>
        <v>7</v>
      </c>
      <c r="N749" s="1">
        <v>45</v>
      </c>
      <c r="O749" s="1" t="s">
        <v>34</v>
      </c>
      <c r="P749">
        <v>4</v>
      </c>
      <c r="Q749" s="5">
        <v>44915</v>
      </c>
      <c r="R749" s="9">
        <f>IFERROR(IF(ISNUMBER(Table1[[#This Row],[Column17]]),Table1[[#This Row],[Column17]],DATEVALUE(LEFT(Table1[[#This Row],[Column17]],FIND(",",Table1[[#This Row],[Column17]]&amp;",")-1))),"")</f>
        <v>44915</v>
      </c>
      <c r="S749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749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749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74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4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4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4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49" s="10" t="str">
        <f t="shared" si="33"/>
        <v>12/20/2022</v>
      </c>
    </row>
    <row r="750" spans="1:26" ht="12.5" x14ac:dyDescent="0.25">
      <c r="A750" s="1" t="s">
        <v>2882</v>
      </c>
      <c r="B750" s="1" t="str">
        <f t="shared" si="34"/>
        <v>4242FC5C-866B-429A-B877-E049B52F5E0D</v>
      </c>
      <c r="C750" s="1" t="s">
        <v>2883</v>
      </c>
      <c r="D750" s="1" t="str">
        <f t="shared" si="35"/>
        <v>Daniel Erickson</v>
      </c>
      <c r="E750" s="1" t="s">
        <v>2884</v>
      </c>
      <c r="F750" s="1" t="s">
        <v>17</v>
      </c>
      <c r="G750" s="1" t="s">
        <v>68</v>
      </c>
      <c r="H750" s="1">
        <v>20</v>
      </c>
      <c r="I750" s="5">
        <v>45440</v>
      </c>
      <c r="J750" s="1" t="s">
        <v>63</v>
      </c>
      <c r="K750" s="1" t="s">
        <v>27</v>
      </c>
      <c r="L750" s="8">
        <v>0.59</v>
      </c>
      <c r="M750" s="8">
        <f>IF(Table1[[#This Row],[Column13]]&lt;1,Table1[[#This Row],[Column13]]*100,Table1[[#This Row],[Column13]])</f>
        <v>59</v>
      </c>
      <c r="N750" s="1" t="s">
        <v>20</v>
      </c>
      <c r="O750" s="1" t="s">
        <v>34</v>
      </c>
      <c r="P750">
        <v>4</v>
      </c>
      <c r="Q750" s="1" t="s">
        <v>2885</v>
      </c>
      <c r="R750" s="9">
        <f>IFERROR(IF(ISNUMBER(Table1[[#This Row],[Column17]]),Table1[[#This Row],[Column17]],DATEVALUE(LEFT(Table1[[#This Row],[Column17]],FIND(",",Table1[[#This Row],[Column17]]&amp;",")-1))),"")</f>
        <v>45440</v>
      </c>
      <c r="S75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45447</v>
      </c>
      <c r="T750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750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75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5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5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5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50" s="10" t="str">
        <f t="shared" si="33"/>
        <v>05/28/2024, 06/04/2024</v>
      </c>
    </row>
    <row r="751" spans="1:26" ht="12.5" x14ac:dyDescent="0.25">
      <c r="A751" s="1" t="s">
        <v>2886</v>
      </c>
      <c r="B751" s="1" t="str">
        <f t="shared" si="34"/>
        <v>0D3069BF-CA66-48A8-9F96-048A453B37F5</v>
      </c>
      <c r="C751" s="1" t="s">
        <v>2887</v>
      </c>
      <c r="D751" s="1" t="str">
        <f t="shared" si="35"/>
        <v>Danielle Colon</v>
      </c>
      <c r="E751" s="1" t="s">
        <v>2888</v>
      </c>
      <c r="F751" s="1" t="s">
        <v>17</v>
      </c>
      <c r="G751" s="1" t="s">
        <v>68</v>
      </c>
      <c r="H751">
        <v>18</v>
      </c>
      <c r="I751" s="5">
        <v>44864</v>
      </c>
      <c r="J751" s="1" t="s">
        <v>142</v>
      </c>
      <c r="K751" s="1" t="s">
        <v>53</v>
      </c>
      <c r="L751" s="8">
        <v>0.43</v>
      </c>
      <c r="M751" s="8">
        <f>IF(Table1[[#This Row],[Column13]]&lt;1,Table1[[#This Row],[Column13]]*100,Table1[[#This Row],[Column13]])</f>
        <v>43</v>
      </c>
      <c r="N751" s="1">
        <v>2</v>
      </c>
      <c r="O751" s="1" t="s">
        <v>34</v>
      </c>
      <c r="P751" s="1">
        <v>5</v>
      </c>
      <c r="Q751" s="1" t="s">
        <v>2889</v>
      </c>
      <c r="R751" s="9">
        <f>IFERROR(IF(ISNUMBER(Table1[[#This Row],[Column17]]),Table1[[#This Row],[Column17]],DATEVALUE(LEFT(Table1[[#This Row],[Column17]],FIND(",",Table1[[#This Row],[Column17]]&amp;",")-1))),"")</f>
        <v>44864</v>
      </c>
      <c r="S75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44871</v>
      </c>
      <c r="T75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44878</v>
      </c>
      <c r="U75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44885</v>
      </c>
      <c r="V75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44892</v>
      </c>
      <c r="W75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44899</v>
      </c>
      <c r="X75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44906</v>
      </c>
      <c r="Y75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51" s="10" t="str">
        <f t="shared" si="33"/>
        <v>10/30/2022, 11/06/2022, 11/13/2022, 11/20/2022, 11/27/2022, 12/04/2022, 12/11/2022</v>
      </c>
    </row>
    <row r="752" spans="1:26" ht="12.5" x14ac:dyDescent="0.25">
      <c r="A752" s="1" t="s">
        <v>2890</v>
      </c>
      <c r="B752" s="1" t="str">
        <f t="shared" si="34"/>
        <v>E5F95507-6889-48AD-A234-5EACB8DA3559</v>
      </c>
      <c r="C752" s="1" t="s">
        <v>2891</v>
      </c>
      <c r="D752" s="1" t="str">
        <f t="shared" si="35"/>
        <v>Erika Brown</v>
      </c>
      <c r="E752" s="1" t="s">
        <v>2892</v>
      </c>
      <c r="F752" s="1" t="s">
        <v>17</v>
      </c>
      <c r="G752" s="1" t="s">
        <v>68</v>
      </c>
      <c r="H752" s="1">
        <v>33</v>
      </c>
      <c r="I752" s="5">
        <v>45068</v>
      </c>
      <c r="J752" s="1" t="s">
        <v>142</v>
      </c>
      <c r="K752" s="1" t="s">
        <v>53</v>
      </c>
      <c r="L752" s="8">
        <v>0.76</v>
      </c>
      <c r="M752" s="8">
        <f>IF(Table1[[#This Row],[Column13]]&lt;1,Table1[[#This Row],[Column13]]*100,Table1[[#This Row],[Column13]])</f>
        <v>76</v>
      </c>
      <c r="N752" s="1">
        <v>2</v>
      </c>
      <c r="O752" s="1" t="s">
        <v>28</v>
      </c>
      <c r="P752" s="1">
        <v>5</v>
      </c>
      <c r="Q752" s="1" t="s">
        <v>2893</v>
      </c>
      <c r="R752" s="9">
        <f>IFERROR(IF(ISNUMBER(Table1[[#This Row],[Column17]]),Table1[[#This Row],[Column17]],DATEVALUE(LEFT(Table1[[#This Row],[Column17]],FIND(",",Table1[[#This Row],[Column17]]&amp;",")-1))),"")</f>
        <v>45068</v>
      </c>
      <c r="S75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45075</v>
      </c>
      <c r="T75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45082</v>
      </c>
      <c r="U75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45089</v>
      </c>
      <c r="V75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5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5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5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52" s="10" t="str">
        <f t="shared" si="33"/>
        <v>05/22/2023, 05/29/2023, 06/05/2023, 06/12/2023</v>
      </c>
    </row>
    <row r="753" spans="1:26" ht="12.5" x14ac:dyDescent="0.25">
      <c r="A753" s="1" t="s">
        <v>2894</v>
      </c>
      <c r="B753" s="1" t="str">
        <f t="shared" si="34"/>
        <v>61C9815E-B028-4484-BEEA-C4D3B8FC7513</v>
      </c>
      <c r="C753" s="1" t="s">
        <v>2895</v>
      </c>
      <c r="D753" s="1" t="str">
        <f t="shared" si="35"/>
        <v>Dawn Sims</v>
      </c>
      <c r="E753" s="1" t="s">
        <v>2896</v>
      </c>
      <c r="F753" s="1" t="s">
        <v>17</v>
      </c>
      <c r="G753" s="1" t="s">
        <v>68</v>
      </c>
      <c r="H753" s="1">
        <v>34</v>
      </c>
      <c r="I753" s="5">
        <v>44823</v>
      </c>
      <c r="J753" s="1" t="s">
        <v>52</v>
      </c>
      <c r="K753" s="1" t="s">
        <v>53</v>
      </c>
      <c r="L753" s="8">
        <v>0.18</v>
      </c>
      <c r="M753" s="8">
        <f>IF(Table1[[#This Row],[Column13]]&lt;1,Table1[[#This Row],[Column13]]*100,Table1[[#This Row],[Column13]])</f>
        <v>18</v>
      </c>
      <c r="N753" s="1" t="s">
        <v>41</v>
      </c>
      <c r="O753" s="1" t="s">
        <v>28</v>
      </c>
      <c r="P753" s="1">
        <v>1</v>
      </c>
      <c r="Q753" s="1" t="s">
        <v>2718</v>
      </c>
      <c r="R753" s="9">
        <f>IFERROR(IF(ISNUMBER(Table1[[#This Row],[Column17]]),Table1[[#This Row],[Column17]],DATEVALUE(LEFT(Table1[[#This Row],[Column17]],FIND(",",Table1[[#This Row],[Column17]]&amp;",")-1))),"")</f>
        <v>44823</v>
      </c>
      <c r="S75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44830</v>
      </c>
      <c r="T75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44837</v>
      </c>
      <c r="U75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44844</v>
      </c>
      <c r="V75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44851</v>
      </c>
      <c r="W75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5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5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53" s="10" t="str">
        <f t="shared" si="33"/>
        <v>09/19/2022, 09/26/2022, 10/03/2022, 10/10/2022, 10/17/2022</v>
      </c>
    </row>
    <row r="754" spans="1:26" ht="12.5" x14ac:dyDescent="0.25">
      <c r="A754" s="1" t="s">
        <v>2897</v>
      </c>
      <c r="B754" s="1" t="str">
        <f t="shared" si="34"/>
        <v>6F144DC6-B9ED-433F-BAD4-F3E03B523525</v>
      </c>
      <c r="C754" s="1" t="s">
        <v>2898</v>
      </c>
      <c r="D754" s="1" t="str">
        <f t="shared" si="35"/>
        <v>Steven Davis</v>
      </c>
      <c r="E754" s="1" t="s">
        <v>2899</v>
      </c>
      <c r="F754" s="1" t="s">
        <v>88</v>
      </c>
      <c r="G754" s="1" t="s">
        <v>46</v>
      </c>
      <c r="H754" s="1">
        <v>18</v>
      </c>
      <c r="I754" s="5">
        <v>45350</v>
      </c>
      <c r="J754" s="1" t="s">
        <v>217</v>
      </c>
      <c r="K754" s="1" t="s">
        <v>133</v>
      </c>
      <c r="L754" s="8">
        <v>0.96</v>
      </c>
      <c r="M754" s="8">
        <f>IF(Table1[[#This Row],[Column13]]&lt;1,Table1[[#This Row],[Column13]]*100,Table1[[#This Row],[Column13]])</f>
        <v>96</v>
      </c>
      <c r="N754" s="1" t="s">
        <v>58</v>
      </c>
      <c r="O754" s="1" t="s">
        <v>34</v>
      </c>
      <c r="P754" s="1">
        <v>3</v>
      </c>
      <c r="Q754" s="1" t="s">
        <v>2900</v>
      </c>
      <c r="R754" s="9">
        <f>IFERROR(IF(ISNUMBER(Table1[[#This Row],[Column17]]),Table1[[#This Row],[Column17]],DATEVALUE(LEFT(Table1[[#This Row],[Column17]],FIND(",",Table1[[#This Row],[Column17]]&amp;",")-1))),"")</f>
        <v>45350</v>
      </c>
      <c r="S75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45357</v>
      </c>
      <c r="T754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754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75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5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5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5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54" s="10" t="str">
        <f t="shared" si="33"/>
        <v>02/28/2024, 03/06/2024</v>
      </c>
    </row>
    <row r="755" spans="1:26" ht="12.5" x14ac:dyDescent="0.25">
      <c r="A755" s="1" t="s">
        <v>2901</v>
      </c>
      <c r="B755" s="1" t="str">
        <f t="shared" si="34"/>
        <v>29B50942-4F66-4914-8563-5B3048340D51</v>
      </c>
      <c r="C755" s="1" t="s">
        <v>2902</v>
      </c>
      <c r="D755" s="1" t="str">
        <f t="shared" si="35"/>
        <v>Ruth Mcdaniel</v>
      </c>
      <c r="E755" s="1" t="s">
        <v>2903</v>
      </c>
      <c r="F755" s="1" t="s">
        <v>88</v>
      </c>
      <c r="G755" s="1" t="s">
        <v>25</v>
      </c>
      <c r="H755" s="1">
        <v>18</v>
      </c>
      <c r="I755" s="3">
        <v>45663</v>
      </c>
      <c r="J755" s="1" t="s">
        <v>52</v>
      </c>
      <c r="K755" s="1" t="s">
        <v>53</v>
      </c>
      <c r="L755" s="8">
        <v>0.76</v>
      </c>
      <c r="M755" s="8">
        <f>IF(Table1[[#This Row],[Column13]]&lt;1,Table1[[#This Row],[Column13]]*100,Table1[[#This Row],[Column13]])</f>
        <v>76</v>
      </c>
      <c r="N755" s="1">
        <v>1.5</v>
      </c>
      <c r="O755" s="1" t="s">
        <v>34</v>
      </c>
      <c r="P755" s="1">
        <v>2</v>
      </c>
      <c r="Q755" s="1" t="s">
        <v>2904</v>
      </c>
      <c r="R755" s="9">
        <f>IFERROR(IF(ISNUMBER(Table1[[#This Row],[Column17]]),Table1[[#This Row],[Column17]],DATEVALUE(LEFT(Table1[[#This Row],[Column17]],FIND(",",Table1[[#This Row],[Column17]]&amp;",")-1))),"")</f>
        <v>45663</v>
      </c>
      <c r="S75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45670</v>
      </c>
      <c r="T75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45677</v>
      </c>
      <c r="U75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45684</v>
      </c>
      <c r="V75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45691</v>
      </c>
      <c r="W75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45698</v>
      </c>
      <c r="X75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45705</v>
      </c>
      <c r="Y75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55" s="10" t="str">
        <f t="shared" si="33"/>
        <v>01/06/2025, 01/13/2025, 01/20/2025, 01/27/2025, 02/03/2025, 02/10/2025, 02/17/2025</v>
      </c>
    </row>
    <row r="756" spans="1:26" ht="12.5" x14ac:dyDescent="0.25">
      <c r="A756" s="1" t="s">
        <v>2905</v>
      </c>
      <c r="B756" s="1" t="str">
        <f t="shared" si="34"/>
        <v>CED89C97-C01D-4C62-BA0D-3F1F232585B4</v>
      </c>
      <c r="C756" s="1" t="s">
        <v>2906</v>
      </c>
      <c r="D756" s="1" t="str">
        <f t="shared" si="35"/>
        <v>Brett Cruz</v>
      </c>
      <c r="E756" s="1" t="s">
        <v>2907</v>
      </c>
      <c r="F756" s="1" t="s">
        <v>88</v>
      </c>
      <c r="G756" s="1" t="s">
        <v>39</v>
      </c>
      <c r="H756" s="1">
        <v>18</v>
      </c>
      <c r="I756" s="3">
        <v>45476</v>
      </c>
      <c r="J756" s="1" t="s">
        <v>32</v>
      </c>
      <c r="K756" s="1" t="s">
        <v>33</v>
      </c>
      <c r="L756" s="8">
        <v>63</v>
      </c>
      <c r="M756" s="8">
        <f>IF(Table1[[#This Row],[Column13]]&lt;1,Table1[[#This Row],[Column13]]*100,Table1[[#This Row],[Column13]])</f>
        <v>63</v>
      </c>
      <c r="N756" s="1" t="s">
        <v>58</v>
      </c>
      <c r="O756" s="1" t="s">
        <v>34</v>
      </c>
      <c r="P756" s="1">
        <v>5</v>
      </c>
      <c r="Q756" s="1" t="s">
        <v>2908</v>
      </c>
      <c r="R756" s="9">
        <f>IFERROR(IF(ISNUMBER(Table1[[#This Row],[Column17]]),Table1[[#This Row],[Column17]],DATEVALUE(LEFT(Table1[[#This Row],[Column17]],FIND(",",Table1[[#This Row],[Column17]]&amp;",")-1))),"")</f>
        <v>45476</v>
      </c>
      <c r="S75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45483</v>
      </c>
      <c r="T75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45490</v>
      </c>
      <c r="U756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75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5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5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5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56" s="10" t="str">
        <f t="shared" si="33"/>
        <v>07/03/2024, 07/10/2024, 07/17/2024</v>
      </c>
    </row>
    <row r="757" spans="1:26" ht="12.5" x14ac:dyDescent="0.25">
      <c r="A757" s="1" t="s">
        <v>2909</v>
      </c>
      <c r="B757" s="1" t="str">
        <f t="shared" si="34"/>
        <v>03748864-9981-428F-A09C-4325F047FBEB</v>
      </c>
      <c r="C757" s="1" t="s">
        <v>2910</v>
      </c>
      <c r="D757" s="1" t="str">
        <f t="shared" si="35"/>
        <v>Alexandra Conner</v>
      </c>
      <c r="E757" s="1" t="s">
        <v>2911</v>
      </c>
      <c r="F757" s="1" t="s">
        <v>88</v>
      </c>
      <c r="G757" s="1" t="s">
        <v>25</v>
      </c>
      <c r="H757" s="1">
        <v>42</v>
      </c>
      <c r="I757" s="5">
        <v>44879</v>
      </c>
      <c r="J757" s="1" t="s">
        <v>132</v>
      </c>
      <c r="K757" s="1" t="s">
        <v>133</v>
      </c>
      <c r="L757" s="8">
        <v>12</v>
      </c>
      <c r="M757" s="8">
        <f>IF(Table1[[#This Row],[Column13]]&lt;1,Table1[[#This Row],[Column13]]*100,Table1[[#This Row],[Column13]])</f>
        <v>12</v>
      </c>
      <c r="N757" s="1" t="s">
        <v>41</v>
      </c>
      <c r="O757" s="1" t="s">
        <v>34</v>
      </c>
      <c r="P757" s="1">
        <v>1</v>
      </c>
      <c r="Q757" s="1" t="s">
        <v>2912</v>
      </c>
      <c r="R757" s="9">
        <f>IFERROR(IF(ISNUMBER(Table1[[#This Row],[Column17]]),Table1[[#This Row],[Column17]],DATEVALUE(LEFT(Table1[[#This Row],[Column17]],FIND(",",Table1[[#This Row],[Column17]]&amp;",")-1))),"")</f>
        <v>44879</v>
      </c>
      <c r="S75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44886</v>
      </c>
      <c r="T75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44893</v>
      </c>
      <c r="U75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44900</v>
      </c>
      <c r="V75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44907</v>
      </c>
      <c r="W75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44914</v>
      </c>
      <c r="X75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44921</v>
      </c>
      <c r="Y75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44928</v>
      </c>
      <c r="Z757" s="10" t="str">
        <f t="shared" si="33"/>
        <v>11/14/2022, 11/21/2022, 11/28/2022, 12/05/2022, 12/12/2022, 12/19/2022, 12/26/2022, 01/02/2023</v>
      </c>
    </row>
    <row r="758" spans="1:26" ht="12.5" x14ac:dyDescent="0.25">
      <c r="A758" s="1" t="s">
        <v>2913</v>
      </c>
      <c r="B758" s="1" t="str">
        <f t="shared" si="34"/>
        <v>54EDFB70-4EB0-4866-A9C3-D598D0C24F21</v>
      </c>
      <c r="C758" s="1" t="s">
        <v>2914</v>
      </c>
      <c r="D758" s="1" t="str">
        <f t="shared" si="35"/>
        <v>David Stephens</v>
      </c>
      <c r="E758" s="1" t="s">
        <v>6995</v>
      </c>
      <c r="F758" s="1" t="s">
        <v>88</v>
      </c>
      <c r="G758" s="1" t="s">
        <v>25</v>
      </c>
      <c r="H758" s="1">
        <v>44</v>
      </c>
      <c r="I758" s="5">
        <v>45348</v>
      </c>
      <c r="J758" s="1" t="s">
        <v>32</v>
      </c>
      <c r="K758" s="1" t="s">
        <v>33</v>
      </c>
      <c r="L758" s="8">
        <v>0.01</v>
      </c>
      <c r="M758" s="8">
        <f>IF(Table1[[#This Row],[Column13]]&lt;1,Table1[[#This Row],[Column13]]*100,Table1[[#This Row],[Column13]])</f>
        <v>1</v>
      </c>
      <c r="N758" s="1" t="s">
        <v>41</v>
      </c>
      <c r="O758" s="1" t="s">
        <v>34</v>
      </c>
      <c r="P758" s="1">
        <v>3</v>
      </c>
      <c r="Q758" s="1" t="s">
        <v>2915</v>
      </c>
      <c r="R758" s="9">
        <f>IFERROR(IF(ISNUMBER(Table1[[#This Row],[Column17]]),Table1[[#This Row],[Column17]],DATEVALUE(LEFT(Table1[[#This Row],[Column17]],FIND(",",Table1[[#This Row],[Column17]]&amp;",")-1))),"")</f>
        <v>45348</v>
      </c>
      <c r="S75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45355</v>
      </c>
      <c r="T75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45362</v>
      </c>
      <c r="U75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45369</v>
      </c>
      <c r="V75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5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5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5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58" s="10" t="str">
        <f t="shared" si="33"/>
        <v>02/26/2024, 03/04/2024, 03/11/2024, 03/18/2024</v>
      </c>
    </row>
    <row r="759" spans="1:26" ht="12.5" x14ac:dyDescent="0.25">
      <c r="A759" s="1" t="s">
        <v>2916</v>
      </c>
      <c r="B759" s="1" t="str">
        <f t="shared" si="34"/>
        <v>056DE195-1F81-4097-8B2A-3730A0A2E9BD</v>
      </c>
      <c r="C759" s="1" t="s">
        <v>2917</v>
      </c>
      <c r="D759" s="1" t="str">
        <f t="shared" si="35"/>
        <v>Ashley Phillips</v>
      </c>
      <c r="E759" s="1" t="s">
        <v>2918</v>
      </c>
      <c r="F759" s="1" t="s">
        <v>17</v>
      </c>
      <c r="G759" s="1" t="s">
        <v>46</v>
      </c>
      <c r="H759">
        <v>18</v>
      </c>
      <c r="I759" s="5">
        <v>45073</v>
      </c>
      <c r="J759" s="1" t="s">
        <v>52</v>
      </c>
      <c r="K759" s="1" t="s">
        <v>53</v>
      </c>
      <c r="L759" s="8">
        <v>0.69</v>
      </c>
      <c r="M759" s="8">
        <f>IF(Table1[[#This Row],[Column13]]&lt;1,Table1[[#This Row],[Column13]]*100,Table1[[#This Row],[Column13]])</f>
        <v>69</v>
      </c>
      <c r="N759" s="1">
        <v>2</v>
      </c>
      <c r="O759" s="1" t="s">
        <v>28</v>
      </c>
      <c r="P759" s="1">
        <v>4</v>
      </c>
      <c r="Q759" s="1" t="s">
        <v>2919</v>
      </c>
      <c r="R759" s="9">
        <f>IFERROR(IF(ISNUMBER(Table1[[#This Row],[Column17]]),Table1[[#This Row],[Column17]],DATEVALUE(LEFT(Table1[[#This Row],[Column17]],FIND(",",Table1[[#This Row],[Column17]]&amp;",")-1))),"")</f>
        <v>45073</v>
      </c>
      <c r="S75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45080</v>
      </c>
      <c r="T75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45087</v>
      </c>
      <c r="U75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45094</v>
      </c>
      <c r="V75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45101</v>
      </c>
      <c r="W75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45108</v>
      </c>
      <c r="X75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45115</v>
      </c>
      <c r="Y75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59" s="10" t="str">
        <f t="shared" si="33"/>
        <v>05/27/2023, 06/03/2023, 06/10/2023, 06/17/2023, 06/24/2023, 07/01/2023, 07/08/2023</v>
      </c>
    </row>
    <row r="760" spans="1:26" ht="12.5" x14ac:dyDescent="0.25">
      <c r="A760" s="1" t="s">
        <v>2920</v>
      </c>
      <c r="B760" s="1" t="str">
        <f t="shared" si="34"/>
        <v>A7C5F960-5A72-44A2-A5BA-779562A876D7</v>
      </c>
      <c r="C760" s="1" t="s">
        <v>2921</v>
      </c>
      <c r="D760" s="1" t="str">
        <f t="shared" si="35"/>
        <v>Thomas Cohen</v>
      </c>
      <c r="E760" s="1" t="s">
        <v>2922</v>
      </c>
      <c r="F760" s="1" t="s">
        <v>17</v>
      </c>
      <c r="G760" s="1" t="s">
        <v>68</v>
      </c>
      <c r="H760" s="1">
        <v>43</v>
      </c>
      <c r="I760" s="5">
        <v>45321</v>
      </c>
      <c r="J760" s="1" t="s">
        <v>83</v>
      </c>
      <c r="K760" s="1" t="s">
        <v>27</v>
      </c>
      <c r="L760" s="8">
        <v>0.84</v>
      </c>
      <c r="M760" s="8">
        <f>IF(Table1[[#This Row],[Column13]]&lt;1,Table1[[#This Row],[Column13]]*100,Table1[[#This Row],[Column13]])</f>
        <v>84</v>
      </c>
      <c r="N760" s="1" t="s">
        <v>58</v>
      </c>
      <c r="O760" s="1" t="s">
        <v>28</v>
      </c>
      <c r="P760">
        <v>4</v>
      </c>
      <c r="Q760" s="1" t="s">
        <v>2923</v>
      </c>
      <c r="R760" s="9">
        <f>IFERROR(IF(ISNUMBER(Table1[[#This Row],[Column17]]),Table1[[#This Row],[Column17]],DATEVALUE(LEFT(Table1[[#This Row],[Column17]],FIND(",",Table1[[#This Row],[Column17]]&amp;",")-1))),"")</f>
        <v>45321</v>
      </c>
      <c r="S76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45328</v>
      </c>
      <c r="T76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45335</v>
      </c>
      <c r="U76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45342</v>
      </c>
      <c r="V76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45349</v>
      </c>
      <c r="W76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45356</v>
      </c>
      <c r="X76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45363</v>
      </c>
      <c r="Y76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60" s="10" t="str">
        <f t="shared" si="33"/>
        <v>01/30/2024, 02/06/2024, 02/13/2024, 02/20/2024, 02/27/2024, 03/05/2024, 03/12/2024</v>
      </c>
    </row>
    <row r="761" spans="1:26" ht="12.5" x14ac:dyDescent="0.25">
      <c r="A761" s="1" t="s">
        <v>2924</v>
      </c>
      <c r="B761" s="1" t="str">
        <f t="shared" si="34"/>
        <v>5C494D63-1E4C-4FDF-956E-FCE49D9E4DA2</v>
      </c>
      <c r="C761" s="1" t="s">
        <v>2925</v>
      </c>
      <c r="D761" s="1" t="str">
        <f t="shared" si="35"/>
        <v>Tamara Huang</v>
      </c>
      <c r="E761" s="1" t="s">
        <v>2926</v>
      </c>
      <c r="F761" s="1" t="s">
        <v>88</v>
      </c>
      <c r="G761" s="1" t="s">
        <v>39</v>
      </c>
      <c r="H761">
        <v>18</v>
      </c>
      <c r="I761" s="3">
        <v>44776</v>
      </c>
      <c r="J761" s="1" t="s">
        <v>63</v>
      </c>
      <c r="K761" s="1" t="s">
        <v>27</v>
      </c>
      <c r="L761" s="8">
        <v>79</v>
      </c>
      <c r="M761" s="8">
        <f>IF(Table1[[#This Row],[Column13]]&lt;1,Table1[[#This Row],[Column13]]*100,Table1[[#This Row],[Column13]])</f>
        <v>79</v>
      </c>
      <c r="N761" s="1" t="s">
        <v>58</v>
      </c>
      <c r="O761" s="1" t="s">
        <v>34</v>
      </c>
      <c r="P761" s="1">
        <v>5</v>
      </c>
      <c r="Q761" s="1" t="s">
        <v>453</v>
      </c>
      <c r="R761" s="9">
        <f>IFERROR(IF(ISNUMBER(Table1[[#This Row],[Column17]]),Table1[[#This Row],[Column17]],DATEVALUE(LEFT(Table1[[#This Row],[Column17]],FIND(",",Table1[[#This Row],[Column17]]&amp;",")-1))),"")</f>
        <v>44776</v>
      </c>
      <c r="S76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44783</v>
      </c>
      <c r="T761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761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76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6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6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6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61" s="10" t="str">
        <f t="shared" si="33"/>
        <v>08/03/2022, 08/10/2022</v>
      </c>
    </row>
    <row r="762" spans="1:26" ht="12.5" x14ac:dyDescent="0.25">
      <c r="A762" s="1" t="s">
        <v>2927</v>
      </c>
      <c r="B762" s="1" t="str">
        <f t="shared" si="34"/>
        <v>E01A5B5E-592F-4DC6-8979-3220D14BC771</v>
      </c>
      <c r="C762" s="1" t="s">
        <v>2928</v>
      </c>
      <c r="D762" s="1" t="str">
        <f t="shared" si="35"/>
        <v>Thomas Stanley</v>
      </c>
      <c r="E762" s="1" t="s">
        <v>2929</v>
      </c>
      <c r="F762" s="1" t="s">
        <v>88</v>
      </c>
      <c r="G762" s="1" t="s">
        <v>68</v>
      </c>
      <c r="H762">
        <v>18</v>
      </c>
      <c r="I762" s="3">
        <v>45628</v>
      </c>
      <c r="J762" s="1" t="s">
        <v>63</v>
      </c>
      <c r="K762" s="1" t="s">
        <v>27</v>
      </c>
      <c r="L762" s="8">
        <v>15</v>
      </c>
      <c r="M762" s="8">
        <f>IF(Table1[[#This Row],[Column13]]&lt;1,Table1[[#This Row],[Column13]]*100,Table1[[#This Row],[Column13]])</f>
        <v>15</v>
      </c>
      <c r="N762" s="1" t="s">
        <v>20</v>
      </c>
      <c r="O762" s="1" t="s">
        <v>28</v>
      </c>
      <c r="P762" s="1">
        <v>3</v>
      </c>
      <c r="Q762" s="1" t="s">
        <v>2930</v>
      </c>
      <c r="R762" s="9">
        <f>IFERROR(IF(ISNUMBER(Table1[[#This Row],[Column17]]),Table1[[#This Row],[Column17]],DATEVALUE(LEFT(Table1[[#This Row],[Column17]],FIND(",",Table1[[#This Row],[Column17]]&amp;",")-1))),"")</f>
        <v>45628</v>
      </c>
      <c r="S76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45635</v>
      </c>
      <c r="T762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762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76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6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6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6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62" s="10" t="str">
        <f t="shared" si="33"/>
        <v>12/02/2024, 12/09/2024</v>
      </c>
    </row>
    <row r="763" spans="1:26" ht="12.5" x14ac:dyDescent="0.25">
      <c r="A763" s="1" t="s">
        <v>2931</v>
      </c>
      <c r="B763" s="1" t="str">
        <f t="shared" si="34"/>
        <v>63FE557C-25D4-4C19-91FC-4C232586DCD1</v>
      </c>
      <c r="C763" s="1" t="s">
        <v>2932</v>
      </c>
      <c r="D763" s="1" t="str">
        <f t="shared" si="35"/>
        <v>Robert Bray</v>
      </c>
      <c r="E763" s="1" t="s">
        <v>2933</v>
      </c>
      <c r="F763" s="1" t="s">
        <v>88</v>
      </c>
      <c r="G763" s="1" t="s">
        <v>25</v>
      </c>
      <c r="H763" s="1">
        <v>18</v>
      </c>
      <c r="I763" s="5">
        <v>45676</v>
      </c>
      <c r="J763" s="1" t="s">
        <v>47</v>
      </c>
      <c r="K763" s="1" t="s">
        <v>33</v>
      </c>
      <c r="L763" s="8">
        <v>53</v>
      </c>
      <c r="M763" s="8">
        <f>IF(Table1[[#This Row],[Column13]]&lt;1,Table1[[#This Row],[Column13]]*100,Table1[[#This Row],[Column13]])</f>
        <v>53</v>
      </c>
      <c r="N763" s="1">
        <v>2</v>
      </c>
      <c r="O763" s="1" t="s">
        <v>28</v>
      </c>
      <c r="P763">
        <v>4</v>
      </c>
      <c r="Q763" s="1" t="s">
        <v>2934</v>
      </c>
      <c r="R763" s="9">
        <f>IFERROR(IF(ISNUMBER(Table1[[#This Row],[Column17]]),Table1[[#This Row],[Column17]],DATEVALUE(LEFT(Table1[[#This Row],[Column17]],FIND(",",Table1[[#This Row],[Column17]]&amp;",")-1))),"")</f>
        <v>45676</v>
      </c>
      <c r="S76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45683</v>
      </c>
      <c r="T76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45690</v>
      </c>
      <c r="U76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45697</v>
      </c>
      <c r="V76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45704</v>
      </c>
      <c r="W76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6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6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63" s="10" t="str">
        <f t="shared" si="33"/>
        <v>01/19/2025, 01/26/2025, 02/02/2025, 02/09/2025, 02/16/2025</v>
      </c>
    </row>
    <row r="764" spans="1:26" ht="12.5" x14ac:dyDescent="0.25">
      <c r="A764" s="1" t="s">
        <v>2935</v>
      </c>
      <c r="B764" s="1" t="str">
        <f t="shared" si="34"/>
        <v>51BEADC1-5A44-4143-A290-8017C47D336F</v>
      </c>
      <c r="C764" s="1" t="s">
        <v>2936</v>
      </c>
      <c r="D764" s="1" t="str">
        <f t="shared" si="35"/>
        <v>John Dudley Dds</v>
      </c>
      <c r="E764" s="1" t="s">
        <v>2937</v>
      </c>
      <c r="F764" s="1" t="s">
        <v>17</v>
      </c>
      <c r="G764" s="1" t="s">
        <v>68</v>
      </c>
      <c r="H764" s="1">
        <v>44</v>
      </c>
      <c r="I764" s="5">
        <v>44940</v>
      </c>
      <c r="J764" s="1" t="s">
        <v>26</v>
      </c>
      <c r="K764" s="1" t="s">
        <v>27</v>
      </c>
      <c r="L764" s="8">
        <v>0.73</v>
      </c>
      <c r="M764" s="8">
        <f>IF(Table1[[#This Row],[Column13]]&lt;1,Table1[[#This Row],[Column13]]*100,Table1[[#This Row],[Column13]])</f>
        <v>73</v>
      </c>
      <c r="N764" s="1">
        <v>2</v>
      </c>
      <c r="O764" s="1" t="s">
        <v>28</v>
      </c>
      <c r="P764" s="1">
        <v>4</v>
      </c>
      <c r="Q764" s="1" t="s">
        <v>2938</v>
      </c>
      <c r="R764" s="9">
        <f>IFERROR(IF(ISNUMBER(Table1[[#This Row],[Column17]]),Table1[[#This Row],[Column17]],DATEVALUE(LEFT(Table1[[#This Row],[Column17]],FIND(",",Table1[[#This Row],[Column17]]&amp;",")-1))),"")</f>
        <v>44940</v>
      </c>
      <c r="S76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44947</v>
      </c>
      <c r="T76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44954</v>
      </c>
      <c r="U76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44961</v>
      </c>
      <c r="V76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44968</v>
      </c>
      <c r="W76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44975</v>
      </c>
      <c r="X76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6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64" s="10" t="str">
        <f t="shared" si="33"/>
        <v>01/14/2023, 01/21/2023, 01/28/2023, 02/04/2023, 02/11/2023, 02/18/2023</v>
      </c>
    </row>
    <row r="765" spans="1:26" ht="12.5" x14ac:dyDescent="0.25">
      <c r="A765" s="1" t="s">
        <v>2939</v>
      </c>
      <c r="B765" s="1" t="str">
        <f t="shared" si="34"/>
        <v>89EB56C1-7F42-4889-8CA1-7F756B2D470A</v>
      </c>
      <c r="C765" s="1" t="s">
        <v>2940</v>
      </c>
      <c r="D765" s="1" t="str">
        <f t="shared" si="35"/>
        <v>Kim Underwood</v>
      </c>
      <c r="E765" s="1" t="s">
        <v>2941</v>
      </c>
      <c r="F765" s="1" t="s">
        <v>88</v>
      </c>
      <c r="G765" s="1" t="s">
        <v>25</v>
      </c>
      <c r="H765" s="1">
        <v>18</v>
      </c>
      <c r="I765" s="5">
        <v>45253</v>
      </c>
      <c r="J765" s="1" t="s">
        <v>142</v>
      </c>
      <c r="K765" s="1" t="s">
        <v>53</v>
      </c>
      <c r="L765" s="8">
        <v>0.4</v>
      </c>
      <c r="M765" s="8">
        <f>IF(Table1[[#This Row],[Column13]]&lt;1,Table1[[#This Row],[Column13]]*100,Table1[[#This Row],[Column13]])</f>
        <v>40</v>
      </c>
      <c r="N765" s="1" t="s">
        <v>41</v>
      </c>
      <c r="O765" s="1" t="s">
        <v>34</v>
      </c>
      <c r="P765" s="1">
        <v>5</v>
      </c>
      <c r="Q765" s="1" t="s">
        <v>2942</v>
      </c>
      <c r="R765" s="9">
        <f>IFERROR(IF(ISNUMBER(Table1[[#This Row],[Column17]]),Table1[[#This Row],[Column17]],DATEVALUE(LEFT(Table1[[#This Row],[Column17]],FIND(",",Table1[[#This Row],[Column17]]&amp;",")-1))),"")</f>
        <v>45253</v>
      </c>
      <c r="S76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45260</v>
      </c>
      <c r="T76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45267</v>
      </c>
      <c r="U76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45274</v>
      </c>
      <c r="V76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45281</v>
      </c>
      <c r="W76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45288</v>
      </c>
      <c r="X76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45295</v>
      </c>
      <c r="Y76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65" s="10" t="str">
        <f t="shared" si="33"/>
        <v>11/23/2023, 11/30/2023, 12/07/2023, 12/14/2023, 12/21/2023, 12/28/2023, 01/04/2024</v>
      </c>
    </row>
    <row r="766" spans="1:26" ht="12.5" x14ac:dyDescent="0.25">
      <c r="A766" s="1" t="s">
        <v>2943</v>
      </c>
      <c r="B766" s="1" t="str">
        <f t="shared" si="34"/>
        <v>B3FDEC76-3826-45AD-BF8F-81EACFB0D68D</v>
      </c>
      <c r="C766" s="1" t="s">
        <v>2944</v>
      </c>
      <c r="D766" s="1" t="str">
        <f t="shared" si="35"/>
        <v>Isaiah Harris</v>
      </c>
      <c r="E766" s="1" t="s">
        <v>2945</v>
      </c>
      <c r="F766" s="1" t="s">
        <v>88</v>
      </c>
      <c r="G766" s="1" t="s">
        <v>25</v>
      </c>
      <c r="H766" s="1">
        <v>18</v>
      </c>
      <c r="I766" s="5">
        <v>45735</v>
      </c>
      <c r="J766" s="1" t="s">
        <v>69</v>
      </c>
      <c r="K766" s="1" t="s">
        <v>33</v>
      </c>
      <c r="L766" s="8">
        <v>0.11</v>
      </c>
      <c r="M766" s="8">
        <f>IF(Table1[[#This Row],[Column13]]&lt;1,Table1[[#This Row],[Column13]]*100,Table1[[#This Row],[Column13]])</f>
        <v>11</v>
      </c>
      <c r="N766" s="1">
        <v>2</v>
      </c>
      <c r="O766" s="1" t="s">
        <v>28</v>
      </c>
      <c r="P766" s="1">
        <v>1</v>
      </c>
      <c r="Q766" s="1" t="s">
        <v>2946</v>
      </c>
      <c r="R766" s="9">
        <f>IFERROR(IF(ISNUMBER(Table1[[#This Row],[Column17]]),Table1[[#This Row],[Column17]],DATEVALUE(LEFT(Table1[[#This Row],[Column17]],FIND(",",Table1[[#This Row],[Column17]]&amp;",")-1))),"")</f>
        <v>45735</v>
      </c>
      <c r="S76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45742</v>
      </c>
      <c r="T76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45749</v>
      </c>
      <c r="U766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76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6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6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6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66" s="10" t="str">
        <f t="shared" si="33"/>
        <v>03/19/2025, 03/26/2025, 04/02/2025</v>
      </c>
    </row>
    <row r="767" spans="1:26" ht="12.5" x14ac:dyDescent="0.25">
      <c r="A767" s="1" t="s">
        <v>2947</v>
      </c>
      <c r="B767" s="1" t="str">
        <f t="shared" si="34"/>
        <v>DA72AB37-D5D3-48CF-A4E6-5FFD75DC037D</v>
      </c>
      <c r="C767" s="1" t="s">
        <v>2948</v>
      </c>
      <c r="D767" s="1" t="str">
        <f t="shared" si="35"/>
        <v>Tara Fisher</v>
      </c>
      <c r="E767" s="1" t="s">
        <v>2949</v>
      </c>
      <c r="F767" s="1" t="s">
        <v>17</v>
      </c>
      <c r="G767" s="1" t="s">
        <v>82</v>
      </c>
      <c r="H767" s="1">
        <v>27</v>
      </c>
      <c r="I767" s="3">
        <v>45115</v>
      </c>
      <c r="J767" s="1" t="s">
        <v>63</v>
      </c>
      <c r="K767" s="1" t="s">
        <v>27</v>
      </c>
      <c r="L767" s="8">
        <v>58</v>
      </c>
      <c r="M767" s="8">
        <f>IF(Table1[[#This Row],[Column13]]&lt;1,Table1[[#This Row],[Column13]]*100,Table1[[#This Row],[Column13]])</f>
        <v>58</v>
      </c>
      <c r="N767" s="1" t="s">
        <v>41</v>
      </c>
      <c r="O767" s="1" t="s">
        <v>34</v>
      </c>
      <c r="P767">
        <v>4</v>
      </c>
      <c r="Q767" s="3">
        <v>45115</v>
      </c>
      <c r="R767" s="9">
        <f>IFERROR(IF(ISNUMBER(Table1[[#This Row],[Column17]]),Table1[[#This Row],[Column17]],DATEVALUE(LEFT(Table1[[#This Row],[Column17]],FIND(",",Table1[[#This Row],[Column17]]&amp;",")-1))),"")</f>
        <v>45115</v>
      </c>
      <c r="S767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767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767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76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6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6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6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67" s="10" t="str">
        <f t="shared" si="33"/>
        <v>07/08/2023</v>
      </c>
    </row>
    <row r="768" spans="1:26" ht="12.5" x14ac:dyDescent="0.25">
      <c r="A768" s="1" t="s">
        <v>2950</v>
      </c>
      <c r="B768" s="1" t="str">
        <f t="shared" si="34"/>
        <v>A9A9CEF7-1B23-45D0-B38F-10F20DD867E5</v>
      </c>
      <c r="C768" s="1" t="s">
        <v>2951</v>
      </c>
      <c r="D768" s="1" t="str">
        <f t="shared" si="35"/>
        <v>Karen Wheeler</v>
      </c>
      <c r="E768" s="1" t="s">
        <v>2952</v>
      </c>
      <c r="F768" s="1" t="s">
        <v>17</v>
      </c>
      <c r="G768" s="1" t="s">
        <v>68</v>
      </c>
      <c r="H768" s="1">
        <v>18</v>
      </c>
      <c r="I768" s="3">
        <v>45235</v>
      </c>
      <c r="J768" s="1" t="s">
        <v>52</v>
      </c>
      <c r="K768" s="1" t="s">
        <v>53</v>
      </c>
      <c r="L768" s="8">
        <v>0.18</v>
      </c>
      <c r="M768" s="8">
        <f>IF(Table1[[#This Row],[Column13]]&lt;1,Table1[[#This Row],[Column13]]*100,Table1[[#This Row],[Column13]])</f>
        <v>18</v>
      </c>
      <c r="N768" s="1">
        <v>2</v>
      </c>
      <c r="O768" s="1" t="s">
        <v>34</v>
      </c>
      <c r="P768">
        <v>4</v>
      </c>
      <c r="Q768" s="3">
        <v>45235</v>
      </c>
      <c r="R768" s="9">
        <f>IFERROR(IF(ISNUMBER(Table1[[#This Row],[Column17]]),Table1[[#This Row],[Column17]],DATEVALUE(LEFT(Table1[[#This Row],[Column17]],FIND(",",Table1[[#This Row],[Column17]]&amp;",")-1))),"")</f>
        <v>45235</v>
      </c>
      <c r="S768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768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768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76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6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6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6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68" s="10" t="str">
        <f t="shared" si="33"/>
        <v>11/05/2023</v>
      </c>
    </row>
    <row r="769" spans="1:26" ht="12.5" x14ac:dyDescent="0.25">
      <c r="A769" s="1" t="s">
        <v>2953</v>
      </c>
      <c r="B769" s="1" t="str">
        <f t="shared" si="34"/>
        <v>BE59D035-7842-4071-AEB3-5F6AC3F26A39</v>
      </c>
      <c r="C769" s="1" t="s">
        <v>2954</v>
      </c>
      <c r="D769" s="1" t="str">
        <f t="shared" si="35"/>
        <v>Joseph Rush</v>
      </c>
      <c r="E769" s="1" t="s">
        <v>2955</v>
      </c>
      <c r="F769" s="1" t="s">
        <v>88</v>
      </c>
      <c r="G769" s="1" t="s">
        <v>68</v>
      </c>
      <c r="H769">
        <v>18</v>
      </c>
      <c r="I769" s="5">
        <v>44890</v>
      </c>
      <c r="J769" s="1" t="s">
        <v>47</v>
      </c>
      <c r="K769" s="1" t="s">
        <v>33</v>
      </c>
      <c r="L769" s="8">
        <v>0.46</v>
      </c>
      <c r="M769" s="8">
        <f>IF(Table1[[#This Row],[Column13]]&lt;1,Table1[[#This Row],[Column13]]*100,Table1[[#This Row],[Column13]])</f>
        <v>46</v>
      </c>
      <c r="N769" s="1">
        <v>1.5</v>
      </c>
      <c r="O769" s="1" t="s">
        <v>28</v>
      </c>
      <c r="P769" s="1">
        <v>5</v>
      </c>
      <c r="Q769" s="1" t="s">
        <v>2956</v>
      </c>
      <c r="R769" s="9">
        <f>IFERROR(IF(ISNUMBER(Table1[[#This Row],[Column17]]),Table1[[#This Row],[Column17]],DATEVALUE(LEFT(Table1[[#This Row],[Column17]],FIND(",",Table1[[#This Row],[Column17]]&amp;",")-1))),"")</f>
        <v>44890</v>
      </c>
      <c r="S76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44897</v>
      </c>
      <c r="T76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44904</v>
      </c>
      <c r="U769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76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6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6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6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69" s="10" t="str">
        <f t="shared" si="33"/>
        <v>11/25/2022, 12/02/2022, 12/09/2022</v>
      </c>
    </row>
    <row r="770" spans="1:26" ht="12.5" x14ac:dyDescent="0.25">
      <c r="A770" s="1" t="s">
        <v>2957</v>
      </c>
      <c r="B770" s="1" t="str">
        <f t="shared" si="34"/>
        <v>27E83B87-1C7B-48EB-8969-B2A10361B157</v>
      </c>
      <c r="C770" s="1" t="s">
        <v>2958</v>
      </c>
      <c r="D770" s="1" t="str">
        <f t="shared" si="35"/>
        <v>Marvin Munoz</v>
      </c>
      <c r="E770" s="1" t="s">
        <v>2959</v>
      </c>
      <c r="F770" s="1" t="s">
        <v>88</v>
      </c>
      <c r="G770" s="1" t="s">
        <v>46</v>
      </c>
      <c r="H770" s="1">
        <v>18</v>
      </c>
      <c r="I770" s="5">
        <v>45738</v>
      </c>
      <c r="J770" s="1" t="s">
        <v>132</v>
      </c>
      <c r="K770" s="1" t="s">
        <v>133</v>
      </c>
      <c r="L770" s="8">
        <v>81</v>
      </c>
      <c r="M770" s="8">
        <f>IF(Table1[[#This Row],[Column13]]&lt;1,Table1[[#This Row],[Column13]]*100,Table1[[#This Row],[Column13]])</f>
        <v>81</v>
      </c>
      <c r="N770" s="1" t="s">
        <v>58</v>
      </c>
      <c r="O770" s="1" t="s">
        <v>28</v>
      </c>
      <c r="P770" s="1">
        <v>4</v>
      </c>
      <c r="Q770" s="1" t="s">
        <v>2960</v>
      </c>
      <c r="R770" s="9">
        <f>IFERROR(IF(ISNUMBER(Table1[[#This Row],[Column17]]),Table1[[#This Row],[Column17]],DATEVALUE(LEFT(Table1[[#This Row],[Column17]],FIND(",",Table1[[#This Row],[Column17]]&amp;",")-1))),"")</f>
        <v>45738</v>
      </c>
      <c r="S77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45745</v>
      </c>
      <c r="T77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45752</v>
      </c>
      <c r="U77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45759</v>
      </c>
      <c r="V77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45766</v>
      </c>
      <c r="W77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45773</v>
      </c>
      <c r="X77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45780</v>
      </c>
      <c r="Y77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70" s="10" t="str">
        <f t="shared" ref="Z770:Z833" si="36">LEFT(IF(R770&lt;&gt;"",TEXT(R770,"mm/dd/yyyy")&amp;", ","") &amp;IF(S770&lt;&gt;"",TEXT(S770,"mm/dd/yyyy")&amp;", ","") &amp;IF(T770&lt;&gt;"",TEXT(T770,"mm/dd/yyyy")&amp;", ","") &amp;IF(U770&lt;&gt;"",TEXT(U770,"mm/dd/yyyy")&amp;", ","") &amp;IF(V770&lt;&gt;"",TEXT(V770,"mm/dd/yyyy")&amp;", ","") &amp;IF(W770&lt;&gt;"",TEXT(W770,"mm/dd/yyyy")&amp;", ","") &amp;IF(X770&lt;&gt;"",TEXT(X770,"mm/dd/yyyy")&amp;", ","") &amp;IF(Y770&lt;&gt;"",TEXT(Y770,"mm/dd/yyyy")&amp;", ",""),LEN(IF(R770&lt;&gt;"",TEXT(R770,"mm/dd/yyyy")&amp;", ","") &amp;IF(S770&lt;&gt;"",TEXT(S770,"mm/dd/yyyy")&amp;", ","") &amp;IF(T770&lt;&gt;"",TEXT(T770,"mm/dd/yyyy")&amp;", ","") &amp;IF(U770&lt;&gt;"",TEXT(U770,"mm/dd/yyyy")&amp;", ","") &amp;IF(V770&lt;&gt;"",TEXT(V770,"mm/dd/yyyy")&amp;", ","") &amp;IF(W770&lt;&gt;"",TEXT(W770,"mm/dd/yyyy")&amp;", ","") &amp;IF(X770&lt;&gt;"",TEXT(X770,"mm/dd/yyyy")&amp;", ","") &amp;IF(Y770&lt;&gt;"",TEXT(Y770,"mm/dd/yyyy")&amp;", ","")) - 2)</f>
        <v>03/22/2025, 03/29/2025, 04/05/2025, 04/12/2025, 04/19/2025, 04/26/2025, 05/03/2025</v>
      </c>
    </row>
    <row r="771" spans="1:26" ht="12.5" x14ac:dyDescent="0.25">
      <c r="A771" s="1" t="s">
        <v>2961</v>
      </c>
      <c r="B771" s="1" t="str">
        <f t="shared" ref="B771:B834" si="37">UPPER(PROPER(A771))</f>
        <v>3A314E67-B598-4577-8E58-3DDE807AB658</v>
      </c>
      <c r="C771" s="1" t="s">
        <v>2962</v>
      </c>
      <c r="D771" s="1" t="str">
        <f t="shared" ref="D771:D834" si="38">PROPER(C771)</f>
        <v>Christopher Dudley</v>
      </c>
      <c r="E771" s="1" t="s">
        <v>2963</v>
      </c>
      <c r="F771" s="1" t="s">
        <v>88</v>
      </c>
      <c r="G771" s="1" t="s">
        <v>68</v>
      </c>
      <c r="H771" s="1">
        <v>18</v>
      </c>
      <c r="I771" s="3">
        <v>45546</v>
      </c>
      <c r="J771" s="1" t="s">
        <v>281</v>
      </c>
      <c r="K771" s="1" t="s">
        <v>19</v>
      </c>
      <c r="L771" s="8">
        <v>76</v>
      </c>
      <c r="M771" s="8">
        <f>IF(Table1[[#This Row],[Column13]]&lt;1,Table1[[#This Row],[Column13]]*100,Table1[[#This Row],[Column13]])</f>
        <v>76</v>
      </c>
      <c r="N771" s="1" t="s">
        <v>58</v>
      </c>
      <c r="O771" s="1" t="s">
        <v>28</v>
      </c>
      <c r="P771" s="1">
        <v>5</v>
      </c>
      <c r="Q771" s="1" t="s">
        <v>2964</v>
      </c>
      <c r="R771" s="9">
        <f>IFERROR(IF(ISNUMBER(Table1[[#This Row],[Column17]]),Table1[[#This Row],[Column17]],DATEVALUE(LEFT(Table1[[#This Row],[Column17]],FIND(",",Table1[[#This Row],[Column17]]&amp;",")-1))),"")</f>
        <v>45546</v>
      </c>
      <c r="S77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45553</v>
      </c>
      <c r="T77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45560</v>
      </c>
      <c r="U77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45567</v>
      </c>
      <c r="V77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45574</v>
      </c>
      <c r="W77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45581</v>
      </c>
      <c r="X77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7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71" s="10" t="str">
        <f t="shared" si="36"/>
        <v>09/11/2024, 09/18/2024, 09/25/2024, 10/02/2024, 10/09/2024, 10/16/2024</v>
      </c>
    </row>
    <row r="772" spans="1:26" ht="12.5" x14ac:dyDescent="0.25">
      <c r="A772" s="1" t="s">
        <v>2965</v>
      </c>
      <c r="B772" s="1" t="str">
        <f t="shared" si="37"/>
        <v>BEF99394-D28F-4F65-AF06-8E12646D2E33</v>
      </c>
      <c r="C772" s="1" t="s">
        <v>2966</v>
      </c>
      <c r="D772" s="1" t="str">
        <f t="shared" si="38"/>
        <v>Lisa Jones</v>
      </c>
      <c r="E772" s="1" t="s">
        <v>2967</v>
      </c>
      <c r="F772" s="1" t="s">
        <v>17</v>
      </c>
      <c r="G772" s="1" t="s">
        <v>46</v>
      </c>
      <c r="H772">
        <v>18</v>
      </c>
      <c r="I772" s="5">
        <v>44998</v>
      </c>
      <c r="J772" s="1" t="s">
        <v>26</v>
      </c>
      <c r="K772" s="1" t="s">
        <v>27</v>
      </c>
      <c r="L772" s="8">
        <v>14</v>
      </c>
      <c r="M772" s="8">
        <f>IF(Table1[[#This Row],[Column13]]&lt;1,Table1[[#This Row],[Column13]]*100,Table1[[#This Row],[Column13]])</f>
        <v>14</v>
      </c>
      <c r="N772" s="1" t="s">
        <v>20</v>
      </c>
      <c r="O772" s="1" t="s">
        <v>28</v>
      </c>
      <c r="P772" s="1">
        <v>2</v>
      </c>
      <c r="Q772" s="1" t="s">
        <v>2968</v>
      </c>
      <c r="R772" s="9">
        <f>IFERROR(IF(ISNUMBER(Table1[[#This Row],[Column17]]),Table1[[#This Row],[Column17]],DATEVALUE(LEFT(Table1[[#This Row],[Column17]],FIND(",",Table1[[#This Row],[Column17]]&amp;",")-1))),"")</f>
        <v>44998</v>
      </c>
      <c r="S77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45005</v>
      </c>
      <c r="T77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45012</v>
      </c>
      <c r="U772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77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7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7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7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72" s="10" t="str">
        <f t="shared" si="36"/>
        <v>03/13/2023, 03/20/2023, 03/27/2023</v>
      </c>
    </row>
    <row r="773" spans="1:26" ht="12.5" x14ac:dyDescent="0.25">
      <c r="A773" s="1" t="s">
        <v>2969</v>
      </c>
      <c r="B773" s="1" t="str">
        <f t="shared" si="37"/>
        <v>5F1930E0-CDA7-4451-8DFE-F6332A31EDFD</v>
      </c>
      <c r="C773" s="1" t="s">
        <v>2970</v>
      </c>
      <c r="D773" s="1" t="str">
        <f t="shared" si="38"/>
        <v>Chloe Rodriguez</v>
      </c>
      <c r="E773" s="1" t="s">
        <v>2971</v>
      </c>
      <c r="F773" s="1" t="s">
        <v>17</v>
      </c>
      <c r="G773" s="1" t="s">
        <v>39</v>
      </c>
      <c r="H773" s="1">
        <v>23</v>
      </c>
      <c r="I773" s="5">
        <v>45249</v>
      </c>
      <c r="J773" s="1" t="s">
        <v>69</v>
      </c>
      <c r="K773" s="1" t="s">
        <v>33</v>
      </c>
      <c r="L773" s="8">
        <v>63</v>
      </c>
      <c r="M773" s="8">
        <f>IF(Table1[[#This Row],[Column13]]&lt;1,Table1[[#This Row],[Column13]]*100,Table1[[#This Row],[Column13]])</f>
        <v>63</v>
      </c>
      <c r="N773" s="1" t="s">
        <v>58</v>
      </c>
      <c r="O773" s="1" t="s">
        <v>34</v>
      </c>
      <c r="P773" s="1">
        <v>4</v>
      </c>
      <c r="Q773" s="1" t="s">
        <v>2972</v>
      </c>
      <c r="R773" s="9">
        <f>IFERROR(IF(ISNUMBER(Table1[[#This Row],[Column17]]),Table1[[#This Row],[Column17]],DATEVALUE(LEFT(Table1[[#This Row],[Column17]],FIND(",",Table1[[#This Row],[Column17]]&amp;",")-1))),"")</f>
        <v>45249</v>
      </c>
      <c r="S77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45256</v>
      </c>
      <c r="T77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45263</v>
      </c>
      <c r="U77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45270</v>
      </c>
      <c r="V77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45277</v>
      </c>
      <c r="W77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7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7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73" s="10" t="str">
        <f t="shared" si="36"/>
        <v>11/19/2023, 11/26/2023, 12/03/2023, 12/10/2023, 12/17/2023</v>
      </c>
    </row>
    <row r="774" spans="1:26" ht="12.5" x14ac:dyDescent="0.25">
      <c r="A774" s="1" t="s">
        <v>2973</v>
      </c>
      <c r="B774" s="1" t="str">
        <f t="shared" si="37"/>
        <v>C1AB6398-02CF-43A8-98DC-4031363FBAE9</v>
      </c>
      <c r="C774" s="1" t="s">
        <v>2974</v>
      </c>
      <c r="D774" s="1" t="str">
        <f t="shared" si="38"/>
        <v>Chelsea Harris</v>
      </c>
      <c r="E774" s="1" t="s">
        <v>2975</v>
      </c>
      <c r="F774" s="1" t="s">
        <v>17</v>
      </c>
      <c r="G774" s="1" t="s">
        <v>68</v>
      </c>
      <c r="H774">
        <v>18</v>
      </c>
      <c r="I774" s="5">
        <v>44759</v>
      </c>
      <c r="J774" s="1" t="s">
        <v>47</v>
      </c>
      <c r="K774" s="1" t="s">
        <v>33</v>
      </c>
      <c r="L774" s="8">
        <v>75</v>
      </c>
      <c r="M774" s="8">
        <f>IF(Table1[[#This Row],[Column13]]&lt;1,Table1[[#This Row],[Column13]]*100,Table1[[#This Row],[Column13]])</f>
        <v>75</v>
      </c>
      <c r="N774" s="1">
        <v>45</v>
      </c>
      <c r="O774" s="1" t="s">
        <v>28</v>
      </c>
      <c r="P774" s="1">
        <v>3</v>
      </c>
      <c r="Q774" s="1" t="s">
        <v>2976</v>
      </c>
      <c r="R774" s="9">
        <f>IFERROR(IF(ISNUMBER(Table1[[#This Row],[Column17]]),Table1[[#This Row],[Column17]],DATEVALUE(LEFT(Table1[[#This Row],[Column17]],FIND(",",Table1[[#This Row],[Column17]]&amp;",")-1))),"")</f>
        <v>44759</v>
      </c>
      <c r="S77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44766</v>
      </c>
      <c r="T774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774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77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7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7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7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74" s="10" t="str">
        <f t="shared" si="36"/>
        <v>07/17/2022, 07/24/2022</v>
      </c>
    </row>
    <row r="775" spans="1:26" ht="12.5" x14ac:dyDescent="0.25">
      <c r="A775" s="1" t="s">
        <v>2977</v>
      </c>
      <c r="B775" s="1" t="str">
        <f t="shared" si="37"/>
        <v>022BA960-4F00-4A6A-B189-D0B117DCABF5</v>
      </c>
      <c r="C775" s="1" t="s">
        <v>2978</v>
      </c>
      <c r="D775" s="1" t="str">
        <f t="shared" si="38"/>
        <v>Dr. Tina Porter</v>
      </c>
      <c r="E775" s="1" t="s">
        <v>2979</v>
      </c>
      <c r="F775" s="1" t="s">
        <v>17</v>
      </c>
      <c r="G775" s="1" t="s">
        <v>46</v>
      </c>
      <c r="H775" s="1">
        <v>23</v>
      </c>
      <c r="I775" s="3">
        <v>45146</v>
      </c>
      <c r="J775" s="1" t="s">
        <v>69</v>
      </c>
      <c r="K775" s="1" t="s">
        <v>33</v>
      </c>
      <c r="L775" s="8">
        <v>0.25</v>
      </c>
      <c r="M775" s="8">
        <f>IF(Table1[[#This Row],[Column13]]&lt;1,Table1[[#This Row],[Column13]]*100,Table1[[#This Row],[Column13]])</f>
        <v>25</v>
      </c>
      <c r="N775" s="1">
        <v>45</v>
      </c>
      <c r="O775" s="1" t="s">
        <v>28</v>
      </c>
      <c r="P775" s="1">
        <v>5</v>
      </c>
      <c r="Q775" s="1" t="s">
        <v>2980</v>
      </c>
      <c r="R775" s="9">
        <f>IFERROR(IF(ISNUMBER(Table1[[#This Row],[Column17]]),Table1[[#This Row],[Column17]],DATEVALUE(LEFT(Table1[[#This Row],[Column17]],FIND(",",Table1[[#This Row],[Column17]]&amp;",")-1))),"")</f>
        <v>45146</v>
      </c>
      <c r="S77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45153</v>
      </c>
      <c r="T775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775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77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7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7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7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75" s="10" t="str">
        <f t="shared" si="36"/>
        <v>08/08/2023, 08/15/2023</v>
      </c>
    </row>
    <row r="776" spans="1:26" ht="12.5" x14ac:dyDescent="0.25">
      <c r="A776" s="1" t="s">
        <v>2981</v>
      </c>
      <c r="B776" s="1" t="str">
        <f t="shared" si="37"/>
        <v>E581C1BC-6843-4E98-94D1-44D518EDE297</v>
      </c>
      <c r="C776" s="1" t="s">
        <v>2982</v>
      </c>
      <c r="D776" s="1" t="str">
        <f t="shared" si="38"/>
        <v>Ashlee Aguirre</v>
      </c>
      <c r="E776" s="1" t="s">
        <v>6995</v>
      </c>
      <c r="F776" s="1" t="s">
        <v>88</v>
      </c>
      <c r="G776" s="1" t="s">
        <v>25</v>
      </c>
      <c r="H776" s="1">
        <v>31</v>
      </c>
      <c r="I776" s="5">
        <v>45706</v>
      </c>
      <c r="J776" s="1" t="s">
        <v>63</v>
      </c>
      <c r="K776" s="1" t="s">
        <v>27</v>
      </c>
      <c r="L776" s="8">
        <v>82</v>
      </c>
      <c r="M776" s="8">
        <f>IF(Table1[[#This Row],[Column13]]&lt;1,Table1[[#This Row],[Column13]]*100,Table1[[#This Row],[Column13]])</f>
        <v>82</v>
      </c>
      <c r="N776" s="1">
        <v>45</v>
      </c>
      <c r="O776" s="1" t="s">
        <v>28</v>
      </c>
      <c r="P776" s="1">
        <v>5</v>
      </c>
      <c r="Q776" s="1" t="s">
        <v>2983</v>
      </c>
      <c r="R776" s="9">
        <f>IFERROR(IF(ISNUMBER(Table1[[#This Row],[Column17]]),Table1[[#This Row],[Column17]],DATEVALUE(LEFT(Table1[[#This Row],[Column17]],FIND(",",Table1[[#This Row],[Column17]]&amp;",")-1))),"")</f>
        <v>45706</v>
      </c>
      <c r="S77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45713</v>
      </c>
      <c r="T77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45720</v>
      </c>
      <c r="U77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45727</v>
      </c>
      <c r="V77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45734</v>
      </c>
      <c r="W77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7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7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76" s="10" t="str">
        <f t="shared" si="36"/>
        <v>02/18/2025, 02/25/2025, 03/04/2025, 03/11/2025, 03/18/2025</v>
      </c>
    </row>
    <row r="777" spans="1:26" ht="12.5" x14ac:dyDescent="0.25">
      <c r="A777" s="1" t="s">
        <v>2984</v>
      </c>
      <c r="B777" s="1" t="str">
        <f t="shared" si="37"/>
        <v>61D21319-CBCB-4293-9651-224006103D84</v>
      </c>
      <c r="C777" s="1" t="s">
        <v>2985</v>
      </c>
      <c r="D777" s="1" t="str">
        <f t="shared" si="38"/>
        <v>Sean Johnson</v>
      </c>
      <c r="E777" s="1" t="s">
        <v>2986</v>
      </c>
      <c r="F777" s="1" t="s">
        <v>17</v>
      </c>
      <c r="G777" s="1" t="s">
        <v>82</v>
      </c>
      <c r="H777" s="1">
        <v>18</v>
      </c>
      <c r="I777" s="5">
        <v>44891</v>
      </c>
      <c r="J777" s="1" t="s">
        <v>132</v>
      </c>
      <c r="K777" s="1" t="s">
        <v>133</v>
      </c>
      <c r="L777" s="8">
        <v>0.4</v>
      </c>
      <c r="M777" s="8">
        <f>IF(Table1[[#This Row],[Column13]]&lt;1,Table1[[#This Row],[Column13]]*100,Table1[[#This Row],[Column13]])</f>
        <v>40</v>
      </c>
      <c r="N777" s="1">
        <v>2</v>
      </c>
      <c r="O777" s="1" t="s">
        <v>34</v>
      </c>
      <c r="P777" s="1">
        <v>1</v>
      </c>
      <c r="Q777" s="1" t="s">
        <v>2987</v>
      </c>
      <c r="R777" s="9">
        <f>IFERROR(IF(ISNUMBER(Table1[[#This Row],[Column17]]),Table1[[#This Row],[Column17]],DATEVALUE(LEFT(Table1[[#This Row],[Column17]],FIND(",",Table1[[#This Row],[Column17]]&amp;",")-1))),"")</f>
        <v>44891</v>
      </c>
      <c r="S77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44898</v>
      </c>
      <c r="T77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44905</v>
      </c>
      <c r="U77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44912</v>
      </c>
      <c r="V77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44919</v>
      </c>
      <c r="W77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44926</v>
      </c>
      <c r="X77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7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77" s="10" t="str">
        <f t="shared" si="36"/>
        <v>11/26/2022, 12/03/2022, 12/10/2022, 12/17/2022, 12/24/2022, 12/31/2022</v>
      </c>
    </row>
    <row r="778" spans="1:26" ht="12.5" x14ac:dyDescent="0.25">
      <c r="A778" s="1" t="s">
        <v>2988</v>
      </c>
      <c r="B778" s="1" t="str">
        <f t="shared" si="37"/>
        <v>842C49FA-806A-49AD-B6B2-E778FE508D4D</v>
      </c>
      <c r="C778" s="1" t="s">
        <v>2989</v>
      </c>
      <c r="D778" s="1" t="str">
        <f t="shared" si="38"/>
        <v>Lisa Mills Phd</v>
      </c>
      <c r="E778" s="1" t="s">
        <v>2990</v>
      </c>
      <c r="F778" s="1" t="s">
        <v>17</v>
      </c>
      <c r="G778" s="1" t="s">
        <v>68</v>
      </c>
      <c r="H778">
        <v>18</v>
      </c>
      <c r="I778" s="5">
        <v>44908</v>
      </c>
      <c r="J778" s="1" t="s">
        <v>83</v>
      </c>
      <c r="K778" s="1" t="s">
        <v>27</v>
      </c>
      <c r="L778" s="8">
        <v>0.67</v>
      </c>
      <c r="M778" s="8">
        <f>IF(Table1[[#This Row],[Column13]]&lt;1,Table1[[#This Row],[Column13]]*100,Table1[[#This Row],[Column13]])</f>
        <v>67</v>
      </c>
      <c r="N778" s="1">
        <v>2</v>
      </c>
      <c r="O778" s="1" t="s">
        <v>28</v>
      </c>
      <c r="P778" s="1">
        <v>2</v>
      </c>
      <c r="Q778" s="1" t="s">
        <v>2991</v>
      </c>
      <c r="R778" s="9">
        <f>IFERROR(IF(ISNUMBER(Table1[[#This Row],[Column17]]),Table1[[#This Row],[Column17]],DATEVALUE(LEFT(Table1[[#This Row],[Column17]],FIND(",",Table1[[#This Row],[Column17]]&amp;",")-1))),"")</f>
        <v>44908</v>
      </c>
      <c r="S77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44915</v>
      </c>
      <c r="T77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44922</v>
      </c>
      <c r="U77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44929</v>
      </c>
      <c r="V77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44936</v>
      </c>
      <c r="W77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44943</v>
      </c>
      <c r="X77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44950</v>
      </c>
      <c r="Y77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78" s="10" t="str">
        <f t="shared" si="36"/>
        <v>12/13/2022, 12/20/2022, 12/27/2022, 01/03/2023, 01/10/2023, 01/17/2023, 01/24/2023</v>
      </c>
    </row>
    <row r="779" spans="1:26" ht="12.5" x14ac:dyDescent="0.25">
      <c r="A779" s="1" t="s">
        <v>2992</v>
      </c>
      <c r="B779" s="1" t="str">
        <f t="shared" si="37"/>
        <v>AED0CBCF-C630-4536-B677-9A11E403999B</v>
      </c>
      <c r="C779" s="1" t="s">
        <v>2993</v>
      </c>
      <c r="D779" s="1" t="str">
        <f t="shared" si="38"/>
        <v>Daniel Bishop</v>
      </c>
      <c r="E779" s="1" t="s">
        <v>2994</v>
      </c>
      <c r="F779" s="1" t="s">
        <v>17</v>
      </c>
      <c r="G779" s="1" t="s">
        <v>68</v>
      </c>
      <c r="H779" s="1">
        <v>18</v>
      </c>
      <c r="I779" s="3">
        <v>44720</v>
      </c>
      <c r="J779" s="1" t="s">
        <v>217</v>
      </c>
      <c r="K779" s="1" t="s">
        <v>133</v>
      </c>
      <c r="L779" s="8">
        <v>0.35</v>
      </c>
      <c r="M779" s="8">
        <f>IF(Table1[[#This Row],[Column13]]&lt;1,Table1[[#This Row],[Column13]]*100,Table1[[#This Row],[Column13]])</f>
        <v>35</v>
      </c>
      <c r="N779" s="1" t="s">
        <v>58</v>
      </c>
      <c r="O779" s="1" t="s">
        <v>28</v>
      </c>
      <c r="P779" s="1">
        <v>4</v>
      </c>
      <c r="Q779" s="3">
        <v>44720</v>
      </c>
      <c r="R779" s="9">
        <f>IFERROR(IF(ISNUMBER(Table1[[#This Row],[Column17]]),Table1[[#This Row],[Column17]],DATEVALUE(LEFT(Table1[[#This Row],[Column17]],FIND(",",Table1[[#This Row],[Column17]]&amp;",")-1))),"")</f>
        <v>44720</v>
      </c>
      <c r="S779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779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779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77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7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7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7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79" s="10" t="str">
        <f t="shared" si="36"/>
        <v>06/08/2022</v>
      </c>
    </row>
    <row r="780" spans="1:26" ht="12.5" x14ac:dyDescent="0.25">
      <c r="A780" s="1" t="s">
        <v>2995</v>
      </c>
      <c r="B780" s="1" t="str">
        <f t="shared" si="37"/>
        <v>C80CD031-CC21-4B4E-B80C-EB1ADE16AFCA</v>
      </c>
      <c r="C780" s="1" t="s">
        <v>2996</v>
      </c>
      <c r="D780" s="1" t="str">
        <f t="shared" si="38"/>
        <v>Kathryn Gibson</v>
      </c>
      <c r="E780" s="1" t="s">
        <v>2997</v>
      </c>
      <c r="F780" s="1" t="s">
        <v>88</v>
      </c>
      <c r="G780" s="1" t="s">
        <v>25</v>
      </c>
      <c r="H780" s="1">
        <v>38</v>
      </c>
      <c r="I780" s="3">
        <v>45507</v>
      </c>
      <c r="J780" s="1" t="s">
        <v>83</v>
      </c>
      <c r="K780" s="1" t="s">
        <v>27</v>
      </c>
      <c r="L780" s="8">
        <v>0.51</v>
      </c>
      <c r="M780" s="8">
        <f>IF(Table1[[#This Row],[Column13]]&lt;1,Table1[[#This Row],[Column13]]*100,Table1[[#This Row],[Column13]])</f>
        <v>51</v>
      </c>
      <c r="N780" s="1">
        <v>2</v>
      </c>
      <c r="O780" s="1" t="s">
        <v>28</v>
      </c>
      <c r="P780" s="1">
        <v>1</v>
      </c>
      <c r="Q780" s="1" t="s">
        <v>2998</v>
      </c>
      <c r="R780" s="9">
        <f>IFERROR(IF(ISNUMBER(Table1[[#This Row],[Column17]]),Table1[[#This Row],[Column17]],DATEVALUE(LEFT(Table1[[#This Row],[Column17]],FIND(",",Table1[[#This Row],[Column17]]&amp;",")-1))),"")</f>
        <v>45507</v>
      </c>
      <c r="S78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45514</v>
      </c>
      <c r="T78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45521</v>
      </c>
      <c r="U78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45528</v>
      </c>
      <c r="V78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45535</v>
      </c>
      <c r="W78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45542</v>
      </c>
      <c r="X78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45549</v>
      </c>
      <c r="Y78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45556</v>
      </c>
      <c r="Z780" s="10" t="str">
        <f t="shared" si="36"/>
        <v>08/03/2024, 08/10/2024, 08/17/2024, 08/24/2024, 08/31/2024, 09/07/2024, 09/14/2024, 09/21/2024</v>
      </c>
    </row>
    <row r="781" spans="1:26" ht="12.5" x14ac:dyDescent="0.25">
      <c r="A781" s="1" t="s">
        <v>2999</v>
      </c>
      <c r="B781" s="1" t="str">
        <f t="shared" si="37"/>
        <v>418AF089-FA7D-4961-B927-A136FC73E358</v>
      </c>
      <c r="C781" s="1" t="s">
        <v>3000</v>
      </c>
      <c r="D781" s="1" t="str">
        <f t="shared" si="38"/>
        <v>Jessica Glass</v>
      </c>
      <c r="E781" s="1" t="s">
        <v>3001</v>
      </c>
      <c r="F781" s="1" t="s">
        <v>17</v>
      </c>
      <c r="G781" s="1" t="s">
        <v>25</v>
      </c>
      <c r="H781">
        <v>18</v>
      </c>
      <c r="I781" s="3">
        <v>45058</v>
      </c>
      <c r="J781" s="1" t="s">
        <v>105</v>
      </c>
      <c r="K781" s="1" t="s">
        <v>53</v>
      </c>
      <c r="L781" s="8">
        <v>0.44</v>
      </c>
      <c r="M781" s="8">
        <f>IF(Table1[[#This Row],[Column13]]&lt;1,Table1[[#This Row],[Column13]]*100,Table1[[#This Row],[Column13]])</f>
        <v>44</v>
      </c>
      <c r="N781" s="1">
        <v>2</v>
      </c>
      <c r="O781" s="1" t="s">
        <v>34</v>
      </c>
      <c r="P781" s="1">
        <v>4</v>
      </c>
      <c r="Q781" s="1" t="s">
        <v>3002</v>
      </c>
      <c r="R781" s="9">
        <f>IFERROR(IF(ISNUMBER(Table1[[#This Row],[Column17]]),Table1[[#This Row],[Column17]],DATEVALUE(LEFT(Table1[[#This Row],[Column17]],FIND(",",Table1[[#This Row],[Column17]]&amp;",")-1))),"")</f>
        <v>45058</v>
      </c>
      <c r="S78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45065</v>
      </c>
      <c r="T78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45072</v>
      </c>
      <c r="U78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45079</v>
      </c>
      <c r="V78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45086</v>
      </c>
      <c r="W78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8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8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81" s="10" t="str">
        <f t="shared" si="36"/>
        <v>05/12/2023, 05/19/2023, 05/26/2023, 06/02/2023, 06/09/2023</v>
      </c>
    </row>
    <row r="782" spans="1:26" ht="12.5" x14ac:dyDescent="0.25">
      <c r="A782" s="1" t="s">
        <v>3003</v>
      </c>
      <c r="B782" s="1" t="str">
        <f t="shared" si="37"/>
        <v>9FE7E068-D847-460B-8331-D7115DE22A7D</v>
      </c>
      <c r="C782" s="1" t="s">
        <v>3004</v>
      </c>
      <c r="D782" s="1" t="str">
        <f t="shared" si="38"/>
        <v>Jacqueline Fleming</v>
      </c>
      <c r="E782" s="1" t="s">
        <v>3005</v>
      </c>
      <c r="F782" s="1" t="s">
        <v>88</v>
      </c>
      <c r="G782" s="1" t="s">
        <v>68</v>
      </c>
      <c r="H782" s="1">
        <v>18</v>
      </c>
      <c r="I782" s="5">
        <v>45342</v>
      </c>
      <c r="J782" s="1" t="s">
        <v>105</v>
      </c>
      <c r="K782" s="1" t="s">
        <v>53</v>
      </c>
      <c r="L782" s="8">
        <v>13</v>
      </c>
      <c r="M782" s="8">
        <f>IF(Table1[[#This Row],[Column13]]&lt;1,Table1[[#This Row],[Column13]]*100,Table1[[#This Row],[Column13]])</f>
        <v>13</v>
      </c>
      <c r="N782" s="1">
        <v>2</v>
      </c>
      <c r="O782" s="1" t="s">
        <v>34</v>
      </c>
      <c r="P782" s="1">
        <v>1</v>
      </c>
      <c r="Q782" s="1" t="s">
        <v>3006</v>
      </c>
      <c r="R782" s="9">
        <f>IFERROR(IF(ISNUMBER(Table1[[#This Row],[Column17]]),Table1[[#This Row],[Column17]],DATEVALUE(LEFT(Table1[[#This Row],[Column17]],FIND(",",Table1[[#This Row],[Column17]]&amp;",")-1))),"")</f>
        <v>45342</v>
      </c>
      <c r="S78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45349</v>
      </c>
      <c r="T782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782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78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8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8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8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82" s="10" t="str">
        <f t="shared" si="36"/>
        <v>02/20/2024, 02/27/2024</v>
      </c>
    </row>
    <row r="783" spans="1:26" ht="12.5" x14ac:dyDescent="0.25">
      <c r="A783" s="1" t="s">
        <v>3007</v>
      </c>
      <c r="B783" s="1" t="str">
        <f t="shared" si="37"/>
        <v>B32281F3-3EAC-4015-8A64-25FCBDB4F711</v>
      </c>
      <c r="C783" s="1" t="s">
        <v>3008</v>
      </c>
      <c r="D783" s="1" t="str">
        <f t="shared" si="38"/>
        <v>Aimee Farrell</v>
      </c>
      <c r="E783" s="1" t="s">
        <v>3009</v>
      </c>
      <c r="F783" s="1" t="s">
        <v>88</v>
      </c>
      <c r="G783" s="1" t="s">
        <v>39</v>
      </c>
      <c r="H783" s="1">
        <v>43</v>
      </c>
      <c r="I783" s="3">
        <v>44746</v>
      </c>
      <c r="J783" s="1" t="s">
        <v>217</v>
      </c>
      <c r="K783" s="1" t="s">
        <v>133</v>
      </c>
      <c r="L783" s="8">
        <v>47</v>
      </c>
      <c r="M783" s="8">
        <f>IF(Table1[[#This Row],[Column13]]&lt;1,Table1[[#This Row],[Column13]]*100,Table1[[#This Row],[Column13]])</f>
        <v>47</v>
      </c>
      <c r="N783" s="1" t="s">
        <v>41</v>
      </c>
      <c r="O783" s="1" t="s">
        <v>28</v>
      </c>
      <c r="P783" s="1">
        <v>5</v>
      </c>
      <c r="Q783" s="1" t="s">
        <v>3010</v>
      </c>
      <c r="R783" s="9">
        <f>IFERROR(IF(ISNUMBER(Table1[[#This Row],[Column17]]),Table1[[#This Row],[Column17]],DATEVALUE(LEFT(Table1[[#This Row],[Column17]],FIND(",",Table1[[#This Row],[Column17]]&amp;",")-1))),"")</f>
        <v>44746</v>
      </c>
      <c r="S78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44753</v>
      </c>
      <c r="T78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44760</v>
      </c>
      <c r="U78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44767</v>
      </c>
      <c r="V78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8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8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8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83" s="10" t="str">
        <f t="shared" si="36"/>
        <v>07/04/2022, 07/11/2022, 07/18/2022, 07/25/2022</v>
      </c>
    </row>
    <row r="784" spans="1:26" ht="12.5" x14ac:dyDescent="0.25">
      <c r="A784" s="1" t="s">
        <v>3011</v>
      </c>
      <c r="B784" s="1" t="str">
        <f t="shared" si="37"/>
        <v>AB4D738C-7657-437C-9FC8-E06063629509</v>
      </c>
      <c r="C784" s="1" t="s">
        <v>3012</v>
      </c>
      <c r="D784" s="1" t="str">
        <f t="shared" si="38"/>
        <v>John Day</v>
      </c>
      <c r="E784" s="1" t="s">
        <v>3013</v>
      </c>
      <c r="F784" s="1" t="s">
        <v>17</v>
      </c>
      <c r="G784" s="1" t="s">
        <v>68</v>
      </c>
      <c r="H784">
        <v>18</v>
      </c>
      <c r="I784" s="5">
        <v>45004</v>
      </c>
      <c r="J784" s="1" t="s">
        <v>281</v>
      </c>
      <c r="K784" s="1" t="s">
        <v>19</v>
      </c>
      <c r="L784" s="8">
        <v>0.48</v>
      </c>
      <c r="M784" s="8">
        <f>IF(Table1[[#This Row],[Column13]]&lt;1,Table1[[#This Row],[Column13]]*100,Table1[[#This Row],[Column13]])</f>
        <v>48</v>
      </c>
      <c r="N784" s="1" t="s">
        <v>41</v>
      </c>
      <c r="O784" s="1" t="s">
        <v>28</v>
      </c>
      <c r="P784" s="1">
        <v>3</v>
      </c>
      <c r="Q784" s="1" t="s">
        <v>1335</v>
      </c>
      <c r="R784" s="9">
        <f>IFERROR(IF(ISNUMBER(Table1[[#This Row],[Column17]]),Table1[[#This Row],[Column17]],DATEVALUE(LEFT(Table1[[#This Row],[Column17]],FIND(",",Table1[[#This Row],[Column17]]&amp;",")-1))),"")</f>
        <v>45004</v>
      </c>
      <c r="S78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45011</v>
      </c>
      <c r="T78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45018</v>
      </c>
      <c r="U78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45025</v>
      </c>
      <c r="V78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45032</v>
      </c>
      <c r="W78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45039</v>
      </c>
      <c r="X78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8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84" s="10" t="str">
        <f t="shared" si="36"/>
        <v>03/19/2023, 03/26/2023, 04/02/2023, 04/09/2023, 04/16/2023, 04/23/2023</v>
      </c>
    </row>
    <row r="785" spans="1:26" ht="12.5" x14ac:dyDescent="0.25">
      <c r="A785" s="1" t="s">
        <v>3014</v>
      </c>
      <c r="B785" s="1" t="str">
        <f t="shared" si="37"/>
        <v>108134DC-5427-4925-A6CA-0BAF3310880A</v>
      </c>
      <c r="C785" s="1" t="s">
        <v>3015</v>
      </c>
      <c r="D785" s="1" t="str">
        <f t="shared" si="38"/>
        <v>Zachary Tucker</v>
      </c>
      <c r="E785" s="1" t="s">
        <v>3016</v>
      </c>
      <c r="F785" s="1" t="s">
        <v>88</v>
      </c>
      <c r="G785" s="1" t="s">
        <v>25</v>
      </c>
      <c r="H785" s="1">
        <v>18</v>
      </c>
      <c r="I785" s="3">
        <v>45330</v>
      </c>
      <c r="J785" s="1" t="s">
        <v>105</v>
      </c>
      <c r="K785" s="1" t="s">
        <v>53</v>
      </c>
      <c r="L785" s="8">
        <v>0.67</v>
      </c>
      <c r="M785" s="8">
        <f>IF(Table1[[#This Row],[Column13]]&lt;1,Table1[[#This Row],[Column13]]*100,Table1[[#This Row],[Column13]])</f>
        <v>67</v>
      </c>
      <c r="N785" s="1" t="s">
        <v>41</v>
      </c>
      <c r="O785" s="1" t="s">
        <v>28</v>
      </c>
      <c r="P785" s="1">
        <v>2</v>
      </c>
      <c r="Q785" s="1" t="s">
        <v>3017</v>
      </c>
      <c r="R785" s="9">
        <f>IFERROR(IF(ISNUMBER(Table1[[#This Row],[Column17]]),Table1[[#This Row],[Column17]],DATEVALUE(LEFT(Table1[[#This Row],[Column17]],FIND(",",Table1[[#This Row],[Column17]]&amp;",")-1))),"")</f>
        <v>45330</v>
      </c>
      <c r="S78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45337</v>
      </c>
      <c r="T78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45344</v>
      </c>
      <c r="U78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45351</v>
      </c>
      <c r="V78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45358</v>
      </c>
      <c r="W78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45365</v>
      </c>
      <c r="X78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45372</v>
      </c>
      <c r="Y78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45379</v>
      </c>
      <c r="Z785" s="10" t="str">
        <f t="shared" si="36"/>
        <v>02/08/2024, 02/15/2024, 02/22/2024, 02/29/2024, 03/07/2024, 03/14/2024, 03/21/2024, 03/28/2024</v>
      </c>
    </row>
    <row r="786" spans="1:26" ht="12.5" x14ac:dyDescent="0.25">
      <c r="A786" s="1" t="s">
        <v>3018</v>
      </c>
      <c r="B786" s="1" t="str">
        <f t="shared" si="37"/>
        <v>51F7C017-36A5-4ABA-A3E5-38922540647B</v>
      </c>
      <c r="C786" s="1" t="s">
        <v>3019</v>
      </c>
      <c r="D786" s="1" t="str">
        <f t="shared" si="38"/>
        <v>Victoria Schroeder</v>
      </c>
      <c r="E786" s="1" t="s">
        <v>3020</v>
      </c>
      <c r="F786" s="1" t="s">
        <v>17</v>
      </c>
      <c r="G786" s="1" t="s">
        <v>68</v>
      </c>
      <c r="H786" s="1">
        <v>33</v>
      </c>
      <c r="I786" s="3">
        <v>45388</v>
      </c>
      <c r="J786" s="1" t="s">
        <v>47</v>
      </c>
      <c r="K786" s="1" t="s">
        <v>33</v>
      </c>
      <c r="L786" s="8">
        <v>0.31</v>
      </c>
      <c r="M786" s="8">
        <f>IF(Table1[[#This Row],[Column13]]&lt;1,Table1[[#This Row],[Column13]]*100,Table1[[#This Row],[Column13]])</f>
        <v>31</v>
      </c>
      <c r="N786" s="1">
        <v>2</v>
      </c>
      <c r="O786" s="1" t="s">
        <v>34</v>
      </c>
      <c r="P786">
        <v>4</v>
      </c>
      <c r="Q786" s="1" t="s">
        <v>3021</v>
      </c>
      <c r="R786" s="9">
        <f>IFERROR(IF(ISNUMBER(Table1[[#This Row],[Column17]]),Table1[[#This Row],[Column17]],DATEVALUE(LEFT(Table1[[#This Row],[Column17]],FIND(",",Table1[[#This Row],[Column17]]&amp;",")-1))),"")</f>
        <v>45388</v>
      </c>
      <c r="S78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45395</v>
      </c>
      <c r="T786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786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78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8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8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8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86" s="10" t="str">
        <f t="shared" si="36"/>
        <v>04/06/2024, 04/13/2024</v>
      </c>
    </row>
    <row r="787" spans="1:26" ht="12.5" x14ac:dyDescent="0.25">
      <c r="A787" s="1" t="s">
        <v>3022</v>
      </c>
      <c r="B787" s="1" t="str">
        <f t="shared" si="37"/>
        <v>15663D1A-2D15-420B-A2BC-67154087BE6A</v>
      </c>
      <c r="C787" s="1" t="s">
        <v>3023</v>
      </c>
      <c r="D787" s="1" t="str">
        <f t="shared" si="38"/>
        <v>Donald Miller</v>
      </c>
      <c r="E787" s="1" t="s">
        <v>3024</v>
      </c>
      <c r="F787" s="1" t="s">
        <v>17</v>
      </c>
      <c r="G787" s="1" t="s">
        <v>39</v>
      </c>
      <c r="H787">
        <v>18</v>
      </c>
      <c r="I787" s="5">
        <v>45077</v>
      </c>
      <c r="J787" s="1" t="s">
        <v>154</v>
      </c>
      <c r="K787" s="1" t="s">
        <v>133</v>
      </c>
      <c r="L787" s="8">
        <v>0.43</v>
      </c>
      <c r="M787" s="8">
        <f>IF(Table1[[#This Row],[Column13]]&lt;1,Table1[[#This Row],[Column13]]*100,Table1[[#This Row],[Column13]])</f>
        <v>43</v>
      </c>
      <c r="N787" s="1" t="s">
        <v>20</v>
      </c>
      <c r="O787" s="1" t="s">
        <v>28</v>
      </c>
      <c r="P787" s="1">
        <v>2</v>
      </c>
      <c r="Q787" s="1" t="s">
        <v>3025</v>
      </c>
      <c r="R787" s="9">
        <f>IFERROR(IF(ISNUMBER(Table1[[#This Row],[Column17]]),Table1[[#This Row],[Column17]],DATEVALUE(LEFT(Table1[[#This Row],[Column17]],FIND(",",Table1[[#This Row],[Column17]]&amp;",")-1))),"")</f>
        <v>45077</v>
      </c>
      <c r="S78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45084</v>
      </c>
      <c r="T78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45091</v>
      </c>
      <c r="U78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45098</v>
      </c>
      <c r="V78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45105</v>
      </c>
      <c r="W78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45112</v>
      </c>
      <c r="X78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45119</v>
      </c>
      <c r="Y78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87" s="10" t="str">
        <f t="shared" si="36"/>
        <v>05/31/2023, 06/07/2023, 06/14/2023, 06/21/2023, 06/28/2023, 07/05/2023, 07/12/2023</v>
      </c>
    </row>
    <row r="788" spans="1:26" ht="12.5" x14ac:dyDescent="0.25">
      <c r="A788" s="1" t="s">
        <v>3026</v>
      </c>
      <c r="B788" s="1" t="str">
        <f t="shared" si="37"/>
        <v>E51BDFFF-17AA-4AEE-8DC2-0DF3D49EDD91</v>
      </c>
      <c r="C788" s="1" t="s">
        <v>3027</v>
      </c>
      <c r="D788" s="1" t="str">
        <f t="shared" si="38"/>
        <v>Gloria Mullins</v>
      </c>
      <c r="E788" s="1" t="s">
        <v>3028</v>
      </c>
      <c r="F788" s="1" t="s">
        <v>88</v>
      </c>
      <c r="G788" s="1" t="s">
        <v>82</v>
      </c>
      <c r="H788">
        <v>18</v>
      </c>
      <c r="I788" s="5">
        <v>44943</v>
      </c>
      <c r="J788" s="1" t="s">
        <v>18</v>
      </c>
      <c r="K788" s="1" t="s">
        <v>19</v>
      </c>
      <c r="L788" s="8">
        <v>0.56999999999999995</v>
      </c>
      <c r="M788" s="8">
        <f>IF(Table1[[#This Row],[Column13]]&lt;1,Table1[[#This Row],[Column13]]*100,Table1[[#This Row],[Column13]])</f>
        <v>56.999999999999993</v>
      </c>
      <c r="N788" s="1">
        <v>2</v>
      </c>
      <c r="O788" s="1" t="s">
        <v>34</v>
      </c>
      <c r="P788" s="1">
        <v>5</v>
      </c>
      <c r="Q788" s="1" t="s">
        <v>3029</v>
      </c>
      <c r="R788" s="9">
        <f>IFERROR(IF(ISNUMBER(Table1[[#This Row],[Column17]]),Table1[[#This Row],[Column17]],DATEVALUE(LEFT(Table1[[#This Row],[Column17]],FIND(",",Table1[[#This Row],[Column17]]&amp;",")-1))),"")</f>
        <v>44943</v>
      </c>
      <c r="S78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44950</v>
      </c>
      <c r="T78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44957</v>
      </c>
      <c r="U78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44964</v>
      </c>
      <c r="V78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8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8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8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88" s="10" t="str">
        <f t="shared" si="36"/>
        <v>01/17/2023, 01/24/2023, 01/31/2023, 02/07/2023</v>
      </c>
    </row>
    <row r="789" spans="1:26" ht="12.5" x14ac:dyDescent="0.25">
      <c r="A789" s="1" t="s">
        <v>3030</v>
      </c>
      <c r="B789" s="1" t="str">
        <f t="shared" si="37"/>
        <v>639E8BBC-9200-4957-B161-FD16E9A002A4</v>
      </c>
      <c r="C789" s="1" t="s">
        <v>3031</v>
      </c>
      <c r="D789" s="1" t="str">
        <f t="shared" si="38"/>
        <v>Kristina English</v>
      </c>
      <c r="E789" s="1" t="s">
        <v>6995</v>
      </c>
      <c r="F789" s="1" t="s">
        <v>17</v>
      </c>
      <c r="G789" s="1" t="s">
        <v>46</v>
      </c>
      <c r="H789" s="1">
        <v>26</v>
      </c>
      <c r="I789" s="3">
        <v>45208</v>
      </c>
      <c r="J789" s="1" t="s">
        <v>69</v>
      </c>
      <c r="K789" s="1" t="s">
        <v>33</v>
      </c>
      <c r="L789" s="8">
        <v>0.13</v>
      </c>
      <c r="M789" s="8">
        <f>IF(Table1[[#This Row],[Column13]]&lt;1,Table1[[#This Row],[Column13]]*100,Table1[[#This Row],[Column13]])</f>
        <v>13</v>
      </c>
      <c r="N789" s="1" t="s">
        <v>20</v>
      </c>
      <c r="O789" s="1" t="s">
        <v>28</v>
      </c>
      <c r="P789">
        <v>4</v>
      </c>
      <c r="Q789" s="1" t="s">
        <v>3032</v>
      </c>
      <c r="R789" s="9">
        <f>IFERROR(IF(ISNUMBER(Table1[[#This Row],[Column17]]),Table1[[#This Row],[Column17]],DATEVALUE(LEFT(Table1[[#This Row],[Column17]],FIND(",",Table1[[#This Row],[Column17]]&amp;",")-1))),"")</f>
        <v>45208</v>
      </c>
      <c r="S78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45215</v>
      </c>
      <c r="T789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789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78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8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8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8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89" s="10" t="str">
        <f t="shared" si="36"/>
        <v>10/09/2023, 10/16/2023</v>
      </c>
    </row>
    <row r="790" spans="1:26" ht="12.5" x14ac:dyDescent="0.25">
      <c r="A790" s="1" t="s">
        <v>3033</v>
      </c>
      <c r="B790" s="1" t="str">
        <f t="shared" si="37"/>
        <v>9417E0F5-AAFF-46FF-B904-6B5213EB4599</v>
      </c>
      <c r="C790" s="1" t="s">
        <v>3034</v>
      </c>
      <c r="D790" s="1" t="str">
        <f t="shared" si="38"/>
        <v>Erica Downs</v>
      </c>
      <c r="E790" s="1" t="s">
        <v>3035</v>
      </c>
      <c r="F790" s="1" t="s">
        <v>88</v>
      </c>
      <c r="G790" s="1" t="s">
        <v>25</v>
      </c>
      <c r="H790" s="1">
        <v>28</v>
      </c>
      <c r="I790" s="3">
        <v>44966</v>
      </c>
      <c r="J790" s="1" t="s">
        <v>52</v>
      </c>
      <c r="K790" s="1" t="s">
        <v>53</v>
      </c>
      <c r="L790" s="8">
        <v>10</v>
      </c>
      <c r="M790" s="8">
        <f>IF(Table1[[#This Row],[Column13]]&lt;1,Table1[[#This Row],[Column13]]*100,Table1[[#This Row],[Column13]])</f>
        <v>10</v>
      </c>
      <c r="N790" s="1">
        <v>1.5</v>
      </c>
      <c r="O790" s="1" t="s">
        <v>28</v>
      </c>
      <c r="P790" s="1">
        <v>3</v>
      </c>
      <c r="Q790" s="1" t="s">
        <v>3036</v>
      </c>
      <c r="R790" s="9">
        <f>IFERROR(IF(ISNUMBER(Table1[[#This Row],[Column17]]),Table1[[#This Row],[Column17]],DATEVALUE(LEFT(Table1[[#This Row],[Column17]],FIND(",",Table1[[#This Row],[Column17]]&amp;",")-1))),"")</f>
        <v>44966</v>
      </c>
      <c r="S79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44973</v>
      </c>
      <c r="T79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44980</v>
      </c>
      <c r="U79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44987</v>
      </c>
      <c r="V79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44994</v>
      </c>
      <c r="W79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9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9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90" s="10" t="str">
        <f t="shared" si="36"/>
        <v>02/09/2023, 02/16/2023, 02/23/2023, 03/02/2023, 03/09/2023</v>
      </c>
    </row>
    <row r="791" spans="1:26" ht="12.5" x14ac:dyDescent="0.25">
      <c r="A791" s="1" t="s">
        <v>3037</v>
      </c>
      <c r="B791" s="1" t="str">
        <f t="shared" si="37"/>
        <v>CAC19D2E-1D15-471C-9100-1AB9DD42DA67</v>
      </c>
      <c r="C791" s="1" t="s">
        <v>3038</v>
      </c>
      <c r="D791" s="1" t="str">
        <f t="shared" si="38"/>
        <v>Jennifer Meyer</v>
      </c>
      <c r="E791" s="1" t="s">
        <v>3039</v>
      </c>
      <c r="F791" s="1" t="s">
        <v>88</v>
      </c>
      <c r="G791" s="1" t="s">
        <v>25</v>
      </c>
      <c r="H791">
        <v>18</v>
      </c>
      <c r="I791" s="5">
        <v>45433</v>
      </c>
      <c r="J791" s="1" t="s">
        <v>18</v>
      </c>
      <c r="K791" s="1" t="s">
        <v>19</v>
      </c>
      <c r="L791" s="8">
        <v>24</v>
      </c>
      <c r="M791" s="8">
        <f>IF(Table1[[#This Row],[Column13]]&lt;1,Table1[[#This Row],[Column13]]*100,Table1[[#This Row],[Column13]])</f>
        <v>24</v>
      </c>
      <c r="N791" s="1" t="s">
        <v>41</v>
      </c>
      <c r="O791" s="1" t="s">
        <v>28</v>
      </c>
      <c r="P791" s="1">
        <v>3</v>
      </c>
      <c r="Q791" s="1" t="s">
        <v>3040</v>
      </c>
      <c r="R791" s="9">
        <f>IFERROR(IF(ISNUMBER(Table1[[#This Row],[Column17]]),Table1[[#This Row],[Column17]],DATEVALUE(LEFT(Table1[[#This Row],[Column17]],FIND(",",Table1[[#This Row],[Column17]]&amp;",")-1))),"")</f>
        <v>45433</v>
      </c>
      <c r="S79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45440</v>
      </c>
      <c r="T79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45447</v>
      </c>
      <c r="U79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45454</v>
      </c>
      <c r="V79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45461</v>
      </c>
      <c r="W79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45468</v>
      </c>
      <c r="X79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45475</v>
      </c>
      <c r="Y79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91" s="10" t="str">
        <f t="shared" si="36"/>
        <v>05/21/2024, 05/28/2024, 06/04/2024, 06/11/2024, 06/18/2024, 06/25/2024, 07/02/2024</v>
      </c>
    </row>
    <row r="792" spans="1:26" ht="12.5" x14ac:dyDescent="0.25">
      <c r="A792" s="1" t="s">
        <v>3041</v>
      </c>
      <c r="B792" s="1" t="str">
        <f t="shared" si="37"/>
        <v>C63E0E47-8BCC-4E8D-B24A-4A6D6B90A95B</v>
      </c>
      <c r="C792" s="1" t="s">
        <v>3042</v>
      </c>
      <c r="D792" s="1" t="str">
        <f t="shared" si="38"/>
        <v>James Bailey</v>
      </c>
      <c r="E792" s="1" t="s">
        <v>3043</v>
      </c>
      <c r="F792" s="1" t="s">
        <v>17</v>
      </c>
      <c r="G792" s="1" t="s">
        <v>39</v>
      </c>
      <c r="H792" s="1">
        <v>18</v>
      </c>
      <c r="I792" s="5">
        <v>44949</v>
      </c>
      <c r="J792" s="1" t="s">
        <v>40</v>
      </c>
      <c r="K792" s="1" t="s">
        <v>19</v>
      </c>
      <c r="L792" s="8">
        <v>0.06</v>
      </c>
      <c r="M792" s="8">
        <f>IF(Table1[[#This Row],[Column13]]&lt;1,Table1[[#This Row],[Column13]]*100,Table1[[#This Row],[Column13]])</f>
        <v>6</v>
      </c>
      <c r="N792" s="1">
        <v>1.5</v>
      </c>
      <c r="O792" s="1" t="s">
        <v>34</v>
      </c>
      <c r="P792" s="1">
        <v>1</v>
      </c>
      <c r="Q792" s="1" t="s">
        <v>3044</v>
      </c>
      <c r="R792" s="9">
        <f>IFERROR(IF(ISNUMBER(Table1[[#This Row],[Column17]]),Table1[[#This Row],[Column17]],DATEVALUE(LEFT(Table1[[#This Row],[Column17]],FIND(",",Table1[[#This Row],[Column17]]&amp;",")-1))),"")</f>
        <v>44949</v>
      </c>
      <c r="S79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44956</v>
      </c>
      <c r="T79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44963</v>
      </c>
      <c r="U79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44970</v>
      </c>
      <c r="V79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9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9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9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92" s="10" t="str">
        <f t="shared" si="36"/>
        <v>01/23/2023, 01/30/2023, 02/06/2023, 02/13/2023</v>
      </c>
    </row>
    <row r="793" spans="1:26" ht="12.5" x14ac:dyDescent="0.25">
      <c r="A793" s="1" t="s">
        <v>3045</v>
      </c>
      <c r="B793" s="1" t="str">
        <f t="shared" si="37"/>
        <v>74BC405C-FFC1-4EF6-A61F-135F7FC706F0</v>
      </c>
      <c r="C793" s="1" t="s">
        <v>3046</v>
      </c>
      <c r="D793" s="1" t="str">
        <f t="shared" si="38"/>
        <v>Guy Clayton</v>
      </c>
      <c r="E793" s="1" t="s">
        <v>3047</v>
      </c>
      <c r="F793" s="1" t="s">
        <v>17</v>
      </c>
      <c r="G793" s="1" t="s">
        <v>25</v>
      </c>
      <c r="H793">
        <v>18</v>
      </c>
      <c r="I793" s="5">
        <v>45744</v>
      </c>
      <c r="J793" s="1" t="s">
        <v>52</v>
      </c>
      <c r="K793" s="1" t="s">
        <v>53</v>
      </c>
      <c r="L793" s="8">
        <v>88</v>
      </c>
      <c r="M793" s="8">
        <f>IF(Table1[[#This Row],[Column13]]&lt;1,Table1[[#This Row],[Column13]]*100,Table1[[#This Row],[Column13]])</f>
        <v>88</v>
      </c>
      <c r="N793" s="1" t="s">
        <v>20</v>
      </c>
      <c r="O793" s="1" t="s">
        <v>28</v>
      </c>
      <c r="P793" s="1">
        <v>3</v>
      </c>
      <c r="Q793" s="1" t="s">
        <v>3048</v>
      </c>
      <c r="R793" s="9">
        <f>IFERROR(IF(ISNUMBER(Table1[[#This Row],[Column17]]),Table1[[#This Row],[Column17]],DATEVALUE(LEFT(Table1[[#This Row],[Column17]],FIND(",",Table1[[#This Row],[Column17]]&amp;",")-1))),"")</f>
        <v>45744</v>
      </c>
      <c r="S79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45751</v>
      </c>
      <c r="T793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793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79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9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9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9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93" s="10" t="str">
        <f t="shared" si="36"/>
        <v>03/28/2025, 04/04/2025</v>
      </c>
    </row>
    <row r="794" spans="1:26" ht="12.5" x14ac:dyDescent="0.25">
      <c r="A794" s="1" t="s">
        <v>3049</v>
      </c>
      <c r="B794" s="1" t="str">
        <f t="shared" si="37"/>
        <v>29A3E5F6-984A-4463-8D81-42152D490058</v>
      </c>
      <c r="C794" s="1" t="s">
        <v>3050</v>
      </c>
      <c r="D794" s="1" t="str">
        <f t="shared" si="38"/>
        <v>Jane Bruce</v>
      </c>
      <c r="E794" s="1" t="s">
        <v>3051</v>
      </c>
      <c r="F794" s="1" t="s">
        <v>17</v>
      </c>
      <c r="G794" s="1" t="s">
        <v>46</v>
      </c>
      <c r="H794" s="1">
        <v>18</v>
      </c>
      <c r="I794" s="3">
        <v>45237</v>
      </c>
      <c r="J794" s="1" t="s">
        <v>18</v>
      </c>
      <c r="K794" s="1" t="s">
        <v>19</v>
      </c>
      <c r="L794" s="8">
        <v>79</v>
      </c>
      <c r="M794" s="8">
        <f>IF(Table1[[#This Row],[Column13]]&lt;1,Table1[[#This Row],[Column13]]*100,Table1[[#This Row],[Column13]])</f>
        <v>79</v>
      </c>
      <c r="N794" s="1">
        <v>45</v>
      </c>
      <c r="O794" s="1" t="s">
        <v>34</v>
      </c>
      <c r="P794" s="1">
        <v>4</v>
      </c>
      <c r="Q794" s="1" t="s">
        <v>3052</v>
      </c>
      <c r="R794" s="9">
        <f>IFERROR(IF(ISNUMBER(Table1[[#This Row],[Column17]]),Table1[[#This Row],[Column17]],DATEVALUE(LEFT(Table1[[#This Row],[Column17]],FIND(",",Table1[[#This Row],[Column17]]&amp;",")-1))),"")</f>
        <v>45237</v>
      </c>
      <c r="S79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45244</v>
      </c>
      <c r="T79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45251</v>
      </c>
      <c r="U794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79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9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9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9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94" s="10" t="str">
        <f t="shared" si="36"/>
        <v>11/07/2023, 11/14/2023, 11/21/2023</v>
      </c>
    </row>
    <row r="795" spans="1:26" ht="12.5" x14ac:dyDescent="0.25">
      <c r="A795" s="1" t="s">
        <v>3053</v>
      </c>
      <c r="B795" s="1" t="str">
        <f t="shared" si="37"/>
        <v>EEB81B7D-9DC3-4D41-8434-86C3A64DCC1D</v>
      </c>
      <c r="C795" s="1" t="s">
        <v>3054</v>
      </c>
      <c r="D795" s="1" t="str">
        <f t="shared" si="38"/>
        <v>Jon Walton</v>
      </c>
      <c r="E795" s="1" t="s">
        <v>3055</v>
      </c>
      <c r="F795" s="1" t="s">
        <v>17</v>
      </c>
      <c r="G795" s="1" t="s">
        <v>46</v>
      </c>
      <c r="H795" s="1">
        <v>39</v>
      </c>
      <c r="I795" s="5">
        <v>44797</v>
      </c>
      <c r="J795" s="1" t="s">
        <v>47</v>
      </c>
      <c r="K795" s="1" t="s">
        <v>33</v>
      </c>
      <c r="L795" s="8">
        <v>0.54</v>
      </c>
      <c r="M795" s="8">
        <f>IF(Table1[[#This Row],[Column13]]&lt;1,Table1[[#This Row],[Column13]]*100,Table1[[#This Row],[Column13]])</f>
        <v>54</v>
      </c>
      <c r="N795" s="1">
        <v>1.5</v>
      </c>
      <c r="O795" s="1" t="s">
        <v>34</v>
      </c>
      <c r="P795" s="1">
        <v>3</v>
      </c>
      <c r="Q795" s="1" t="s">
        <v>3056</v>
      </c>
      <c r="R795" s="9">
        <f>IFERROR(IF(ISNUMBER(Table1[[#This Row],[Column17]]),Table1[[#This Row],[Column17]],DATEVALUE(LEFT(Table1[[#This Row],[Column17]],FIND(",",Table1[[#This Row],[Column17]]&amp;",")-1))),"")</f>
        <v>44797</v>
      </c>
      <c r="S79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44804</v>
      </c>
      <c r="T79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44811</v>
      </c>
      <c r="U795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79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9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9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9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95" s="10" t="str">
        <f t="shared" si="36"/>
        <v>08/24/2022, 08/31/2022, 09/07/2022</v>
      </c>
    </row>
    <row r="796" spans="1:26" ht="12.5" x14ac:dyDescent="0.25">
      <c r="A796" s="1" t="s">
        <v>3057</v>
      </c>
      <c r="B796" s="1" t="str">
        <f t="shared" si="37"/>
        <v>618E72A7-8D34-4D83-B462-9FB5C6E19FD7</v>
      </c>
      <c r="C796" s="1" t="s">
        <v>3058</v>
      </c>
      <c r="D796" s="1" t="str">
        <f t="shared" si="38"/>
        <v>Scott Sampson</v>
      </c>
      <c r="E796" s="1" t="s">
        <v>3059</v>
      </c>
      <c r="F796" s="1" t="s">
        <v>88</v>
      </c>
      <c r="G796" s="1" t="s">
        <v>82</v>
      </c>
      <c r="H796" s="1">
        <v>18</v>
      </c>
      <c r="I796" s="5">
        <v>45004</v>
      </c>
      <c r="J796" s="1" t="s">
        <v>83</v>
      </c>
      <c r="K796" s="1" t="s">
        <v>27</v>
      </c>
      <c r="L796" s="8">
        <v>0.05</v>
      </c>
      <c r="M796" s="8">
        <f>IF(Table1[[#This Row],[Column13]]&lt;1,Table1[[#This Row],[Column13]]*100,Table1[[#This Row],[Column13]])</f>
        <v>5</v>
      </c>
      <c r="N796" s="1" t="s">
        <v>20</v>
      </c>
      <c r="O796" s="1" t="s">
        <v>34</v>
      </c>
      <c r="P796" s="1">
        <v>5</v>
      </c>
      <c r="Q796" s="1" t="s">
        <v>3060</v>
      </c>
      <c r="R796" s="9">
        <f>IFERROR(IF(ISNUMBER(Table1[[#This Row],[Column17]]),Table1[[#This Row],[Column17]],DATEVALUE(LEFT(Table1[[#This Row],[Column17]],FIND(",",Table1[[#This Row],[Column17]]&amp;",")-1))),"")</f>
        <v>45004</v>
      </c>
      <c r="S79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45011</v>
      </c>
      <c r="T79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45018</v>
      </c>
      <c r="U79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45025</v>
      </c>
      <c r="V79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45032</v>
      </c>
      <c r="W79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45039</v>
      </c>
      <c r="X79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45046</v>
      </c>
      <c r="Y79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45053</v>
      </c>
      <c r="Z796" s="10" t="str">
        <f t="shared" si="36"/>
        <v>03/19/2023, 03/26/2023, 04/02/2023, 04/09/2023, 04/16/2023, 04/23/2023, 04/30/2023, 05/07/2023</v>
      </c>
    </row>
    <row r="797" spans="1:26" ht="12.5" x14ac:dyDescent="0.25">
      <c r="A797" s="1" t="s">
        <v>3061</v>
      </c>
      <c r="B797" s="1" t="str">
        <f t="shared" si="37"/>
        <v>C83E0032-5FE8-47F4-B08A-BA2101F268F5</v>
      </c>
      <c r="C797" s="1" t="s">
        <v>3062</v>
      </c>
      <c r="D797" s="1" t="str">
        <f t="shared" si="38"/>
        <v>Drew Hobbs</v>
      </c>
      <c r="E797" s="1" t="s">
        <v>3063</v>
      </c>
      <c r="F797" s="1" t="s">
        <v>17</v>
      </c>
      <c r="G797" s="1" t="s">
        <v>39</v>
      </c>
      <c r="H797">
        <v>18</v>
      </c>
      <c r="I797" s="4">
        <v>45272</v>
      </c>
      <c r="J797" s="1" t="s">
        <v>18</v>
      </c>
      <c r="K797" s="1" t="s">
        <v>19</v>
      </c>
      <c r="L797" s="8">
        <v>0.62</v>
      </c>
      <c r="M797" s="8">
        <f>IF(Table1[[#This Row],[Column13]]&lt;1,Table1[[#This Row],[Column13]]*100,Table1[[#This Row],[Column13]])</f>
        <v>62</v>
      </c>
      <c r="N797" s="1" t="s">
        <v>41</v>
      </c>
      <c r="O797" s="1" t="s">
        <v>28</v>
      </c>
      <c r="P797">
        <v>4</v>
      </c>
      <c r="Q797" s="1" t="s">
        <v>3064</v>
      </c>
      <c r="R797" s="9">
        <f>IFERROR(IF(ISNUMBER(Table1[[#This Row],[Column17]]),Table1[[#This Row],[Column17]],DATEVALUE(LEFT(Table1[[#This Row],[Column17]],FIND(",",Table1[[#This Row],[Column17]]&amp;",")-1))),"")</f>
        <v>45272</v>
      </c>
      <c r="S79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45279</v>
      </c>
      <c r="T79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45286</v>
      </c>
      <c r="U79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45293</v>
      </c>
      <c r="V79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45300</v>
      </c>
      <c r="W79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9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9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97" s="10" t="str">
        <f t="shared" si="36"/>
        <v>12/12/2023, 12/19/2023, 12/26/2023, 01/02/2024, 01/09/2024</v>
      </c>
    </row>
    <row r="798" spans="1:26" ht="12.5" x14ac:dyDescent="0.25">
      <c r="A798" s="1" t="s">
        <v>3065</v>
      </c>
      <c r="B798" s="1" t="str">
        <f t="shared" si="37"/>
        <v>27439B53-06B8-4C8A-83F9-C74D085D5D01</v>
      </c>
      <c r="C798" s="1" t="s">
        <v>3066</v>
      </c>
      <c r="D798" s="1" t="str">
        <f t="shared" si="38"/>
        <v>Sara Stone</v>
      </c>
      <c r="E798" s="1" t="s">
        <v>3067</v>
      </c>
      <c r="F798" s="1" t="s">
        <v>88</v>
      </c>
      <c r="G798" s="1" t="s">
        <v>46</v>
      </c>
      <c r="H798" s="1">
        <v>31</v>
      </c>
      <c r="I798" s="3">
        <v>45301</v>
      </c>
      <c r="J798" s="1" t="s">
        <v>69</v>
      </c>
      <c r="K798" s="1" t="s">
        <v>33</v>
      </c>
      <c r="L798" s="8">
        <v>76</v>
      </c>
      <c r="M798" s="8">
        <f>IF(Table1[[#This Row],[Column13]]&lt;1,Table1[[#This Row],[Column13]]*100,Table1[[#This Row],[Column13]])</f>
        <v>76</v>
      </c>
      <c r="N798" s="1">
        <v>45</v>
      </c>
      <c r="O798" s="1" t="s">
        <v>34</v>
      </c>
      <c r="P798" s="1">
        <v>4</v>
      </c>
      <c r="Q798" s="1" t="s">
        <v>3068</v>
      </c>
      <c r="R798" s="9">
        <f>IFERROR(IF(ISNUMBER(Table1[[#This Row],[Column17]]),Table1[[#This Row],[Column17]],DATEVALUE(LEFT(Table1[[#This Row],[Column17]],FIND(",",Table1[[#This Row],[Column17]]&amp;",")-1))),"")</f>
        <v>45301</v>
      </c>
      <c r="S79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45308</v>
      </c>
      <c r="T79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45315</v>
      </c>
      <c r="U79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45322</v>
      </c>
      <c r="V79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45329</v>
      </c>
      <c r="W79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45336</v>
      </c>
      <c r="X79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9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98" s="10" t="str">
        <f t="shared" si="36"/>
        <v>01/10/2024, 01/17/2024, 01/24/2024, 01/31/2024, 02/07/2024, 02/14/2024</v>
      </c>
    </row>
    <row r="799" spans="1:26" ht="12.5" x14ac:dyDescent="0.25">
      <c r="A799" s="1" t="s">
        <v>3069</v>
      </c>
      <c r="B799" s="1" t="str">
        <f t="shared" si="37"/>
        <v>9DC3BBEE-3152-4136-A430-5373F936A968</v>
      </c>
      <c r="C799" s="1" t="s">
        <v>3070</v>
      </c>
      <c r="D799" s="1" t="str">
        <f t="shared" si="38"/>
        <v>Sandra Solis</v>
      </c>
      <c r="E799" s="1" t="s">
        <v>3071</v>
      </c>
      <c r="F799" s="1" t="s">
        <v>17</v>
      </c>
      <c r="G799" s="1" t="s">
        <v>68</v>
      </c>
      <c r="H799" s="1">
        <v>38</v>
      </c>
      <c r="I799" s="5">
        <v>45521</v>
      </c>
      <c r="J799" s="1" t="s">
        <v>47</v>
      </c>
      <c r="K799" s="1" t="s">
        <v>33</v>
      </c>
      <c r="L799" s="8">
        <v>0.89</v>
      </c>
      <c r="M799" s="8">
        <f>IF(Table1[[#This Row],[Column13]]&lt;1,Table1[[#This Row],[Column13]]*100,Table1[[#This Row],[Column13]])</f>
        <v>89</v>
      </c>
      <c r="N799" s="1" t="s">
        <v>20</v>
      </c>
      <c r="O799" s="1" t="s">
        <v>34</v>
      </c>
      <c r="P799" s="1">
        <v>4</v>
      </c>
      <c r="Q799" s="5">
        <v>45521</v>
      </c>
      <c r="R799" s="9">
        <f>IFERROR(IF(ISNUMBER(Table1[[#This Row],[Column17]]),Table1[[#This Row],[Column17]],DATEVALUE(LEFT(Table1[[#This Row],[Column17]],FIND(",",Table1[[#This Row],[Column17]]&amp;",")-1))),"")</f>
        <v>45521</v>
      </c>
      <c r="S799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799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799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79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79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79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79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799" s="10" t="str">
        <f t="shared" si="36"/>
        <v>08/17/2024</v>
      </c>
    </row>
    <row r="800" spans="1:26" ht="12.5" x14ac:dyDescent="0.25">
      <c r="A800" s="1" t="s">
        <v>3072</v>
      </c>
      <c r="B800" s="1" t="str">
        <f t="shared" si="37"/>
        <v>846C454C-5170-42EF-A777-C6646732CECA</v>
      </c>
      <c r="C800" s="1" t="s">
        <v>3073</v>
      </c>
      <c r="D800" s="1" t="str">
        <f t="shared" si="38"/>
        <v>David Mckinney</v>
      </c>
      <c r="E800" s="1" t="s">
        <v>3074</v>
      </c>
      <c r="F800" s="1" t="s">
        <v>88</v>
      </c>
      <c r="G800" s="1" t="s">
        <v>39</v>
      </c>
      <c r="H800" s="1">
        <v>24</v>
      </c>
      <c r="I800" s="3">
        <v>44927</v>
      </c>
      <c r="J800" s="1" t="s">
        <v>63</v>
      </c>
      <c r="K800" s="1" t="s">
        <v>27</v>
      </c>
      <c r="L800" s="8">
        <v>44</v>
      </c>
      <c r="M800" s="8">
        <f>IF(Table1[[#This Row],[Column13]]&lt;1,Table1[[#This Row],[Column13]]*100,Table1[[#This Row],[Column13]])</f>
        <v>44</v>
      </c>
      <c r="N800" s="1">
        <v>2</v>
      </c>
      <c r="O800" s="1" t="s">
        <v>34</v>
      </c>
      <c r="P800" s="1">
        <v>3</v>
      </c>
      <c r="Q800" s="1" t="s">
        <v>3075</v>
      </c>
      <c r="R800" s="9">
        <f>IFERROR(IF(ISNUMBER(Table1[[#This Row],[Column17]]),Table1[[#This Row],[Column17]],DATEVALUE(LEFT(Table1[[#This Row],[Column17]],FIND(",",Table1[[#This Row],[Column17]]&amp;",")-1))),"")</f>
        <v>44927</v>
      </c>
      <c r="S80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44934</v>
      </c>
      <c r="T80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44941</v>
      </c>
      <c r="U800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80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0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0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0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00" s="10" t="str">
        <f t="shared" si="36"/>
        <v>01/01/2023, 01/08/2023, 01/15/2023</v>
      </c>
    </row>
    <row r="801" spans="1:26" ht="12.5" x14ac:dyDescent="0.25">
      <c r="A801" s="1" t="s">
        <v>3076</v>
      </c>
      <c r="B801" s="1" t="str">
        <f t="shared" si="37"/>
        <v>6FFAD356-0690-4BA5-97E0-3DF517DF85B3</v>
      </c>
      <c r="C801" s="1" t="s">
        <v>3077</v>
      </c>
      <c r="D801" s="1" t="str">
        <f t="shared" si="38"/>
        <v>Randy Hernandez</v>
      </c>
      <c r="E801" s="1" t="s">
        <v>3078</v>
      </c>
      <c r="F801" s="1" t="s">
        <v>88</v>
      </c>
      <c r="G801" s="1" t="s">
        <v>46</v>
      </c>
      <c r="H801" s="1">
        <v>39</v>
      </c>
      <c r="I801" s="5">
        <v>44974</v>
      </c>
      <c r="J801" s="1" t="s">
        <v>69</v>
      </c>
      <c r="K801" s="1" t="s">
        <v>33</v>
      </c>
      <c r="L801" s="8">
        <v>72</v>
      </c>
      <c r="M801" s="8">
        <f>IF(Table1[[#This Row],[Column13]]&lt;1,Table1[[#This Row],[Column13]]*100,Table1[[#This Row],[Column13]])</f>
        <v>72</v>
      </c>
      <c r="N801" s="1" t="s">
        <v>58</v>
      </c>
      <c r="O801" s="1" t="s">
        <v>34</v>
      </c>
      <c r="P801" s="1">
        <v>5</v>
      </c>
      <c r="Q801" s="1" t="s">
        <v>3079</v>
      </c>
      <c r="R801" s="9">
        <f>IFERROR(IF(ISNUMBER(Table1[[#This Row],[Column17]]),Table1[[#This Row],[Column17]],DATEVALUE(LEFT(Table1[[#This Row],[Column17]],FIND(",",Table1[[#This Row],[Column17]]&amp;",")-1))),"")</f>
        <v>44974</v>
      </c>
      <c r="S80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44981</v>
      </c>
      <c r="T801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801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80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0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0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0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01" s="10" t="str">
        <f t="shared" si="36"/>
        <v>02/17/2023, 02/24/2023</v>
      </c>
    </row>
    <row r="802" spans="1:26" ht="12.5" x14ac:dyDescent="0.25">
      <c r="A802" s="1" t="s">
        <v>3080</v>
      </c>
      <c r="B802" s="1" t="str">
        <f t="shared" si="37"/>
        <v>38C4F346-E5DD-414C-A70B-BA9C3D5E69DF</v>
      </c>
      <c r="C802" s="1" t="s">
        <v>3081</v>
      </c>
      <c r="D802" s="1" t="str">
        <f t="shared" si="38"/>
        <v>Joseph Sanchez</v>
      </c>
      <c r="E802" s="1" t="s">
        <v>3082</v>
      </c>
      <c r="F802" s="1" t="s">
        <v>17</v>
      </c>
      <c r="G802" s="1" t="s">
        <v>39</v>
      </c>
      <c r="H802" s="1">
        <v>18</v>
      </c>
      <c r="I802" s="5">
        <v>44947</v>
      </c>
      <c r="J802" s="1" t="s">
        <v>63</v>
      </c>
      <c r="K802" s="1" t="s">
        <v>27</v>
      </c>
      <c r="L802" s="8">
        <v>0.08</v>
      </c>
      <c r="M802" s="8">
        <f>IF(Table1[[#This Row],[Column13]]&lt;1,Table1[[#This Row],[Column13]]*100,Table1[[#This Row],[Column13]])</f>
        <v>8</v>
      </c>
      <c r="N802" s="1">
        <v>2</v>
      </c>
      <c r="O802" s="1" t="s">
        <v>34</v>
      </c>
      <c r="P802" s="1">
        <v>5</v>
      </c>
      <c r="Q802" s="1" t="s">
        <v>3083</v>
      </c>
      <c r="R802" s="9">
        <f>IFERROR(IF(ISNUMBER(Table1[[#This Row],[Column17]]),Table1[[#This Row],[Column17]],DATEVALUE(LEFT(Table1[[#This Row],[Column17]],FIND(",",Table1[[#This Row],[Column17]]&amp;",")-1))),"")</f>
        <v>44947</v>
      </c>
      <c r="S80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44954</v>
      </c>
      <c r="T80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44961</v>
      </c>
      <c r="U802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80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0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0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0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02" s="10" t="str">
        <f t="shared" si="36"/>
        <v>01/21/2023, 01/28/2023, 02/04/2023</v>
      </c>
    </row>
    <row r="803" spans="1:26" ht="12.5" x14ac:dyDescent="0.25">
      <c r="A803" s="1" t="s">
        <v>3084</v>
      </c>
      <c r="B803" s="1" t="str">
        <f t="shared" si="37"/>
        <v>945094C8-FC1B-461A-A36D-4D5405EC8E9F</v>
      </c>
      <c r="C803" s="1" t="s">
        <v>3085</v>
      </c>
      <c r="D803" s="1" t="str">
        <f t="shared" si="38"/>
        <v>Ashley Ho</v>
      </c>
      <c r="E803" s="1" t="s">
        <v>3086</v>
      </c>
      <c r="F803" s="1" t="s">
        <v>88</v>
      </c>
      <c r="G803" s="1" t="s">
        <v>25</v>
      </c>
      <c r="H803" s="1">
        <v>18</v>
      </c>
      <c r="I803" s="3">
        <v>45632</v>
      </c>
      <c r="J803" s="1" t="s">
        <v>32</v>
      </c>
      <c r="K803" s="1" t="s">
        <v>33</v>
      </c>
      <c r="L803" s="8">
        <v>0</v>
      </c>
      <c r="M803" s="8">
        <f>IF(Table1[[#This Row],[Column13]]&lt;1,Table1[[#This Row],[Column13]]*100,Table1[[#This Row],[Column13]])</f>
        <v>0</v>
      </c>
      <c r="N803" s="1">
        <v>2</v>
      </c>
      <c r="O803" s="1" t="s">
        <v>28</v>
      </c>
      <c r="P803" s="1">
        <v>1</v>
      </c>
      <c r="Q803" s="1" t="s">
        <v>3087</v>
      </c>
      <c r="R803" s="9">
        <f>IFERROR(IF(ISNUMBER(Table1[[#This Row],[Column17]]),Table1[[#This Row],[Column17]],DATEVALUE(LEFT(Table1[[#This Row],[Column17]],FIND(",",Table1[[#This Row],[Column17]]&amp;",")-1))),"")</f>
        <v>45632</v>
      </c>
      <c r="S80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45639</v>
      </c>
      <c r="T80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45646</v>
      </c>
      <c r="U80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45653</v>
      </c>
      <c r="V80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45660</v>
      </c>
      <c r="W80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45667</v>
      </c>
      <c r="X80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45674</v>
      </c>
      <c r="Y80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03" s="10" t="str">
        <f t="shared" si="36"/>
        <v>12/06/2024, 12/13/2024, 12/20/2024, 12/27/2024, 01/03/2025, 01/10/2025, 01/17/2025</v>
      </c>
    </row>
    <row r="804" spans="1:26" ht="12.5" x14ac:dyDescent="0.25">
      <c r="A804" s="1" t="s">
        <v>3088</v>
      </c>
      <c r="B804" s="1" t="str">
        <f t="shared" si="37"/>
        <v>CBA20D38-7DB4-490D-99C5-9F2D640B7B85</v>
      </c>
      <c r="C804" s="1" t="s">
        <v>3089</v>
      </c>
      <c r="D804" s="1" t="str">
        <f t="shared" si="38"/>
        <v>Benjamin Chung</v>
      </c>
      <c r="E804" s="1" t="s">
        <v>3090</v>
      </c>
      <c r="F804" s="1" t="s">
        <v>17</v>
      </c>
      <c r="G804" s="1" t="s">
        <v>82</v>
      </c>
      <c r="H804" s="1">
        <v>18</v>
      </c>
      <c r="I804" s="5">
        <v>44981</v>
      </c>
      <c r="J804" s="1" t="s">
        <v>32</v>
      </c>
      <c r="K804" s="1" t="s">
        <v>33</v>
      </c>
      <c r="L804" s="8">
        <v>0.1</v>
      </c>
      <c r="M804" s="8">
        <f>IF(Table1[[#This Row],[Column13]]&lt;1,Table1[[#This Row],[Column13]]*100,Table1[[#This Row],[Column13]])</f>
        <v>10</v>
      </c>
      <c r="N804" s="1" t="s">
        <v>58</v>
      </c>
      <c r="O804" s="1" t="s">
        <v>34</v>
      </c>
      <c r="P804" s="1">
        <v>3</v>
      </c>
      <c r="Q804" s="1" t="s">
        <v>3091</v>
      </c>
      <c r="R804" s="9">
        <f>IFERROR(IF(ISNUMBER(Table1[[#This Row],[Column17]]),Table1[[#This Row],[Column17]],DATEVALUE(LEFT(Table1[[#This Row],[Column17]],FIND(",",Table1[[#This Row],[Column17]]&amp;",")-1))),"")</f>
        <v>44981</v>
      </c>
      <c r="S80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44988</v>
      </c>
      <c r="T80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44995</v>
      </c>
      <c r="U80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45002</v>
      </c>
      <c r="V80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0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0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0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04" s="10" t="str">
        <f t="shared" si="36"/>
        <v>02/24/2023, 03/03/2023, 03/10/2023, 03/17/2023</v>
      </c>
    </row>
    <row r="805" spans="1:26" ht="12.5" x14ac:dyDescent="0.25">
      <c r="A805" s="1" t="s">
        <v>3092</v>
      </c>
      <c r="B805" s="1" t="str">
        <f t="shared" si="37"/>
        <v>2DBDC7CF-E754-44C3-8298-8DD24C7B34E2</v>
      </c>
      <c r="C805" s="1" t="s">
        <v>3093</v>
      </c>
      <c r="D805" s="1" t="str">
        <f t="shared" si="38"/>
        <v>Lynn Bond</v>
      </c>
      <c r="E805" s="1" t="s">
        <v>3094</v>
      </c>
      <c r="F805" s="1" t="s">
        <v>88</v>
      </c>
      <c r="G805" s="1" t="s">
        <v>82</v>
      </c>
      <c r="H805" s="1">
        <v>26</v>
      </c>
      <c r="I805" s="3">
        <v>44937</v>
      </c>
      <c r="J805" s="1" t="s">
        <v>142</v>
      </c>
      <c r="K805" s="1" t="s">
        <v>53</v>
      </c>
      <c r="L805" s="8">
        <v>0.22</v>
      </c>
      <c r="M805" s="8">
        <f>IF(Table1[[#This Row],[Column13]]&lt;1,Table1[[#This Row],[Column13]]*100,Table1[[#This Row],[Column13]])</f>
        <v>22</v>
      </c>
      <c r="N805" s="1">
        <v>2</v>
      </c>
      <c r="O805" s="1" t="s">
        <v>34</v>
      </c>
      <c r="P805" s="1">
        <v>5</v>
      </c>
      <c r="Q805" s="1" t="s">
        <v>3095</v>
      </c>
      <c r="R805" s="9">
        <f>IFERROR(IF(ISNUMBER(Table1[[#This Row],[Column17]]),Table1[[#This Row],[Column17]],DATEVALUE(LEFT(Table1[[#This Row],[Column17]],FIND(",",Table1[[#This Row],[Column17]]&amp;",")-1))),"")</f>
        <v>44937</v>
      </c>
      <c r="S80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44944</v>
      </c>
      <c r="T80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44951</v>
      </c>
      <c r="U80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44958</v>
      </c>
      <c r="V80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44965</v>
      </c>
      <c r="W80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0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0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05" s="10" t="str">
        <f t="shared" si="36"/>
        <v>01/11/2023, 01/18/2023, 01/25/2023, 02/01/2023, 02/08/2023</v>
      </c>
    </row>
    <row r="806" spans="1:26" ht="12.5" x14ac:dyDescent="0.25">
      <c r="A806" s="1" t="s">
        <v>3096</v>
      </c>
      <c r="B806" s="1" t="str">
        <f t="shared" si="37"/>
        <v>05E5D461-8934-4B06-8790-EEB49B2A1376</v>
      </c>
      <c r="C806" s="1" t="s">
        <v>3097</v>
      </c>
      <c r="D806" s="1" t="str">
        <f t="shared" si="38"/>
        <v>Paige Robinson</v>
      </c>
      <c r="E806" s="1" t="s">
        <v>3098</v>
      </c>
      <c r="F806" s="1" t="s">
        <v>88</v>
      </c>
      <c r="G806" s="1" t="s">
        <v>68</v>
      </c>
      <c r="H806" s="1">
        <v>18</v>
      </c>
      <c r="I806" s="5">
        <v>44957</v>
      </c>
      <c r="J806" s="1" t="s">
        <v>47</v>
      </c>
      <c r="K806" s="1" t="s">
        <v>33</v>
      </c>
      <c r="L806" s="8">
        <v>0.8</v>
      </c>
      <c r="M806" s="8">
        <f>IF(Table1[[#This Row],[Column13]]&lt;1,Table1[[#This Row],[Column13]]*100,Table1[[#This Row],[Column13]])</f>
        <v>80</v>
      </c>
      <c r="N806" s="1">
        <v>2</v>
      </c>
      <c r="O806" s="1" t="s">
        <v>28</v>
      </c>
      <c r="P806" s="1">
        <v>4</v>
      </c>
      <c r="Q806" s="1" t="s">
        <v>3099</v>
      </c>
      <c r="R806" s="9">
        <f>IFERROR(IF(ISNUMBER(Table1[[#This Row],[Column17]]),Table1[[#This Row],[Column17]],DATEVALUE(LEFT(Table1[[#This Row],[Column17]],FIND(",",Table1[[#This Row],[Column17]]&amp;",")-1))),"")</f>
        <v>44957</v>
      </c>
      <c r="S80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44964</v>
      </c>
      <c r="T806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806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80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0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0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0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06" s="10" t="str">
        <f t="shared" si="36"/>
        <v>01/31/2023, 02/07/2023</v>
      </c>
    </row>
    <row r="807" spans="1:26" ht="12.5" x14ac:dyDescent="0.25">
      <c r="A807" s="1" t="s">
        <v>3100</v>
      </c>
      <c r="B807" s="1" t="str">
        <f t="shared" si="37"/>
        <v>F099E2B6-B10C-4F77-BA4D-6C8E155C8139</v>
      </c>
      <c r="C807" s="1" t="s">
        <v>3101</v>
      </c>
      <c r="D807" s="1" t="str">
        <f t="shared" si="38"/>
        <v>Donald Gonzalez</v>
      </c>
      <c r="E807" s="1" t="s">
        <v>3102</v>
      </c>
      <c r="F807" s="1" t="s">
        <v>88</v>
      </c>
      <c r="G807" s="1" t="s">
        <v>68</v>
      </c>
      <c r="H807" s="1">
        <v>20</v>
      </c>
      <c r="I807" s="5">
        <v>44999</v>
      </c>
      <c r="J807" s="1" t="s">
        <v>26</v>
      </c>
      <c r="K807" s="1" t="s">
        <v>27</v>
      </c>
      <c r="L807" s="8">
        <v>0.59</v>
      </c>
      <c r="M807" s="8">
        <f>IF(Table1[[#This Row],[Column13]]&lt;1,Table1[[#This Row],[Column13]]*100,Table1[[#This Row],[Column13]])</f>
        <v>59</v>
      </c>
      <c r="N807" s="1" t="s">
        <v>58</v>
      </c>
      <c r="O807" s="1" t="s">
        <v>28</v>
      </c>
      <c r="P807" s="1">
        <v>4</v>
      </c>
      <c r="Q807" s="1" t="s">
        <v>3103</v>
      </c>
      <c r="R807" s="9">
        <f>IFERROR(IF(ISNUMBER(Table1[[#This Row],[Column17]]),Table1[[#This Row],[Column17]],DATEVALUE(LEFT(Table1[[#This Row],[Column17]],FIND(",",Table1[[#This Row],[Column17]]&amp;",")-1))),"")</f>
        <v>44999</v>
      </c>
      <c r="S80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45006</v>
      </c>
      <c r="T80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45013</v>
      </c>
      <c r="U80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45020</v>
      </c>
      <c r="V80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45027</v>
      </c>
      <c r="W80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45034</v>
      </c>
      <c r="X80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0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07" s="10" t="str">
        <f t="shared" si="36"/>
        <v>03/14/2023, 03/21/2023, 03/28/2023, 04/04/2023, 04/11/2023, 04/18/2023</v>
      </c>
    </row>
    <row r="808" spans="1:26" ht="12.5" x14ac:dyDescent="0.25">
      <c r="A808" s="1" t="s">
        <v>3104</v>
      </c>
      <c r="B808" s="1" t="str">
        <f t="shared" si="37"/>
        <v>D895CCEA-AFE2-4F5C-B2A8-07CC2C471336</v>
      </c>
      <c r="C808" s="1" t="s">
        <v>3105</v>
      </c>
      <c r="D808" s="1" t="str">
        <f t="shared" si="38"/>
        <v>Diana Long</v>
      </c>
      <c r="E808" s="1" t="s">
        <v>3106</v>
      </c>
      <c r="F808" s="1" t="s">
        <v>88</v>
      </c>
      <c r="G808" s="1" t="s">
        <v>68</v>
      </c>
      <c r="H808" s="1">
        <v>39</v>
      </c>
      <c r="I808" s="5">
        <v>45046</v>
      </c>
      <c r="J808" s="1" t="s">
        <v>132</v>
      </c>
      <c r="K808" s="1" t="s">
        <v>133</v>
      </c>
      <c r="L808" s="8">
        <v>0.72</v>
      </c>
      <c r="M808" s="8">
        <f>IF(Table1[[#This Row],[Column13]]&lt;1,Table1[[#This Row],[Column13]]*100,Table1[[#This Row],[Column13]])</f>
        <v>72</v>
      </c>
      <c r="N808" s="1" t="s">
        <v>20</v>
      </c>
      <c r="O808" s="1" t="s">
        <v>28</v>
      </c>
      <c r="P808" s="1">
        <v>3</v>
      </c>
      <c r="Q808" s="1" t="s">
        <v>3107</v>
      </c>
      <c r="R808" s="9">
        <f>IFERROR(IF(ISNUMBER(Table1[[#This Row],[Column17]]),Table1[[#This Row],[Column17]],DATEVALUE(LEFT(Table1[[#This Row],[Column17]],FIND(",",Table1[[#This Row],[Column17]]&amp;",")-1))),"")</f>
        <v>45046</v>
      </c>
      <c r="S80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45053</v>
      </c>
      <c r="T80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45060</v>
      </c>
      <c r="U80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45067</v>
      </c>
      <c r="V80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45074</v>
      </c>
      <c r="W80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45081</v>
      </c>
      <c r="X80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0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08" s="10" t="str">
        <f t="shared" si="36"/>
        <v>04/30/2023, 05/07/2023, 05/14/2023, 05/21/2023, 05/28/2023, 06/04/2023</v>
      </c>
    </row>
    <row r="809" spans="1:26" ht="12.5" x14ac:dyDescent="0.25">
      <c r="A809" s="1" t="s">
        <v>3108</v>
      </c>
      <c r="B809" s="1" t="str">
        <f t="shared" si="37"/>
        <v>98A91187-6C7A-4C9D-B237-64BAE202F022</v>
      </c>
      <c r="C809" s="1" t="s">
        <v>3109</v>
      </c>
      <c r="D809" s="1" t="str">
        <f t="shared" si="38"/>
        <v>Rose Dean</v>
      </c>
      <c r="E809" s="1" t="s">
        <v>3110</v>
      </c>
      <c r="F809" s="1" t="s">
        <v>88</v>
      </c>
      <c r="G809" s="1" t="s">
        <v>46</v>
      </c>
      <c r="H809">
        <v>18</v>
      </c>
      <c r="I809" s="3">
        <v>45331</v>
      </c>
      <c r="J809" s="1" t="s">
        <v>142</v>
      </c>
      <c r="K809" s="1" t="s">
        <v>53</v>
      </c>
      <c r="L809" s="8">
        <v>0.83</v>
      </c>
      <c r="M809" s="8">
        <f>IF(Table1[[#This Row],[Column13]]&lt;1,Table1[[#This Row],[Column13]]*100,Table1[[#This Row],[Column13]])</f>
        <v>83</v>
      </c>
      <c r="N809" s="1">
        <v>1.5</v>
      </c>
      <c r="O809" s="1" t="s">
        <v>28</v>
      </c>
      <c r="P809" s="1">
        <v>1</v>
      </c>
      <c r="Q809" s="1" t="s">
        <v>2120</v>
      </c>
      <c r="R809" s="9">
        <f>IFERROR(IF(ISNUMBER(Table1[[#This Row],[Column17]]),Table1[[#This Row],[Column17]],DATEVALUE(LEFT(Table1[[#This Row],[Column17]],FIND(",",Table1[[#This Row],[Column17]]&amp;",")-1))),"")</f>
        <v>45331</v>
      </c>
      <c r="S80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45338</v>
      </c>
      <c r="T809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809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80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0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0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0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09" s="10" t="str">
        <f t="shared" si="36"/>
        <v>02/09/2024, 02/16/2024</v>
      </c>
    </row>
    <row r="810" spans="1:26" ht="12.5" x14ac:dyDescent="0.25">
      <c r="A810" s="1" t="s">
        <v>3111</v>
      </c>
      <c r="B810" s="1" t="str">
        <f t="shared" si="37"/>
        <v>2AD0D57E-730C-49BC-9073-C0C3D1C06099</v>
      </c>
      <c r="C810" s="1" t="s">
        <v>3112</v>
      </c>
      <c r="D810" s="1" t="str">
        <f t="shared" si="38"/>
        <v>Tina King</v>
      </c>
      <c r="E810" s="1" t="s">
        <v>3113</v>
      </c>
      <c r="F810" s="1" t="s">
        <v>17</v>
      </c>
      <c r="G810" s="1" t="s">
        <v>46</v>
      </c>
      <c r="H810" s="1">
        <v>18</v>
      </c>
      <c r="I810" s="5">
        <v>45640</v>
      </c>
      <c r="J810" s="1" t="s">
        <v>26</v>
      </c>
      <c r="K810" s="1" t="s">
        <v>27</v>
      </c>
      <c r="L810" s="8">
        <v>0.18</v>
      </c>
      <c r="M810" s="8">
        <f>IF(Table1[[#This Row],[Column13]]&lt;1,Table1[[#This Row],[Column13]]*100,Table1[[#This Row],[Column13]])</f>
        <v>18</v>
      </c>
      <c r="N810" s="1" t="s">
        <v>41</v>
      </c>
      <c r="O810" s="1" t="s">
        <v>28</v>
      </c>
      <c r="P810" s="1">
        <v>5</v>
      </c>
      <c r="Q810" s="5">
        <v>45640</v>
      </c>
      <c r="R810" s="9">
        <f>IFERROR(IF(ISNUMBER(Table1[[#This Row],[Column17]]),Table1[[#This Row],[Column17]],DATEVALUE(LEFT(Table1[[#This Row],[Column17]],FIND(",",Table1[[#This Row],[Column17]]&amp;",")-1))),"")</f>
        <v>45640</v>
      </c>
      <c r="S810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810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810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81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1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1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1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10" s="10" t="str">
        <f t="shared" si="36"/>
        <v>12/14/2024</v>
      </c>
    </row>
    <row r="811" spans="1:26" ht="12.5" x14ac:dyDescent="0.25">
      <c r="A811" s="1" t="s">
        <v>3114</v>
      </c>
      <c r="B811" s="1" t="str">
        <f t="shared" si="37"/>
        <v>529B3B96-CF1D-46BE-AE0E-343D1D59B308</v>
      </c>
      <c r="C811" s="1" t="s">
        <v>3115</v>
      </c>
      <c r="D811" s="1" t="str">
        <f t="shared" si="38"/>
        <v>Cody Sanchez</v>
      </c>
      <c r="E811" s="1" t="s">
        <v>3116</v>
      </c>
      <c r="F811" s="1" t="s">
        <v>17</v>
      </c>
      <c r="G811" s="1" t="s">
        <v>82</v>
      </c>
      <c r="H811">
        <v>18</v>
      </c>
      <c r="I811" s="5">
        <v>44704</v>
      </c>
      <c r="J811" s="1" t="s">
        <v>105</v>
      </c>
      <c r="K811" s="1" t="s">
        <v>53</v>
      </c>
      <c r="L811" s="8">
        <v>0.19</v>
      </c>
      <c r="M811" s="8">
        <f>IF(Table1[[#This Row],[Column13]]&lt;1,Table1[[#This Row],[Column13]]*100,Table1[[#This Row],[Column13]])</f>
        <v>19</v>
      </c>
      <c r="N811" s="1">
        <v>1.5</v>
      </c>
      <c r="O811" s="1" t="s">
        <v>28</v>
      </c>
      <c r="P811" s="1">
        <v>5</v>
      </c>
      <c r="Q811" s="1" t="s">
        <v>3117</v>
      </c>
      <c r="R811" s="9">
        <f>IFERROR(IF(ISNUMBER(Table1[[#This Row],[Column17]]),Table1[[#This Row],[Column17]],DATEVALUE(LEFT(Table1[[#This Row],[Column17]],FIND(",",Table1[[#This Row],[Column17]]&amp;",")-1))),"")</f>
        <v>44704</v>
      </c>
      <c r="S81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44711</v>
      </c>
      <c r="T81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44718</v>
      </c>
      <c r="U81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44725</v>
      </c>
      <c r="V81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1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1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1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11" s="10" t="str">
        <f t="shared" si="36"/>
        <v>05/23/2022, 05/30/2022, 06/06/2022, 06/13/2022</v>
      </c>
    </row>
    <row r="812" spans="1:26" ht="12.5" x14ac:dyDescent="0.25">
      <c r="A812" s="1" t="s">
        <v>3118</v>
      </c>
      <c r="B812" s="1" t="str">
        <f t="shared" si="37"/>
        <v>5251D645-CB94-4F8D-9145-AA387722EC2C</v>
      </c>
      <c r="C812" s="1" t="s">
        <v>3119</v>
      </c>
      <c r="D812" s="1" t="str">
        <f t="shared" si="38"/>
        <v>Kristina Cruz</v>
      </c>
      <c r="E812" s="1" t="s">
        <v>3120</v>
      </c>
      <c r="F812" s="1" t="s">
        <v>88</v>
      </c>
      <c r="G812" s="1" t="s">
        <v>46</v>
      </c>
      <c r="H812" s="1">
        <v>18</v>
      </c>
      <c r="I812" s="3">
        <v>44990</v>
      </c>
      <c r="J812" s="1" t="s">
        <v>52</v>
      </c>
      <c r="K812" s="1" t="s">
        <v>53</v>
      </c>
      <c r="L812" s="8">
        <v>0.61</v>
      </c>
      <c r="M812" s="8">
        <f>IF(Table1[[#This Row],[Column13]]&lt;1,Table1[[#This Row],[Column13]]*100,Table1[[#This Row],[Column13]])</f>
        <v>61</v>
      </c>
      <c r="N812" s="1">
        <v>1.5</v>
      </c>
      <c r="O812" s="1" t="s">
        <v>34</v>
      </c>
      <c r="P812" s="1">
        <v>2</v>
      </c>
      <c r="Q812" s="3">
        <v>44990</v>
      </c>
      <c r="R812" s="9">
        <f>IFERROR(IF(ISNUMBER(Table1[[#This Row],[Column17]]),Table1[[#This Row],[Column17]],DATEVALUE(LEFT(Table1[[#This Row],[Column17]],FIND(",",Table1[[#This Row],[Column17]]&amp;",")-1))),"")</f>
        <v>44990</v>
      </c>
      <c r="S812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812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812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81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1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1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1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12" s="10" t="str">
        <f t="shared" si="36"/>
        <v>03/05/2023</v>
      </c>
    </row>
    <row r="813" spans="1:26" ht="12.5" x14ac:dyDescent="0.25">
      <c r="A813" s="1" t="s">
        <v>3121</v>
      </c>
      <c r="B813" s="1" t="str">
        <f t="shared" si="37"/>
        <v>6F69A1CF-C196-46E9-AEA0-32926BF7D125</v>
      </c>
      <c r="C813" s="1" t="s">
        <v>3122</v>
      </c>
      <c r="D813" s="1" t="str">
        <f t="shared" si="38"/>
        <v>Francisco Gonzalez</v>
      </c>
      <c r="E813" s="1" t="s">
        <v>3123</v>
      </c>
      <c r="F813" s="1" t="s">
        <v>17</v>
      </c>
      <c r="G813" s="1" t="s">
        <v>46</v>
      </c>
      <c r="H813">
        <v>18</v>
      </c>
      <c r="I813" s="3">
        <v>45661</v>
      </c>
      <c r="J813" s="1" t="s">
        <v>132</v>
      </c>
      <c r="K813" s="1" t="s">
        <v>133</v>
      </c>
      <c r="L813" s="8">
        <v>0.95</v>
      </c>
      <c r="M813" s="8">
        <f>IF(Table1[[#This Row],[Column13]]&lt;1,Table1[[#This Row],[Column13]]*100,Table1[[#This Row],[Column13]])</f>
        <v>95</v>
      </c>
      <c r="N813" s="1" t="s">
        <v>20</v>
      </c>
      <c r="O813" s="1" t="s">
        <v>28</v>
      </c>
      <c r="P813">
        <v>4</v>
      </c>
      <c r="Q813" s="3">
        <v>45661</v>
      </c>
      <c r="R813" s="9">
        <f>IFERROR(IF(ISNUMBER(Table1[[#This Row],[Column17]]),Table1[[#This Row],[Column17]],DATEVALUE(LEFT(Table1[[#This Row],[Column17]],FIND(",",Table1[[#This Row],[Column17]]&amp;",")-1))),"")</f>
        <v>45661</v>
      </c>
      <c r="S813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813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813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81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1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1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1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13" s="10" t="str">
        <f t="shared" si="36"/>
        <v>01/04/2025</v>
      </c>
    </row>
    <row r="814" spans="1:26" ht="12.5" x14ac:dyDescent="0.25">
      <c r="A814" s="1" t="s">
        <v>3124</v>
      </c>
      <c r="B814" s="1" t="str">
        <f t="shared" si="37"/>
        <v>99F75C76-2BCF-403F-B3E9-B99B1FC489B3</v>
      </c>
      <c r="C814" s="1" t="s">
        <v>3125</v>
      </c>
      <c r="D814" s="1" t="str">
        <f t="shared" si="38"/>
        <v>James Ray</v>
      </c>
      <c r="E814" s="1" t="s">
        <v>3126</v>
      </c>
      <c r="F814" s="1" t="s">
        <v>88</v>
      </c>
      <c r="G814" s="1" t="s">
        <v>46</v>
      </c>
      <c r="H814">
        <v>18</v>
      </c>
      <c r="I814" s="3">
        <v>44843</v>
      </c>
      <c r="J814" s="1" t="s">
        <v>63</v>
      </c>
      <c r="K814" s="1" t="s">
        <v>27</v>
      </c>
      <c r="L814" s="8">
        <v>0.49</v>
      </c>
      <c r="M814" s="8">
        <f>IF(Table1[[#This Row],[Column13]]&lt;1,Table1[[#This Row],[Column13]]*100,Table1[[#This Row],[Column13]])</f>
        <v>49</v>
      </c>
      <c r="N814" s="1" t="s">
        <v>41</v>
      </c>
      <c r="O814" s="1" t="s">
        <v>28</v>
      </c>
      <c r="P814">
        <v>4</v>
      </c>
      <c r="Q814" s="1" t="s">
        <v>3127</v>
      </c>
      <c r="R814" s="9">
        <f>IFERROR(IF(ISNUMBER(Table1[[#This Row],[Column17]]),Table1[[#This Row],[Column17]],DATEVALUE(LEFT(Table1[[#This Row],[Column17]],FIND(",",Table1[[#This Row],[Column17]]&amp;",")-1))),"")</f>
        <v>44843</v>
      </c>
      <c r="S81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44850</v>
      </c>
      <c r="T81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44857</v>
      </c>
      <c r="U81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44864</v>
      </c>
      <c r="V81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44871</v>
      </c>
      <c r="W81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44878</v>
      </c>
      <c r="X81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1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14" s="10" t="str">
        <f t="shared" si="36"/>
        <v>10/09/2022, 10/16/2022, 10/23/2022, 10/30/2022, 11/06/2022, 11/13/2022</v>
      </c>
    </row>
    <row r="815" spans="1:26" ht="12.5" x14ac:dyDescent="0.25">
      <c r="A815" s="1" t="s">
        <v>3128</v>
      </c>
      <c r="B815" s="1" t="str">
        <f t="shared" si="37"/>
        <v>F783B6F6-D775-4809-A18D-052048CC32C6</v>
      </c>
      <c r="C815" s="1" t="s">
        <v>3129</v>
      </c>
      <c r="D815" s="1" t="str">
        <f t="shared" si="38"/>
        <v>Steven Hull</v>
      </c>
      <c r="E815" s="1" t="s">
        <v>3130</v>
      </c>
      <c r="F815" s="1" t="s">
        <v>17</v>
      </c>
      <c r="G815" s="1" t="s">
        <v>46</v>
      </c>
      <c r="H815" s="1">
        <v>18</v>
      </c>
      <c r="I815" s="5">
        <v>45375</v>
      </c>
      <c r="J815" s="1" t="s">
        <v>142</v>
      </c>
      <c r="K815" s="1" t="s">
        <v>53</v>
      </c>
      <c r="L815" s="8">
        <v>0.84</v>
      </c>
      <c r="M815" s="8">
        <f>IF(Table1[[#This Row],[Column13]]&lt;1,Table1[[#This Row],[Column13]]*100,Table1[[#This Row],[Column13]])</f>
        <v>84</v>
      </c>
      <c r="N815" s="1">
        <v>1.5</v>
      </c>
      <c r="O815" s="1" t="s">
        <v>28</v>
      </c>
      <c r="P815" s="1">
        <v>5</v>
      </c>
      <c r="Q815" s="1" t="s">
        <v>3131</v>
      </c>
      <c r="R815" s="9">
        <f>IFERROR(IF(ISNUMBER(Table1[[#This Row],[Column17]]),Table1[[#This Row],[Column17]],DATEVALUE(LEFT(Table1[[#This Row],[Column17]],FIND(",",Table1[[#This Row],[Column17]]&amp;",")-1))),"")</f>
        <v>45375</v>
      </c>
      <c r="S81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45382</v>
      </c>
      <c r="T81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45389</v>
      </c>
      <c r="U81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45396</v>
      </c>
      <c r="V81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45403</v>
      </c>
      <c r="W81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1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1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15" s="10" t="str">
        <f t="shared" si="36"/>
        <v>03/24/2024, 03/31/2024, 04/07/2024, 04/14/2024, 04/21/2024</v>
      </c>
    </row>
    <row r="816" spans="1:26" ht="12.5" x14ac:dyDescent="0.25">
      <c r="A816" s="1" t="s">
        <v>3132</v>
      </c>
      <c r="B816" s="1" t="str">
        <f t="shared" si="37"/>
        <v>667CF788-5887-43D2-80F1-FA3A5133577B</v>
      </c>
      <c r="C816" s="1" t="s">
        <v>3133</v>
      </c>
      <c r="D816" s="1" t="str">
        <f t="shared" si="38"/>
        <v>Raymond Snyder</v>
      </c>
      <c r="E816" s="1" t="s">
        <v>3134</v>
      </c>
      <c r="F816" s="1" t="s">
        <v>88</v>
      </c>
      <c r="G816" s="1" t="s">
        <v>25</v>
      </c>
      <c r="H816" s="1">
        <v>18</v>
      </c>
      <c r="I816" s="3">
        <v>45084</v>
      </c>
      <c r="J816" s="1" t="s">
        <v>154</v>
      </c>
      <c r="K816" s="1" t="s">
        <v>133</v>
      </c>
      <c r="L816" s="8">
        <v>67</v>
      </c>
      <c r="M816" s="8">
        <f>IF(Table1[[#This Row],[Column13]]&lt;1,Table1[[#This Row],[Column13]]*100,Table1[[#This Row],[Column13]])</f>
        <v>67</v>
      </c>
      <c r="N816" s="1">
        <v>2</v>
      </c>
      <c r="O816" s="1" t="s">
        <v>34</v>
      </c>
      <c r="P816" s="1">
        <v>4</v>
      </c>
      <c r="Q816" s="1" t="s">
        <v>3135</v>
      </c>
      <c r="R816" s="9">
        <f>IFERROR(IF(ISNUMBER(Table1[[#This Row],[Column17]]),Table1[[#This Row],[Column17]],DATEVALUE(LEFT(Table1[[#This Row],[Column17]],FIND(",",Table1[[#This Row],[Column17]]&amp;",")-1))),"")</f>
        <v>45084</v>
      </c>
      <c r="S81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45091</v>
      </c>
      <c r="T81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45098</v>
      </c>
      <c r="U81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45105</v>
      </c>
      <c r="V81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1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1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1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16" s="10" t="str">
        <f t="shared" si="36"/>
        <v>06/07/2023, 06/14/2023, 06/21/2023, 06/28/2023</v>
      </c>
    </row>
    <row r="817" spans="1:26" ht="12.5" x14ac:dyDescent="0.25">
      <c r="A817" s="1" t="s">
        <v>3136</v>
      </c>
      <c r="B817" s="1" t="str">
        <f t="shared" si="37"/>
        <v>077F6E36-1A4D-47DB-9E33-BDBCF00D5A65</v>
      </c>
      <c r="C817" s="1" t="s">
        <v>3137</v>
      </c>
      <c r="D817" s="1" t="str">
        <f t="shared" si="38"/>
        <v>Roger Taylor</v>
      </c>
      <c r="E817" s="1" t="s">
        <v>3138</v>
      </c>
      <c r="F817" s="1" t="s">
        <v>88</v>
      </c>
      <c r="G817" s="1" t="s">
        <v>25</v>
      </c>
      <c r="H817" s="1">
        <v>18</v>
      </c>
      <c r="I817" s="3">
        <v>45238</v>
      </c>
      <c r="J817" s="1" t="s">
        <v>154</v>
      </c>
      <c r="K817" s="1" t="s">
        <v>133</v>
      </c>
      <c r="L817" s="8">
        <v>0.82</v>
      </c>
      <c r="M817" s="8">
        <f>IF(Table1[[#This Row],[Column13]]&lt;1,Table1[[#This Row],[Column13]]*100,Table1[[#This Row],[Column13]])</f>
        <v>82</v>
      </c>
      <c r="N817" s="1" t="s">
        <v>58</v>
      </c>
      <c r="O817" s="1" t="s">
        <v>34</v>
      </c>
      <c r="P817" s="1">
        <v>4</v>
      </c>
      <c r="Q817" s="1" t="s">
        <v>3139</v>
      </c>
      <c r="R817" s="9">
        <f>IFERROR(IF(ISNUMBER(Table1[[#This Row],[Column17]]),Table1[[#This Row],[Column17]],DATEVALUE(LEFT(Table1[[#This Row],[Column17]],FIND(",",Table1[[#This Row],[Column17]]&amp;",")-1))),"")</f>
        <v>45238</v>
      </c>
      <c r="S81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45245</v>
      </c>
      <c r="T81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45252</v>
      </c>
      <c r="U81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45259</v>
      </c>
      <c r="V81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45266</v>
      </c>
      <c r="W81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1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1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17" s="10" t="str">
        <f t="shared" si="36"/>
        <v>11/08/2023, 11/15/2023, 11/22/2023, 11/29/2023, 12/06/2023</v>
      </c>
    </row>
    <row r="818" spans="1:26" ht="12.5" x14ac:dyDescent="0.25">
      <c r="A818" s="1" t="s">
        <v>3140</v>
      </c>
      <c r="B818" s="1" t="str">
        <f t="shared" si="37"/>
        <v>FD54225B-899D-4CD2-A723-2E8AD0EF0CD4</v>
      </c>
      <c r="C818" s="1" t="s">
        <v>3141</v>
      </c>
      <c r="D818" s="1" t="str">
        <f t="shared" si="38"/>
        <v>Michael Williams</v>
      </c>
      <c r="E818" s="1" t="s">
        <v>3142</v>
      </c>
      <c r="F818" s="1" t="s">
        <v>88</v>
      </c>
      <c r="G818" s="1" t="s">
        <v>82</v>
      </c>
      <c r="H818" s="1">
        <v>18</v>
      </c>
      <c r="I818" s="3">
        <v>45231</v>
      </c>
      <c r="J818" s="1" t="s">
        <v>69</v>
      </c>
      <c r="K818" s="1" t="s">
        <v>33</v>
      </c>
      <c r="L818" s="8">
        <v>0.51</v>
      </c>
      <c r="M818" s="8">
        <f>IF(Table1[[#This Row],[Column13]]&lt;1,Table1[[#This Row],[Column13]]*100,Table1[[#This Row],[Column13]])</f>
        <v>51</v>
      </c>
      <c r="N818" s="1">
        <v>45</v>
      </c>
      <c r="O818" s="1" t="s">
        <v>34</v>
      </c>
      <c r="P818" s="1">
        <v>1</v>
      </c>
      <c r="Q818" s="1" t="s">
        <v>3143</v>
      </c>
      <c r="R818" s="9">
        <f>IFERROR(IF(ISNUMBER(Table1[[#This Row],[Column17]]),Table1[[#This Row],[Column17]],DATEVALUE(LEFT(Table1[[#This Row],[Column17]],FIND(",",Table1[[#This Row],[Column17]]&amp;",")-1))),"")</f>
        <v>45231</v>
      </c>
      <c r="S81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45238</v>
      </c>
      <c r="T81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45245</v>
      </c>
      <c r="U81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45252</v>
      </c>
      <c r="V81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45259</v>
      </c>
      <c r="W81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45266</v>
      </c>
      <c r="X81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1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18" s="10" t="str">
        <f t="shared" si="36"/>
        <v>11/01/2023, 11/08/2023, 11/15/2023, 11/22/2023, 11/29/2023, 12/06/2023</v>
      </c>
    </row>
    <row r="819" spans="1:26" ht="12.5" x14ac:dyDescent="0.25">
      <c r="A819" s="1" t="s">
        <v>3144</v>
      </c>
      <c r="B819" s="1" t="str">
        <f t="shared" si="37"/>
        <v>23447519-ECC3-4555-AB9B-4FFCB2DBB2C5</v>
      </c>
      <c r="C819" s="1" t="s">
        <v>3145</v>
      </c>
      <c r="D819" s="1" t="str">
        <f t="shared" si="38"/>
        <v>Barbara Flores</v>
      </c>
      <c r="E819" s="1" t="s">
        <v>3146</v>
      </c>
      <c r="F819" s="1" t="s">
        <v>88</v>
      </c>
      <c r="G819" s="1" t="s">
        <v>68</v>
      </c>
      <c r="H819" s="1">
        <v>18</v>
      </c>
      <c r="I819" s="5">
        <v>45077</v>
      </c>
      <c r="J819" s="1" t="s">
        <v>52</v>
      </c>
      <c r="K819" s="1" t="s">
        <v>53</v>
      </c>
      <c r="L819" s="8">
        <v>13</v>
      </c>
      <c r="M819" s="8">
        <f>IF(Table1[[#This Row],[Column13]]&lt;1,Table1[[#This Row],[Column13]]*100,Table1[[#This Row],[Column13]])</f>
        <v>13</v>
      </c>
      <c r="N819" s="1" t="s">
        <v>41</v>
      </c>
      <c r="O819" s="1" t="s">
        <v>28</v>
      </c>
      <c r="P819" s="1">
        <v>2</v>
      </c>
      <c r="Q819" s="1" t="s">
        <v>3147</v>
      </c>
      <c r="R819" s="9">
        <f>IFERROR(IF(ISNUMBER(Table1[[#This Row],[Column17]]),Table1[[#This Row],[Column17]],DATEVALUE(LEFT(Table1[[#This Row],[Column17]],FIND(",",Table1[[#This Row],[Column17]]&amp;",")-1))),"")</f>
        <v>45077</v>
      </c>
      <c r="S81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45084</v>
      </c>
      <c r="T81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45091</v>
      </c>
      <c r="U81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45098</v>
      </c>
      <c r="V81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1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1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1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19" s="10" t="str">
        <f t="shared" si="36"/>
        <v>05/31/2023, 06/07/2023, 06/14/2023, 06/21/2023</v>
      </c>
    </row>
    <row r="820" spans="1:26" ht="12.5" x14ac:dyDescent="0.25">
      <c r="A820" s="1" t="s">
        <v>3148</v>
      </c>
      <c r="B820" s="1" t="str">
        <f t="shared" si="37"/>
        <v>47D1931C-F9F2-49AB-BD77-71F8A948EC66</v>
      </c>
      <c r="C820" s="1" t="s">
        <v>3149</v>
      </c>
      <c r="D820" s="1" t="str">
        <f t="shared" si="38"/>
        <v>Nicholas Perez</v>
      </c>
      <c r="E820" s="1" t="s">
        <v>3150</v>
      </c>
      <c r="F820" s="1" t="s">
        <v>88</v>
      </c>
      <c r="G820" s="1" t="s">
        <v>46</v>
      </c>
      <c r="H820" s="1">
        <v>18</v>
      </c>
      <c r="I820" s="5">
        <v>45400</v>
      </c>
      <c r="J820" s="1" t="s">
        <v>281</v>
      </c>
      <c r="K820" s="1" t="s">
        <v>19</v>
      </c>
      <c r="L820" s="8">
        <v>0.03</v>
      </c>
      <c r="M820" s="8">
        <f>IF(Table1[[#This Row],[Column13]]&lt;1,Table1[[#This Row],[Column13]]*100,Table1[[#This Row],[Column13]])</f>
        <v>3</v>
      </c>
      <c r="N820" s="1">
        <v>45</v>
      </c>
      <c r="O820" s="1" t="s">
        <v>34</v>
      </c>
      <c r="P820" s="1">
        <v>2</v>
      </c>
      <c r="Q820" s="1" t="s">
        <v>1845</v>
      </c>
      <c r="R820" s="9">
        <f>IFERROR(IF(ISNUMBER(Table1[[#This Row],[Column17]]),Table1[[#This Row],[Column17]],DATEVALUE(LEFT(Table1[[#This Row],[Column17]],FIND(",",Table1[[#This Row],[Column17]]&amp;",")-1))),"")</f>
        <v>45400</v>
      </c>
      <c r="S82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45407</v>
      </c>
      <c r="T82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45414</v>
      </c>
      <c r="U82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45421</v>
      </c>
      <c r="V82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45428</v>
      </c>
      <c r="W82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45435</v>
      </c>
      <c r="X82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2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20" s="10" t="str">
        <f t="shared" si="36"/>
        <v>04/18/2024, 04/25/2024, 05/02/2024, 05/09/2024, 05/16/2024, 05/23/2024</v>
      </c>
    </row>
    <row r="821" spans="1:26" ht="12.5" x14ac:dyDescent="0.25">
      <c r="A821" s="1" t="s">
        <v>3151</v>
      </c>
      <c r="B821" s="1" t="str">
        <f t="shared" si="37"/>
        <v>34B549BE-DB19-4E67-BC3A-8ABBA5AA9765</v>
      </c>
      <c r="C821" s="1" t="s">
        <v>3152</v>
      </c>
      <c r="D821" s="1" t="str">
        <f t="shared" si="38"/>
        <v>Angela Simpson</v>
      </c>
      <c r="E821" s="1" t="s">
        <v>3153</v>
      </c>
      <c r="F821" s="1" t="s">
        <v>17</v>
      </c>
      <c r="G821" s="1" t="s">
        <v>68</v>
      </c>
      <c r="H821" s="1">
        <v>36</v>
      </c>
      <c r="I821" s="5">
        <v>45682</v>
      </c>
      <c r="J821" s="1" t="s">
        <v>47</v>
      </c>
      <c r="K821" s="1" t="s">
        <v>33</v>
      </c>
      <c r="L821" s="8">
        <v>0.25</v>
      </c>
      <c r="M821" s="8">
        <f>IF(Table1[[#This Row],[Column13]]&lt;1,Table1[[#This Row],[Column13]]*100,Table1[[#This Row],[Column13]])</f>
        <v>25</v>
      </c>
      <c r="N821" s="1" t="s">
        <v>41</v>
      </c>
      <c r="O821" s="1" t="s">
        <v>34</v>
      </c>
      <c r="P821">
        <v>4</v>
      </c>
      <c r="Q821" s="1" t="s">
        <v>3154</v>
      </c>
      <c r="R821" s="9">
        <f>IFERROR(IF(ISNUMBER(Table1[[#This Row],[Column17]]),Table1[[#This Row],[Column17]],DATEVALUE(LEFT(Table1[[#This Row],[Column17]],FIND(",",Table1[[#This Row],[Column17]]&amp;",")-1))),"")</f>
        <v>45682</v>
      </c>
      <c r="S82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45689</v>
      </c>
      <c r="T82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45696</v>
      </c>
      <c r="U82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45703</v>
      </c>
      <c r="V82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45710</v>
      </c>
      <c r="W82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45717</v>
      </c>
      <c r="X82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45724</v>
      </c>
      <c r="Y82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45731</v>
      </c>
      <c r="Z821" s="10" t="str">
        <f t="shared" si="36"/>
        <v>01/25/2025, 02/01/2025, 02/08/2025, 02/15/2025, 02/22/2025, 03/01/2025, 03/08/2025, 03/15/2025</v>
      </c>
    </row>
    <row r="822" spans="1:26" ht="12.5" x14ac:dyDescent="0.25">
      <c r="A822" s="1" t="s">
        <v>3155</v>
      </c>
      <c r="B822" s="1" t="str">
        <f t="shared" si="37"/>
        <v>DBC3F559-8390-4D94-8713-B81FC2F86229</v>
      </c>
      <c r="C822" s="1" t="s">
        <v>3156</v>
      </c>
      <c r="D822" s="1" t="str">
        <f t="shared" si="38"/>
        <v>Tony Erickson</v>
      </c>
      <c r="E822" s="1" t="s">
        <v>3157</v>
      </c>
      <c r="F822" s="1" t="s">
        <v>17</v>
      </c>
      <c r="G822" s="1" t="s">
        <v>25</v>
      </c>
      <c r="H822" s="1">
        <v>18</v>
      </c>
      <c r="I822" s="4">
        <v>45575</v>
      </c>
      <c r="J822" s="1" t="s">
        <v>18</v>
      </c>
      <c r="K822" s="1" t="s">
        <v>19</v>
      </c>
      <c r="L822" s="8">
        <v>46</v>
      </c>
      <c r="M822" s="8">
        <f>IF(Table1[[#This Row],[Column13]]&lt;1,Table1[[#This Row],[Column13]]*100,Table1[[#This Row],[Column13]])</f>
        <v>46</v>
      </c>
      <c r="N822" s="1" t="s">
        <v>20</v>
      </c>
      <c r="O822" s="1" t="s">
        <v>34</v>
      </c>
      <c r="P822" s="1">
        <v>5</v>
      </c>
      <c r="Q822" s="4">
        <v>45575</v>
      </c>
      <c r="R822" s="9">
        <f>IFERROR(IF(ISNUMBER(Table1[[#This Row],[Column17]]),Table1[[#This Row],[Column17]],DATEVALUE(LEFT(Table1[[#This Row],[Column17]],FIND(",",Table1[[#This Row],[Column17]]&amp;",")-1))),"")</f>
        <v>45575</v>
      </c>
      <c r="S822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822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822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82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2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2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2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22" s="10" t="str">
        <f t="shared" si="36"/>
        <v>10/10/2024</v>
      </c>
    </row>
    <row r="823" spans="1:26" ht="12.5" x14ac:dyDescent="0.25">
      <c r="A823" s="1" t="s">
        <v>3158</v>
      </c>
      <c r="B823" s="1" t="str">
        <f t="shared" si="37"/>
        <v>301DB817-6673-442D-87AF-75DE33F92A87</v>
      </c>
      <c r="C823" s="1" t="s">
        <v>3159</v>
      </c>
      <c r="D823" s="1" t="str">
        <f t="shared" si="38"/>
        <v>Jay Parks</v>
      </c>
      <c r="E823" s="1" t="s">
        <v>3160</v>
      </c>
      <c r="F823" s="1" t="s">
        <v>88</v>
      </c>
      <c r="G823" s="1" t="s">
        <v>68</v>
      </c>
      <c r="H823">
        <v>18</v>
      </c>
      <c r="I823" s="3">
        <v>45455</v>
      </c>
      <c r="J823" s="1" t="s">
        <v>63</v>
      </c>
      <c r="K823" s="1" t="s">
        <v>27</v>
      </c>
      <c r="L823" s="8">
        <v>0.6</v>
      </c>
      <c r="M823" s="8">
        <f>IF(Table1[[#This Row],[Column13]]&lt;1,Table1[[#This Row],[Column13]]*100,Table1[[#This Row],[Column13]])</f>
        <v>60</v>
      </c>
      <c r="N823" s="1" t="s">
        <v>20</v>
      </c>
      <c r="O823" s="1" t="s">
        <v>28</v>
      </c>
      <c r="P823" s="1">
        <v>5</v>
      </c>
      <c r="Q823" s="1" t="s">
        <v>3161</v>
      </c>
      <c r="R823" s="9">
        <f>IFERROR(IF(ISNUMBER(Table1[[#This Row],[Column17]]),Table1[[#This Row],[Column17]],DATEVALUE(LEFT(Table1[[#This Row],[Column17]],FIND(",",Table1[[#This Row],[Column17]]&amp;",")-1))),"")</f>
        <v>45455</v>
      </c>
      <c r="S82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45462</v>
      </c>
      <c r="T82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45469</v>
      </c>
      <c r="U82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45476</v>
      </c>
      <c r="V82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2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2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2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23" s="10" t="str">
        <f t="shared" si="36"/>
        <v>06/12/2024, 06/19/2024, 06/26/2024, 07/03/2024</v>
      </c>
    </row>
    <row r="824" spans="1:26" ht="12.5" x14ac:dyDescent="0.25">
      <c r="A824" s="1" t="s">
        <v>3162</v>
      </c>
      <c r="B824" s="1" t="str">
        <f t="shared" si="37"/>
        <v>87E81B25-A971-4404-B9EA-E46107516DAA</v>
      </c>
      <c r="C824" s="1" t="s">
        <v>3163</v>
      </c>
      <c r="D824" s="1" t="str">
        <f t="shared" si="38"/>
        <v>Derek Mcintosh</v>
      </c>
      <c r="E824" s="1" t="s">
        <v>3164</v>
      </c>
      <c r="F824" s="1" t="s">
        <v>17</v>
      </c>
      <c r="G824" s="1" t="s">
        <v>25</v>
      </c>
      <c r="H824">
        <v>18</v>
      </c>
      <c r="I824" s="5">
        <v>45072</v>
      </c>
      <c r="J824" s="1" t="s">
        <v>83</v>
      </c>
      <c r="K824" s="1" t="s">
        <v>27</v>
      </c>
      <c r="L824" s="8">
        <v>0.15</v>
      </c>
      <c r="M824" s="8">
        <f>IF(Table1[[#This Row],[Column13]]&lt;1,Table1[[#This Row],[Column13]]*100,Table1[[#This Row],[Column13]])</f>
        <v>15</v>
      </c>
      <c r="N824" s="1">
        <v>45</v>
      </c>
      <c r="O824" s="1" t="s">
        <v>28</v>
      </c>
      <c r="P824" s="1">
        <v>4</v>
      </c>
      <c r="Q824" s="1" t="s">
        <v>3165</v>
      </c>
      <c r="R824" s="9">
        <f>IFERROR(IF(ISNUMBER(Table1[[#This Row],[Column17]]),Table1[[#This Row],[Column17]],DATEVALUE(LEFT(Table1[[#This Row],[Column17]],FIND(",",Table1[[#This Row],[Column17]]&amp;",")-1))),"")</f>
        <v>45072</v>
      </c>
      <c r="S82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45079</v>
      </c>
      <c r="T82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45086</v>
      </c>
      <c r="U824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82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2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2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2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24" s="10" t="str">
        <f t="shared" si="36"/>
        <v>05/26/2023, 06/02/2023, 06/09/2023</v>
      </c>
    </row>
    <row r="825" spans="1:26" ht="12.5" x14ac:dyDescent="0.25">
      <c r="A825" s="1" t="s">
        <v>3166</v>
      </c>
      <c r="B825" s="1" t="str">
        <f t="shared" si="37"/>
        <v>BB647511-61EC-4F07-A60C-13290C941263</v>
      </c>
      <c r="C825" s="1" t="s">
        <v>3167</v>
      </c>
      <c r="D825" s="1" t="str">
        <f t="shared" si="38"/>
        <v>Cheyenne Lopez</v>
      </c>
      <c r="E825" s="1" t="s">
        <v>3168</v>
      </c>
      <c r="F825" s="1" t="s">
        <v>88</v>
      </c>
      <c r="G825" s="1" t="s">
        <v>68</v>
      </c>
      <c r="H825" s="1">
        <v>37</v>
      </c>
      <c r="I825" s="3">
        <v>44809</v>
      </c>
      <c r="J825" s="1" t="s">
        <v>105</v>
      </c>
      <c r="K825" s="1" t="s">
        <v>53</v>
      </c>
      <c r="L825" s="8">
        <v>20</v>
      </c>
      <c r="M825" s="8">
        <f>IF(Table1[[#This Row],[Column13]]&lt;1,Table1[[#This Row],[Column13]]*100,Table1[[#This Row],[Column13]])</f>
        <v>20</v>
      </c>
      <c r="N825" s="1">
        <v>1.5</v>
      </c>
      <c r="O825" s="1" t="s">
        <v>28</v>
      </c>
      <c r="P825" s="1">
        <v>3</v>
      </c>
      <c r="Q825" s="1" t="s">
        <v>1753</v>
      </c>
      <c r="R825" s="9">
        <f>IFERROR(IF(ISNUMBER(Table1[[#This Row],[Column17]]),Table1[[#This Row],[Column17]],DATEVALUE(LEFT(Table1[[#This Row],[Column17]],FIND(",",Table1[[#This Row],[Column17]]&amp;",")-1))),"")</f>
        <v>44809</v>
      </c>
      <c r="S82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44816</v>
      </c>
      <c r="T82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44823</v>
      </c>
      <c r="U82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44830</v>
      </c>
      <c r="V82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44837</v>
      </c>
      <c r="W82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44844</v>
      </c>
      <c r="X82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2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25" s="10" t="str">
        <f t="shared" si="36"/>
        <v>09/05/2022, 09/12/2022, 09/19/2022, 09/26/2022, 10/03/2022, 10/10/2022</v>
      </c>
    </row>
    <row r="826" spans="1:26" ht="12.5" x14ac:dyDescent="0.25">
      <c r="A826" s="1" t="s">
        <v>3169</v>
      </c>
      <c r="B826" s="1" t="str">
        <f t="shared" si="37"/>
        <v>E5228D31-0D9A-4FCE-9D7C-F46D3836613C</v>
      </c>
      <c r="C826" s="1" t="s">
        <v>3170</v>
      </c>
      <c r="D826" s="1" t="str">
        <f t="shared" si="38"/>
        <v>Derek Jones</v>
      </c>
      <c r="E826" s="1" t="s">
        <v>3171</v>
      </c>
      <c r="F826" s="1" t="s">
        <v>88</v>
      </c>
      <c r="G826" s="1" t="s">
        <v>46</v>
      </c>
      <c r="H826" s="1">
        <v>18</v>
      </c>
      <c r="I826" s="5">
        <v>44830</v>
      </c>
      <c r="J826" s="1" t="s">
        <v>63</v>
      </c>
      <c r="K826" s="1" t="s">
        <v>27</v>
      </c>
      <c r="L826" s="8">
        <v>0.43</v>
      </c>
      <c r="M826" s="8">
        <f>IF(Table1[[#This Row],[Column13]]&lt;1,Table1[[#This Row],[Column13]]*100,Table1[[#This Row],[Column13]])</f>
        <v>43</v>
      </c>
      <c r="N826" s="1" t="s">
        <v>41</v>
      </c>
      <c r="O826" s="1" t="s">
        <v>28</v>
      </c>
      <c r="P826" s="1">
        <v>4</v>
      </c>
      <c r="Q826" s="1" t="s">
        <v>3172</v>
      </c>
      <c r="R826" s="9">
        <f>IFERROR(IF(ISNUMBER(Table1[[#This Row],[Column17]]),Table1[[#This Row],[Column17]],DATEVALUE(LEFT(Table1[[#This Row],[Column17]],FIND(",",Table1[[#This Row],[Column17]]&amp;",")-1))),"")</f>
        <v>44830</v>
      </c>
      <c r="S82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44837</v>
      </c>
      <c r="T82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44844</v>
      </c>
      <c r="U82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44851</v>
      </c>
      <c r="V82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44858</v>
      </c>
      <c r="W82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2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2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26" s="10" t="str">
        <f t="shared" si="36"/>
        <v>09/26/2022, 10/03/2022, 10/10/2022, 10/17/2022, 10/24/2022</v>
      </c>
    </row>
    <row r="827" spans="1:26" ht="12.5" x14ac:dyDescent="0.25">
      <c r="A827" s="1" t="s">
        <v>3173</v>
      </c>
      <c r="B827" s="1" t="str">
        <f t="shared" si="37"/>
        <v>341D85CD-C925-4285-ABC8-906F34A91B86</v>
      </c>
      <c r="C827" s="1" t="s">
        <v>3174</v>
      </c>
      <c r="D827" s="1" t="str">
        <f t="shared" si="38"/>
        <v>Dwayne Carlson</v>
      </c>
      <c r="E827" s="1" t="s">
        <v>3175</v>
      </c>
      <c r="F827" s="1" t="s">
        <v>88</v>
      </c>
      <c r="G827" s="1" t="s">
        <v>25</v>
      </c>
      <c r="H827">
        <v>18</v>
      </c>
      <c r="I827" s="5">
        <v>45427</v>
      </c>
      <c r="J827" s="1" t="s">
        <v>18</v>
      </c>
      <c r="K827" s="1" t="s">
        <v>19</v>
      </c>
      <c r="L827" s="8">
        <v>72</v>
      </c>
      <c r="M827" s="8">
        <f>IF(Table1[[#This Row],[Column13]]&lt;1,Table1[[#This Row],[Column13]]*100,Table1[[#This Row],[Column13]])</f>
        <v>72</v>
      </c>
      <c r="N827" s="1">
        <v>1.5</v>
      </c>
      <c r="O827" s="1" t="s">
        <v>28</v>
      </c>
      <c r="P827" s="1">
        <v>5</v>
      </c>
      <c r="Q827" s="1" t="s">
        <v>3176</v>
      </c>
      <c r="R827" s="9">
        <f>IFERROR(IF(ISNUMBER(Table1[[#This Row],[Column17]]),Table1[[#This Row],[Column17]],DATEVALUE(LEFT(Table1[[#This Row],[Column17]],FIND(",",Table1[[#This Row],[Column17]]&amp;",")-1))),"")</f>
        <v>45427</v>
      </c>
      <c r="S82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45434</v>
      </c>
      <c r="T82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45441</v>
      </c>
      <c r="U82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45448</v>
      </c>
      <c r="V82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45455</v>
      </c>
      <c r="W82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45462</v>
      </c>
      <c r="X82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45469</v>
      </c>
      <c r="Y82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45476</v>
      </c>
      <c r="Z827" s="10" t="str">
        <f t="shared" si="36"/>
        <v>05/15/2024, 05/22/2024, 05/29/2024, 06/05/2024, 06/12/2024, 06/19/2024, 06/26/2024, 07/03/2024</v>
      </c>
    </row>
    <row r="828" spans="1:26" ht="12.5" x14ac:dyDescent="0.25">
      <c r="A828" s="1" t="s">
        <v>3177</v>
      </c>
      <c r="B828" s="1" t="str">
        <f t="shared" si="37"/>
        <v>2AA946D4-11C7-476C-AE73-03C050AB3660</v>
      </c>
      <c r="C828" s="1" t="s">
        <v>3178</v>
      </c>
      <c r="D828" s="1" t="str">
        <f t="shared" si="38"/>
        <v>Steven Thomas</v>
      </c>
      <c r="E828" s="1" t="s">
        <v>3179</v>
      </c>
      <c r="F828" s="1" t="s">
        <v>17</v>
      </c>
      <c r="G828" s="1" t="s">
        <v>68</v>
      </c>
      <c r="H828">
        <v>18</v>
      </c>
      <c r="I828" s="5">
        <v>44922</v>
      </c>
      <c r="J828" s="1" t="s">
        <v>40</v>
      </c>
      <c r="K828" s="1" t="s">
        <v>19</v>
      </c>
      <c r="L828" s="8">
        <v>0.05</v>
      </c>
      <c r="M828" s="8">
        <f>IF(Table1[[#This Row],[Column13]]&lt;1,Table1[[#This Row],[Column13]]*100,Table1[[#This Row],[Column13]])</f>
        <v>5</v>
      </c>
      <c r="N828" s="1" t="s">
        <v>20</v>
      </c>
      <c r="O828" s="1" t="s">
        <v>34</v>
      </c>
      <c r="P828" s="1">
        <v>1</v>
      </c>
      <c r="Q828" s="1" t="s">
        <v>3180</v>
      </c>
      <c r="R828" s="9">
        <f>IFERROR(IF(ISNUMBER(Table1[[#This Row],[Column17]]),Table1[[#This Row],[Column17]],DATEVALUE(LEFT(Table1[[#This Row],[Column17]],FIND(",",Table1[[#This Row],[Column17]]&amp;",")-1))),"")</f>
        <v>44922</v>
      </c>
      <c r="S82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44929</v>
      </c>
      <c r="T82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44936</v>
      </c>
      <c r="U82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44943</v>
      </c>
      <c r="V82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44950</v>
      </c>
      <c r="W82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44957</v>
      </c>
      <c r="X82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44964</v>
      </c>
      <c r="Y82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44971</v>
      </c>
      <c r="Z828" s="10" t="str">
        <f t="shared" si="36"/>
        <v>12/27/2022, 01/03/2023, 01/10/2023, 01/17/2023, 01/24/2023, 01/31/2023, 02/07/2023, 02/14/2023</v>
      </c>
    </row>
    <row r="829" spans="1:26" ht="12.5" x14ac:dyDescent="0.25">
      <c r="A829" s="1" t="s">
        <v>3181</v>
      </c>
      <c r="B829" s="1" t="str">
        <f t="shared" si="37"/>
        <v>9810B8C1-027D-4B45-9A64-15B5C2A072DD</v>
      </c>
      <c r="C829" s="1" t="s">
        <v>3182</v>
      </c>
      <c r="D829" s="1" t="str">
        <f t="shared" si="38"/>
        <v>John Smith</v>
      </c>
      <c r="E829" s="1" t="s">
        <v>6995</v>
      </c>
      <c r="F829" s="1" t="s">
        <v>17</v>
      </c>
      <c r="G829" s="1" t="s">
        <v>25</v>
      </c>
      <c r="H829">
        <v>18</v>
      </c>
      <c r="I829" s="5">
        <v>45713</v>
      </c>
      <c r="J829" s="1" t="s">
        <v>18</v>
      </c>
      <c r="K829" s="1" t="s">
        <v>19</v>
      </c>
      <c r="L829" s="8">
        <v>0.48</v>
      </c>
      <c r="M829" s="8">
        <f>IF(Table1[[#This Row],[Column13]]&lt;1,Table1[[#This Row],[Column13]]*100,Table1[[#This Row],[Column13]])</f>
        <v>48</v>
      </c>
      <c r="N829" s="1" t="s">
        <v>20</v>
      </c>
      <c r="O829" s="1" t="s">
        <v>34</v>
      </c>
      <c r="P829">
        <v>4</v>
      </c>
      <c r="Q829" s="5">
        <v>45713</v>
      </c>
      <c r="R829" s="9">
        <f>IFERROR(IF(ISNUMBER(Table1[[#This Row],[Column17]]),Table1[[#This Row],[Column17]],DATEVALUE(LEFT(Table1[[#This Row],[Column17]],FIND(",",Table1[[#This Row],[Column17]]&amp;",")-1))),"")</f>
        <v>45713</v>
      </c>
      <c r="S829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829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829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82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2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2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2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29" s="10" t="str">
        <f t="shared" si="36"/>
        <v>02/25/2025</v>
      </c>
    </row>
    <row r="830" spans="1:26" ht="12.5" x14ac:dyDescent="0.25">
      <c r="A830" s="1" t="s">
        <v>3183</v>
      </c>
      <c r="B830" s="1" t="str">
        <f t="shared" si="37"/>
        <v>D1A529DB-0B90-403D-9C00-B89578FA3B84</v>
      </c>
      <c r="C830" s="1" t="s">
        <v>3184</v>
      </c>
      <c r="D830" s="1" t="str">
        <f t="shared" si="38"/>
        <v>Michael Roberts</v>
      </c>
      <c r="E830" s="1" t="s">
        <v>3185</v>
      </c>
      <c r="F830" s="1" t="s">
        <v>88</v>
      </c>
      <c r="G830" s="1" t="s">
        <v>82</v>
      </c>
      <c r="H830" s="1">
        <v>25</v>
      </c>
      <c r="I830" s="5">
        <v>45042</v>
      </c>
      <c r="J830" s="1" t="s">
        <v>105</v>
      </c>
      <c r="K830" s="1" t="s">
        <v>53</v>
      </c>
      <c r="L830" s="8">
        <v>0.78</v>
      </c>
      <c r="M830" s="8">
        <f>IF(Table1[[#This Row],[Column13]]&lt;1,Table1[[#This Row],[Column13]]*100,Table1[[#This Row],[Column13]])</f>
        <v>78</v>
      </c>
      <c r="N830" s="1">
        <v>1.5</v>
      </c>
      <c r="O830" s="1" t="s">
        <v>34</v>
      </c>
      <c r="P830" s="1">
        <v>3</v>
      </c>
      <c r="Q830" s="1" t="s">
        <v>3186</v>
      </c>
      <c r="R830" s="9">
        <f>IFERROR(IF(ISNUMBER(Table1[[#This Row],[Column17]]),Table1[[#This Row],[Column17]],DATEVALUE(LEFT(Table1[[#This Row],[Column17]],FIND(",",Table1[[#This Row],[Column17]]&amp;",")-1))),"")</f>
        <v>45042</v>
      </c>
      <c r="S83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45049</v>
      </c>
      <c r="T83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45056</v>
      </c>
      <c r="U830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83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3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3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3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30" s="10" t="str">
        <f t="shared" si="36"/>
        <v>04/26/2023, 05/03/2023, 05/10/2023</v>
      </c>
    </row>
    <row r="831" spans="1:26" ht="12.5" x14ac:dyDescent="0.25">
      <c r="A831" s="1" t="s">
        <v>3187</v>
      </c>
      <c r="B831" s="1" t="str">
        <f t="shared" si="37"/>
        <v>FD6314F2-59CC-494A-BC1C-D60D7D9C03C7</v>
      </c>
      <c r="C831" s="1" t="s">
        <v>3188</v>
      </c>
      <c r="D831" s="1" t="str">
        <f t="shared" si="38"/>
        <v>Mary King</v>
      </c>
      <c r="E831" s="1" t="s">
        <v>3189</v>
      </c>
      <c r="F831" s="1" t="s">
        <v>17</v>
      </c>
      <c r="G831" s="1" t="s">
        <v>46</v>
      </c>
      <c r="H831" s="1">
        <v>27</v>
      </c>
      <c r="I831" s="3">
        <v>45361</v>
      </c>
      <c r="J831" s="1" t="s">
        <v>105</v>
      </c>
      <c r="K831" s="1" t="s">
        <v>53</v>
      </c>
      <c r="L831" s="8">
        <v>31</v>
      </c>
      <c r="M831" s="8">
        <f>IF(Table1[[#This Row],[Column13]]&lt;1,Table1[[#This Row],[Column13]]*100,Table1[[#This Row],[Column13]])</f>
        <v>31</v>
      </c>
      <c r="N831" s="1">
        <v>1.5</v>
      </c>
      <c r="O831" s="1" t="s">
        <v>28</v>
      </c>
      <c r="P831" s="1">
        <v>5</v>
      </c>
      <c r="Q831" s="3">
        <v>45361</v>
      </c>
      <c r="R831" s="9">
        <f>IFERROR(IF(ISNUMBER(Table1[[#This Row],[Column17]]),Table1[[#This Row],[Column17]],DATEVALUE(LEFT(Table1[[#This Row],[Column17]],FIND(",",Table1[[#This Row],[Column17]]&amp;",")-1))),"")</f>
        <v>45361</v>
      </c>
      <c r="S831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831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831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83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3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3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3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31" s="10" t="str">
        <f t="shared" si="36"/>
        <v>03/10/2024</v>
      </c>
    </row>
    <row r="832" spans="1:26" ht="12.5" x14ac:dyDescent="0.25">
      <c r="A832" s="1" t="s">
        <v>3190</v>
      </c>
      <c r="B832" s="1" t="str">
        <f t="shared" si="37"/>
        <v>DD7902FC-DB61-4A80-A9F7-C6D1C6475AE2</v>
      </c>
      <c r="C832" s="1" t="s">
        <v>3191</v>
      </c>
      <c r="D832" s="1" t="str">
        <f t="shared" si="38"/>
        <v>Linda Rodriguez</v>
      </c>
      <c r="E832" s="1" t="s">
        <v>3192</v>
      </c>
      <c r="F832" s="1" t="s">
        <v>17</v>
      </c>
      <c r="G832" s="1" t="s">
        <v>46</v>
      </c>
      <c r="H832" s="1">
        <v>18</v>
      </c>
      <c r="I832" s="5">
        <v>45462</v>
      </c>
      <c r="J832" s="1" t="s">
        <v>154</v>
      </c>
      <c r="K832" s="1" t="s">
        <v>133</v>
      </c>
      <c r="L832" s="8">
        <v>0.84</v>
      </c>
      <c r="M832" s="8">
        <f>IF(Table1[[#This Row],[Column13]]&lt;1,Table1[[#This Row],[Column13]]*100,Table1[[#This Row],[Column13]])</f>
        <v>84</v>
      </c>
      <c r="N832" s="1">
        <v>45</v>
      </c>
      <c r="O832" s="1" t="s">
        <v>34</v>
      </c>
      <c r="P832" s="1">
        <v>1</v>
      </c>
      <c r="Q832" s="1" t="s">
        <v>3193</v>
      </c>
      <c r="R832" s="9">
        <f>IFERROR(IF(ISNUMBER(Table1[[#This Row],[Column17]]),Table1[[#This Row],[Column17]],DATEVALUE(LEFT(Table1[[#This Row],[Column17]],FIND(",",Table1[[#This Row],[Column17]]&amp;",")-1))),"")</f>
        <v>45462</v>
      </c>
      <c r="S83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45469</v>
      </c>
      <c r="T83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45476</v>
      </c>
      <c r="U832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83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3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3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3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32" s="10" t="str">
        <f t="shared" si="36"/>
        <v>06/19/2024, 06/26/2024, 07/03/2024</v>
      </c>
    </row>
    <row r="833" spans="1:26" ht="12.5" x14ac:dyDescent="0.25">
      <c r="A833" s="1" t="s">
        <v>3194</v>
      </c>
      <c r="B833" s="1" t="str">
        <f t="shared" si="37"/>
        <v>34D091D1-5C02-41DA-AE43-B319F9299271</v>
      </c>
      <c r="C833" s="1" t="s">
        <v>3195</v>
      </c>
      <c r="D833" s="1" t="str">
        <f t="shared" si="38"/>
        <v>Cheryl Blevins</v>
      </c>
      <c r="E833" s="1" t="s">
        <v>3196</v>
      </c>
      <c r="F833" s="1" t="s">
        <v>88</v>
      </c>
      <c r="G833" s="1" t="s">
        <v>25</v>
      </c>
      <c r="H833" s="1">
        <v>18</v>
      </c>
      <c r="I833" s="5">
        <v>45738</v>
      </c>
      <c r="J833" s="1" t="s">
        <v>105</v>
      </c>
      <c r="K833" s="1" t="s">
        <v>53</v>
      </c>
      <c r="L833" s="8">
        <v>37</v>
      </c>
      <c r="M833" s="8">
        <f>IF(Table1[[#This Row],[Column13]]&lt;1,Table1[[#This Row],[Column13]]*100,Table1[[#This Row],[Column13]])</f>
        <v>37</v>
      </c>
      <c r="N833" s="1">
        <v>2</v>
      </c>
      <c r="O833" s="1" t="s">
        <v>28</v>
      </c>
      <c r="P833" s="1">
        <v>5</v>
      </c>
      <c r="Q833" s="1" t="s">
        <v>3197</v>
      </c>
      <c r="R833" s="9">
        <f>IFERROR(IF(ISNUMBER(Table1[[#This Row],[Column17]]),Table1[[#This Row],[Column17]],DATEVALUE(LEFT(Table1[[#This Row],[Column17]],FIND(",",Table1[[#This Row],[Column17]]&amp;",")-1))),"")</f>
        <v>45738</v>
      </c>
      <c r="S83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45745</v>
      </c>
      <c r="T83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45752</v>
      </c>
      <c r="U83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45759</v>
      </c>
      <c r="V83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45766</v>
      </c>
      <c r="W83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3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3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33" s="10" t="str">
        <f t="shared" si="36"/>
        <v>03/22/2025, 03/29/2025, 04/05/2025, 04/12/2025, 04/19/2025</v>
      </c>
    </row>
    <row r="834" spans="1:26" ht="12.5" x14ac:dyDescent="0.25">
      <c r="A834" s="1" t="s">
        <v>3198</v>
      </c>
      <c r="B834" s="1" t="str">
        <f t="shared" si="37"/>
        <v>FE731856-F1FC-4C36-AAD3-CC4096D26487</v>
      </c>
      <c r="C834" s="1" t="s">
        <v>3199</v>
      </c>
      <c r="D834" s="1" t="str">
        <f t="shared" si="38"/>
        <v>Connor Riley</v>
      </c>
      <c r="E834" s="1" t="s">
        <v>3200</v>
      </c>
      <c r="F834" s="1" t="s">
        <v>17</v>
      </c>
      <c r="G834" s="1" t="s">
        <v>68</v>
      </c>
      <c r="H834" s="1">
        <v>18</v>
      </c>
      <c r="I834" s="3">
        <v>45265</v>
      </c>
      <c r="J834" s="1" t="s">
        <v>47</v>
      </c>
      <c r="K834" s="1" t="s">
        <v>33</v>
      </c>
      <c r="L834" s="8">
        <v>0.17</v>
      </c>
      <c r="M834" s="8">
        <f>IF(Table1[[#This Row],[Column13]]&lt;1,Table1[[#This Row],[Column13]]*100,Table1[[#This Row],[Column13]])</f>
        <v>17</v>
      </c>
      <c r="N834" s="1">
        <v>2</v>
      </c>
      <c r="O834" s="1" t="s">
        <v>34</v>
      </c>
      <c r="P834" s="1">
        <v>5</v>
      </c>
      <c r="Q834" s="1" t="s">
        <v>3201</v>
      </c>
      <c r="R834" s="9">
        <f>IFERROR(IF(ISNUMBER(Table1[[#This Row],[Column17]]),Table1[[#This Row],[Column17]],DATEVALUE(LEFT(Table1[[#This Row],[Column17]],FIND(",",Table1[[#This Row],[Column17]]&amp;",")-1))),"")</f>
        <v>45265</v>
      </c>
      <c r="S83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45272</v>
      </c>
      <c r="T83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45279</v>
      </c>
      <c r="U83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45286</v>
      </c>
      <c r="V83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45293</v>
      </c>
      <c r="W83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45300</v>
      </c>
      <c r="X83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45307</v>
      </c>
      <c r="Y83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45314</v>
      </c>
      <c r="Z834" s="10" t="str">
        <f t="shared" ref="Z834:Z897" si="39">LEFT(IF(R834&lt;&gt;"",TEXT(R834,"mm/dd/yyyy")&amp;", ","") &amp;IF(S834&lt;&gt;"",TEXT(S834,"mm/dd/yyyy")&amp;", ","") &amp;IF(T834&lt;&gt;"",TEXT(T834,"mm/dd/yyyy")&amp;", ","") &amp;IF(U834&lt;&gt;"",TEXT(U834,"mm/dd/yyyy")&amp;", ","") &amp;IF(V834&lt;&gt;"",TEXT(V834,"mm/dd/yyyy")&amp;", ","") &amp;IF(W834&lt;&gt;"",TEXT(W834,"mm/dd/yyyy")&amp;", ","") &amp;IF(X834&lt;&gt;"",TEXT(X834,"mm/dd/yyyy")&amp;", ","") &amp;IF(Y834&lt;&gt;"",TEXT(Y834,"mm/dd/yyyy")&amp;", ",""),LEN(IF(R834&lt;&gt;"",TEXT(R834,"mm/dd/yyyy")&amp;", ","") &amp;IF(S834&lt;&gt;"",TEXT(S834,"mm/dd/yyyy")&amp;", ","") &amp;IF(T834&lt;&gt;"",TEXT(T834,"mm/dd/yyyy")&amp;", ","") &amp;IF(U834&lt;&gt;"",TEXT(U834,"mm/dd/yyyy")&amp;", ","") &amp;IF(V834&lt;&gt;"",TEXT(V834,"mm/dd/yyyy")&amp;", ","") &amp;IF(W834&lt;&gt;"",TEXT(W834,"mm/dd/yyyy")&amp;", ","") &amp;IF(X834&lt;&gt;"",TEXT(X834,"mm/dd/yyyy")&amp;", ","") &amp;IF(Y834&lt;&gt;"",TEXT(Y834,"mm/dd/yyyy")&amp;", ","")) - 2)</f>
        <v>12/05/2023, 12/12/2023, 12/19/2023, 12/26/2023, 01/02/2024, 01/09/2024, 01/16/2024, 01/23/2024</v>
      </c>
    </row>
    <row r="835" spans="1:26" ht="12.5" x14ac:dyDescent="0.25">
      <c r="A835" s="1" t="s">
        <v>3202</v>
      </c>
      <c r="B835" s="1" t="str">
        <f t="shared" ref="B835:B898" si="40">UPPER(PROPER(A835))</f>
        <v>7FB9AE49-0222-4C10-B82F-2DC31C35730B</v>
      </c>
      <c r="C835" s="1" t="s">
        <v>3203</v>
      </c>
      <c r="D835" s="1" t="str">
        <f t="shared" ref="D835:D898" si="41">PROPER(C835)</f>
        <v>Bridget Becker</v>
      </c>
      <c r="E835" s="1" t="s">
        <v>6995</v>
      </c>
      <c r="F835" s="1" t="s">
        <v>88</v>
      </c>
      <c r="G835" s="1" t="s">
        <v>68</v>
      </c>
      <c r="H835" s="1">
        <v>27</v>
      </c>
      <c r="I835" s="5">
        <v>45106</v>
      </c>
      <c r="J835" s="1" t="s">
        <v>18</v>
      </c>
      <c r="K835" s="1" t="s">
        <v>19</v>
      </c>
      <c r="L835" s="8">
        <v>14</v>
      </c>
      <c r="M835" s="8">
        <f>IF(Table1[[#This Row],[Column13]]&lt;1,Table1[[#This Row],[Column13]]*100,Table1[[#This Row],[Column13]])</f>
        <v>14</v>
      </c>
      <c r="N835" s="1" t="s">
        <v>41</v>
      </c>
      <c r="O835" s="1" t="s">
        <v>28</v>
      </c>
      <c r="P835" s="1">
        <v>1</v>
      </c>
      <c r="Q835" s="1" t="s">
        <v>1657</v>
      </c>
      <c r="R835" s="9">
        <f>IFERROR(IF(ISNUMBER(Table1[[#This Row],[Column17]]),Table1[[#This Row],[Column17]],DATEVALUE(LEFT(Table1[[#This Row],[Column17]],FIND(",",Table1[[#This Row],[Column17]]&amp;",")-1))),"")</f>
        <v>45106</v>
      </c>
      <c r="S83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45113</v>
      </c>
      <c r="T83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45120</v>
      </c>
      <c r="U83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45127</v>
      </c>
      <c r="V83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45134</v>
      </c>
      <c r="W83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45141</v>
      </c>
      <c r="X83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45148</v>
      </c>
      <c r="Y83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45155</v>
      </c>
      <c r="Z835" s="10" t="str">
        <f t="shared" si="39"/>
        <v>06/29/2023, 07/06/2023, 07/13/2023, 07/20/2023, 07/27/2023, 08/03/2023, 08/10/2023, 08/17/2023</v>
      </c>
    </row>
    <row r="836" spans="1:26" ht="12.5" x14ac:dyDescent="0.25">
      <c r="A836" s="1" t="s">
        <v>3204</v>
      </c>
      <c r="B836" s="1" t="str">
        <f t="shared" si="40"/>
        <v>8EE25180-9FB1-49A3-8A2F-2373F777C816</v>
      </c>
      <c r="C836" s="1" t="s">
        <v>3205</v>
      </c>
      <c r="D836" s="1" t="str">
        <f t="shared" si="41"/>
        <v>Elizabeth Roberts</v>
      </c>
      <c r="E836" s="1" t="s">
        <v>3206</v>
      </c>
      <c r="F836" s="1" t="s">
        <v>88</v>
      </c>
      <c r="G836" s="1" t="s">
        <v>25</v>
      </c>
      <c r="H836" s="1">
        <v>18</v>
      </c>
      <c r="I836" s="5">
        <v>45470</v>
      </c>
      <c r="J836" s="1" t="s">
        <v>52</v>
      </c>
      <c r="K836" s="1" t="s">
        <v>53</v>
      </c>
      <c r="L836" s="8">
        <v>0.05</v>
      </c>
      <c r="M836" s="8">
        <f>IF(Table1[[#This Row],[Column13]]&lt;1,Table1[[#This Row],[Column13]]*100,Table1[[#This Row],[Column13]])</f>
        <v>5</v>
      </c>
      <c r="N836" s="1" t="s">
        <v>58</v>
      </c>
      <c r="O836" s="1" t="s">
        <v>28</v>
      </c>
      <c r="P836" s="1">
        <v>2</v>
      </c>
      <c r="Q836" s="5">
        <v>45470</v>
      </c>
      <c r="R836" s="9">
        <f>IFERROR(IF(ISNUMBER(Table1[[#This Row],[Column17]]),Table1[[#This Row],[Column17]],DATEVALUE(LEFT(Table1[[#This Row],[Column17]],FIND(",",Table1[[#This Row],[Column17]]&amp;",")-1))),"")</f>
        <v>45470</v>
      </c>
      <c r="S836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836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836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83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3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3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3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36" s="10" t="str">
        <f t="shared" si="39"/>
        <v>06/27/2024</v>
      </c>
    </row>
    <row r="837" spans="1:26" ht="12.5" x14ac:dyDescent="0.25">
      <c r="A837" s="1" t="s">
        <v>3207</v>
      </c>
      <c r="B837" s="1" t="str">
        <f t="shared" si="40"/>
        <v>014D9829-4E4A-416F-BD05-955B0D9E1328</v>
      </c>
      <c r="C837" s="1" t="s">
        <v>232</v>
      </c>
      <c r="D837" s="1" t="str">
        <f t="shared" si="41"/>
        <v>Matthew Smith</v>
      </c>
      <c r="E837" s="1" t="s">
        <v>3208</v>
      </c>
      <c r="F837" s="1" t="s">
        <v>88</v>
      </c>
      <c r="G837" s="1" t="s">
        <v>68</v>
      </c>
      <c r="H837" s="1">
        <v>18</v>
      </c>
      <c r="I837" s="5">
        <v>44849</v>
      </c>
      <c r="J837" s="1" t="s">
        <v>32</v>
      </c>
      <c r="K837" s="1" t="s">
        <v>33</v>
      </c>
      <c r="L837" s="8">
        <v>75</v>
      </c>
      <c r="M837" s="8">
        <f>IF(Table1[[#This Row],[Column13]]&lt;1,Table1[[#This Row],[Column13]]*100,Table1[[#This Row],[Column13]])</f>
        <v>75</v>
      </c>
      <c r="N837" s="1">
        <v>2</v>
      </c>
      <c r="O837" s="1" t="s">
        <v>28</v>
      </c>
      <c r="P837" s="1">
        <v>2</v>
      </c>
      <c r="Q837" s="1" t="s">
        <v>3209</v>
      </c>
      <c r="R837" s="9">
        <f>IFERROR(IF(ISNUMBER(Table1[[#This Row],[Column17]]),Table1[[#This Row],[Column17]],DATEVALUE(LEFT(Table1[[#This Row],[Column17]],FIND(",",Table1[[#This Row],[Column17]]&amp;",")-1))),"")</f>
        <v>44849</v>
      </c>
      <c r="S83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44856</v>
      </c>
      <c r="T83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44863</v>
      </c>
      <c r="U83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44870</v>
      </c>
      <c r="V83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44877</v>
      </c>
      <c r="W83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44884</v>
      </c>
      <c r="X83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3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37" s="10" t="str">
        <f t="shared" si="39"/>
        <v>10/15/2022, 10/22/2022, 10/29/2022, 11/05/2022, 11/12/2022, 11/19/2022</v>
      </c>
    </row>
    <row r="838" spans="1:26" ht="12.5" x14ac:dyDescent="0.25">
      <c r="A838" s="1" t="s">
        <v>3210</v>
      </c>
      <c r="B838" s="1" t="str">
        <f t="shared" si="40"/>
        <v>27B0816B-8F8D-4107-84D5-AC13F561D900</v>
      </c>
      <c r="C838" s="1" t="s">
        <v>3211</v>
      </c>
      <c r="D838" s="1" t="str">
        <f t="shared" si="41"/>
        <v>Michelle Thomas</v>
      </c>
      <c r="E838" s="1" t="s">
        <v>3212</v>
      </c>
      <c r="F838" s="1" t="s">
        <v>88</v>
      </c>
      <c r="G838" s="1" t="s">
        <v>25</v>
      </c>
      <c r="H838" s="1">
        <v>26</v>
      </c>
      <c r="I838" s="3">
        <v>45691</v>
      </c>
      <c r="J838" s="1" t="s">
        <v>40</v>
      </c>
      <c r="K838" s="1" t="s">
        <v>19</v>
      </c>
      <c r="L838" s="8">
        <v>36</v>
      </c>
      <c r="M838" s="8">
        <f>IF(Table1[[#This Row],[Column13]]&lt;1,Table1[[#This Row],[Column13]]*100,Table1[[#This Row],[Column13]])</f>
        <v>36</v>
      </c>
      <c r="N838" s="1" t="s">
        <v>41</v>
      </c>
      <c r="O838" s="1" t="s">
        <v>34</v>
      </c>
      <c r="P838" s="1">
        <v>5</v>
      </c>
      <c r="Q838" s="1" t="s">
        <v>3213</v>
      </c>
      <c r="R838" s="9">
        <f>IFERROR(IF(ISNUMBER(Table1[[#This Row],[Column17]]),Table1[[#This Row],[Column17]],DATEVALUE(LEFT(Table1[[#This Row],[Column17]],FIND(",",Table1[[#This Row],[Column17]]&amp;",")-1))),"")</f>
        <v>45691</v>
      </c>
      <c r="S83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45698</v>
      </c>
      <c r="T83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45705</v>
      </c>
      <c r="U83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45712</v>
      </c>
      <c r="V83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45719</v>
      </c>
      <c r="W83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45726</v>
      </c>
      <c r="X83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45733</v>
      </c>
      <c r="Y83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38" s="10" t="str">
        <f t="shared" si="39"/>
        <v>02/03/2025, 02/10/2025, 02/17/2025, 02/24/2025, 03/03/2025, 03/10/2025, 03/17/2025</v>
      </c>
    </row>
    <row r="839" spans="1:26" ht="12.5" x14ac:dyDescent="0.25">
      <c r="A839" s="1" t="s">
        <v>3214</v>
      </c>
      <c r="B839" s="1" t="str">
        <f t="shared" si="40"/>
        <v>62E0ADF7-A315-4BBB-ADB2-31A2CFCC2ABD</v>
      </c>
      <c r="C839" s="1" t="s">
        <v>3215</v>
      </c>
      <c r="D839" s="1" t="str">
        <f t="shared" si="41"/>
        <v>Walter Garcia</v>
      </c>
      <c r="E839" s="1" t="s">
        <v>3216</v>
      </c>
      <c r="F839" s="1" t="s">
        <v>88</v>
      </c>
      <c r="G839" s="1" t="s">
        <v>25</v>
      </c>
      <c r="H839">
        <v>18</v>
      </c>
      <c r="I839" s="5">
        <v>45044</v>
      </c>
      <c r="J839" s="1" t="s">
        <v>217</v>
      </c>
      <c r="K839" s="1" t="s">
        <v>133</v>
      </c>
      <c r="L839" s="8">
        <v>35</v>
      </c>
      <c r="M839" s="8">
        <f>IF(Table1[[#This Row],[Column13]]&lt;1,Table1[[#This Row],[Column13]]*100,Table1[[#This Row],[Column13]])</f>
        <v>35</v>
      </c>
      <c r="N839" s="1">
        <v>2</v>
      </c>
      <c r="O839" s="1" t="s">
        <v>28</v>
      </c>
      <c r="P839" s="1">
        <v>1</v>
      </c>
      <c r="Q839" s="5">
        <v>45044</v>
      </c>
      <c r="R839" s="9">
        <f>IFERROR(IF(ISNUMBER(Table1[[#This Row],[Column17]]),Table1[[#This Row],[Column17]],DATEVALUE(LEFT(Table1[[#This Row],[Column17]],FIND(",",Table1[[#This Row],[Column17]]&amp;",")-1))),"")</f>
        <v>45044</v>
      </c>
      <c r="S839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839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839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83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3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3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3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39" s="10" t="str">
        <f t="shared" si="39"/>
        <v>04/28/2023</v>
      </c>
    </row>
    <row r="840" spans="1:26" ht="12.5" x14ac:dyDescent="0.25">
      <c r="A840" s="1" t="s">
        <v>3217</v>
      </c>
      <c r="B840" s="1" t="str">
        <f t="shared" si="40"/>
        <v>9402C7BE-CDEB-4D3C-928E-0AE8E03D1B30</v>
      </c>
      <c r="C840" s="1" t="s">
        <v>3218</v>
      </c>
      <c r="D840" s="1" t="str">
        <f t="shared" si="41"/>
        <v>Randall Wright</v>
      </c>
      <c r="E840" s="1" t="s">
        <v>3219</v>
      </c>
      <c r="F840" s="1" t="s">
        <v>17</v>
      </c>
      <c r="G840" s="1" t="s">
        <v>39</v>
      </c>
      <c r="H840" s="1">
        <v>45</v>
      </c>
      <c r="I840" s="5">
        <v>45712</v>
      </c>
      <c r="J840" s="1" t="s">
        <v>47</v>
      </c>
      <c r="K840" s="1" t="s">
        <v>33</v>
      </c>
      <c r="L840" s="8">
        <v>77</v>
      </c>
      <c r="M840" s="8">
        <f>IF(Table1[[#This Row],[Column13]]&lt;1,Table1[[#This Row],[Column13]]*100,Table1[[#This Row],[Column13]])</f>
        <v>77</v>
      </c>
      <c r="N840" s="1" t="s">
        <v>41</v>
      </c>
      <c r="O840" s="1" t="s">
        <v>28</v>
      </c>
      <c r="P840" s="1">
        <v>1</v>
      </c>
      <c r="Q840" s="1" t="s">
        <v>3220</v>
      </c>
      <c r="R840" s="9">
        <f>IFERROR(IF(ISNUMBER(Table1[[#This Row],[Column17]]),Table1[[#This Row],[Column17]],DATEVALUE(LEFT(Table1[[#This Row],[Column17]],FIND(",",Table1[[#This Row],[Column17]]&amp;",")-1))),"")</f>
        <v>45712</v>
      </c>
      <c r="S84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45719</v>
      </c>
      <c r="T84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45726</v>
      </c>
      <c r="U84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45733</v>
      </c>
      <c r="V84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45740</v>
      </c>
      <c r="W84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4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4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40" s="10" t="str">
        <f t="shared" si="39"/>
        <v>02/24/2025, 03/03/2025, 03/10/2025, 03/17/2025, 03/24/2025</v>
      </c>
    </row>
    <row r="841" spans="1:26" ht="12.5" x14ac:dyDescent="0.25">
      <c r="A841" s="1" t="s">
        <v>3221</v>
      </c>
      <c r="B841" s="1" t="str">
        <f t="shared" si="40"/>
        <v>603F4DDC-2EF1-4A90-8BBB-8F3F760E36AA</v>
      </c>
      <c r="C841" s="1" t="s">
        <v>3222</v>
      </c>
      <c r="D841" s="1" t="str">
        <f t="shared" si="41"/>
        <v>Sandra Davis</v>
      </c>
      <c r="E841" s="1" t="s">
        <v>3223</v>
      </c>
      <c r="F841" s="1" t="s">
        <v>88</v>
      </c>
      <c r="G841" s="1" t="s">
        <v>68</v>
      </c>
      <c r="H841" s="1">
        <v>18</v>
      </c>
      <c r="I841" s="3">
        <v>45634</v>
      </c>
      <c r="J841" s="1" t="s">
        <v>142</v>
      </c>
      <c r="K841" s="1" t="s">
        <v>53</v>
      </c>
      <c r="L841" s="8">
        <v>61</v>
      </c>
      <c r="M841" s="8">
        <f>IF(Table1[[#This Row],[Column13]]&lt;1,Table1[[#This Row],[Column13]]*100,Table1[[#This Row],[Column13]])</f>
        <v>61</v>
      </c>
      <c r="N841" s="1">
        <v>1.5</v>
      </c>
      <c r="O841" s="1" t="s">
        <v>28</v>
      </c>
      <c r="P841">
        <v>4</v>
      </c>
      <c r="Q841" s="1" t="s">
        <v>3224</v>
      </c>
      <c r="R841" s="9">
        <f>IFERROR(IF(ISNUMBER(Table1[[#This Row],[Column17]]),Table1[[#This Row],[Column17]],DATEVALUE(LEFT(Table1[[#This Row],[Column17]],FIND(",",Table1[[#This Row],[Column17]]&amp;",")-1))),"")</f>
        <v>45634</v>
      </c>
      <c r="S84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45641</v>
      </c>
      <c r="T84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45648</v>
      </c>
      <c r="U84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45655</v>
      </c>
      <c r="V84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45662</v>
      </c>
      <c r="W84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45669</v>
      </c>
      <c r="X84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45676</v>
      </c>
      <c r="Y84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45683</v>
      </c>
      <c r="Z841" s="10" t="str">
        <f t="shared" si="39"/>
        <v>12/08/2024, 12/15/2024, 12/22/2024, 12/29/2024, 01/05/2025, 01/12/2025, 01/19/2025, 01/26/2025</v>
      </c>
    </row>
    <row r="842" spans="1:26" ht="12.5" x14ac:dyDescent="0.25">
      <c r="A842" s="1" t="s">
        <v>3225</v>
      </c>
      <c r="B842" s="1" t="str">
        <f t="shared" si="40"/>
        <v>6906B588-F621-42AB-ABA6-4252776FFD03</v>
      </c>
      <c r="C842" s="1" t="s">
        <v>3226</v>
      </c>
      <c r="D842" s="1" t="str">
        <f t="shared" si="41"/>
        <v>Thomas Johnson</v>
      </c>
      <c r="E842" s="1" t="s">
        <v>3227</v>
      </c>
      <c r="F842" s="1" t="s">
        <v>88</v>
      </c>
      <c r="G842" s="1" t="s">
        <v>82</v>
      </c>
      <c r="H842" s="1">
        <v>18</v>
      </c>
      <c r="I842" s="5">
        <v>45322</v>
      </c>
      <c r="J842" s="1" t="s">
        <v>142</v>
      </c>
      <c r="K842" s="1" t="s">
        <v>53</v>
      </c>
      <c r="L842" s="8">
        <v>0.63</v>
      </c>
      <c r="M842" s="8">
        <f>IF(Table1[[#This Row],[Column13]]&lt;1,Table1[[#This Row],[Column13]]*100,Table1[[#This Row],[Column13]])</f>
        <v>63</v>
      </c>
      <c r="N842" s="1">
        <v>2</v>
      </c>
      <c r="O842" s="1" t="s">
        <v>34</v>
      </c>
      <c r="P842" s="1">
        <v>2</v>
      </c>
      <c r="Q842" s="1" t="s">
        <v>671</v>
      </c>
      <c r="R842" s="9">
        <f>IFERROR(IF(ISNUMBER(Table1[[#This Row],[Column17]]),Table1[[#This Row],[Column17]],DATEVALUE(LEFT(Table1[[#This Row],[Column17]],FIND(",",Table1[[#This Row],[Column17]]&amp;",")-1))),"")</f>
        <v>45322</v>
      </c>
      <c r="S84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45329</v>
      </c>
      <c r="T84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45336</v>
      </c>
      <c r="U84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45343</v>
      </c>
      <c r="V84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45350</v>
      </c>
      <c r="W84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4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4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42" s="10" t="str">
        <f t="shared" si="39"/>
        <v>01/31/2024, 02/07/2024, 02/14/2024, 02/21/2024, 02/28/2024</v>
      </c>
    </row>
    <row r="843" spans="1:26" ht="12.5" x14ac:dyDescent="0.25">
      <c r="A843" s="1" t="s">
        <v>3228</v>
      </c>
      <c r="B843" s="1" t="str">
        <f t="shared" si="40"/>
        <v>209515D5-5F84-4666-831F-FC009490029D</v>
      </c>
      <c r="C843" s="1" t="s">
        <v>3229</v>
      </c>
      <c r="D843" s="1" t="str">
        <f t="shared" si="41"/>
        <v>Stephanie Rich</v>
      </c>
      <c r="E843" s="1" t="s">
        <v>3230</v>
      </c>
      <c r="F843" s="1" t="s">
        <v>88</v>
      </c>
      <c r="G843" s="1" t="s">
        <v>25</v>
      </c>
      <c r="H843">
        <v>18</v>
      </c>
      <c r="I843" s="5">
        <v>45034</v>
      </c>
      <c r="J843" s="1" t="s">
        <v>63</v>
      </c>
      <c r="K843" s="1" t="s">
        <v>27</v>
      </c>
      <c r="L843" s="8">
        <v>0.28999999999999998</v>
      </c>
      <c r="M843" s="8">
        <f>IF(Table1[[#This Row],[Column13]]&lt;1,Table1[[#This Row],[Column13]]*100,Table1[[#This Row],[Column13]])</f>
        <v>28.999999999999996</v>
      </c>
      <c r="N843" s="1">
        <v>1.5</v>
      </c>
      <c r="O843" s="1" t="s">
        <v>28</v>
      </c>
      <c r="P843" s="1">
        <v>1</v>
      </c>
      <c r="Q843" s="1" t="s">
        <v>3231</v>
      </c>
      <c r="R843" s="9">
        <f>IFERROR(IF(ISNUMBER(Table1[[#This Row],[Column17]]),Table1[[#This Row],[Column17]],DATEVALUE(LEFT(Table1[[#This Row],[Column17]],FIND(",",Table1[[#This Row],[Column17]]&amp;",")-1))),"")</f>
        <v>45034</v>
      </c>
      <c r="S84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45041</v>
      </c>
      <c r="T84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45048</v>
      </c>
      <c r="U84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45055</v>
      </c>
      <c r="V84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45062</v>
      </c>
      <c r="W84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45069</v>
      </c>
      <c r="X84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4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43" s="10" t="str">
        <f t="shared" si="39"/>
        <v>04/18/2023, 04/25/2023, 05/02/2023, 05/09/2023, 05/16/2023, 05/23/2023</v>
      </c>
    </row>
    <row r="844" spans="1:26" ht="12.5" x14ac:dyDescent="0.25">
      <c r="A844" s="1" t="s">
        <v>3232</v>
      </c>
      <c r="B844" s="1" t="str">
        <f t="shared" si="40"/>
        <v>D473F3B5-452A-4DA7-8E00-583D15AC37F0</v>
      </c>
      <c r="C844" s="1" t="s">
        <v>3233</v>
      </c>
      <c r="D844" s="1" t="str">
        <f t="shared" si="41"/>
        <v>Mrs. Linda Short</v>
      </c>
      <c r="E844" s="1" t="s">
        <v>3234</v>
      </c>
      <c r="F844" s="1" t="s">
        <v>17</v>
      </c>
      <c r="G844" s="1" t="s">
        <v>25</v>
      </c>
      <c r="H844" s="1">
        <v>18</v>
      </c>
      <c r="I844" s="5">
        <v>44742</v>
      </c>
      <c r="J844" s="1" t="s">
        <v>83</v>
      </c>
      <c r="K844" s="1" t="s">
        <v>27</v>
      </c>
      <c r="L844" s="8">
        <v>0.56000000000000005</v>
      </c>
      <c r="M844" s="8">
        <f>IF(Table1[[#This Row],[Column13]]&lt;1,Table1[[#This Row],[Column13]]*100,Table1[[#This Row],[Column13]])</f>
        <v>56.000000000000007</v>
      </c>
      <c r="N844" s="1">
        <v>1.5</v>
      </c>
      <c r="O844" s="1" t="s">
        <v>34</v>
      </c>
      <c r="P844" s="1">
        <v>1</v>
      </c>
      <c r="Q844" s="1" t="s">
        <v>3235</v>
      </c>
      <c r="R844" s="9">
        <f>IFERROR(IF(ISNUMBER(Table1[[#This Row],[Column17]]),Table1[[#This Row],[Column17]],DATEVALUE(LEFT(Table1[[#This Row],[Column17]],FIND(",",Table1[[#This Row],[Column17]]&amp;",")-1))),"")</f>
        <v>44742</v>
      </c>
      <c r="S84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44749</v>
      </c>
      <c r="T84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44756</v>
      </c>
      <c r="U84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44763</v>
      </c>
      <c r="V84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44770</v>
      </c>
      <c r="W84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44777</v>
      </c>
      <c r="X84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4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44" s="10" t="str">
        <f t="shared" si="39"/>
        <v>06/30/2022, 07/07/2022, 07/14/2022, 07/21/2022, 07/28/2022, 08/04/2022</v>
      </c>
    </row>
    <row r="845" spans="1:26" ht="12.5" x14ac:dyDescent="0.25">
      <c r="A845" s="1" t="s">
        <v>3236</v>
      </c>
      <c r="B845" s="1" t="str">
        <f t="shared" si="40"/>
        <v>B39A442B-0D92-4C7E-B78A-2037BD46EBD5</v>
      </c>
      <c r="C845" s="1" t="s">
        <v>3237</v>
      </c>
      <c r="D845" s="1" t="str">
        <f t="shared" si="41"/>
        <v>Charles Yang</v>
      </c>
      <c r="E845" s="1" t="s">
        <v>3238</v>
      </c>
      <c r="F845" s="1" t="s">
        <v>17</v>
      </c>
      <c r="G845" s="1" t="s">
        <v>46</v>
      </c>
      <c r="H845" s="1">
        <v>18</v>
      </c>
      <c r="I845" s="3">
        <v>45451</v>
      </c>
      <c r="J845" s="1" t="s">
        <v>52</v>
      </c>
      <c r="K845" s="1" t="s">
        <v>53</v>
      </c>
      <c r="L845" s="8">
        <v>1</v>
      </c>
      <c r="M845" s="8">
        <f>IF(Table1[[#This Row],[Column13]]&lt;1,Table1[[#This Row],[Column13]]*100,Table1[[#This Row],[Column13]])</f>
        <v>1</v>
      </c>
      <c r="N845" s="1">
        <v>1.5</v>
      </c>
      <c r="O845" s="1" t="s">
        <v>28</v>
      </c>
      <c r="P845" s="1">
        <v>3</v>
      </c>
      <c r="Q845" s="1" t="s">
        <v>3239</v>
      </c>
      <c r="R845" s="9">
        <f>IFERROR(IF(ISNUMBER(Table1[[#This Row],[Column17]]),Table1[[#This Row],[Column17]],DATEVALUE(LEFT(Table1[[#This Row],[Column17]],FIND(",",Table1[[#This Row],[Column17]]&amp;",")-1))),"")</f>
        <v>45451</v>
      </c>
      <c r="S84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45458</v>
      </c>
      <c r="T84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45465</v>
      </c>
      <c r="U845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84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4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4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4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45" s="10" t="str">
        <f t="shared" si="39"/>
        <v>06/08/2024, 06/15/2024, 06/22/2024</v>
      </c>
    </row>
    <row r="846" spans="1:26" ht="12.5" x14ac:dyDescent="0.25">
      <c r="A846" s="1" t="s">
        <v>3240</v>
      </c>
      <c r="B846" s="1" t="str">
        <f t="shared" si="40"/>
        <v>FD397FE7-B819-415D-8F96-8A84A0D44D24</v>
      </c>
      <c r="C846" s="1" t="s">
        <v>3241</v>
      </c>
      <c r="D846" s="1" t="str">
        <f t="shared" si="41"/>
        <v>Renee Hanson</v>
      </c>
      <c r="E846" s="1" t="s">
        <v>3242</v>
      </c>
      <c r="F846" s="1" t="s">
        <v>17</v>
      </c>
      <c r="G846" s="1" t="s">
        <v>82</v>
      </c>
      <c r="H846" s="1">
        <v>18</v>
      </c>
      <c r="I846" s="5">
        <v>45125</v>
      </c>
      <c r="J846" s="1" t="s">
        <v>281</v>
      </c>
      <c r="K846" s="1" t="s">
        <v>19</v>
      </c>
      <c r="L846" s="8">
        <v>0.77</v>
      </c>
      <c r="M846" s="8">
        <f>IF(Table1[[#This Row],[Column13]]&lt;1,Table1[[#This Row],[Column13]]*100,Table1[[#This Row],[Column13]])</f>
        <v>77</v>
      </c>
      <c r="N846" s="1">
        <v>45</v>
      </c>
      <c r="O846" s="1" t="s">
        <v>34</v>
      </c>
      <c r="P846" s="1">
        <v>2</v>
      </c>
      <c r="Q846" s="1" t="s">
        <v>3243</v>
      </c>
      <c r="R846" s="9">
        <f>IFERROR(IF(ISNUMBER(Table1[[#This Row],[Column17]]),Table1[[#This Row],[Column17]],DATEVALUE(LEFT(Table1[[#This Row],[Column17]],FIND(",",Table1[[#This Row],[Column17]]&amp;",")-1))),"")</f>
        <v>45125</v>
      </c>
      <c r="S84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45132</v>
      </c>
      <c r="T84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45139</v>
      </c>
      <c r="U846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84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4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4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4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46" s="10" t="str">
        <f t="shared" si="39"/>
        <v>07/18/2023, 07/25/2023, 08/01/2023</v>
      </c>
    </row>
    <row r="847" spans="1:26" ht="12.5" x14ac:dyDescent="0.25">
      <c r="A847" s="1" t="s">
        <v>3244</v>
      </c>
      <c r="B847" s="1" t="str">
        <f t="shared" si="40"/>
        <v>817C6779-D52D-4F91-864F-E16479472EA4</v>
      </c>
      <c r="C847" s="1" t="s">
        <v>3245</v>
      </c>
      <c r="D847" s="1" t="str">
        <f t="shared" si="41"/>
        <v>Anthony Martinez</v>
      </c>
      <c r="E847" s="1" t="s">
        <v>3246</v>
      </c>
      <c r="F847" s="1" t="s">
        <v>88</v>
      </c>
      <c r="G847" s="1" t="s">
        <v>25</v>
      </c>
      <c r="H847" s="1">
        <v>41</v>
      </c>
      <c r="I847" s="5">
        <v>44818</v>
      </c>
      <c r="J847" s="1" t="s">
        <v>154</v>
      </c>
      <c r="K847" s="1" t="s">
        <v>133</v>
      </c>
      <c r="L847" s="8">
        <v>28</v>
      </c>
      <c r="M847" s="8">
        <f>IF(Table1[[#This Row],[Column13]]&lt;1,Table1[[#This Row],[Column13]]*100,Table1[[#This Row],[Column13]])</f>
        <v>28</v>
      </c>
      <c r="N847" s="1">
        <v>1.5</v>
      </c>
      <c r="O847" s="1" t="s">
        <v>28</v>
      </c>
      <c r="P847" s="1">
        <v>5</v>
      </c>
      <c r="Q847" s="1" t="s">
        <v>3247</v>
      </c>
      <c r="R847" s="9">
        <f>IFERROR(IF(ISNUMBER(Table1[[#This Row],[Column17]]),Table1[[#This Row],[Column17]],DATEVALUE(LEFT(Table1[[#This Row],[Column17]],FIND(",",Table1[[#This Row],[Column17]]&amp;",")-1))),"")</f>
        <v>44818</v>
      </c>
      <c r="S84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44825</v>
      </c>
      <c r="T847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847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84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4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4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4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47" s="10" t="str">
        <f t="shared" si="39"/>
        <v>09/14/2022, 09/21/2022</v>
      </c>
    </row>
    <row r="848" spans="1:26" ht="12.5" x14ac:dyDescent="0.25">
      <c r="A848" s="1" t="s">
        <v>3248</v>
      </c>
      <c r="B848" s="1" t="str">
        <f t="shared" si="40"/>
        <v>706AD042-AE6B-4455-9CDD-D7C2D25A0B3F</v>
      </c>
      <c r="C848" s="1" t="s">
        <v>3249</v>
      </c>
      <c r="D848" s="1" t="str">
        <f t="shared" si="41"/>
        <v>Lisa Reynolds</v>
      </c>
      <c r="E848" s="1" t="s">
        <v>3250</v>
      </c>
      <c r="F848" s="1" t="s">
        <v>88</v>
      </c>
      <c r="G848" s="1" t="s">
        <v>82</v>
      </c>
      <c r="H848" s="1">
        <v>28</v>
      </c>
      <c r="I848" s="5">
        <v>45062</v>
      </c>
      <c r="J848" s="1" t="s">
        <v>40</v>
      </c>
      <c r="K848" s="1" t="s">
        <v>19</v>
      </c>
      <c r="L848" s="8">
        <v>0.56000000000000005</v>
      </c>
      <c r="M848" s="8">
        <f>IF(Table1[[#This Row],[Column13]]&lt;1,Table1[[#This Row],[Column13]]*100,Table1[[#This Row],[Column13]])</f>
        <v>56.000000000000007</v>
      </c>
      <c r="N848" s="1" t="s">
        <v>41</v>
      </c>
      <c r="O848" s="1" t="s">
        <v>28</v>
      </c>
      <c r="P848" s="1">
        <v>3</v>
      </c>
      <c r="Q848" s="1" t="s">
        <v>3251</v>
      </c>
      <c r="R848" s="9">
        <f>IFERROR(IF(ISNUMBER(Table1[[#This Row],[Column17]]),Table1[[#This Row],[Column17]],DATEVALUE(LEFT(Table1[[#This Row],[Column17]],FIND(",",Table1[[#This Row],[Column17]]&amp;",")-1))),"")</f>
        <v>45062</v>
      </c>
      <c r="S84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45069</v>
      </c>
      <c r="T84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45076</v>
      </c>
      <c r="U84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45083</v>
      </c>
      <c r="V84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45090</v>
      </c>
      <c r="W84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45097</v>
      </c>
      <c r="X84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45104</v>
      </c>
      <c r="Y84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45111</v>
      </c>
      <c r="Z848" s="10" t="str">
        <f t="shared" si="39"/>
        <v>05/16/2023, 05/23/2023, 05/30/2023, 06/06/2023, 06/13/2023, 06/20/2023, 06/27/2023, 07/04/2023</v>
      </c>
    </row>
    <row r="849" spans="1:26" ht="12.5" x14ac:dyDescent="0.25">
      <c r="A849" s="1" t="s">
        <v>3252</v>
      </c>
      <c r="B849" s="1" t="str">
        <f t="shared" si="40"/>
        <v>4A1954EC-4A3F-4FDA-BAFF-D9BD79E58450</v>
      </c>
      <c r="C849" s="1" t="s">
        <v>3253</v>
      </c>
      <c r="D849" s="1" t="str">
        <f t="shared" si="41"/>
        <v>Tina Vasquez</v>
      </c>
      <c r="E849" s="1" t="s">
        <v>3254</v>
      </c>
      <c r="F849" s="1" t="s">
        <v>88</v>
      </c>
      <c r="G849" s="1" t="s">
        <v>25</v>
      </c>
      <c r="H849">
        <v>18</v>
      </c>
      <c r="I849" s="3">
        <v>44969</v>
      </c>
      <c r="J849" s="1" t="s">
        <v>154</v>
      </c>
      <c r="K849" s="1" t="s">
        <v>133</v>
      </c>
      <c r="L849" s="8">
        <v>88</v>
      </c>
      <c r="M849" s="8">
        <f>IF(Table1[[#This Row],[Column13]]&lt;1,Table1[[#This Row],[Column13]]*100,Table1[[#This Row],[Column13]])</f>
        <v>88</v>
      </c>
      <c r="N849" s="1" t="s">
        <v>41</v>
      </c>
      <c r="O849" s="1" t="s">
        <v>28</v>
      </c>
      <c r="P849" s="1">
        <v>2</v>
      </c>
      <c r="Q849" s="1" t="s">
        <v>3255</v>
      </c>
      <c r="R849" s="9">
        <f>IFERROR(IF(ISNUMBER(Table1[[#This Row],[Column17]]),Table1[[#This Row],[Column17]],DATEVALUE(LEFT(Table1[[#This Row],[Column17]],FIND(",",Table1[[#This Row],[Column17]]&amp;",")-1))),"")</f>
        <v>44969</v>
      </c>
      <c r="S84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44976</v>
      </c>
      <c r="T84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44983</v>
      </c>
      <c r="U84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44990</v>
      </c>
      <c r="V84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44997</v>
      </c>
      <c r="W84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45004</v>
      </c>
      <c r="X84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4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49" s="10" t="str">
        <f t="shared" si="39"/>
        <v>02/12/2023, 02/19/2023, 02/26/2023, 03/05/2023, 03/12/2023, 03/19/2023</v>
      </c>
    </row>
    <row r="850" spans="1:26" ht="12.5" x14ac:dyDescent="0.25">
      <c r="A850" s="1" t="s">
        <v>3256</v>
      </c>
      <c r="B850" s="1" t="str">
        <f t="shared" si="40"/>
        <v>25EE3DFD-6CC1-4A4D-9041-1DEC6AB9BA0F</v>
      </c>
      <c r="C850" s="1" t="s">
        <v>3257</v>
      </c>
      <c r="D850" s="1" t="str">
        <f t="shared" si="41"/>
        <v>Jim Elliott</v>
      </c>
      <c r="E850" s="1" t="s">
        <v>3258</v>
      </c>
      <c r="F850" s="1" t="s">
        <v>88</v>
      </c>
      <c r="G850" s="1" t="s">
        <v>25</v>
      </c>
      <c r="H850">
        <v>18</v>
      </c>
      <c r="I850" s="5">
        <v>45378</v>
      </c>
      <c r="J850" s="1" t="s">
        <v>69</v>
      </c>
      <c r="K850" s="1" t="s">
        <v>33</v>
      </c>
      <c r="L850" s="8">
        <v>1</v>
      </c>
      <c r="M850" s="8">
        <f>IF(Table1[[#This Row],[Column13]]&lt;1,Table1[[#This Row],[Column13]]*100,Table1[[#This Row],[Column13]])</f>
        <v>1</v>
      </c>
      <c r="N850" s="1">
        <v>45</v>
      </c>
      <c r="O850" s="1" t="s">
        <v>34</v>
      </c>
      <c r="P850" s="1">
        <v>4</v>
      </c>
      <c r="Q850" s="1" t="s">
        <v>3259</v>
      </c>
      <c r="R850" s="9">
        <f>IFERROR(IF(ISNUMBER(Table1[[#This Row],[Column17]]),Table1[[#This Row],[Column17]],DATEVALUE(LEFT(Table1[[#This Row],[Column17]],FIND(",",Table1[[#This Row],[Column17]]&amp;",")-1))),"")</f>
        <v>45378</v>
      </c>
      <c r="S85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45385</v>
      </c>
      <c r="T85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45392</v>
      </c>
      <c r="U85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45399</v>
      </c>
      <c r="V85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45406</v>
      </c>
      <c r="W85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45413</v>
      </c>
      <c r="X85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45420</v>
      </c>
      <c r="Y85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45427</v>
      </c>
      <c r="Z850" s="10" t="str">
        <f t="shared" si="39"/>
        <v>03/27/2024, 04/03/2024, 04/10/2024, 04/17/2024, 04/24/2024, 05/01/2024, 05/08/2024, 05/15/2024</v>
      </c>
    </row>
    <row r="851" spans="1:26" ht="12.5" x14ac:dyDescent="0.25">
      <c r="A851" s="1" t="s">
        <v>3260</v>
      </c>
      <c r="B851" s="1" t="str">
        <f t="shared" si="40"/>
        <v>46E32EFC-7556-4FF1-B91A-CE28E1E68D35</v>
      </c>
      <c r="C851" s="1" t="s">
        <v>3261</v>
      </c>
      <c r="D851" s="1" t="str">
        <f t="shared" si="41"/>
        <v>Christopher Mason</v>
      </c>
      <c r="E851" s="1" t="s">
        <v>3262</v>
      </c>
      <c r="F851" s="1" t="s">
        <v>88</v>
      </c>
      <c r="G851" s="1" t="s">
        <v>46</v>
      </c>
      <c r="H851" s="1">
        <v>38</v>
      </c>
      <c r="I851" s="3">
        <v>45384</v>
      </c>
      <c r="J851" s="1" t="s">
        <v>132</v>
      </c>
      <c r="K851" s="1" t="s">
        <v>133</v>
      </c>
      <c r="L851" s="8">
        <v>0.15</v>
      </c>
      <c r="M851" s="8">
        <f>IF(Table1[[#This Row],[Column13]]&lt;1,Table1[[#This Row],[Column13]]*100,Table1[[#This Row],[Column13]])</f>
        <v>15</v>
      </c>
      <c r="N851" s="1">
        <v>2</v>
      </c>
      <c r="O851" s="1" t="s">
        <v>34</v>
      </c>
      <c r="P851" s="1">
        <v>1</v>
      </c>
      <c r="Q851" s="1" t="s">
        <v>3263</v>
      </c>
      <c r="R851" s="9">
        <f>IFERROR(IF(ISNUMBER(Table1[[#This Row],[Column17]]),Table1[[#This Row],[Column17]],DATEVALUE(LEFT(Table1[[#This Row],[Column17]],FIND(",",Table1[[#This Row],[Column17]]&amp;",")-1))),"")</f>
        <v>45384</v>
      </c>
      <c r="S85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45391</v>
      </c>
      <c r="T85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45398</v>
      </c>
      <c r="U85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45405</v>
      </c>
      <c r="V85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45412</v>
      </c>
      <c r="W85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5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5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51" s="10" t="str">
        <f t="shared" si="39"/>
        <v>04/02/2024, 04/09/2024, 04/16/2024, 04/23/2024, 04/30/2024</v>
      </c>
    </row>
    <row r="852" spans="1:26" ht="12.5" x14ac:dyDescent="0.25">
      <c r="A852" s="1" t="s">
        <v>3264</v>
      </c>
      <c r="B852" s="1" t="str">
        <f t="shared" si="40"/>
        <v>C964F746-DBD1-45A3-B716-307D75A09875</v>
      </c>
      <c r="C852" s="1" t="s">
        <v>3265</v>
      </c>
      <c r="D852" s="1" t="str">
        <f t="shared" si="41"/>
        <v>Richard Barrett</v>
      </c>
      <c r="E852" s="1" t="s">
        <v>3266</v>
      </c>
      <c r="F852" s="1" t="s">
        <v>88</v>
      </c>
      <c r="G852" s="1" t="s">
        <v>25</v>
      </c>
      <c r="H852">
        <v>18</v>
      </c>
      <c r="I852" s="5">
        <v>45185</v>
      </c>
      <c r="J852" s="1" t="s">
        <v>18</v>
      </c>
      <c r="K852" s="1" t="s">
        <v>19</v>
      </c>
      <c r="L852" s="8">
        <v>0.7</v>
      </c>
      <c r="M852" s="8">
        <f>IF(Table1[[#This Row],[Column13]]&lt;1,Table1[[#This Row],[Column13]]*100,Table1[[#This Row],[Column13]])</f>
        <v>70</v>
      </c>
      <c r="N852" s="1" t="s">
        <v>58</v>
      </c>
      <c r="O852" s="1" t="s">
        <v>34</v>
      </c>
      <c r="P852">
        <v>4</v>
      </c>
      <c r="Q852" s="1" t="s">
        <v>3267</v>
      </c>
      <c r="R852" s="9">
        <f>IFERROR(IF(ISNUMBER(Table1[[#This Row],[Column17]]),Table1[[#This Row],[Column17]],DATEVALUE(LEFT(Table1[[#This Row],[Column17]],FIND(",",Table1[[#This Row],[Column17]]&amp;",")-1))),"")</f>
        <v>45185</v>
      </c>
      <c r="S85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45192</v>
      </c>
      <c r="T852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852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85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5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5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5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52" s="10" t="str">
        <f t="shared" si="39"/>
        <v>09/16/2023, 09/23/2023</v>
      </c>
    </row>
    <row r="853" spans="1:26" ht="12.5" x14ac:dyDescent="0.25">
      <c r="A853" s="1" t="s">
        <v>3268</v>
      </c>
      <c r="B853" s="1" t="str">
        <f t="shared" si="40"/>
        <v>937749F6-2E2D-4681-A8B2-60709B1872AC</v>
      </c>
      <c r="C853" s="1" t="s">
        <v>3269</v>
      </c>
      <c r="D853" s="1" t="str">
        <f t="shared" si="41"/>
        <v>Katie Hopkins</v>
      </c>
      <c r="E853" s="1" t="s">
        <v>3270</v>
      </c>
      <c r="F853" s="1" t="s">
        <v>17</v>
      </c>
      <c r="G853" s="1" t="s">
        <v>25</v>
      </c>
      <c r="H853">
        <v>18</v>
      </c>
      <c r="I853" s="3">
        <v>45390</v>
      </c>
      <c r="J853" s="1" t="s">
        <v>18</v>
      </c>
      <c r="K853" s="1" t="s">
        <v>19</v>
      </c>
      <c r="L853" s="8">
        <v>0.51</v>
      </c>
      <c r="M853" s="8">
        <f>IF(Table1[[#This Row],[Column13]]&lt;1,Table1[[#This Row],[Column13]]*100,Table1[[#This Row],[Column13]])</f>
        <v>51</v>
      </c>
      <c r="N853" s="1" t="s">
        <v>58</v>
      </c>
      <c r="O853" s="1" t="s">
        <v>28</v>
      </c>
      <c r="P853">
        <v>4</v>
      </c>
      <c r="Q853" s="1" t="s">
        <v>3271</v>
      </c>
      <c r="R853" s="9">
        <f>IFERROR(IF(ISNUMBER(Table1[[#This Row],[Column17]]),Table1[[#This Row],[Column17]],DATEVALUE(LEFT(Table1[[#This Row],[Column17]],FIND(",",Table1[[#This Row],[Column17]]&amp;",")-1))),"")</f>
        <v>45390</v>
      </c>
      <c r="S85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45397</v>
      </c>
      <c r="T85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45404</v>
      </c>
      <c r="U85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45411</v>
      </c>
      <c r="V85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45418</v>
      </c>
      <c r="W85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45425</v>
      </c>
      <c r="X85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45432</v>
      </c>
      <c r="Y85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53" s="10" t="str">
        <f t="shared" si="39"/>
        <v>04/08/2024, 04/15/2024, 04/22/2024, 04/29/2024, 05/06/2024, 05/13/2024, 05/20/2024</v>
      </c>
    </row>
    <row r="854" spans="1:26" ht="12.5" x14ac:dyDescent="0.25">
      <c r="A854" s="1" t="s">
        <v>3272</v>
      </c>
      <c r="B854" s="1" t="str">
        <f t="shared" si="40"/>
        <v>675DB93B-D473-4D37-9E12-D7CF95A15905</v>
      </c>
      <c r="C854" s="1" t="s">
        <v>3273</v>
      </c>
      <c r="D854" s="1" t="str">
        <f t="shared" si="41"/>
        <v>Allen Quinn</v>
      </c>
      <c r="E854" s="1" t="s">
        <v>3274</v>
      </c>
      <c r="F854" s="1" t="s">
        <v>88</v>
      </c>
      <c r="G854" s="1" t="s">
        <v>39</v>
      </c>
      <c r="H854">
        <v>18</v>
      </c>
      <c r="I854" s="5">
        <v>45198</v>
      </c>
      <c r="J854" s="1" t="s">
        <v>40</v>
      </c>
      <c r="K854" s="1" t="s">
        <v>19</v>
      </c>
      <c r="L854" s="8">
        <v>45</v>
      </c>
      <c r="M854" s="8">
        <f>IF(Table1[[#This Row],[Column13]]&lt;1,Table1[[#This Row],[Column13]]*100,Table1[[#This Row],[Column13]])</f>
        <v>45</v>
      </c>
      <c r="N854" s="1">
        <v>1.5</v>
      </c>
      <c r="O854" s="1" t="s">
        <v>34</v>
      </c>
      <c r="P854" s="1">
        <v>4</v>
      </c>
      <c r="Q854" s="5">
        <v>45198</v>
      </c>
      <c r="R854" s="9">
        <f>IFERROR(IF(ISNUMBER(Table1[[#This Row],[Column17]]),Table1[[#This Row],[Column17]],DATEVALUE(LEFT(Table1[[#This Row],[Column17]],FIND(",",Table1[[#This Row],[Column17]]&amp;",")-1))),"")</f>
        <v>45198</v>
      </c>
      <c r="S854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854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854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85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5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5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5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54" s="10" t="str">
        <f t="shared" si="39"/>
        <v>09/29/2023</v>
      </c>
    </row>
    <row r="855" spans="1:26" ht="12.5" x14ac:dyDescent="0.25">
      <c r="A855" s="1" t="s">
        <v>3275</v>
      </c>
      <c r="B855" s="1" t="str">
        <f t="shared" si="40"/>
        <v>BA68E69F-2C8B-4151-A179-2FCDE658EB6A</v>
      </c>
      <c r="C855" s="1" t="s">
        <v>3276</v>
      </c>
      <c r="D855" s="1" t="str">
        <f t="shared" si="41"/>
        <v>Nicole Fisher</v>
      </c>
      <c r="E855" s="1" t="s">
        <v>3277</v>
      </c>
      <c r="F855" s="1" t="s">
        <v>88</v>
      </c>
      <c r="G855" s="1" t="s">
        <v>25</v>
      </c>
      <c r="H855" s="1">
        <v>32</v>
      </c>
      <c r="I855" s="5">
        <v>44821</v>
      </c>
      <c r="J855" s="1" t="s">
        <v>132</v>
      </c>
      <c r="K855" s="1" t="s">
        <v>133</v>
      </c>
      <c r="L855" s="8">
        <v>75</v>
      </c>
      <c r="M855" s="8">
        <f>IF(Table1[[#This Row],[Column13]]&lt;1,Table1[[#This Row],[Column13]]*100,Table1[[#This Row],[Column13]])</f>
        <v>75</v>
      </c>
      <c r="N855" s="1" t="s">
        <v>20</v>
      </c>
      <c r="O855" s="1" t="s">
        <v>28</v>
      </c>
      <c r="P855" s="1">
        <v>5</v>
      </c>
      <c r="Q855" s="1" t="s">
        <v>3278</v>
      </c>
      <c r="R855" s="9">
        <f>IFERROR(IF(ISNUMBER(Table1[[#This Row],[Column17]]),Table1[[#This Row],[Column17]],DATEVALUE(LEFT(Table1[[#This Row],[Column17]],FIND(",",Table1[[#This Row],[Column17]]&amp;",")-1))),"")</f>
        <v>44821</v>
      </c>
      <c r="S85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44828</v>
      </c>
      <c r="T855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855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85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5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5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5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55" s="10" t="str">
        <f t="shared" si="39"/>
        <v>09/17/2022, 09/24/2022</v>
      </c>
    </row>
    <row r="856" spans="1:26" ht="12.5" x14ac:dyDescent="0.25">
      <c r="A856" s="1" t="s">
        <v>3279</v>
      </c>
      <c r="B856" s="1" t="str">
        <f t="shared" si="40"/>
        <v>73131038-B2DF-4075-9B8F-ABE952377D88</v>
      </c>
      <c r="C856" s="1" t="s">
        <v>3280</v>
      </c>
      <c r="D856" s="1" t="str">
        <f t="shared" si="41"/>
        <v>William Berry</v>
      </c>
      <c r="E856" s="1" t="s">
        <v>3281</v>
      </c>
      <c r="F856" s="1" t="s">
        <v>88</v>
      </c>
      <c r="G856" s="1" t="s">
        <v>39</v>
      </c>
      <c r="H856">
        <v>18</v>
      </c>
      <c r="I856" s="3">
        <v>44928</v>
      </c>
      <c r="J856" s="1" t="s">
        <v>32</v>
      </c>
      <c r="K856" s="1" t="s">
        <v>33</v>
      </c>
      <c r="L856" s="8">
        <v>0.06</v>
      </c>
      <c r="M856" s="8">
        <f>IF(Table1[[#This Row],[Column13]]&lt;1,Table1[[#This Row],[Column13]]*100,Table1[[#This Row],[Column13]])</f>
        <v>6</v>
      </c>
      <c r="N856" s="1">
        <v>2</v>
      </c>
      <c r="O856" s="1" t="s">
        <v>34</v>
      </c>
      <c r="P856" s="1">
        <v>5</v>
      </c>
      <c r="Q856" s="1" t="s">
        <v>3282</v>
      </c>
      <c r="R856" s="9">
        <f>IFERROR(IF(ISNUMBER(Table1[[#This Row],[Column17]]),Table1[[#This Row],[Column17]],DATEVALUE(LEFT(Table1[[#This Row],[Column17]],FIND(",",Table1[[#This Row],[Column17]]&amp;",")-1))),"")</f>
        <v>44928</v>
      </c>
      <c r="S85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44935</v>
      </c>
      <c r="T85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44942</v>
      </c>
      <c r="U85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44949</v>
      </c>
      <c r="V85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5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5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5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56" s="10" t="str">
        <f t="shared" si="39"/>
        <v>01/02/2023, 01/09/2023, 01/16/2023, 01/23/2023</v>
      </c>
    </row>
    <row r="857" spans="1:26" ht="12.5" x14ac:dyDescent="0.25">
      <c r="A857" s="1" t="s">
        <v>3283</v>
      </c>
      <c r="B857" s="1" t="str">
        <f t="shared" si="40"/>
        <v>16054B9E-313A-4C74-8A3D-B769CF052461</v>
      </c>
      <c r="C857" s="1" t="s">
        <v>3284</v>
      </c>
      <c r="D857" s="1" t="str">
        <f t="shared" si="41"/>
        <v>Lori Barnett</v>
      </c>
      <c r="E857" s="1" t="s">
        <v>3285</v>
      </c>
      <c r="F857" s="1" t="s">
        <v>88</v>
      </c>
      <c r="G857" s="1" t="s">
        <v>68</v>
      </c>
      <c r="H857">
        <v>18</v>
      </c>
      <c r="I857" s="3">
        <v>45479</v>
      </c>
      <c r="J857" s="1" t="s">
        <v>217</v>
      </c>
      <c r="K857" s="1" t="s">
        <v>133</v>
      </c>
      <c r="L857" s="8">
        <v>0.73</v>
      </c>
      <c r="M857" s="8">
        <f>IF(Table1[[#This Row],[Column13]]&lt;1,Table1[[#This Row],[Column13]]*100,Table1[[#This Row],[Column13]])</f>
        <v>73</v>
      </c>
      <c r="N857" s="1" t="s">
        <v>58</v>
      </c>
      <c r="O857" s="1" t="s">
        <v>34</v>
      </c>
      <c r="P857" s="1">
        <v>5</v>
      </c>
      <c r="Q857" s="1" t="s">
        <v>3286</v>
      </c>
      <c r="R857" s="9">
        <f>IFERROR(IF(ISNUMBER(Table1[[#This Row],[Column17]]),Table1[[#This Row],[Column17]],DATEVALUE(LEFT(Table1[[#This Row],[Column17]],FIND(",",Table1[[#This Row],[Column17]]&amp;",")-1))),"")</f>
        <v>45479</v>
      </c>
      <c r="S85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45486</v>
      </c>
      <c r="T85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45493</v>
      </c>
      <c r="U85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45500</v>
      </c>
      <c r="V85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5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5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5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57" s="10" t="str">
        <f t="shared" si="39"/>
        <v>07/06/2024, 07/13/2024, 07/20/2024, 07/27/2024</v>
      </c>
    </row>
    <row r="858" spans="1:26" ht="12.5" x14ac:dyDescent="0.25">
      <c r="A858" s="1" t="s">
        <v>3287</v>
      </c>
      <c r="B858" s="1" t="str">
        <f t="shared" si="40"/>
        <v>F52EAF63-BADF-47A8-AEAF-39512F701B32</v>
      </c>
      <c r="C858" s="1" t="s">
        <v>3288</v>
      </c>
      <c r="D858" s="1" t="str">
        <f t="shared" si="41"/>
        <v>Maria Crawford</v>
      </c>
      <c r="E858" s="1" t="s">
        <v>3289</v>
      </c>
      <c r="F858" s="1" t="s">
        <v>88</v>
      </c>
      <c r="G858" s="1" t="s">
        <v>25</v>
      </c>
      <c r="H858" s="1">
        <v>37</v>
      </c>
      <c r="I858" s="5">
        <v>45187</v>
      </c>
      <c r="J858" s="1" t="s">
        <v>154</v>
      </c>
      <c r="K858" s="1" t="s">
        <v>133</v>
      </c>
      <c r="L858" s="8">
        <v>29</v>
      </c>
      <c r="M858" s="8">
        <f>IF(Table1[[#This Row],[Column13]]&lt;1,Table1[[#This Row],[Column13]]*100,Table1[[#This Row],[Column13]])</f>
        <v>29</v>
      </c>
      <c r="N858" s="1">
        <v>45</v>
      </c>
      <c r="O858" s="1" t="s">
        <v>28</v>
      </c>
      <c r="P858">
        <v>4</v>
      </c>
      <c r="Q858" s="1" t="s">
        <v>3290</v>
      </c>
      <c r="R858" s="9">
        <f>IFERROR(IF(ISNUMBER(Table1[[#This Row],[Column17]]),Table1[[#This Row],[Column17]],DATEVALUE(LEFT(Table1[[#This Row],[Column17]],FIND(",",Table1[[#This Row],[Column17]]&amp;",")-1))),"")</f>
        <v>45187</v>
      </c>
      <c r="S85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45194</v>
      </c>
      <c r="T85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45201</v>
      </c>
      <c r="U85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45208</v>
      </c>
      <c r="V85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45215</v>
      </c>
      <c r="W85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5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5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58" s="10" t="str">
        <f t="shared" si="39"/>
        <v>09/18/2023, 09/25/2023, 10/02/2023, 10/09/2023, 10/16/2023</v>
      </c>
    </row>
    <row r="859" spans="1:26" ht="12.5" x14ac:dyDescent="0.25">
      <c r="A859" s="1" t="s">
        <v>3291</v>
      </c>
      <c r="B859" s="1" t="str">
        <f t="shared" si="40"/>
        <v>1224615F-DFBC-4340-A049-48BEA01ED90E</v>
      </c>
      <c r="C859" s="1" t="s">
        <v>3292</v>
      </c>
      <c r="D859" s="1" t="str">
        <f t="shared" si="41"/>
        <v>Bethany Holmes</v>
      </c>
      <c r="E859" s="1" t="s">
        <v>3293</v>
      </c>
      <c r="F859" s="1" t="s">
        <v>88</v>
      </c>
      <c r="G859" s="1" t="s">
        <v>46</v>
      </c>
      <c r="H859" s="1">
        <v>34</v>
      </c>
      <c r="I859" s="5">
        <v>45322</v>
      </c>
      <c r="J859" s="1" t="s">
        <v>83</v>
      </c>
      <c r="K859" s="1" t="s">
        <v>27</v>
      </c>
      <c r="L859" s="8">
        <v>3</v>
      </c>
      <c r="M859" s="8">
        <f>IF(Table1[[#This Row],[Column13]]&lt;1,Table1[[#This Row],[Column13]]*100,Table1[[#This Row],[Column13]])</f>
        <v>3</v>
      </c>
      <c r="N859" s="1" t="s">
        <v>58</v>
      </c>
      <c r="O859" s="1" t="s">
        <v>28</v>
      </c>
      <c r="P859" s="1">
        <v>3</v>
      </c>
      <c r="Q859" s="5">
        <v>45322</v>
      </c>
      <c r="R859" s="9">
        <f>IFERROR(IF(ISNUMBER(Table1[[#This Row],[Column17]]),Table1[[#This Row],[Column17]],DATEVALUE(LEFT(Table1[[#This Row],[Column17]],FIND(",",Table1[[#This Row],[Column17]]&amp;",")-1))),"")</f>
        <v>45322</v>
      </c>
      <c r="S859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859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859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85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5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5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5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59" s="10" t="str">
        <f t="shared" si="39"/>
        <v>01/31/2024</v>
      </c>
    </row>
    <row r="860" spans="1:26" ht="12.5" x14ac:dyDescent="0.25">
      <c r="A860" s="1" t="s">
        <v>3294</v>
      </c>
      <c r="B860" s="1" t="str">
        <f t="shared" si="40"/>
        <v>DF5864D5-1165-4B1E-9B9F-ACDEB409B855</v>
      </c>
      <c r="C860" s="1" t="s">
        <v>3295</v>
      </c>
      <c r="D860" s="1" t="str">
        <f t="shared" si="41"/>
        <v>Tracy Jones</v>
      </c>
      <c r="E860" s="1" t="s">
        <v>3296</v>
      </c>
      <c r="F860" s="1" t="s">
        <v>88</v>
      </c>
      <c r="G860" s="1" t="s">
        <v>68</v>
      </c>
      <c r="H860" s="1">
        <v>29</v>
      </c>
      <c r="I860" s="3">
        <v>45264</v>
      </c>
      <c r="J860" s="1" t="s">
        <v>40</v>
      </c>
      <c r="K860" s="1" t="s">
        <v>19</v>
      </c>
      <c r="L860" s="8">
        <v>63</v>
      </c>
      <c r="M860" s="8">
        <f>IF(Table1[[#This Row],[Column13]]&lt;1,Table1[[#This Row],[Column13]]*100,Table1[[#This Row],[Column13]])</f>
        <v>63</v>
      </c>
      <c r="N860" s="1" t="s">
        <v>58</v>
      </c>
      <c r="O860" s="1" t="s">
        <v>34</v>
      </c>
      <c r="P860" s="1">
        <v>3</v>
      </c>
      <c r="Q860" s="1" t="s">
        <v>3297</v>
      </c>
      <c r="R860" s="9">
        <f>IFERROR(IF(ISNUMBER(Table1[[#This Row],[Column17]]),Table1[[#This Row],[Column17]],DATEVALUE(LEFT(Table1[[#This Row],[Column17]],FIND(",",Table1[[#This Row],[Column17]]&amp;",")-1))),"")</f>
        <v>45264</v>
      </c>
      <c r="S86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45271</v>
      </c>
      <c r="T860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860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86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6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6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6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60" s="10" t="str">
        <f t="shared" si="39"/>
        <v>12/04/2023, 12/11/2023</v>
      </c>
    </row>
    <row r="861" spans="1:26" ht="12.5" x14ac:dyDescent="0.25">
      <c r="A861" s="1" t="s">
        <v>3298</v>
      </c>
      <c r="B861" s="1" t="str">
        <f t="shared" si="40"/>
        <v>6BE13E78-568A-420D-8843-280A07ACA3FE</v>
      </c>
      <c r="C861" s="1" t="s">
        <v>3299</v>
      </c>
      <c r="D861" s="1" t="str">
        <f t="shared" si="41"/>
        <v>George Hubbard</v>
      </c>
      <c r="E861" s="1" t="s">
        <v>3300</v>
      </c>
      <c r="F861" s="1" t="s">
        <v>17</v>
      </c>
      <c r="G861" s="1" t="s">
        <v>25</v>
      </c>
      <c r="H861">
        <v>18</v>
      </c>
      <c r="I861" s="5">
        <v>45672</v>
      </c>
      <c r="J861" s="1" t="s">
        <v>281</v>
      </c>
      <c r="K861" s="1" t="s">
        <v>19</v>
      </c>
      <c r="L861" s="8">
        <v>0.57999999999999996</v>
      </c>
      <c r="M861" s="8">
        <f>IF(Table1[[#This Row],[Column13]]&lt;1,Table1[[#This Row],[Column13]]*100,Table1[[#This Row],[Column13]])</f>
        <v>57.999999999999993</v>
      </c>
      <c r="N861" s="1">
        <v>45</v>
      </c>
      <c r="O861" s="1" t="s">
        <v>34</v>
      </c>
      <c r="P861">
        <v>4</v>
      </c>
      <c r="Q861" s="1" t="s">
        <v>3301</v>
      </c>
      <c r="R861" s="9">
        <f>IFERROR(IF(ISNUMBER(Table1[[#This Row],[Column17]]),Table1[[#This Row],[Column17]],DATEVALUE(LEFT(Table1[[#This Row],[Column17]],FIND(",",Table1[[#This Row],[Column17]]&amp;",")-1))),"")</f>
        <v>45672</v>
      </c>
      <c r="S86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45679</v>
      </c>
      <c r="T86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45686</v>
      </c>
      <c r="U861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86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6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6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6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61" s="10" t="str">
        <f t="shared" si="39"/>
        <v>01/15/2025, 01/22/2025, 01/29/2025</v>
      </c>
    </row>
    <row r="862" spans="1:26" ht="12.5" x14ac:dyDescent="0.25">
      <c r="A862" s="1" t="s">
        <v>3302</v>
      </c>
      <c r="B862" s="1" t="str">
        <f t="shared" si="40"/>
        <v>CEB7803E-C3FC-4C0E-95C2-C94DB3FDC2B8</v>
      </c>
      <c r="C862" s="1" t="s">
        <v>3303</v>
      </c>
      <c r="D862" s="1" t="str">
        <f t="shared" si="41"/>
        <v>William Dodson</v>
      </c>
      <c r="E862" s="1" t="s">
        <v>3304</v>
      </c>
      <c r="F862" s="1" t="s">
        <v>17</v>
      </c>
      <c r="G862" s="1" t="s">
        <v>46</v>
      </c>
      <c r="H862">
        <v>18</v>
      </c>
      <c r="I862" s="3">
        <v>45605</v>
      </c>
      <c r="J862" s="1" t="s">
        <v>63</v>
      </c>
      <c r="K862" s="1" t="s">
        <v>27</v>
      </c>
      <c r="L862" s="8">
        <v>0.8</v>
      </c>
      <c r="M862" s="8">
        <f>IF(Table1[[#This Row],[Column13]]&lt;1,Table1[[#This Row],[Column13]]*100,Table1[[#This Row],[Column13]])</f>
        <v>80</v>
      </c>
      <c r="N862" s="1">
        <v>45</v>
      </c>
      <c r="O862" s="1" t="s">
        <v>34</v>
      </c>
      <c r="P862" s="1">
        <v>1</v>
      </c>
      <c r="Q862" s="1" t="s">
        <v>3305</v>
      </c>
      <c r="R862" s="9">
        <f>IFERROR(IF(ISNUMBER(Table1[[#This Row],[Column17]]),Table1[[#This Row],[Column17]],DATEVALUE(LEFT(Table1[[#This Row],[Column17]],FIND(",",Table1[[#This Row],[Column17]]&amp;",")-1))),"")</f>
        <v>45605</v>
      </c>
      <c r="S86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45612</v>
      </c>
      <c r="T86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45619</v>
      </c>
      <c r="U86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45626</v>
      </c>
      <c r="V86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6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6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6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62" s="10" t="str">
        <f t="shared" si="39"/>
        <v>11/09/2024, 11/16/2024, 11/23/2024, 11/30/2024</v>
      </c>
    </row>
    <row r="863" spans="1:26" ht="12.5" x14ac:dyDescent="0.25">
      <c r="A863" s="1" t="s">
        <v>3306</v>
      </c>
      <c r="B863" s="1" t="str">
        <f t="shared" si="40"/>
        <v>D98EB024-C813-4025-8DAC-D33C7A438217</v>
      </c>
      <c r="C863" s="1" t="s">
        <v>3307</v>
      </c>
      <c r="D863" s="1" t="str">
        <f t="shared" si="41"/>
        <v>Crystal Velazquez</v>
      </c>
      <c r="E863" s="1" t="s">
        <v>3308</v>
      </c>
      <c r="F863" s="1" t="s">
        <v>17</v>
      </c>
      <c r="G863" s="1" t="s">
        <v>25</v>
      </c>
      <c r="H863" s="1">
        <v>18</v>
      </c>
      <c r="I863" s="3">
        <v>45328</v>
      </c>
      <c r="J863" s="1" t="s">
        <v>154</v>
      </c>
      <c r="K863" s="1" t="s">
        <v>133</v>
      </c>
      <c r="L863" s="8">
        <v>0.23</v>
      </c>
      <c r="M863" s="8">
        <f>IF(Table1[[#This Row],[Column13]]&lt;1,Table1[[#This Row],[Column13]]*100,Table1[[#This Row],[Column13]])</f>
        <v>23</v>
      </c>
      <c r="N863" s="1" t="s">
        <v>20</v>
      </c>
      <c r="O863" s="1" t="s">
        <v>28</v>
      </c>
      <c r="P863">
        <v>4</v>
      </c>
      <c r="Q863" s="1" t="s">
        <v>3309</v>
      </c>
      <c r="R863" s="9">
        <f>IFERROR(IF(ISNUMBER(Table1[[#This Row],[Column17]]),Table1[[#This Row],[Column17]],DATEVALUE(LEFT(Table1[[#This Row],[Column17]],FIND(",",Table1[[#This Row],[Column17]]&amp;",")-1))),"")</f>
        <v>45328</v>
      </c>
      <c r="S86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45335</v>
      </c>
      <c r="T86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45342</v>
      </c>
      <c r="U86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45349</v>
      </c>
      <c r="V86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45356</v>
      </c>
      <c r="W86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45363</v>
      </c>
      <c r="X86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45370</v>
      </c>
      <c r="Y86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45377</v>
      </c>
      <c r="Z863" s="10" t="str">
        <f t="shared" si="39"/>
        <v>02/06/2024, 02/13/2024, 02/20/2024, 02/27/2024, 03/05/2024, 03/12/2024, 03/19/2024, 03/26/2024</v>
      </c>
    </row>
    <row r="864" spans="1:26" ht="12.5" x14ac:dyDescent="0.25">
      <c r="A864" s="1" t="s">
        <v>3310</v>
      </c>
      <c r="B864" s="1" t="str">
        <f t="shared" si="40"/>
        <v>B38ADF82-6E02-4A88-A00F-8ED9B2086418</v>
      </c>
      <c r="C864" s="1" t="s">
        <v>3311</v>
      </c>
      <c r="D864" s="1" t="str">
        <f t="shared" si="41"/>
        <v>Chad Kim</v>
      </c>
      <c r="E864" s="1" t="s">
        <v>3312</v>
      </c>
      <c r="F864" s="1" t="s">
        <v>88</v>
      </c>
      <c r="G864" s="1" t="s">
        <v>82</v>
      </c>
      <c r="H864">
        <v>18</v>
      </c>
      <c r="I864" s="5">
        <v>45244</v>
      </c>
      <c r="J864" s="1" t="s">
        <v>142</v>
      </c>
      <c r="K864" s="1" t="s">
        <v>53</v>
      </c>
      <c r="L864" s="8">
        <v>0.9</v>
      </c>
      <c r="M864" s="8">
        <f>IF(Table1[[#This Row],[Column13]]&lt;1,Table1[[#This Row],[Column13]]*100,Table1[[#This Row],[Column13]])</f>
        <v>90</v>
      </c>
      <c r="N864" s="1">
        <v>45</v>
      </c>
      <c r="O864" s="1" t="s">
        <v>34</v>
      </c>
      <c r="P864" s="1">
        <v>2</v>
      </c>
      <c r="Q864" s="1" t="s">
        <v>3313</v>
      </c>
      <c r="R864" s="9">
        <f>IFERROR(IF(ISNUMBER(Table1[[#This Row],[Column17]]),Table1[[#This Row],[Column17]],DATEVALUE(LEFT(Table1[[#This Row],[Column17]],FIND(",",Table1[[#This Row],[Column17]]&amp;",")-1))),"")</f>
        <v>45244</v>
      </c>
      <c r="S86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45251</v>
      </c>
      <c r="T86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45258</v>
      </c>
      <c r="U86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45265</v>
      </c>
      <c r="V86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45272</v>
      </c>
      <c r="W86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45279</v>
      </c>
      <c r="X86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45286</v>
      </c>
      <c r="Y86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45293</v>
      </c>
      <c r="Z864" s="10" t="str">
        <f t="shared" si="39"/>
        <v>11/14/2023, 11/21/2023, 11/28/2023, 12/05/2023, 12/12/2023, 12/19/2023, 12/26/2023, 01/02/2024</v>
      </c>
    </row>
    <row r="865" spans="1:26" ht="12.5" x14ac:dyDescent="0.25">
      <c r="A865" s="1" t="s">
        <v>3314</v>
      </c>
      <c r="B865" s="1" t="str">
        <f t="shared" si="40"/>
        <v>3A24EC19-0292-4D3D-96AF-A28A178CB5A0</v>
      </c>
      <c r="C865" s="1" t="s">
        <v>3315</v>
      </c>
      <c r="D865" s="1" t="str">
        <f t="shared" si="41"/>
        <v>Paul Morton</v>
      </c>
      <c r="E865" s="1" t="s">
        <v>3316</v>
      </c>
      <c r="F865" s="1" t="s">
        <v>17</v>
      </c>
      <c r="G865" s="1" t="s">
        <v>39</v>
      </c>
      <c r="H865" s="1">
        <v>21</v>
      </c>
      <c r="I865" s="3">
        <v>45018</v>
      </c>
      <c r="J865" s="1" t="s">
        <v>154</v>
      </c>
      <c r="K865" s="1" t="s">
        <v>133</v>
      </c>
      <c r="L865" s="8">
        <v>0.62</v>
      </c>
      <c r="M865" s="8">
        <f>IF(Table1[[#This Row],[Column13]]&lt;1,Table1[[#This Row],[Column13]]*100,Table1[[#This Row],[Column13]])</f>
        <v>62</v>
      </c>
      <c r="N865" s="1">
        <v>2</v>
      </c>
      <c r="O865" s="1" t="s">
        <v>28</v>
      </c>
      <c r="P865" s="1">
        <v>5</v>
      </c>
      <c r="Q865" s="1" t="s">
        <v>3317</v>
      </c>
      <c r="R865" s="9">
        <f>IFERROR(IF(ISNUMBER(Table1[[#This Row],[Column17]]),Table1[[#This Row],[Column17]],DATEVALUE(LEFT(Table1[[#This Row],[Column17]],FIND(",",Table1[[#This Row],[Column17]]&amp;",")-1))),"")</f>
        <v>45018</v>
      </c>
      <c r="S86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45025</v>
      </c>
      <c r="T86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45032</v>
      </c>
      <c r="U86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45039</v>
      </c>
      <c r="V86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6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6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6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65" s="10" t="str">
        <f t="shared" si="39"/>
        <v>04/02/2023, 04/09/2023, 04/16/2023, 04/23/2023</v>
      </c>
    </row>
    <row r="866" spans="1:26" ht="12.5" x14ac:dyDescent="0.25">
      <c r="A866" s="1" t="s">
        <v>3318</v>
      </c>
      <c r="B866" s="1" t="str">
        <f t="shared" si="40"/>
        <v>5983CE94-506A-4DD3-8B31-324F485835DB</v>
      </c>
      <c r="C866" s="1" t="s">
        <v>3319</v>
      </c>
      <c r="D866" s="1" t="str">
        <f t="shared" si="41"/>
        <v>Stephanie Bolton</v>
      </c>
      <c r="E866" s="1" t="s">
        <v>3320</v>
      </c>
      <c r="F866" s="1" t="s">
        <v>17</v>
      </c>
      <c r="G866" s="1" t="s">
        <v>25</v>
      </c>
      <c r="H866">
        <v>18</v>
      </c>
      <c r="I866" s="3">
        <v>44938</v>
      </c>
      <c r="J866" s="1" t="s">
        <v>52</v>
      </c>
      <c r="K866" s="1" t="s">
        <v>53</v>
      </c>
      <c r="L866" s="8">
        <v>0.14000000000000001</v>
      </c>
      <c r="M866" s="8">
        <f>IF(Table1[[#This Row],[Column13]]&lt;1,Table1[[#This Row],[Column13]]*100,Table1[[#This Row],[Column13]])</f>
        <v>14.000000000000002</v>
      </c>
      <c r="N866" s="1" t="s">
        <v>20</v>
      </c>
      <c r="O866" s="1" t="s">
        <v>34</v>
      </c>
      <c r="P866" s="1">
        <v>2</v>
      </c>
      <c r="Q866" s="1" t="s">
        <v>3321</v>
      </c>
      <c r="R866" s="9">
        <f>IFERROR(IF(ISNUMBER(Table1[[#This Row],[Column17]]),Table1[[#This Row],[Column17]],DATEVALUE(LEFT(Table1[[#This Row],[Column17]],FIND(",",Table1[[#This Row],[Column17]]&amp;",")-1))),"")</f>
        <v>44938</v>
      </c>
      <c r="S86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44945</v>
      </c>
      <c r="T86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44952</v>
      </c>
      <c r="U86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44959</v>
      </c>
      <c r="V86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44966</v>
      </c>
      <c r="W86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44973</v>
      </c>
      <c r="X86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6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66" s="10" t="str">
        <f t="shared" si="39"/>
        <v>01/12/2023, 01/19/2023, 01/26/2023, 02/02/2023, 02/09/2023, 02/16/2023</v>
      </c>
    </row>
    <row r="867" spans="1:26" ht="12.5" x14ac:dyDescent="0.25">
      <c r="A867" s="1" t="s">
        <v>3322</v>
      </c>
      <c r="B867" s="1" t="str">
        <f t="shared" si="40"/>
        <v>E5CBBF13-5B61-4EBE-903C-9C2CBC3749B1</v>
      </c>
      <c r="C867" s="1" t="s">
        <v>3323</v>
      </c>
      <c r="D867" s="1" t="str">
        <f t="shared" si="41"/>
        <v>Connie Marquez</v>
      </c>
      <c r="E867" s="1" t="s">
        <v>3324</v>
      </c>
      <c r="F867" s="1" t="s">
        <v>88</v>
      </c>
      <c r="G867" s="1" t="s">
        <v>25</v>
      </c>
      <c r="H867">
        <v>18</v>
      </c>
      <c r="I867" s="3">
        <v>45753</v>
      </c>
      <c r="J867" s="1" t="s">
        <v>105</v>
      </c>
      <c r="K867" s="1" t="s">
        <v>53</v>
      </c>
      <c r="L867" s="8">
        <v>0.37</v>
      </c>
      <c r="M867" s="8">
        <f>IF(Table1[[#This Row],[Column13]]&lt;1,Table1[[#This Row],[Column13]]*100,Table1[[#This Row],[Column13]])</f>
        <v>37</v>
      </c>
      <c r="N867" s="1" t="s">
        <v>41</v>
      </c>
      <c r="O867" s="1" t="s">
        <v>28</v>
      </c>
      <c r="P867" s="1">
        <v>3</v>
      </c>
      <c r="Q867" s="1" t="s">
        <v>3325</v>
      </c>
      <c r="R867" s="9">
        <f>IFERROR(IF(ISNUMBER(Table1[[#This Row],[Column17]]),Table1[[#This Row],[Column17]],DATEVALUE(LEFT(Table1[[#This Row],[Column17]],FIND(",",Table1[[#This Row],[Column17]]&amp;",")-1))),"")</f>
        <v>45753</v>
      </c>
      <c r="S86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45760</v>
      </c>
      <c r="T86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45767</v>
      </c>
      <c r="U86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45774</v>
      </c>
      <c r="V86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45781</v>
      </c>
      <c r="W86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45788</v>
      </c>
      <c r="X86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45795</v>
      </c>
      <c r="Y86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67" s="10" t="str">
        <f t="shared" si="39"/>
        <v>04/06/2025, 04/13/2025, 04/20/2025, 04/27/2025, 05/04/2025, 05/11/2025, 05/18/2025</v>
      </c>
    </row>
    <row r="868" spans="1:26" ht="12.5" x14ac:dyDescent="0.25">
      <c r="A868" s="1" t="s">
        <v>3326</v>
      </c>
      <c r="B868" s="1" t="str">
        <f t="shared" si="40"/>
        <v>1AB88733-80E1-4C41-8A9A-727FB2A12A55</v>
      </c>
      <c r="C868" s="1" t="s">
        <v>3327</v>
      </c>
      <c r="D868" s="1" t="str">
        <f t="shared" si="41"/>
        <v>Steven Thornton</v>
      </c>
      <c r="E868" s="1" t="s">
        <v>3328</v>
      </c>
      <c r="F868" s="1" t="s">
        <v>88</v>
      </c>
      <c r="G868" s="1" t="s">
        <v>39</v>
      </c>
      <c r="H868">
        <v>18</v>
      </c>
      <c r="I868" s="5">
        <v>45153</v>
      </c>
      <c r="J868" s="1" t="s">
        <v>52</v>
      </c>
      <c r="K868" s="1" t="s">
        <v>53</v>
      </c>
      <c r="L868" s="8">
        <v>0.06</v>
      </c>
      <c r="M868" s="8">
        <f>IF(Table1[[#This Row],[Column13]]&lt;1,Table1[[#This Row],[Column13]]*100,Table1[[#This Row],[Column13]])</f>
        <v>6</v>
      </c>
      <c r="N868" s="1" t="s">
        <v>58</v>
      </c>
      <c r="O868" s="1" t="s">
        <v>34</v>
      </c>
      <c r="P868" s="1">
        <v>3</v>
      </c>
      <c r="Q868" s="1" t="s">
        <v>3329</v>
      </c>
      <c r="R868" s="9">
        <f>IFERROR(IF(ISNUMBER(Table1[[#This Row],[Column17]]),Table1[[#This Row],[Column17]],DATEVALUE(LEFT(Table1[[#This Row],[Column17]],FIND(",",Table1[[#This Row],[Column17]]&amp;",")-1))),"")</f>
        <v>45153</v>
      </c>
      <c r="S86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45160</v>
      </c>
      <c r="T86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45167</v>
      </c>
      <c r="U86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45174</v>
      </c>
      <c r="V86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45181</v>
      </c>
      <c r="W86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45188</v>
      </c>
      <c r="X86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45195</v>
      </c>
      <c r="Y86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45202</v>
      </c>
      <c r="Z868" s="10" t="str">
        <f t="shared" si="39"/>
        <v>08/15/2023, 08/22/2023, 08/29/2023, 09/05/2023, 09/12/2023, 09/19/2023, 09/26/2023, 10/03/2023</v>
      </c>
    </row>
    <row r="869" spans="1:26" ht="12.5" x14ac:dyDescent="0.25">
      <c r="A869" s="1" t="s">
        <v>3330</v>
      </c>
      <c r="B869" s="1" t="str">
        <f t="shared" si="40"/>
        <v>1F6C6A86-35F4-4FBA-8D8F-2868BDEDB9CC</v>
      </c>
      <c r="C869" s="1" t="s">
        <v>3331</v>
      </c>
      <c r="D869" s="1" t="str">
        <f t="shared" si="41"/>
        <v>Robert Thomas</v>
      </c>
      <c r="E869" s="1" t="s">
        <v>3332</v>
      </c>
      <c r="F869" s="1" t="s">
        <v>88</v>
      </c>
      <c r="G869" s="1" t="s">
        <v>68</v>
      </c>
      <c r="H869" s="1">
        <v>18</v>
      </c>
      <c r="I869" s="5">
        <v>45131</v>
      </c>
      <c r="J869" s="1" t="s">
        <v>83</v>
      </c>
      <c r="K869" s="1" t="s">
        <v>27</v>
      </c>
      <c r="L869" s="8">
        <v>0.16</v>
      </c>
      <c r="M869" s="8">
        <f>IF(Table1[[#This Row],[Column13]]&lt;1,Table1[[#This Row],[Column13]]*100,Table1[[#This Row],[Column13]])</f>
        <v>16</v>
      </c>
      <c r="N869" s="1">
        <v>45</v>
      </c>
      <c r="O869" s="1" t="s">
        <v>28</v>
      </c>
      <c r="P869" s="1">
        <v>5</v>
      </c>
      <c r="Q869" s="1" t="s">
        <v>3333</v>
      </c>
      <c r="R869" s="9">
        <f>IFERROR(IF(ISNUMBER(Table1[[#This Row],[Column17]]),Table1[[#This Row],[Column17]],DATEVALUE(LEFT(Table1[[#This Row],[Column17]],FIND(",",Table1[[#This Row],[Column17]]&amp;",")-1))),"")</f>
        <v>45131</v>
      </c>
      <c r="S86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45138</v>
      </c>
      <c r="T869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869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86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6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6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6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69" s="10" t="str">
        <f t="shared" si="39"/>
        <v>07/24/2023, 07/31/2023</v>
      </c>
    </row>
    <row r="870" spans="1:26" ht="12.5" x14ac:dyDescent="0.25">
      <c r="A870" s="1" t="s">
        <v>3334</v>
      </c>
      <c r="B870" s="1" t="str">
        <f t="shared" si="40"/>
        <v>D3C1FE3F-4CE7-4B3F-A259-66CC9696E833</v>
      </c>
      <c r="C870" s="1" t="s">
        <v>3335</v>
      </c>
      <c r="D870" s="1" t="str">
        <f t="shared" si="41"/>
        <v>Amy Bond</v>
      </c>
      <c r="E870" s="1" t="s">
        <v>3336</v>
      </c>
      <c r="F870" s="1" t="s">
        <v>88</v>
      </c>
      <c r="G870" s="1" t="s">
        <v>82</v>
      </c>
      <c r="H870" s="1">
        <v>27</v>
      </c>
      <c r="I870" s="3">
        <v>45089</v>
      </c>
      <c r="J870" s="1" t="s">
        <v>83</v>
      </c>
      <c r="K870" s="1" t="s">
        <v>27</v>
      </c>
      <c r="L870" s="8">
        <v>0.68</v>
      </c>
      <c r="M870" s="8">
        <f>IF(Table1[[#This Row],[Column13]]&lt;1,Table1[[#This Row],[Column13]]*100,Table1[[#This Row],[Column13]])</f>
        <v>68</v>
      </c>
      <c r="N870" s="1">
        <v>45</v>
      </c>
      <c r="O870" s="1" t="s">
        <v>28</v>
      </c>
      <c r="P870" s="1">
        <v>2</v>
      </c>
      <c r="Q870" s="3">
        <v>45089</v>
      </c>
      <c r="R870" s="9">
        <f>IFERROR(IF(ISNUMBER(Table1[[#This Row],[Column17]]),Table1[[#This Row],[Column17]],DATEVALUE(LEFT(Table1[[#This Row],[Column17]],FIND(",",Table1[[#This Row],[Column17]]&amp;",")-1))),"")</f>
        <v>45089</v>
      </c>
      <c r="S870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870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870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87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7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7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7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70" s="10" t="str">
        <f t="shared" si="39"/>
        <v>06/12/2023</v>
      </c>
    </row>
    <row r="871" spans="1:26" ht="12.5" x14ac:dyDescent="0.25">
      <c r="A871" s="1" t="s">
        <v>3337</v>
      </c>
      <c r="B871" s="1" t="str">
        <f t="shared" si="40"/>
        <v>611B92AB-34AA-4ABD-B975-74330B5ED148</v>
      </c>
      <c r="C871" s="1" t="s">
        <v>3338</v>
      </c>
      <c r="D871" s="1" t="str">
        <f t="shared" si="41"/>
        <v>Jeffrey Williams</v>
      </c>
      <c r="E871" s="1" t="s">
        <v>3339</v>
      </c>
      <c r="F871" s="1" t="s">
        <v>88</v>
      </c>
      <c r="G871" s="1" t="s">
        <v>46</v>
      </c>
      <c r="H871" s="1">
        <v>19</v>
      </c>
      <c r="I871" s="5">
        <v>45347</v>
      </c>
      <c r="J871" s="1" t="s">
        <v>142</v>
      </c>
      <c r="K871" s="1" t="s">
        <v>53</v>
      </c>
      <c r="L871" s="8">
        <v>0.02</v>
      </c>
      <c r="M871" s="8">
        <f>IF(Table1[[#This Row],[Column13]]&lt;1,Table1[[#This Row],[Column13]]*100,Table1[[#This Row],[Column13]])</f>
        <v>2</v>
      </c>
      <c r="N871" s="1">
        <v>1.5</v>
      </c>
      <c r="O871" s="1" t="s">
        <v>28</v>
      </c>
      <c r="P871" s="1">
        <v>5</v>
      </c>
      <c r="Q871" s="1" t="s">
        <v>3340</v>
      </c>
      <c r="R871" s="9">
        <f>IFERROR(IF(ISNUMBER(Table1[[#This Row],[Column17]]),Table1[[#This Row],[Column17]],DATEVALUE(LEFT(Table1[[#This Row],[Column17]],FIND(",",Table1[[#This Row],[Column17]]&amp;",")-1))),"")</f>
        <v>45347</v>
      </c>
      <c r="S87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45354</v>
      </c>
      <c r="T87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45361</v>
      </c>
      <c r="U87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45368</v>
      </c>
      <c r="V87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7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7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7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71" s="10" t="str">
        <f t="shared" si="39"/>
        <v>02/25/2024, 03/03/2024, 03/10/2024, 03/17/2024</v>
      </c>
    </row>
    <row r="872" spans="1:26" ht="12.5" x14ac:dyDescent="0.25">
      <c r="A872" s="1" t="s">
        <v>3341</v>
      </c>
      <c r="B872" s="1" t="str">
        <f t="shared" si="40"/>
        <v>EC35FB0C-5612-46FB-A4A6-BF51C125798E</v>
      </c>
      <c r="C872" s="1" t="s">
        <v>3342</v>
      </c>
      <c r="D872" s="1" t="str">
        <f t="shared" si="41"/>
        <v>Deborah Mullins</v>
      </c>
      <c r="E872" s="1" t="s">
        <v>3343</v>
      </c>
      <c r="F872" s="1" t="s">
        <v>88</v>
      </c>
      <c r="G872" s="1" t="s">
        <v>39</v>
      </c>
      <c r="H872" s="1">
        <v>45</v>
      </c>
      <c r="I872" s="3">
        <v>45603</v>
      </c>
      <c r="J872" s="1" t="s">
        <v>132</v>
      </c>
      <c r="K872" s="1" t="s">
        <v>133</v>
      </c>
      <c r="L872" s="8">
        <v>0.15</v>
      </c>
      <c r="M872" s="8">
        <f>IF(Table1[[#This Row],[Column13]]&lt;1,Table1[[#This Row],[Column13]]*100,Table1[[#This Row],[Column13]])</f>
        <v>15</v>
      </c>
      <c r="N872" s="1">
        <v>1.5</v>
      </c>
      <c r="O872" s="1" t="s">
        <v>28</v>
      </c>
      <c r="P872" s="1">
        <v>5</v>
      </c>
      <c r="Q872" s="1" t="s">
        <v>3344</v>
      </c>
      <c r="R872" s="9">
        <f>IFERROR(IF(ISNUMBER(Table1[[#This Row],[Column17]]),Table1[[#This Row],[Column17]],DATEVALUE(LEFT(Table1[[#This Row],[Column17]],FIND(",",Table1[[#This Row],[Column17]]&amp;",")-1))),"")</f>
        <v>45603</v>
      </c>
      <c r="S87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45610</v>
      </c>
      <c r="T87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45617</v>
      </c>
      <c r="U87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45624</v>
      </c>
      <c r="V87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7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7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7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72" s="10" t="str">
        <f t="shared" si="39"/>
        <v>11/07/2024, 11/14/2024, 11/21/2024, 11/28/2024</v>
      </c>
    </row>
    <row r="873" spans="1:26" ht="12.5" x14ac:dyDescent="0.25">
      <c r="A873" s="1" t="s">
        <v>3345</v>
      </c>
      <c r="B873" s="1" t="str">
        <f t="shared" si="40"/>
        <v>B8A6EBF6-F3D5-4F3E-A35B-36BD8DA4AFBE</v>
      </c>
      <c r="C873" s="1" t="s">
        <v>3346</v>
      </c>
      <c r="D873" s="1" t="str">
        <f t="shared" si="41"/>
        <v>Donna Ritter</v>
      </c>
      <c r="E873" s="1" t="s">
        <v>3347</v>
      </c>
      <c r="F873" s="1" t="s">
        <v>88</v>
      </c>
      <c r="G873" s="1" t="s">
        <v>82</v>
      </c>
      <c r="H873" s="1">
        <v>18</v>
      </c>
      <c r="I873" s="5">
        <v>44827</v>
      </c>
      <c r="J873" s="1" t="s">
        <v>142</v>
      </c>
      <c r="K873" s="1" t="s">
        <v>53</v>
      </c>
      <c r="L873" s="8">
        <v>77</v>
      </c>
      <c r="M873" s="8">
        <f>IF(Table1[[#This Row],[Column13]]&lt;1,Table1[[#This Row],[Column13]]*100,Table1[[#This Row],[Column13]])</f>
        <v>77</v>
      </c>
      <c r="N873" s="1" t="s">
        <v>41</v>
      </c>
      <c r="O873" s="1" t="s">
        <v>28</v>
      </c>
      <c r="P873" s="1">
        <v>2</v>
      </c>
      <c r="Q873" s="5">
        <v>44827</v>
      </c>
      <c r="R873" s="9">
        <f>IFERROR(IF(ISNUMBER(Table1[[#This Row],[Column17]]),Table1[[#This Row],[Column17]],DATEVALUE(LEFT(Table1[[#This Row],[Column17]],FIND(",",Table1[[#This Row],[Column17]]&amp;",")-1))),"")</f>
        <v>44827</v>
      </c>
      <c r="S873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873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873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87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7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7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7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73" s="10" t="str">
        <f t="shared" si="39"/>
        <v>09/23/2022</v>
      </c>
    </row>
    <row r="874" spans="1:26" ht="12.5" x14ac:dyDescent="0.25">
      <c r="A874" s="1" t="s">
        <v>3348</v>
      </c>
      <c r="B874" s="1" t="str">
        <f t="shared" si="40"/>
        <v>77A319C6-619C-4A06-B5D6-8C8F299CCD73</v>
      </c>
      <c r="C874" s="1" t="s">
        <v>3349</v>
      </c>
      <c r="D874" s="1" t="str">
        <f t="shared" si="41"/>
        <v>Tammy Anderson</v>
      </c>
      <c r="E874" s="1" t="s">
        <v>3350</v>
      </c>
      <c r="F874" s="1" t="s">
        <v>17</v>
      </c>
      <c r="G874" s="1" t="s">
        <v>68</v>
      </c>
      <c r="H874">
        <v>18</v>
      </c>
      <c r="I874" s="5">
        <v>45062</v>
      </c>
      <c r="J874" s="1" t="s">
        <v>105</v>
      </c>
      <c r="K874" s="1" t="s">
        <v>53</v>
      </c>
      <c r="L874" s="8">
        <v>0.25</v>
      </c>
      <c r="M874" s="8">
        <f>IF(Table1[[#This Row],[Column13]]&lt;1,Table1[[#This Row],[Column13]]*100,Table1[[#This Row],[Column13]])</f>
        <v>25</v>
      </c>
      <c r="N874" s="1">
        <v>2</v>
      </c>
      <c r="O874" s="1" t="s">
        <v>34</v>
      </c>
      <c r="P874" s="1">
        <v>1</v>
      </c>
      <c r="Q874" s="5">
        <v>45062</v>
      </c>
      <c r="R874" s="9">
        <f>IFERROR(IF(ISNUMBER(Table1[[#This Row],[Column17]]),Table1[[#This Row],[Column17]],DATEVALUE(LEFT(Table1[[#This Row],[Column17]],FIND(",",Table1[[#This Row],[Column17]]&amp;",")-1))),"")</f>
        <v>45062</v>
      </c>
      <c r="S874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874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874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87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7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7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7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74" s="10" t="str">
        <f t="shared" si="39"/>
        <v>05/16/2023</v>
      </c>
    </row>
    <row r="875" spans="1:26" ht="12.5" x14ac:dyDescent="0.25">
      <c r="A875" s="1" t="s">
        <v>3351</v>
      </c>
      <c r="B875" s="1" t="str">
        <f t="shared" si="40"/>
        <v>46368D12-9D94-413F-89E2-18A7650495B5</v>
      </c>
      <c r="C875" s="1" t="s">
        <v>3352</v>
      </c>
      <c r="D875" s="1" t="str">
        <f t="shared" si="41"/>
        <v>Matthew Patton</v>
      </c>
      <c r="E875" s="1" t="s">
        <v>6995</v>
      </c>
      <c r="F875" s="1" t="s">
        <v>17</v>
      </c>
      <c r="G875" s="1" t="s">
        <v>68</v>
      </c>
      <c r="H875" s="1">
        <v>18</v>
      </c>
      <c r="I875" s="3">
        <v>45545</v>
      </c>
      <c r="J875" s="1" t="s">
        <v>63</v>
      </c>
      <c r="K875" s="1" t="s">
        <v>27</v>
      </c>
      <c r="L875" s="8">
        <v>68</v>
      </c>
      <c r="M875" s="8">
        <f>IF(Table1[[#This Row],[Column13]]&lt;1,Table1[[#This Row],[Column13]]*100,Table1[[#This Row],[Column13]])</f>
        <v>68</v>
      </c>
      <c r="N875" s="1">
        <v>2</v>
      </c>
      <c r="O875" s="1" t="s">
        <v>34</v>
      </c>
      <c r="P875" s="1">
        <v>5</v>
      </c>
      <c r="Q875" s="1" t="s">
        <v>3353</v>
      </c>
      <c r="R875" s="9">
        <f>IFERROR(IF(ISNUMBER(Table1[[#This Row],[Column17]]),Table1[[#This Row],[Column17]],DATEVALUE(LEFT(Table1[[#This Row],[Column17]],FIND(",",Table1[[#This Row],[Column17]]&amp;",")-1))),"")</f>
        <v>45545</v>
      </c>
      <c r="S87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45552</v>
      </c>
      <c r="T87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45559</v>
      </c>
      <c r="U87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45566</v>
      </c>
      <c r="V87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45573</v>
      </c>
      <c r="W87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45580</v>
      </c>
      <c r="X87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45587</v>
      </c>
      <c r="Y87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45594</v>
      </c>
      <c r="Z875" s="10" t="str">
        <f t="shared" si="39"/>
        <v>09/10/2024, 09/17/2024, 09/24/2024, 10/01/2024, 10/08/2024, 10/15/2024, 10/22/2024, 10/29/2024</v>
      </c>
    </row>
    <row r="876" spans="1:26" ht="12.5" x14ac:dyDescent="0.25">
      <c r="A876" s="1" t="s">
        <v>3354</v>
      </c>
      <c r="B876" s="1" t="str">
        <f t="shared" si="40"/>
        <v>91855ABD-4E90-4E4A-9FD2-8B9E0328A80D</v>
      </c>
      <c r="C876" s="1" t="s">
        <v>3355</v>
      </c>
      <c r="D876" s="1" t="str">
        <f t="shared" si="41"/>
        <v>Sara Abbott</v>
      </c>
      <c r="E876" s="1" t="s">
        <v>3356</v>
      </c>
      <c r="F876" s="1" t="s">
        <v>88</v>
      </c>
      <c r="G876" s="1" t="s">
        <v>25</v>
      </c>
      <c r="H876" s="1">
        <v>18</v>
      </c>
      <c r="I876" s="3">
        <v>45602</v>
      </c>
      <c r="J876" s="1" t="s">
        <v>132</v>
      </c>
      <c r="K876" s="1" t="s">
        <v>133</v>
      </c>
      <c r="L876" s="8">
        <v>57</v>
      </c>
      <c r="M876" s="8">
        <f>IF(Table1[[#This Row],[Column13]]&lt;1,Table1[[#This Row],[Column13]]*100,Table1[[#This Row],[Column13]])</f>
        <v>57</v>
      </c>
      <c r="N876" s="1" t="s">
        <v>58</v>
      </c>
      <c r="O876" s="1" t="s">
        <v>28</v>
      </c>
      <c r="P876" s="1">
        <v>3</v>
      </c>
      <c r="Q876" s="3">
        <v>45602</v>
      </c>
      <c r="R876" s="9">
        <f>IFERROR(IF(ISNUMBER(Table1[[#This Row],[Column17]]),Table1[[#This Row],[Column17]],DATEVALUE(LEFT(Table1[[#This Row],[Column17]],FIND(",",Table1[[#This Row],[Column17]]&amp;",")-1))),"")</f>
        <v>45602</v>
      </c>
      <c r="S876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876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876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87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7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7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7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76" s="10" t="str">
        <f t="shared" si="39"/>
        <v>11/06/2024</v>
      </c>
    </row>
    <row r="877" spans="1:26" ht="12.5" x14ac:dyDescent="0.25">
      <c r="A877" s="1" t="s">
        <v>3357</v>
      </c>
      <c r="B877" s="1" t="str">
        <f t="shared" si="40"/>
        <v>A34321BF-7AEE-47DF-9BD5-5037F7444596</v>
      </c>
      <c r="C877" s="1" t="s">
        <v>3358</v>
      </c>
      <c r="D877" s="1" t="str">
        <f t="shared" si="41"/>
        <v>Claudia Brown</v>
      </c>
      <c r="E877" s="1" t="s">
        <v>3359</v>
      </c>
      <c r="F877" s="1" t="s">
        <v>17</v>
      </c>
      <c r="G877" s="1" t="s">
        <v>25</v>
      </c>
      <c r="H877">
        <v>18</v>
      </c>
      <c r="I877" s="3">
        <v>44715</v>
      </c>
      <c r="J877" s="1" t="s">
        <v>83</v>
      </c>
      <c r="K877" s="1" t="s">
        <v>27</v>
      </c>
      <c r="L877" s="8">
        <v>0.1</v>
      </c>
      <c r="M877" s="8">
        <f>IF(Table1[[#This Row],[Column13]]&lt;1,Table1[[#This Row],[Column13]]*100,Table1[[#This Row],[Column13]])</f>
        <v>10</v>
      </c>
      <c r="N877" s="1" t="s">
        <v>58</v>
      </c>
      <c r="O877" s="1" t="s">
        <v>28</v>
      </c>
      <c r="P877" s="1">
        <v>2</v>
      </c>
      <c r="Q877" s="1" t="s">
        <v>3360</v>
      </c>
      <c r="R877" s="9">
        <f>IFERROR(IF(ISNUMBER(Table1[[#This Row],[Column17]]),Table1[[#This Row],[Column17]],DATEVALUE(LEFT(Table1[[#This Row],[Column17]],FIND(",",Table1[[#This Row],[Column17]]&amp;",")-1))),"")</f>
        <v>44715</v>
      </c>
      <c r="S87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44722</v>
      </c>
      <c r="T87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44729</v>
      </c>
      <c r="U87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44736</v>
      </c>
      <c r="V87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7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7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7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77" s="10" t="str">
        <f t="shared" si="39"/>
        <v>06/03/2022, 06/10/2022, 06/17/2022, 06/24/2022</v>
      </c>
    </row>
    <row r="878" spans="1:26" ht="12.5" x14ac:dyDescent="0.25">
      <c r="A878" s="1" t="s">
        <v>3361</v>
      </c>
      <c r="B878" s="1" t="str">
        <f t="shared" si="40"/>
        <v>3A38204B-2091-4706-BEB3-A98FDE7A69B4</v>
      </c>
      <c r="C878" s="1" t="s">
        <v>3362</v>
      </c>
      <c r="D878" s="1" t="str">
        <f t="shared" si="41"/>
        <v>Bridget Williamson</v>
      </c>
      <c r="E878" s="1" t="s">
        <v>3363</v>
      </c>
      <c r="F878" s="1" t="s">
        <v>17</v>
      </c>
      <c r="G878" s="1" t="s">
        <v>25</v>
      </c>
      <c r="H878">
        <v>18</v>
      </c>
      <c r="I878" s="5">
        <v>45061</v>
      </c>
      <c r="J878" s="1" t="s">
        <v>32</v>
      </c>
      <c r="K878" s="1" t="s">
        <v>33</v>
      </c>
      <c r="L878" s="8">
        <v>0.76</v>
      </c>
      <c r="M878" s="8">
        <f>IF(Table1[[#This Row],[Column13]]&lt;1,Table1[[#This Row],[Column13]]*100,Table1[[#This Row],[Column13]])</f>
        <v>76</v>
      </c>
      <c r="N878" s="1">
        <v>2</v>
      </c>
      <c r="O878" s="1" t="s">
        <v>28</v>
      </c>
      <c r="P878" s="1">
        <v>4</v>
      </c>
      <c r="Q878" s="5">
        <v>45061</v>
      </c>
      <c r="R878" s="9">
        <f>IFERROR(IF(ISNUMBER(Table1[[#This Row],[Column17]]),Table1[[#This Row],[Column17]],DATEVALUE(LEFT(Table1[[#This Row],[Column17]],FIND(",",Table1[[#This Row],[Column17]]&amp;",")-1))),"")</f>
        <v>45061</v>
      </c>
      <c r="S878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878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878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87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7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7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7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78" s="10" t="str">
        <f t="shared" si="39"/>
        <v>05/15/2023</v>
      </c>
    </row>
    <row r="879" spans="1:26" ht="12.5" x14ac:dyDescent="0.25">
      <c r="A879" s="1" t="s">
        <v>3364</v>
      </c>
      <c r="B879" s="1" t="str">
        <f t="shared" si="40"/>
        <v>FDF1D205-B6EC-484E-B3A2-DC1D0F916E97</v>
      </c>
      <c r="C879" s="1" t="s">
        <v>3365</v>
      </c>
      <c r="D879" s="1" t="str">
        <f t="shared" si="41"/>
        <v>David Gregory</v>
      </c>
      <c r="E879" s="1" t="s">
        <v>3366</v>
      </c>
      <c r="F879" s="1" t="s">
        <v>17</v>
      </c>
      <c r="G879" s="1" t="s">
        <v>68</v>
      </c>
      <c r="H879" s="1">
        <v>40</v>
      </c>
      <c r="I879" s="5">
        <v>45012</v>
      </c>
      <c r="J879" s="1" t="s">
        <v>154</v>
      </c>
      <c r="K879" s="1" t="s">
        <v>133</v>
      </c>
      <c r="L879" s="8">
        <v>0.71</v>
      </c>
      <c r="M879" s="8">
        <f>IF(Table1[[#This Row],[Column13]]&lt;1,Table1[[#This Row],[Column13]]*100,Table1[[#This Row],[Column13]])</f>
        <v>71</v>
      </c>
      <c r="N879" s="1" t="s">
        <v>41</v>
      </c>
      <c r="O879" s="1" t="s">
        <v>28</v>
      </c>
      <c r="P879" s="1">
        <v>5</v>
      </c>
      <c r="Q879" s="1" t="s">
        <v>3367</v>
      </c>
      <c r="R879" s="9">
        <f>IFERROR(IF(ISNUMBER(Table1[[#This Row],[Column17]]),Table1[[#This Row],[Column17]],DATEVALUE(LEFT(Table1[[#This Row],[Column17]],FIND(",",Table1[[#This Row],[Column17]]&amp;",")-1))),"")</f>
        <v>45012</v>
      </c>
      <c r="S87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45019</v>
      </c>
      <c r="T87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45026</v>
      </c>
      <c r="U87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45033</v>
      </c>
      <c r="V87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45040</v>
      </c>
      <c r="W87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45047</v>
      </c>
      <c r="X87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45054</v>
      </c>
      <c r="Y87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45061</v>
      </c>
      <c r="Z879" s="10" t="str">
        <f t="shared" si="39"/>
        <v>03/27/2023, 04/03/2023, 04/10/2023, 04/17/2023, 04/24/2023, 05/01/2023, 05/08/2023, 05/15/2023</v>
      </c>
    </row>
    <row r="880" spans="1:26" ht="12.5" x14ac:dyDescent="0.25">
      <c r="A880" s="1" t="s">
        <v>3368</v>
      </c>
      <c r="B880" s="1" t="str">
        <f t="shared" si="40"/>
        <v>13D3C726-82D3-4948-9CF9-8855719DB54F</v>
      </c>
      <c r="C880" s="1" t="s">
        <v>3369</v>
      </c>
      <c r="D880" s="1" t="str">
        <f t="shared" si="41"/>
        <v>Gabriel Watson</v>
      </c>
      <c r="E880" s="1" t="s">
        <v>3370</v>
      </c>
      <c r="F880" s="1" t="s">
        <v>17</v>
      </c>
      <c r="G880" s="1" t="s">
        <v>46</v>
      </c>
      <c r="H880" s="1">
        <v>18</v>
      </c>
      <c r="I880" s="3">
        <v>45445</v>
      </c>
      <c r="J880" s="1" t="s">
        <v>132</v>
      </c>
      <c r="K880" s="1" t="s">
        <v>133</v>
      </c>
      <c r="L880" s="8">
        <v>0.14000000000000001</v>
      </c>
      <c r="M880" s="8">
        <f>IF(Table1[[#This Row],[Column13]]&lt;1,Table1[[#This Row],[Column13]]*100,Table1[[#This Row],[Column13]])</f>
        <v>14.000000000000002</v>
      </c>
      <c r="N880" s="1" t="s">
        <v>20</v>
      </c>
      <c r="O880" s="1" t="s">
        <v>28</v>
      </c>
      <c r="P880" s="1">
        <v>1</v>
      </c>
      <c r="Q880" s="1" t="s">
        <v>3371</v>
      </c>
      <c r="R880" s="9">
        <f>IFERROR(IF(ISNUMBER(Table1[[#This Row],[Column17]]),Table1[[#This Row],[Column17]],DATEVALUE(LEFT(Table1[[#This Row],[Column17]],FIND(",",Table1[[#This Row],[Column17]]&amp;",")-1))),"")</f>
        <v>45445</v>
      </c>
      <c r="S88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45452</v>
      </c>
      <c r="T880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880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88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8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8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8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80" s="10" t="str">
        <f t="shared" si="39"/>
        <v>06/02/2024, 06/09/2024</v>
      </c>
    </row>
    <row r="881" spans="1:26" ht="12.5" x14ac:dyDescent="0.25">
      <c r="A881" s="1" t="s">
        <v>3372</v>
      </c>
      <c r="B881" s="1" t="str">
        <f t="shared" si="40"/>
        <v>5C3BC3E5-C9C5-4567-9B62-2C0A53982922</v>
      </c>
      <c r="C881" s="1" t="s">
        <v>3373</v>
      </c>
      <c r="D881" s="1" t="str">
        <f t="shared" si="41"/>
        <v>Jason Pearson</v>
      </c>
      <c r="E881" s="1" t="s">
        <v>3374</v>
      </c>
      <c r="F881" s="1" t="s">
        <v>17</v>
      </c>
      <c r="G881" s="1" t="s">
        <v>46</v>
      </c>
      <c r="H881">
        <v>18</v>
      </c>
      <c r="I881" s="5">
        <v>44696</v>
      </c>
      <c r="J881" s="1" t="s">
        <v>32</v>
      </c>
      <c r="K881" s="1" t="s">
        <v>33</v>
      </c>
      <c r="L881" s="8">
        <v>86</v>
      </c>
      <c r="M881" s="8">
        <f>IF(Table1[[#This Row],[Column13]]&lt;1,Table1[[#This Row],[Column13]]*100,Table1[[#This Row],[Column13]])</f>
        <v>86</v>
      </c>
      <c r="N881" s="1">
        <v>2</v>
      </c>
      <c r="O881" s="1" t="s">
        <v>34</v>
      </c>
      <c r="P881" s="1">
        <v>3</v>
      </c>
      <c r="Q881" s="1" t="s">
        <v>3375</v>
      </c>
      <c r="R881" s="9">
        <f>IFERROR(IF(ISNUMBER(Table1[[#This Row],[Column17]]),Table1[[#This Row],[Column17]],DATEVALUE(LEFT(Table1[[#This Row],[Column17]],FIND(",",Table1[[#This Row],[Column17]]&amp;",")-1))),"")</f>
        <v>44696</v>
      </c>
      <c r="S88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44703</v>
      </c>
      <c r="T88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44710</v>
      </c>
      <c r="U88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44717</v>
      </c>
      <c r="V88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44724</v>
      </c>
      <c r="W88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44731</v>
      </c>
      <c r="X88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44738</v>
      </c>
      <c r="Y88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81" s="10" t="str">
        <f t="shared" si="39"/>
        <v>05/15/2022, 05/22/2022, 05/29/2022, 06/05/2022, 06/12/2022, 06/19/2022, 06/26/2022</v>
      </c>
    </row>
    <row r="882" spans="1:26" ht="12.5" x14ac:dyDescent="0.25">
      <c r="A882" s="1" t="s">
        <v>3376</v>
      </c>
      <c r="B882" s="1" t="str">
        <f t="shared" si="40"/>
        <v>975AAE69-E970-4C9E-A66A-8B90EE28B2F4</v>
      </c>
      <c r="C882" s="1" t="s">
        <v>3377</v>
      </c>
      <c r="D882" s="1" t="str">
        <f t="shared" si="41"/>
        <v>Lee Morton</v>
      </c>
      <c r="E882" s="1" t="s">
        <v>3378</v>
      </c>
      <c r="F882" s="1" t="s">
        <v>88</v>
      </c>
      <c r="G882" s="1" t="s">
        <v>46</v>
      </c>
      <c r="H882" s="1">
        <v>18</v>
      </c>
      <c r="I882" s="3">
        <v>45109</v>
      </c>
      <c r="J882" s="1" t="s">
        <v>26</v>
      </c>
      <c r="K882" s="1" t="s">
        <v>27</v>
      </c>
      <c r="L882" s="8">
        <v>0.6</v>
      </c>
      <c r="M882" s="8">
        <f>IF(Table1[[#This Row],[Column13]]&lt;1,Table1[[#This Row],[Column13]]*100,Table1[[#This Row],[Column13]])</f>
        <v>60</v>
      </c>
      <c r="N882" s="1">
        <v>45</v>
      </c>
      <c r="O882" s="1" t="s">
        <v>28</v>
      </c>
      <c r="P882" s="1">
        <v>4</v>
      </c>
      <c r="Q882" s="1" t="s">
        <v>3379</v>
      </c>
      <c r="R882" s="9">
        <f>IFERROR(IF(ISNUMBER(Table1[[#This Row],[Column17]]),Table1[[#This Row],[Column17]],DATEVALUE(LEFT(Table1[[#This Row],[Column17]],FIND(",",Table1[[#This Row],[Column17]]&amp;",")-1))),"")</f>
        <v>45109</v>
      </c>
      <c r="S88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45116</v>
      </c>
      <c r="T88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45123</v>
      </c>
      <c r="U88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45130</v>
      </c>
      <c r="V88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45137</v>
      </c>
      <c r="W88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45144</v>
      </c>
      <c r="X88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8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82" s="10" t="str">
        <f t="shared" si="39"/>
        <v>07/02/2023, 07/09/2023, 07/16/2023, 07/23/2023, 07/30/2023, 08/06/2023</v>
      </c>
    </row>
    <row r="883" spans="1:26" ht="12.5" x14ac:dyDescent="0.25">
      <c r="A883" s="1" t="s">
        <v>3380</v>
      </c>
      <c r="B883" s="1" t="str">
        <f t="shared" si="40"/>
        <v>A632C350-FF71-4FF4-833A-8761618F178A</v>
      </c>
      <c r="C883" s="1" t="s">
        <v>3381</v>
      </c>
      <c r="D883" s="1" t="str">
        <f t="shared" si="41"/>
        <v>Billy Walls</v>
      </c>
      <c r="E883" s="1" t="s">
        <v>3382</v>
      </c>
      <c r="F883" s="1" t="s">
        <v>17</v>
      </c>
      <c r="G883" s="1" t="s">
        <v>25</v>
      </c>
      <c r="H883">
        <v>18</v>
      </c>
      <c r="I883" s="5">
        <v>44891</v>
      </c>
      <c r="J883" s="1" t="s">
        <v>47</v>
      </c>
      <c r="K883" s="1" t="s">
        <v>33</v>
      </c>
      <c r="L883" s="8">
        <v>0</v>
      </c>
      <c r="M883" s="8">
        <f>IF(Table1[[#This Row],[Column13]]&lt;1,Table1[[#This Row],[Column13]]*100,Table1[[#This Row],[Column13]])</f>
        <v>0</v>
      </c>
      <c r="N883" s="1" t="s">
        <v>20</v>
      </c>
      <c r="O883" s="1" t="s">
        <v>28</v>
      </c>
      <c r="P883" s="1">
        <v>3</v>
      </c>
      <c r="Q883" s="1" t="s">
        <v>3383</v>
      </c>
      <c r="R883" s="9">
        <f>IFERROR(IF(ISNUMBER(Table1[[#This Row],[Column17]]),Table1[[#This Row],[Column17]],DATEVALUE(LEFT(Table1[[#This Row],[Column17]],FIND(",",Table1[[#This Row],[Column17]]&amp;",")-1))),"")</f>
        <v>44891</v>
      </c>
      <c r="S88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44898</v>
      </c>
      <c r="T88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44905</v>
      </c>
      <c r="U883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88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8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8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8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83" s="10" t="str">
        <f t="shared" si="39"/>
        <v>11/26/2022, 12/03/2022, 12/10/2022</v>
      </c>
    </row>
    <row r="884" spans="1:26" ht="12.5" x14ac:dyDescent="0.25">
      <c r="A884" s="1" t="s">
        <v>3384</v>
      </c>
      <c r="B884" s="1" t="str">
        <f t="shared" si="40"/>
        <v>D604AE9F-31ED-40F5-84E9-28AC5122F001</v>
      </c>
      <c r="C884" s="1" t="s">
        <v>3385</v>
      </c>
      <c r="D884" s="1" t="str">
        <f t="shared" si="41"/>
        <v>Susan Murphy</v>
      </c>
      <c r="E884" s="1" t="s">
        <v>6995</v>
      </c>
      <c r="F884" s="1" t="s">
        <v>17</v>
      </c>
      <c r="G884" s="1" t="s">
        <v>39</v>
      </c>
      <c r="H884">
        <v>18</v>
      </c>
      <c r="I884" s="5">
        <v>45343</v>
      </c>
      <c r="J884" s="1" t="s">
        <v>105</v>
      </c>
      <c r="K884" s="1" t="s">
        <v>53</v>
      </c>
      <c r="L884" s="8">
        <v>0.71</v>
      </c>
      <c r="M884" s="8">
        <f>IF(Table1[[#This Row],[Column13]]&lt;1,Table1[[#This Row],[Column13]]*100,Table1[[#This Row],[Column13]])</f>
        <v>71</v>
      </c>
      <c r="N884" s="1">
        <v>1.5</v>
      </c>
      <c r="O884" s="1" t="s">
        <v>28</v>
      </c>
      <c r="P884" s="1">
        <v>2</v>
      </c>
      <c r="Q884" s="1" t="s">
        <v>3386</v>
      </c>
      <c r="R884" s="9">
        <f>IFERROR(IF(ISNUMBER(Table1[[#This Row],[Column17]]),Table1[[#This Row],[Column17]],DATEVALUE(LEFT(Table1[[#This Row],[Column17]],FIND(",",Table1[[#This Row],[Column17]]&amp;",")-1))),"")</f>
        <v>45343</v>
      </c>
      <c r="S88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45350</v>
      </c>
      <c r="T88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45357</v>
      </c>
      <c r="U884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88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8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8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8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84" s="10" t="str">
        <f t="shared" si="39"/>
        <v>02/21/2024, 02/28/2024, 03/06/2024</v>
      </c>
    </row>
    <row r="885" spans="1:26" ht="12.5" x14ac:dyDescent="0.25">
      <c r="A885" s="1" t="s">
        <v>3387</v>
      </c>
      <c r="B885" s="1" t="str">
        <f t="shared" si="40"/>
        <v>BF89444E-5097-4E46-B4B0-B2433B1BA723</v>
      </c>
      <c r="C885" s="1" t="s">
        <v>3388</v>
      </c>
      <c r="D885" s="1" t="str">
        <f t="shared" si="41"/>
        <v>Melissa Wallace</v>
      </c>
      <c r="E885" s="1" t="s">
        <v>3389</v>
      </c>
      <c r="F885" s="1" t="s">
        <v>17</v>
      </c>
      <c r="G885" s="1" t="s">
        <v>82</v>
      </c>
      <c r="H885" s="1">
        <v>26</v>
      </c>
      <c r="I885" s="5">
        <v>45220</v>
      </c>
      <c r="J885" s="1" t="s">
        <v>69</v>
      </c>
      <c r="K885" s="1" t="s">
        <v>33</v>
      </c>
      <c r="L885" s="8">
        <v>0.82</v>
      </c>
      <c r="M885" s="8">
        <f>IF(Table1[[#This Row],[Column13]]&lt;1,Table1[[#This Row],[Column13]]*100,Table1[[#This Row],[Column13]])</f>
        <v>82</v>
      </c>
      <c r="N885" s="1">
        <v>2</v>
      </c>
      <c r="O885" s="1" t="s">
        <v>28</v>
      </c>
      <c r="P885">
        <v>4</v>
      </c>
      <c r="Q885" s="1" t="s">
        <v>3390</v>
      </c>
      <c r="R885" s="9">
        <f>IFERROR(IF(ISNUMBER(Table1[[#This Row],[Column17]]),Table1[[#This Row],[Column17]],DATEVALUE(LEFT(Table1[[#This Row],[Column17]],FIND(",",Table1[[#This Row],[Column17]]&amp;",")-1))),"")</f>
        <v>45220</v>
      </c>
      <c r="S88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45227</v>
      </c>
      <c r="T88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45234</v>
      </c>
      <c r="U88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45241</v>
      </c>
      <c r="V88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45248</v>
      </c>
      <c r="W88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45255</v>
      </c>
      <c r="X88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45262</v>
      </c>
      <c r="Y88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85" s="10" t="str">
        <f t="shared" si="39"/>
        <v>10/21/2023, 10/28/2023, 11/04/2023, 11/11/2023, 11/18/2023, 11/25/2023, 12/02/2023</v>
      </c>
    </row>
    <row r="886" spans="1:26" ht="12.5" x14ac:dyDescent="0.25">
      <c r="A886" s="1" t="s">
        <v>3391</v>
      </c>
      <c r="B886" s="1" t="str">
        <f t="shared" si="40"/>
        <v>3AF834F2-9AEF-4AEC-BBF1-8CF4A740A142</v>
      </c>
      <c r="C886" s="1" t="s">
        <v>3392</v>
      </c>
      <c r="D886" s="1" t="str">
        <f t="shared" si="41"/>
        <v>Jason Hudson</v>
      </c>
      <c r="E886" s="1" t="s">
        <v>3393</v>
      </c>
      <c r="F886" s="1" t="s">
        <v>17</v>
      </c>
      <c r="G886" s="1" t="s">
        <v>82</v>
      </c>
      <c r="H886" s="1">
        <v>23</v>
      </c>
      <c r="I886" s="5">
        <v>45220</v>
      </c>
      <c r="J886" s="1" t="s">
        <v>132</v>
      </c>
      <c r="K886" s="1" t="s">
        <v>133</v>
      </c>
      <c r="L886" s="8">
        <v>0.75</v>
      </c>
      <c r="M886" s="8">
        <f>IF(Table1[[#This Row],[Column13]]&lt;1,Table1[[#This Row],[Column13]]*100,Table1[[#This Row],[Column13]])</f>
        <v>75</v>
      </c>
      <c r="N886" s="1">
        <v>2</v>
      </c>
      <c r="O886" s="1" t="s">
        <v>34</v>
      </c>
      <c r="P886" s="1">
        <v>5</v>
      </c>
      <c r="Q886" s="1" t="s">
        <v>3390</v>
      </c>
      <c r="R886" s="9">
        <f>IFERROR(IF(ISNUMBER(Table1[[#This Row],[Column17]]),Table1[[#This Row],[Column17]],DATEVALUE(LEFT(Table1[[#This Row],[Column17]],FIND(",",Table1[[#This Row],[Column17]]&amp;",")-1))),"")</f>
        <v>45220</v>
      </c>
      <c r="S88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45227</v>
      </c>
      <c r="T88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45234</v>
      </c>
      <c r="U88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45241</v>
      </c>
      <c r="V88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45248</v>
      </c>
      <c r="W88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45255</v>
      </c>
      <c r="X88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45262</v>
      </c>
      <c r="Y88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86" s="10" t="str">
        <f t="shared" si="39"/>
        <v>10/21/2023, 10/28/2023, 11/04/2023, 11/11/2023, 11/18/2023, 11/25/2023, 12/02/2023</v>
      </c>
    </row>
    <row r="887" spans="1:26" ht="12.5" x14ac:dyDescent="0.25">
      <c r="A887" s="1" t="s">
        <v>3394</v>
      </c>
      <c r="B887" s="1" t="str">
        <f t="shared" si="40"/>
        <v>6BC822F4-6893-438A-94DD-93141E32E3E1</v>
      </c>
      <c r="C887" s="1" t="s">
        <v>3395</v>
      </c>
      <c r="D887" s="1" t="str">
        <f t="shared" si="41"/>
        <v>Brittany Snyder</v>
      </c>
      <c r="E887" s="1" t="s">
        <v>3396</v>
      </c>
      <c r="F887" s="1" t="s">
        <v>88</v>
      </c>
      <c r="G887" s="1" t="s">
        <v>25</v>
      </c>
      <c r="H887">
        <v>18</v>
      </c>
      <c r="I887" s="3">
        <v>45145</v>
      </c>
      <c r="J887" s="1" t="s">
        <v>40</v>
      </c>
      <c r="K887" s="1" t="s">
        <v>19</v>
      </c>
      <c r="L887" s="8">
        <v>0</v>
      </c>
      <c r="M887" s="8">
        <f>IF(Table1[[#This Row],[Column13]]&lt;1,Table1[[#This Row],[Column13]]*100,Table1[[#This Row],[Column13]])</f>
        <v>0</v>
      </c>
      <c r="N887" s="1" t="s">
        <v>20</v>
      </c>
      <c r="O887" s="1" t="s">
        <v>34</v>
      </c>
      <c r="P887" s="1">
        <v>3</v>
      </c>
      <c r="Q887" s="1" t="s">
        <v>3397</v>
      </c>
      <c r="R887" s="9">
        <f>IFERROR(IF(ISNUMBER(Table1[[#This Row],[Column17]]),Table1[[#This Row],[Column17]],DATEVALUE(LEFT(Table1[[#This Row],[Column17]],FIND(",",Table1[[#This Row],[Column17]]&amp;",")-1))),"")</f>
        <v>45145</v>
      </c>
      <c r="S88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45152</v>
      </c>
      <c r="T88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45159</v>
      </c>
      <c r="U887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88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8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8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8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87" s="10" t="str">
        <f t="shared" si="39"/>
        <v>08/07/2023, 08/14/2023, 08/21/2023</v>
      </c>
    </row>
    <row r="888" spans="1:26" ht="12.5" x14ac:dyDescent="0.25">
      <c r="A888" s="1" t="s">
        <v>3398</v>
      </c>
      <c r="B888" s="1" t="str">
        <f t="shared" si="40"/>
        <v>D577C131-08B9-4ED4-9E94-DA10205B9DB8</v>
      </c>
      <c r="C888" s="1" t="s">
        <v>3399</v>
      </c>
      <c r="D888" s="1" t="str">
        <f t="shared" si="41"/>
        <v>Michael Fritz</v>
      </c>
      <c r="E888" s="1" t="s">
        <v>3400</v>
      </c>
      <c r="F888" s="1" t="s">
        <v>88</v>
      </c>
      <c r="G888" s="1" t="s">
        <v>25</v>
      </c>
      <c r="H888" s="1">
        <v>18</v>
      </c>
      <c r="I888" s="3">
        <v>44814</v>
      </c>
      <c r="J888" s="1" t="s">
        <v>47</v>
      </c>
      <c r="K888" s="1" t="s">
        <v>33</v>
      </c>
      <c r="L888" s="8">
        <v>0.48</v>
      </c>
      <c r="M888" s="8">
        <f>IF(Table1[[#This Row],[Column13]]&lt;1,Table1[[#This Row],[Column13]]*100,Table1[[#This Row],[Column13]])</f>
        <v>48</v>
      </c>
      <c r="N888" s="1" t="s">
        <v>20</v>
      </c>
      <c r="O888" s="1" t="s">
        <v>28</v>
      </c>
      <c r="P888" s="1">
        <v>5</v>
      </c>
      <c r="Q888" s="1" t="s">
        <v>3401</v>
      </c>
      <c r="R888" s="9">
        <f>IFERROR(IF(ISNUMBER(Table1[[#This Row],[Column17]]),Table1[[#This Row],[Column17]],DATEVALUE(LEFT(Table1[[#This Row],[Column17]],FIND(",",Table1[[#This Row],[Column17]]&amp;",")-1))),"")</f>
        <v>44814</v>
      </c>
      <c r="S88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44821</v>
      </c>
      <c r="T888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888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88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8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8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8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88" s="10" t="str">
        <f t="shared" si="39"/>
        <v>09/10/2022, 09/17/2022</v>
      </c>
    </row>
    <row r="889" spans="1:26" ht="12.5" x14ac:dyDescent="0.25">
      <c r="A889" s="1" t="s">
        <v>3402</v>
      </c>
      <c r="B889" s="1" t="str">
        <f t="shared" si="40"/>
        <v>D3208F77-E5BD-4B3E-9639-117A1E78BA02</v>
      </c>
      <c r="C889" s="1" t="s">
        <v>3403</v>
      </c>
      <c r="D889" s="1" t="str">
        <f t="shared" si="41"/>
        <v>Leslie Jensen</v>
      </c>
      <c r="E889" s="1" t="s">
        <v>3404</v>
      </c>
      <c r="F889" s="1" t="s">
        <v>88</v>
      </c>
      <c r="G889" s="1" t="s">
        <v>68</v>
      </c>
      <c r="H889">
        <v>18</v>
      </c>
      <c r="I889" s="3">
        <v>45113</v>
      </c>
      <c r="J889" s="1" t="s">
        <v>217</v>
      </c>
      <c r="K889" s="1" t="s">
        <v>133</v>
      </c>
      <c r="L889" s="8">
        <v>0.55000000000000004</v>
      </c>
      <c r="M889" s="8">
        <f>IF(Table1[[#This Row],[Column13]]&lt;1,Table1[[#This Row],[Column13]]*100,Table1[[#This Row],[Column13]])</f>
        <v>55.000000000000007</v>
      </c>
      <c r="N889" s="1" t="s">
        <v>41</v>
      </c>
      <c r="O889" s="1" t="s">
        <v>34</v>
      </c>
      <c r="P889" s="1">
        <v>5</v>
      </c>
      <c r="Q889" s="1" t="s">
        <v>42</v>
      </c>
      <c r="R889" s="9">
        <f>IFERROR(IF(ISNUMBER(Table1[[#This Row],[Column17]]),Table1[[#This Row],[Column17]],DATEVALUE(LEFT(Table1[[#This Row],[Column17]],FIND(",",Table1[[#This Row],[Column17]]&amp;",")-1))),"")</f>
        <v>45113</v>
      </c>
      <c r="S88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45120</v>
      </c>
      <c r="T88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45127</v>
      </c>
      <c r="U88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45134</v>
      </c>
      <c r="V88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45141</v>
      </c>
      <c r="W88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8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8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89" s="10" t="str">
        <f t="shared" si="39"/>
        <v>07/06/2023, 07/13/2023, 07/20/2023, 07/27/2023, 08/03/2023</v>
      </c>
    </row>
    <row r="890" spans="1:26" ht="12.5" x14ac:dyDescent="0.25">
      <c r="A890" s="1" t="s">
        <v>3405</v>
      </c>
      <c r="B890" s="1" t="str">
        <f t="shared" si="40"/>
        <v>22758233-B33A-46B9-BA23-9F3CC1F6028B</v>
      </c>
      <c r="C890" s="1" t="s">
        <v>3406</v>
      </c>
      <c r="D890" s="1" t="str">
        <f t="shared" si="41"/>
        <v>Misty Lawrence</v>
      </c>
      <c r="E890" s="1" t="s">
        <v>3407</v>
      </c>
      <c r="F890" s="1" t="s">
        <v>17</v>
      </c>
      <c r="G890" s="1" t="s">
        <v>68</v>
      </c>
      <c r="H890" s="1">
        <v>29</v>
      </c>
      <c r="I890" s="5">
        <v>45107</v>
      </c>
      <c r="J890" s="1" t="s">
        <v>281</v>
      </c>
      <c r="K890" s="1" t="s">
        <v>19</v>
      </c>
      <c r="L890" s="8">
        <v>0.54</v>
      </c>
      <c r="M890" s="8">
        <f>IF(Table1[[#This Row],[Column13]]&lt;1,Table1[[#This Row],[Column13]]*100,Table1[[#This Row],[Column13]])</f>
        <v>54</v>
      </c>
      <c r="N890" s="1" t="s">
        <v>41</v>
      </c>
      <c r="O890" s="1" t="s">
        <v>28</v>
      </c>
      <c r="P890" s="1">
        <v>2</v>
      </c>
      <c r="Q890" s="1" t="s">
        <v>3408</v>
      </c>
      <c r="R890" s="9">
        <f>IFERROR(IF(ISNUMBER(Table1[[#This Row],[Column17]]),Table1[[#This Row],[Column17]],DATEVALUE(LEFT(Table1[[#This Row],[Column17]],FIND(",",Table1[[#This Row],[Column17]]&amp;",")-1))),"")</f>
        <v>45107</v>
      </c>
      <c r="S89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45114</v>
      </c>
      <c r="T89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45121</v>
      </c>
      <c r="U89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45128</v>
      </c>
      <c r="V89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45135</v>
      </c>
      <c r="W89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45142</v>
      </c>
      <c r="X89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45149</v>
      </c>
      <c r="Y89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45156</v>
      </c>
      <c r="Z890" s="10" t="str">
        <f t="shared" si="39"/>
        <v>06/30/2023, 07/07/2023, 07/14/2023, 07/21/2023, 07/28/2023, 08/04/2023, 08/11/2023, 08/18/2023</v>
      </c>
    </row>
    <row r="891" spans="1:26" ht="12.5" x14ac:dyDescent="0.25">
      <c r="A891" s="1" t="s">
        <v>3409</v>
      </c>
      <c r="B891" s="1" t="str">
        <f t="shared" si="40"/>
        <v>968C77F1-B8F7-4F48-8238-03582D3DAB8A</v>
      </c>
      <c r="C891" s="1" t="s">
        <v>3410</v>
      </c>
      <c r="D891" s="1" t="str">
        <f t="shared" si="41"/>
        <v>Raymond Hall</v>
      </c>
      <c r="E891" s="1" t="s">
        <v>3411</v>
      </c>
      <c r="F891" s="1" t="s">
        <v>88</v>
      </c>
      <c r="G891" s="1" t="s">
        <v>25</v>
      </c>
      <c r="H891" s="1">
        <v>18</v>
      </c>
      <c r="I891" s="5">
        <v>45339</v>
      </c>
      <c r="J891" s="1" t="s">
        <v>154</v>
      </c>
      <c r="K891" s="1" t="s">
        <v>133</v>
      </c>
      <c r="L891" s="8">
        <v>0.75</v>
      </c>
      <c r="M891" s="8">
        <f>IF(Table1[[#This Row],[Column13]]&lt;1,Table1[[#This Row],[Column13]]*100,Table1[[#This Row],[Column13]])</f>
        <v>75</v>
      </c>
      <c r="N891" s="1">
        <v>45</v>
      </c>
      <c r="O891" s="1" t="s">
        <v>34</v>
      </c>
      <c r="P891" s="1">
        <v>3</v>
      </c>
      <c r="Q891" s="1" t="s">
        <v>3412</v>
      </c>
      <c r="R891" s="9">
        <f>IFERROR(IF(ISNUMBER(Table1[[#This Row],[Column17]]),Table1[[#This Row],[Column17]],DATEVALUE(LEFT(Table1[[#This Row],[Column17]],FIND(",",Table1[[#This Row],[Column17]]&amp;",")-1))),"")</f>
        <v>45339</v>
      </c>
      <c r="S89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45346</v>
      </c>
      <c r="T89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45353</v>
      </c>
      <c r="U89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45360</v>
      </c>
      <c r="V89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45367</v>
      </c>
      <c r="W89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45374</v>
      </c>
      <c r="X89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9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91" s="10" t="str">
        <f t="shared" si="39"/>
        <v>02/17/2024, 02/24/2024, 03/02/2024, 03/09/2024, 03/16/2024, 03/23/2024</v>
      </c>
    </row>
    <row r="892" spans="1:26" ht="12.5" x14ac:dyDescent="0.25">
      <c r="A892" s="1" t="s">
        <v>3413</v>
      </c>
      <c r="B892" s="1" t="str">
        <f t="shared" si="40"/>
        <v>49069DA9-6D3B-467C-AD94-4378D814ABE0</v>
      </c>
      <c r="C892" s="1" t="s">
        <v>3414</v>
      </c>
      <c r="D892" s="1" t="str">
        <f t="shared" si="41"/>
        <v>Fernando White</v>
      </c>
      <c r="E892" s="1" t="s">
        <v>3415</v>
      </c>
      <c r="F892" s="1" t="s">
        <v>88</v>
      </c>
      <c r="G892" s="1" t="s">
        <v>46</v>
      </c>
      <c r="H892" s="1">
        <v>18</v>
      </c>
      <c r="I892" s="3">
        <v>45447</v>
      </c>
      <c r="J892" s="1" t="s">
        <v>69</v>
      </c>
      <c r="K892" s="1" t="s">
        <v>33</v>
      </c>
      <c r="L892" s="8">
        <v>0.89</v>
      </c>
      <c r="M892" s="8">
        <f>IF(Table1[[#This Row],[Column13]]&lt;1,Table1[[#This Row],[Column13]]*100,Table1[[#This Row],[Column13]])</f>
        <v>89</v>
      </c>
      <c r="N892" s="1" t="s">
        <v>58</v>
      </c>
      <c r="O892" s="1" t="s">
        <v>34</v>
      </c>
      <c r="P892">
        <v>4</v>
      </c>
      <c r="Q892" s="1" t="s">
        <v>3416</v>
      </c>
      <c r="R892" s="9">
        <f>IFERROR(IF(ISNUMBER(Table1[[#This Row],[Column17]]),Table1[[#This Row],[Column17]],DATEVALUE(LEFT(Table1[[#This Row],[Column17]],FIND(",",Table1[[#This Row],[Column17]]&amp;",")-1))),"")</f>
        <v>45447</v>
      </c>
      <c r="S89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45454</v>
      </c>
      <c r="T89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45461</v>
      </c>
      <c r="U89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45468</v>
      </c>
      <c r="V89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45475</v>
      </c>
      <c r="W89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45482</v>
      </c>
      <c r="X89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45489</v>
      </c>
      <c r="Y89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45496</v>
      </c>
      <c r="Z892" s="10" t="str">
        <f t="shared" si="39"/>
        <v>06/04/2024, 06/11/2024, 06/18/2024, 06/25/2024, 07/02/2024, 07/09/2024, 07/16/2024, 07/23/2024</v>
      </c>
    </row>
    <row r="893" spans="1:26" ht="12.5" x14ac:dyDescent="0.25">
      <c r="A893" s="1" t="s">
        <v>3417</v>
      </c>
      <c r="B893" s="1" t="str">
        <f t="shared" si="40"/>
        <v>2A6445D3-48E8-4F79-98EB-A4621976A39A</v>
      </c>
      <c r="C893" s="1" t="s">
        <v>3418</v>
      </c>
      <c r="D893" s="1" t="str">
        <f t="shared" si="41"/>
        <v>Donald Gonzales</v>
      </c>
      <c r="E893" s="1" t="s">
        <v>3419</v>
      </c>
      <c r="F893" s="1" t="s">
        <v>88</v>
      </c>
      <c r="G893" s="1" t="s">
        <v>68</v>
      </c>
      <c r="H893" s="1">
        <v>31</v>
      </c>
      <c r="I893" s="3">
        <v>45146</v>
      </c>
      <c r="J893" s="1" t="s">
        <v>105</v>
      </c>
      <c r="K893" s="1" t="s">
        <v>53</v>
      </c>
      <c r="L893" s="8">
        <v>0.78</v>
      </c>
      <c r="M893" s="8">
        <f>IF(Table1[[#This Row],[Column13]]&lt;1,Table1[[#This Row],[Column13]]*100,Table1[[#This Row],[Column13]])</f>
        <v>78</v>
      </c>
      <c r="N893" s="1">
        <v>1.5</v>
      </c>
      <c r="O893" s="1" t="s">
        <v>34</v>
      </c>
      <c r="P893">
        <v>4</v>
      </c>
      <c r="Q893" s="1" t="s">
        <v>2980</v>
      </c>
      <c r="R893" s="9">
        <f>IFERROR(IF(ISNUMBER(Table1[[#This Row],[Column17]]),Table1[[#This Row],[Column17]],DATEVALUE(LEFT(Table1[[#This Row],[Column17]],FIND(",",Table1[[#This Row],[Column17]]&amp;",")-1))),"")</f>
        <v>45146</v>
      </c>
      <c r="S89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45153</v>
      </c>
      <c r="T893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893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89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9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9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9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93" s="10" t="str">
        <f t="shared" si="39"/>
        <v>08/08/2023, 08/15/2023</v>
      </c>
    </row>
    <row r="894" spans="1:26" ht="12.5" x14ac:dyDescent="0.25">
      <c r="A894" s="1" t="s">
        <v>3420</v>
      </c>
      <c r="B894" s="1" t="str">
        <f t="shared" si="40"/>
        <v>D6BAF0F2-8D5A-4549-B4F3-AB8E1891E25C</v>
      </c>
      <c r="C894" s="1" t="s">
        <v>3421</v>
      </c>
      <c r="D894" s="1" t="str">
        <f t="shared" si="41"/>
        <v>Caroline George</v>
      </c>
      <c r="E894" s="1" t="s">
        <v>6995</v>
      </c>
      <c r="F894" s="1" t="s">
        <v>17</v>
      </c>
      <c r="G894" s="1" t="s">
        <v>46</v>
      </c>
      <c r="H894" s="1">
        <v>18</v>
      </c>
      <c r="I894" s="4">
        <v>44877</v>
      </c>
      <c r="J894" s="1" t="s">
        <v>281</v>
      </c>
      <c r="K894" s="1" t="s">
        <v>19</v>
      </c>
      <c r="L894" s="8">
        <v>0.24</v>
      </c>
      <c r="M894" s="8">
        <f>IF(Table1[[#This Row],[Column13]]&lt;1,Table1[[#This Row],[Column13]]*100,Table1[[#This Row],[Column13]])</f>
        <v>24</v>
      </c>
      <c r="N894" s="1">
        <v>45</v>
      </c>
      <c r="O894" s="1" t="s">
        <v>28</v>
      </c>
      <c r="P894">
        <v>4</v>
      </c>
      <c r="Q894" s="1" t="s">
        <v>3422</v>
      </c>
      <c r="R894" s="9">
        <f>IFERROR(IF(ISNUMBER(Table1[[#This Row],[Column17]]),Table1[[#This Row],[Column17]],DATEVALUE(LEFT(Table1[[#This Row],[Column17]],FIND(",",Table1[[#This Row],[Column17]]&amp;",")-1))),"")</f>
        <v>44877</v>
      </c>
      <c r="S89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44884</v>
      </c>
      <c r="T894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894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89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9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9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9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94" s="10" t="str">
        <f t="shared" si="39"/>
        <v>11/12/2022, 11/19/2022</v>
      </c>
    </row>
    <row r="895" spans="1:26" ht="12.5" x14ac:dyDescent="0.25">
      <c r="A895" s="1" t="s">
        <v>3423</v>
      </c>
      <c r="B895" s="1" t="str">
        <f t="shared" si="40"/>
        <v>89B4DB80-8A32-484A-A401-461AF5B92B3C</v>
      </c>
      <c r="C895" s="1" t="s">
        <v>3424</v>
      </c>
      <c r="D895" s="1" t="str">
        <f t="shared" si="41"/>
        <v>Adriana Wall</v>
      </c>
      <c r="E895" s="1" t="s">
        <v>3425</v>
      </c>
      <c r="F895" s="1" t="s">
        <v>88</v>
      </c>
      <c r="G895" s="1" t="s">
        <v>39</v>
      </c>
      <c r="H895" s="1">
        <v>20</v>
      </c>
      <c r="I895" s="3">
        <v>44719</v>
      </c>
      <c r="J895" s="1" t="s">
        <v>40</v>
      </c>
      <c r="K895" s="1" t="s">
        <v>19</v>
      </c>
      <c r="L895" s="8">
        <v>85</v>
      </c>
      <c r="M895" s="8">
        <f>IF(Table1[[#This Row],[Column13]]&lt;1,Table1[[#This Row],[Column13]]*100,Table1[[#This Row],[Column13]])</f>
        <v>85</v>
      </c>
      <c r="N895" s="1" t="s">
        <v>58</v>
      </c>
      <c r="O895" s="1" t="s">
        <v>28</v>
      </c>
      <c r="P895" s="1">
        <v>1</v>
      </c>
      <c r="Q895" s="1" t="s">
        <v>3426</v>
      </c>
      <c r="R895" s="9">
        <f>IFERROR(IF(ISNUMBER(Table1[[#This Row],[Column17]]),Table1[[#This Row],[Column17]],DATEVALUE(LEFT(Table1[[#This Row],[Column17]],FIND(",",Table1[[#This Row],[Column17]]&amp;",")-1))),"")</f>
        <v>44719</v>
      </c>
      <c r="S89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44726</v>
      </c>
      <c r="T89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44733</v>
      </c>
      <c r="U89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44740</v>
      </c>
      <c r="V89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44747</v>
      </c>
      <c r="W89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44754</v>
      </c>
      <c r="X89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44761</v>
      </c>
      <c r="Y89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95" s="10" t="str">
        <f t="shared" si="39"/>
        <v>06/07/2022, 06/14/2022, 06/21/2022, 06/28/2022, 07/05/2022, 07/12/2022, 07/19/2022</v>
      </c>
    </row>
    <row r="896" spans="1:26" ht="12.5" x14ac:dyDescent="0.25">
      <c r="A896" s="1" t="s">
        <v>3427</v>
      </c>
      <c r="B896" s="1" t="str">
        <f t="shared" si="40"/>
        <v>7E45FEE4-6EA8-4B32-A38D-9FB071C487BC</v>
      </c>
      <c r="C896" s="1" t="s">
        <v>3428</v>
      </c>
      <c r="D896" s="1" t="str">
        <f t="shared" si="41"/>
        <v>Sean Kaiser</v>
      </c>
      <c r="E896" s="1" t="s">
        <v>3429</v>
      </c>
      <c r="F896" s="1" t="s">
        <v>17</v>
      </c>
      <c r="G896" s="1" t="s">
        <v>46</v>
      </c>
      <c r="H896" s="1">
        <v>18</v>
      </c>
      <c r="I896" s="4">
        <v>44844</v>
      </c>
      <c r="J896" s="1" t="s">
        <v>83</v>
      </c>
      <c r="K896" s="1" t="s">
        <v>27</v>
      </c>
      <c r="L896" s="8">
        <v>0</v>
      </c>
      <c r="M896" s="8">
        <f>IF(Table1[[#This Row],[Column13]]&lt;1,Table1[[#This Row],[Column13]]*100,Table1[[#This Row],[Column13]])</f>
        <v>0</v>
      </c>
      <c r="N896" s="1" t="s">
        <v>20</v>
      </c>
      <c r="O896" s="1" t="s">
        <v>34</v>
      </c>
      <c r="P896" s="1">
        <v>3</v>
      </c>
      <c r="Q896" s="1" t="s">
        <v>3430</v>
      </c>
      <c r="R896" s="9">
        <f>IFERROR(IF(ISNUMBER(Table1[[#This Row],[Column17]]),Table1[[#This Row],[Column17]],DATEVALUE(LEFT(Table1[[#This Row],[Column17]],FIND(",",Table1[[#This Row],[Column17]]&amp;",")-1))),"")</f>
        <v>44844</v>
      </c>
      <c r="S89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44851</v>
      </c>
      <c r="T89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44858</v>
      </c>
      <c r="U89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44865</v>
      </c>
      <c r="V89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44872</v>
      </c>
      <c r="W89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44879</v>
      </c>
      <c r="X89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44886</v>
      </c>
      <c r="Y89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96" s="10" t="str">
        <f t="shared" si="39"/>
        <v>10/10/2022, 10/17/2022, 10/24/2022, 10/31/2022, 11/07/2022, 11/14/2022, 11/21/2022</v>
      </c>
    </row>
    <row r="897" spans="1:26" ht="12.5" x14ac:dyDescent="0.25">
      <c r="A897" s="1" t="s">
        <v>3431</v>
      </c>
      <c r="B897" s="1" t="str">
        <f t="shared" si="40"/>
        <v>C6EC757F-AC0D-4818-8349-C078BC4B2732</v>
      </c>
      <c r="C897" s="1" t="s">
        <v>3432</v>
      </c>
      <c r="D897" s="1" t="str">
        <f t="shared" si="41"/>
        <v>Michael Mcclain</v>
      </c>
      <c r="E897" s="1" t="s">
        <v>3433</v>
      </c>
      <c r="F897" s="1" t="s">
        <v>88</v>
      </c>
      <c r="G897" s="1" t="s">
        <v>25</v>
      </c>
      <c r="H897" s="1">
        <v>18</v>
      </c>
      <c r="I897" s="4">
        <v>45637</v>
      </c>
      <c r="J897" s="1" t="s">
        <v>18</v>
      </c>
      <c r="K897" s="1" t="s">
        <v>19</v>
      </c>
      <c r="L897" s="8">
        <v>23</v>
      </c>
      <c r="M897" s="8">
        <f>IF(Table1[[#This Row],[Column13]]&lt;1,Table1[[#This Row],[Column13]]*100,Table1[[#This Row],[Column13]])</f>
        <v>23</v>
      </c>
      <c r="N897" s="1" t="s">
        <v>20</v>
      </c>
      <c r="O897" s="1" t="s">
        <v>28</v>
      </c>
      <c r="P897" s="1">
        <v>3</v>
      </c>
      <c r="Q897" s="1" t="s">
        <v>3434</v>
      </c>
      <c r="R897" s="9">
        <f>IFERROR(IF(ISNUMBER(Table1[[#This Row],[Column17]]),Table1[[#This Row],[Column17]],DATEVALUE(LEFT(Table1[[#This Row],[Column17]],FIND(",",Table1[[#This Row],[Column17]]&amp;",")-1))),"")</f>
        <v>45637</v>
      </c>
      <c r="S89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45644</v>
      </c>
      <c r="T897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897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89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9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9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9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97" s="10" t="str">
        <f t="shared" si="39"/>
        <v>12/11/2024, 12/18/2024</v>
      </c>
    </row>
    <row r="898" spans="1:26" ht="12.5" x14ac:dyDescent="0.25">
      <c r="A898" s="1" t="s">
        <v>3435</v>
      </c>
      <c r="B898" s="1" t="str">
        <f t="shared" si="40"/>
        <v>230A37E5-3EF4-43DF-820A-5C40A095C0D0</v>
      </c>
      <c r="C898" s="1" t="s">
        <v>3436</v>
      </c>
      <c r="D898" s="1" t="str">
        <f t="shared" si="41"/>
        <v>Shelby Robinson</v>
      </c>
      <c r="E898" s="1" t="s">
        <v>3437</v>
      </c>
      <c r="F898" s="1" t="s">
        <v>88</v>
      </c>
      <c r="G898" s="1" t="s">
        <v>39</v>
      </c>
      <c r="H898" s="1">
        <v>18</v>
      </c>
      <c r="I898" s="5">
        <v>45643</v>
      </c>
      <c r="J898" s="1" t="s">
        <v>154</v>
      </c>
      <c r="K898" s="1" t="s">
        <v>133</v>
      </c>
      <c r="L898" s="8">
        <v>16</v>
      </c>
      <c r="M898" s="8">
        <f>IF(Table1[[#This Row],[Column13]]&lt;1,Table1[[#This Row],[Column13]]*100,Table1[[#This Row],[Column13]])</f>
        <v>16</v>
      </c>
      <c r="N898" s="1" t="s">
        <v>41</v>
      </c>
      <c r="O898" s="1" t="s">
        <v>34</v>
      </c>
      <c r="P898" s="1">
        <v>3</v>
      </c>
      <c r="Q898" s="1" t="s">
        <v>782</v>
      </c>
      <c r="R898" s="9">
        <f>IFERROR(IF(ISNUMBER(Table1[[#This Row],[Column17]]),Table1[[#This Row],[Column17]],DATEVALUE(LEFT(Table1[[#This Row],[Column17]],FIND(",",Table1[[#This Row],[Column17]]&amp;",")-1))),"")</f>
        <v>45643</v>
      </c>
      <c r="S89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45650</v>
      </c>
      <c r="T89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45657</v>
      </c>
      <c r="U89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45664</v>
      </c>
      <c r="V89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9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9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9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98" s="10" t="str">
        <f t="shared" ref="Z898:Z961" si="42">LEFT(IF(R898&lt;&gt;"",TEXT(R898,"mm/dd/yyyy")&amp;", ","") &amp;IF(S898&lt;&gt;"",TEXT(S898,"mm/dd/yyyy")&amp;", ","") &amp;IF(T898&lt;&gt;"",TEXT(T898,"mm/dd/yyyy")&amp;", ","") &amp;IF(U898&lt;&gt;"",TEXT(U898,"mm/dd/yyyy")&amp;", ","") &amp;IF(V898&lt;&gt;"",TEXT(V898,"mm/dd/yyyy")&amp;", ","") &amp;IF(W898&lt;&gt;"",TEXT(W898,"mm/dd/yyyy")&amp;", ","") &amp;IF(X898&lt;&gt;"",TEXT(X898,"mm/dd/yyyy")&amp;", ","") &amp;IF(Y898&lt;&gt;"",TEXT(Y898,"mm/dd/yyyy")&amp;", ",""),LEN(IF(R898&lt;&gt;"",TEXT(R898,"mm/dd/yyyy")&amp;", ","") &amp;IF(S898&lt;&gt;"",TEXT(S898,"mm/dd/yyyy")&amp;", ","") &amp;IF(T898&lt;&gt;"",TEXT(T898,"mm/dd/yyyy")&amp;", ","") &amp;IF(U898&lt;&gt;"",TEXT(U898,"mm/dd/yyyy")&amp;", ","") &amp;IF(V898&lt;&gt;"",TEXT(V898,"mm/dd/yyyy")&amp;", ","") &amp;IF(W898&lt;&gt;"",TEXT(W898,"mm/dd/yyyy")&amp;", ","") &amp;IF(X898&lt;&gt;"",TEXT(X898,"mm/dd/yyyy")&amp;", ","") &amp;IF(Y898&lt;&gt;"",TEXT(Y898,"mm/dd/yyyy")&amp;", ","")) - 2)</f>
        <v>12/17/2024, 12/24/2024, 12/31/2024, 01/07/2025</v>
      </c>
    </row>
    <row r="899" spans="1:26" ht="12.5" x14ac:dyDescent="0.25">
      <c r="A899" s="1" t="s">
        <v>3438</v>
      </c>
      <c r="B899" s="1" t="str">
        <f t="shared" ref="B899:B962" si="43">UPPER(PROPER(A899))</f>
        <v>36D5187B-BFDB-410B-B929-1D34DB6EA0BA</v>
      </c>
      <c r="C899" s="1" t="s">
        <v>3439</v>
      </c>
      <c r="D899" s="1" t="str">
        <f t="shared" ref="D899:D962" si="44">PROPER(C899)</f>
        <v>Austin Grant</v>
      </c>
      <c r="E899" s="1" t="s">
        <v>3440</v>
      </c>
      <c r="F899" s="1" t="s">
        <v>17</v>
      </c>
      <c r="G899" s="1" t="s">
        <v>25</v>
      </c>
      <c r="H899" s="1">
        <v>18</v>
      </c>
      <c r="I899" s="5">
        <v>45460</v>
      </c>
      <c r="J899" s="1" t="s">
        <v>154</v>
      </c>
      <c r="K899" s="1" t="s">
        <v>133</v>
      </c>
      <c r="L899" s="8">
        <v>33</v>
      </c>
      <c r="M899" s="8">
        <f>IF(Table1[[#This Row],[Column13]]&lt;1,Table1[[#This Row],[Column13]]*100,Table1[[#This Row],[Column13]])</f>
        <v>33</v>
      </c>
      <c r="N899" s="1" t="s">
        <v>20</v>
      </c>
      <c r="O899" s="1" t="s">
        <v>34</v>
      </c>
      <c r="P899">
        <v>4</v>
      </c>
      <c r="Q899" s="1" t="s">
        <v>3441</v>
      </c>
      <c r="R899" s="9">
        <f>IFERROR(IF(ISNUMBER(Table1[[#This Row],[Column17]]),Table1[[#This Row],[Column17]],DATEVALUE(LEFT(Table1[[#This Row],[Column17]],FIND(",",Table1[[#This Row],[Column17]]&amp;",")-1))),"")</f>
        <v>45460</v>
      </c>
      <c r="S89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45467</v>
      </c>
      <c r="T89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45474</v>
      </c>
      <c r="U89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45481</v>
      </c>
      <c r="V89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89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89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89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899" s="10" t="str">
        <f t="shared" si="42"/>
        <v>06/17/2024, 06/24/2024, 07/01/2024, 07/08/2024</v>
      </c>
    </row>
    <row r="900" spans="1:26" ht="12.5" x14ac:dyDescent="0.25">
      <c r="A900" s="1" t="s">
        <v>3442</v>
      </c>
      <c r="B900" s="1" t="str">
        <f t="shared" si="43"/>
        <v>E0BD6044-2E18-422B-B44F-5031A82D4879</v>
      </c>
      <c r="C900" s="1" t="s">
        <v>3443</v>
      </c>
      <c r="D900" s="1" t="str">
        <f t="shared" si="44"/>
        <v>David Carter</v>
      </c>
      <c r="E900" s="1" t="s">
        <v>3444</v>
      </c>
      <c r="F900" s="1" t="s">
        <v>88</v>
      </c>
      <c r="G900" s="1" t="s">
        <v>82</v>
      </c>
      <c r="H900" s="1">
        <v>18</v>
      </c>
      <c r="I900" s="3">
        <v>45482</v>
      </c>
      <c r="J900" s="1" t="s">
        <v>217</v>
      </c>
      <c r="K900" s="1" t="s">
        <v>133</v>
      </c>
      <c r="L900" s="8">
        <v>0.26</v>
      </c>
      <c r="M900" s="8">
        <f>IF(Table1[[#This Row],[Column13]]&lt;1,Table1[[#This Row],[Column13]]*100,Table1[[#This Row],[Column13]])</f>
        <v>26</v>
      </c>
      <c r="N900" s="1" t="s">
        <v>20</v>
      </c>
      <c r="O900" s="1" t="s">
        <v>28</v>
      </c>
      <c r="P900">
        <v>4</v>
      </c>
      <c r="Q900" s="1" t="s">
        <v>3445</v>
      </c>
      <c r="R900" s="9">
        <f>IFERROR(IF(ISNUMBER(Table1[[#This Row],[Column17]]),Table1[[#This Row],[Column17]],DATEVALUE(LEFT(Table1[[#This Row],[Column17]],FIND(",",Table1[[#This Row],[Column17]]&amp;",")-1))),"")</f>
        <v>45482</v>
      </c>
      <c r="S90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45489</v>
      </c>
      <c r="T90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45496</v>
      </c>
      <c r="U90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45503</v>
      </c>
      <c r="V90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45510</v>
      </c>
      <c r="W90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45517</v>
      </c>
      <c r="X90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45524</v>
      </c>
      <c r="Y90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00" s="10" t="str">
        <f t="shared" si="42"/>
        <v>07/09/2024, 07/16/2024, 07/23/2024, 07/30/2024, 08/06/2024, 08/13/2024, 08/20/2024</v>
      </c>
    </row>
    <row r="901" spans="1:26" ht="12.5" x14ac:dyDescent="0.25">
      <c r="A901" s="1" t="s">
        <v>3446</v>
      </c>
      <c r="B901" s="1" t="str">
        <f t="shared" si="43"/>
        <v>18B666F8-4BA0-468A-BB20-21F78B1D2284</v>
      </c>
      <c r="C901" s="1" t="s">
        <v>3447</v>
      </c>
      <c r="D901" s="1" t="str">
        <f t="shared" si="44"/>
        <v>Victor Prince</v>
      </c>
      <c r="E901" s="1" t="s">
        <v>3448</v>
      </c>
      <c r="F901" s="1" t="s">
        <v>88</v>
      </c>
      <c r="G901" s="1" t="s">
        <v>46</v>
      </c>
      <c r="H901">
        <v>18</v>
      </c>
      <c r="I901" s="5">
        <v>45212</v>
      </c>
      <c r="J901" s="1" t="s">
        <v>32</v>
      </c>
      <c r="K901" s="1" t="s">
        <v>33</v>
      </c>
      <c r="L901" s="8">
        <v>0.33</v>
      </c>
      <c r="M901" s="8">
        <f>IF(Table1[[#This Row],[Column13]]&lt;1,Table1[[#This Row],[Column13]]*100,Table1[[#This Row],[Column13]])</f>
        <v>33</v>
      </c>
      <c r="N901" s="1">
        <v>2</v>
      </c>
      <c r="O901" s="1" t="s">
        <v>28</v>
      </c>
      <c r="P901" s="1">
        <v>1</v>
      </c>
      <c r="Q901" s="1" t="s">
        <v>3449</v>
      </c>
      <c r="R901" s="9">
        <f>IFERROR(IF(ISNUMBER(Table1[[#This Row],[Column17]]),Table1[[#This Row],[Column17]],DATEVALUE(LEFT(Table1[[#This Row],[Column17]],FIND(",",Table1[[#This Row],[Column17]]&amp;",")-1))),"")</f>
        <v>45212</v>
      </c>
      <c r="S90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45219</v>
      </c>
      <c r="T90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45226</v>
      </c>
      <c r="U90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45233</v>
      </c>
      <c r="V90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0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0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0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01" s="10" t="str">
        <f t="shared" si="42"/>
        <v>10/13/2023, 10/20/2023, 10/27/2023, 11/03/2023</v>
      </c>
    </row>
    <row r="902" spans="1:26" ht="12.5" x14ac:dyDescent="0.25">
      <c r="A902" s="1" t="s">
        <v>3450</v>
      </c>
      <c r="B902" s="1" t="str">
        <f t="shared" si="43"/>
        <v>76F8EF17-2D1B-443E-9DA6-536D6CC3F8AA</v>
      </c>
      <c r="C902" s="1" t="s">
        <v>3451</v>
      </c>
      <c r="D902" s="1" t="str">
        <f t="shared" si="44"/>
        <v>Mary Bailey</v>
      </c>
      <c r="E902" s="1" t="s">
        <v>6995</v>
      </c>
      <c r="F902" s="1" t="s">
        <v>88</v>
      </c>
      <c r="G902" s="1" t="s">
        <v>46</v>
      </c>
      <c r="H902">
        <v>18</v>
      </c>
      <c r="I902" s="5">
        <v>45687</v>
      </c>
      <c r="J902" s="1" t="s">
        <v>63</v>
      </c>
      <c r="K902" s="1" t="s">
        <v>27</v>
      </c>
      <c r="L902" s="8">
        <v>80</v>
      </c>
      <c r="M902" s="8">
        <f>IF(Table1[[#This Row],[Column13]]&lt;1,Table1[[#This Row],[Column13]]*100,Table1[[#This Row],[Column13]])</f>
        <v>80</v>
      </c>
      <c r="N902" s="1">
        <v>2</v>
      </c>
      <c r="O902" s="1" t="s">
        <v>28</v>
      </c>
      <c r="P902" s="1">
        <v>3</v>
      </c>
      <c r="Q902" s="5">
        <v>45687</v>
      </c>
      <c r="R902" s="9">
        <f>IFERROR(IF(ISNUMBER(Table1[[#This Row],[Column17]]),Table1[[#This Row],[Column17]],DATEVALUE(LEFT(Table1[[#This Row],[Column17]],FIND(",",Table1[[#This Row],[Column17]]&amp;",")-1))),"")</f>
        <v>45687</v>
      </c>
      <c r="S902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902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902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90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0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0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0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02" s="10" t="str">
        <f t="shared" si="42"/>
        <v>01/30/2025</v>
      </c>
    </row>
    <row r="903" spans="1:26" ht="12.5" x14ac:dyDescent="0.25">
      <c r="A903" s="1" t="s">
        <v>3452</v>
      </c>
      <c r="B903" s="1" t="str">
        <f t="shared" si="43"/>
        <v>E1D5FCEA-C610-424B-A0C8-667FB46F0145</v>
      </c>
      <c r="C903" s="1" t="s">
        <v>3453</v>
      </c>
      <c r="D903" s="1" t="str">
        <f t="shared" si="44"/>
        <v>Dr. John Jenkins</v>
      </c>
      <c r="E903" s="1" t="s">
        <v>3454</v>
      </c>
      <c r="F903" s="1" t="s">
        <v>17</v>
      </c>
      <c r="G903" s="1" t="s">
        <v>68</v>
      </c>
      <c r="H903">
        <v>18</v>
      </c>
      <c r="I903" s="5">
        <v>45276</v>
      </c>
      <c r="J903" s="1" t="s">
        <v>154</v>
      </c>
      <c r="K903" s="1" t="s">
        <v>133</v>
      </c>
      <c r="L903" s="8">
        <v>0.23</v>
      </c>
      <c r="M903" s="8">
        <f>IF(Table1[[#This Row],[Column13]]&lt;1,Table1[[#This Row],[Column13]]*100,Table1[[#This Row],[Column13]])</f>
        <v>23</v>
      </c>
      <c r="N903" s="1" t="s">
        <v>20</v>
      </c>
      <c r="O903" s="1" t="s">
        <v>34</v>
      </c>
      <c r="P903" s="1">
        <v>5</v>
      </c>
      <c r="Q903" s="1" t="s">
        <v>3455</v>
      </c>
      <c r="R903" s="9">
        <f>IFERROR(IF(ISNUMBER(Table1[[#This Row],[Column17]]),Table1[[#This Row],[Column17]],DATEVALUE(LEFT(Table1[[#This Row],[Column17]],FIND(",",Table1[[#This Row],[Column17]]&amp;",")-1))),"")</f>
        <v>45276</v>
      </c>
      <c r="S90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45283</v>
      </c>
      <c r="T90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45290</v>
      </c>
      <c r="U90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45297</v>
      </c>
      <c r="V90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45304</v>
      </c>
      <c r="W90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0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0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03" s="10" t="str">
        <f t="shared" si="42"/>
        <v>12/16/2023, 12/23/2023, 12/30/2023, 01/06/2024, 01/13/2024</v>
      </c>
    </row>
    <row r="904" spans="1:26" ht="12.5" x14ac:dyDescent="0.25">
      <c r="A904" s="1" t="s">
        <v>3456</v>
      </c>
      <c r="B904" s="1" t="str">
        <f t="shared" si="43"/>
        <v>CF1CA021-6431-4FC2-A946-4F3F514F6FD9</v>
      </c>
      <c r="C904" s="1" t="s">
        <v>3457</v>
      </c>
      <c r="D904" s="1" t="str">
        <f t="shared" si="44"/>
        <v>James Gaines</v>
      </c>
      <c r="E904" s="1" t="s">
        <v>3458</v>
      </c>
      <c r="F904" s="1" t="s">
        <v>17</v>
      </c>
      <c r="G904" s="1" t="s">
        <v>25</v>
      </c>
      <c r="H904">
        <v>18</v>
      </c>
      <c r="I904" s="5">
        <v>45706</v>
      </c>
      <c r="J904" s="1" t="s">
        <v>69</v>
      </c>
      <c r="K904" s="1" t="s">
        <v>33</v>
      </c>
      <c r="L904" s="8">
        <v>0.86</v>
      </c>
      <c r="M904" s="8">
        <f>IF(Table1[[#This Row],[Column13]]&lt;1,Table1[[#This Row],[Column13]]*100,Table1[[#This Row],[Column13]])</f>
        <v>86</v>
      </c>
      <c r="N904" s="1">
        <v>45</v>
      </c>
      <c r="O904" s="1" t="s">
        <v>28</v>
      </c>
      <c r="P904" s="1">
        <v>4</v>
      </c>
      <c r="Q904" s="1" t="s">
        <v>3459</v>
      </c>
      <c r="R904" s="9">
        <f>IFERROR(IF(ISNUMBER(Table1[[#This Row],[Column17]]),Table1[[#This Row],[Column17]],DATEVALUE(LEFT(Table1[[#This Row],[Column17]],FIND(",",Table1[[#This Row],[Column17]]&amp;",")-1))),"")</f>
        <v>45706</v>
      </c>
      <c r="S90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45713</v>
      </c>
      <c r="T90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45720</v>
      </c>
      <c r="U90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45727</v>
      </c>
      <c r="V90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45734</v>
      </c>
      <c r="W90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45741</v>
      </c>
      <c r="X90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0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04" s="10" t="str">
        <f t="shared" si="42"/>
        <v>02/18/2025, 02/25/2025, 03/04/2025, 03/11/2025, 03/18/2025, 03/25/2025</v>
      </c>
    </row>
    <row r="905" spans="1:26" ht="12.5" x14ac:dyDescent="0.25">
      <c r="A905" s="1" t="s">
        <v>3460</v>
      </c>
      <c r="B905" s="1" t="str">
        <f t="shared" si="43"/>
        <v>38A7C678-68E9-48CF-B298-4BB64EFA8DC3</v>
      </c>
      <c r="C905" s="1" t="s">
        <v>3461</v>
      </c>
      <c r="D905" s="1" t="str">
        <f t="shared" si="44"/>
        <v>Carol Harris</v>
      </c>
      <c r="E905" s="1" t="s">
        <v>3462</v>
      </c>
      <c r="F905" s="1" t="s">
        <v>17</v>
      </c>
      <c r="G905" s="1" t="s">
        <v>46</v>
      </c>
      <c r="H905" s="1">
        <v>18</v>
      </c>
      <c r="I905" s="5">
        <v>44728</v>
      </c>
      <c r="J905" s="1" t="s">
        <v>63</v>
      </c>
      <c r="K905" s="1" t="s">
        <v>27</v>
      </c>
      <c r="L905" s="8">
        <v>0.38</v>
      </c>
      <c r="M905" s="8">
        <f>IF(Table1[[#This Row],[Column13]]&lt;1,Table1[[#This Row],[Column13]]*100,Table1[[#This Row],[Column13]])</f>
        <v>38</v>
      </c>
      <c r="N905" s="1" t="s">
        <v>20</v>
      </c>
      <c r="O905" s="1" t="s">
        <v>28</v>
      </c>
      <c r="P905" s="1">
        <v>5</v>
      </c>
      <c r="Q905" s="5">
        <v>44728</v>
      </c>
      <c r="R905" s="9">
        <f>IFERROR(IF(ISNUMBER(Table1[[#This Row],[Column17]]),Table1[[#This Row],[Column17]],DATEVALUE(LEFT(Table1[[#This Row],[Column17]],FIND(",",Table1[[#This Row],[Column17]]&amp;",")-1))),"")</f>
        <v>44728</v>
      </c>
      <c r="S905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905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905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90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0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0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0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05" s="10" t="str">
        <f t="shared" si="42"/>
        <v>06/16/2022</v>
      </c>
    </row>
    <row r="906" spans="1:26" ht="12.5" x14ac:dyDescent="0.25">
      <c r="A906" s="1" t="s">
        <v>3463</v>
      </c>
      <c r="B906" s="1" t="str">
        <f t="shared" si="43"/>
        <v>103F3A46-8D8A-4957-8419-6C8AC44FC2A8</v>
      </c>
      <c r="C906" s="1" t="s">
        <v>3464</v>
      </c>
      <c r="D906" s="1" t="str">
        <f t="shared" si="44"/>
        <v>Kelly Cox</v>
      </c>
      <c r="E906" s="1" t="s">
        <v>3465</v>
      </c>
      <c r="F906" s="1" t="s">
        <v>88</v>
      </c>
      <c r="G906" s="1" t="s">
        <v>39</v>
      </c>
      <c r="H906" s="1">
        <v>27</v>
      </c>
      <c r="I906" s="3">
        <v>45205</v>
      </c>
      <c r="J906" s="1" t="s">
        <v>281</v>
      </c>
      <c r="K906" s="1" t="s">
        <v>19</v>
      </c>
      <c r="L906" s="8">
        <v>0.21</v>
      </c>
      <c r="M906" s="8">
        <f>IF(Table1[[#This Row],[Column13]]&lt;1,Table1[[#This Row],[Column13]]*100,Table1[[#This Row],[Column13]])</f>
        <v>21</v>
      </c>
      <c r="N906" s="1">
        <v>2</v>
      </c>
      <c r="O906" s="1" t="s">
        <v>34</v>
      </c>
      <c r="P906" s="1">
        <v>4</v>
      </c>
      <c r="Q906" s="1" t="s">
        <v>3466</v>
      </c>
      <c r="R906" s="9">
        <f>IFERROR(IF(ISNUMBER(Table1[[#This Row],[Column17]]),Table1[[#This Row],[Column17]],DATEVALUE(LEFT(Table1[[#This Row],[Column17]],FIND(",",Table1[[#This Row],[Column17]]&amp;",")-1))),"")</f>
        <v>45205</v>
      </c>
      <c r="S90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45212</v>
      </c>
      <c r="T90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45219</v>
      </c>
      <c r="U906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90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0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0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0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06" s="10" t="str">
        <f t="shared" si="42"/>
        <v>10/06/2023, 10/13/2023, 10/20/2023</v>
      </c>
    </row>
    <row r="907" spans="1:26" ht="12.5" x14ac:dyDescent="0.25">
      <c r="A907" s="1" t="s">
        <v>3467</v>
      </c>
      <c r="B907" s="1" t="str">
        <f t="shared" si="43"/>
        <v>3FAB0C74-BBBB-4CCC-8D8E-352B37328D15</v>
      </c>
      <c r="C907" s="1" t="s">
        <v>3468</v>
      </c>
      <c r="D907" s="1" t="str">
        <f t="shared" si="44"/>
        <v>Amanda Smith</v>
      </c>
      <c r="E907" s="1" t="s">
        <v>3469</v>
      </c>
      <c r="F907" s="1" t="s">
        <v>17</v>
      </c>
      <c r="G907" s="1" t="s">
        <v>46</v>
      </c>
      <c r="H907" s="1">
        <v>18</v>
      </c>
      <c r="I907" s="3">
        <v>45300</v>
      </c>
      <c r="J907" s="1" t="s">
        <v>142</v>
      </c>
      <c r="K907" s="1" t="s">
        <v>53</v>
      </c>
      <c r="L907" s="8">
        <v>0.99</v>
      </c>
      <c r="M907" s="8">
        <f>IF(Table1[[#This Row],[Column13]]&lt;1,Table1[[#This Row],[Column13]]*100,Table1[[#This Row],[Column13]])</f>
        <v>99</v>
      </c>
      <c r="N907" s="1" t="s">
        <v>20</v>
      </c>
      <c r="O907" s="1" t="s">
        <v>34</v>
      </c>
      <c r="P907" s="1">
        <v>3</v>
      </c>
      <c r="Q907" s="1" t="s">
        <v>3470</v>
      </c>
      <c r="R907" s="9">
        <f>IFERROR(IF(ISNUMBER(Table1[[#This Row],[Column17]]),Table1[[#This Row],[Column17]],DATEVALUE(LEFT(Table1[[#This Row],[Column17]],FIND(",",Table1[[#This Row],[Column17]]&amp;",")-1))),"")</f>
        <v>45300</v>
      </c>
      <c r="S90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45307</v>
      </c>
      <c r="T90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45314</v>
      </c>
      <c r="U90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45321</v>
      </c>
      <c r="V90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0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0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0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07" s="10" t="str">
        <f t="shared" si="42"/>
        <v>01/09/2024, 01/16/2024, 01/23/2024, 01/30/2024</v>
      </c>
    </row>
    <row r="908" spans="1:26" ht="12.5" x14ac:dyDescent="0.25">
      <c r="A908" s="1" t="s">
        <v>3471</v>
      </c>
      <c r="B908" s="1" t="str">
        <f t="shared" si="43"/>
        <v>08A5AD03-3F4F-4031-B025-5B9DC5BCC4CD</v>
      </c>
      <c r="C908" s="1" t="s">
        <v>3472</v>
      </c>
      <c r="D908" s="1" t="str">
        <f t="shared" si="44"/>
        <v>Caleb Bowers</v>
      </c>
      <c r="E908" s="1" t="s">
        <v>3473</v>
      </c>
      <c r="F908" s="1" t="s">
        <v>88</v>
      </c>
      <c r="G908" s="1" t="s">
        <v>68</v>
      </c>
      <c r="H908">
        <v>18</v>
      </c>
      <c r="I908" s="5">
        <v>45639</v>
      </c>
      <c r="J908" s="1" t="s">
        <v>105</v>
      </c>
      <c r="K908" s="1" t="s">
        <v>53</v>
      </c>
      <c r="L908" s="8">
        <v>97</v>
      </c>
      <c r="M908" s="8">
        <f>IF(Table1[[#This Row],[Column13]]&lt;1,Table1[[#This Row],[Column13]]*100,Table1[[#This Row],[Column13]])</f>
        <v>97</v>
      </c>
      <c r="N908" s="1" t="s">
        <v>58</v>
      </c>
      <c r="O908" s="1" t="s">
        <v>34</v>
      </c>
      <c r="P908" s="1">
        <v>1</v>
      </c>
      <c r="Q908" s="1" t="s">
        <v>3474</v>
      </c>
      <c r="R908" s="9">
        <f>IFERROR(IF(ISNUMBER(Table1[[#This Row],[Column17]]),Table1[[#This Row],[Column17]],DATEVALUE(LEFT(Table1[[#This Row],[Column17]],FIND(",",Table1[[#This Row],[Column17]]&amp;",")-1))),"")</f>
        <v>45639</v>
      </c>
      <c r="S90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45646</v>
      </c>
      <c r="T90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45653</v>
      </c>
      <c r="U90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45660</v>
      </c>
      <c r="V90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45667</v>
      </c>
      <c r="W90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45674</v>
      </c>
      <c r="X90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45681</v>
      </c>
      <c r="Y90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08" s="10" t="str">
        <f t="shared" si="42"/>
        <v>12/13/2024, 12/20/2024, 12/27/2024, 01/03/2025, 01/10/2025, 01/17/2025, 01/24/2025</v>
      </c>
    </row>
    <row r="909" spans="1:26" ht="12.5" x14ac:dyDescent="0.25">
      <c r="A909" s="1" t="s">
        <v>3475</v>
      </c>
      <c r="B909" s="1" t="str">
        <f t="shared" si="43"/>
        <v>B417DEE1-B8DC-4390-8127-8B8612EA7890</v>
      </c>
      <c r="C909" s="1" t="s">
        <v>3476</v>
      </c>
      <c r="D909" s="1" t="str">
        <f t="shared" si="44"/>
        <v>Jennifer Smith</v>
      </c>
      <c r="E909" s="1" t="s">
        <v>3477</v>
      </c>
      <c r="F909" s="1" t="s">
        <v>17</v>
      </c>
      <c r="G909" s="1" t="s">
        <v>46</v>
      </c>
      <c r="H909" s="1">
        <v>42</v>
      </c>
      <c r="I909" s="3">
        <v>44776</v>
      </c>
      <c r="J909" s="1" t="s">
        <v>105</v>
      </c>
      <c r="K909" s="1" t="s">
        <v>53</v>
      </c>
      <c r="L909" s="8">
        <v>0.62</v>
      </c>
      <c r="M909" s="8">
        <f>IF(Table1[[#This Row],[Column13]]&lt;1,Table1[[#This Row],[Column13]]*100,Table1[[#This Row],[Column13]])</f>
        <v>62</v>
      </c>
      <c r="N909" s="1">
        <v>45</v>
      </c>
      <c r="O909" s="1" t="s">
        <v>28</v>
      </c>
      <c r="P909">
        <v>4</v>
      </c>
      <c r="Q909" s="1" t="s">
        <v>3478</v>
      </c>
      <c r="R909" s="9">
        <f>IFERROR(IF(ISNUMBER(Table1[[#This Row],[Column17]]),Table1[[#This Row],[Column17]],DATEVALUE(LEFT(Table1[[#This Row],[Column17]],FIND(",",Table1[[#This Row],[Column17]]&amp;",")-1))),"")</f>
        <v>44776</v>
      </c>
      <c r="S90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44783</v>
      </c>
      <c r="T90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44790</v>
      </c>
      <c r="U90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44797</v>
      </c>
      <c r="V90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44804</v>
      </c>
      <c r="W90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44811</v>
      </c>
      <c r="X90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44818</v>
      </c>
      <c r="Y90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09" s="10" t="str">
        <f t="shared" si="42"/>
        <v>08/03/2022, 08/10/2022, 08/17/2022, 08/24/2022, 08/31/2022, 09/07/2022, 09/14/2022</v>
      </c>
    </row>
    <row r="910" spans="1:26" ht="12.5" x14ac:dyDescent="0.25">
      <c r="A910" s="1" t="s">
        <v>3479</v>
      </c>
      <c r="B910" s="1" t="str">
        <f t="shared" si="43"/>
        <v>4D59F68E-05FF-42F2-BE54-ECEB8329BD1A</v>
      </c>
      <c r="C910" s="1" t="s">
        <v>3480</v>
      </c>
      <c r="D910" s="1" t="str">
        <f t="shared" si="44"/>
        <v>Dale Baker</v>
      </c>
      <c r="E910" s="1" t="s">
        <v>3481</v>
      </c>
      <c r="F910" s="1" t="s">
        <v>88</v>
      </c>
      <c r="G910" s="1" t="s">
        <v>68</v>
      </c>
      <c r="H910">
        <v>18</v>
      </c>
      <c r="I910" s="5">
        <v>45318</v>
      </c>
      <c r="J910" s="1" t="s">
        <v>83</v>
      </c>
      <c r="K910" s="1" t="s">
        <v>27</v>
      </c>
      <c r="L910" s="8">
        <v>0.17</v>
      </c>
      <c r="M910" s="8">
        <f>IF(Table1[[#This Row],[Column13]]&lt;1,Table1[[#This Row],[Column13]]*100,Table1[[#This Row],[Column13]])</f>
        <v>17</v>
      </c>
      <c r="N910" s="1">
        <v>1.5</v>
      </c>
      <c r="O910" s="1" t="s">
        <v>34</v>
      </c>
      <c r="P910" s="1">
        <v>4</v>
      </c>
      <c r="Q910" s="1" t="s">
        <v>3482</v>
      </c>
      <c r="R910" s="9">
        <f>IFERROR(IF(ISNUMBER(Table1[[#This Row],[Column17]]),Table1[[#This Row],[Column17]],DATEVALUE(LEFT(Table1[[#This Row],[Column17]],FIND(",",Table1[[#This Row],[Column17]]&amp;",")-1))),"")</f>
        <v>45318</v>
      </c>
      <c r="S91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45325</v>
      </c>
      <c r="T91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45332</v>
      </c>
      <c r="U91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45339</v>
      </c>
      <c r="V91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45346</v>
      </c>
      <c r="W91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45353</v>
      </c>
      <c r="X91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45360</v>
      </c>
      <c r="Y91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10" s="10" t="str">
        <f t="shared" si="42"/>
        <v>01/27/2024, 02/03/2024, 02/10/2024, 02/17/2024, 02/24/2024, 03/02/2024, 03/09/2024</v>
      </c>
    </row>
    <row r="911" spans="1:26" ht="12.5" x14ac:dyDescent="0.25">
      <c r="A911" s="1" t="s">
        <v>3483</v>
      </c>
      <c r="B911" s="1" t="str">
        <f t="shared" si="43"/>
        <v>48CFF1DA-7BBC-4B5D-874F-92058F9D7375</v>
      </c>
      <c r="C911" s="1" t="s">
        <v>3484</v>
      </c>
      <c r="D911" s="1" t="str">
        <f t="shared" si="44"/>
        <v>Kim Sanchez</v>
      </c>
      <c r="E911" s="1" t="s">
        <v>3485</v>
      </c>
      <c r="F911" s="1" t="s">
        <v>88</v>
      </c>
      <c r="G911" s="1" t="s">
        <v>46</v>
      </c>
      <c r="H911" s="1">
        <v>18</v>
      </c>
      <c r="I911" s="5">
        <v>45289</v>
      </c>
      <c r="J911" s="1" t="s">
        <v>154</v>
      </c>
      <c r="K911" s="1" t="s">
        <v>133</v>
      </c>
      <c r="L911" s="8">
        <v>0.61</v>
      </c>
      <c r="M911" s="8">
        <f>IF(Table1[[#This Row],[Column13]]&lt;1,Table1[[#This Row],[Column13]]*100,Table1[[#This Row],[Column13]])</f>
        <v>61</v>
      </c>
      <c r="N911" s="1" t="s">
        <v>58</v>
      </c>
      <c r="O911" s="1" t="s">
        <v>28</v>
      </c>
      <c r="P911" s="1">
        <v>1</v>
      </c>
      <c r="Q911" s="1" t="s">
        <v>3486</v>
      </c>
      <c r="R911" s="9">
        <f>IFERROR(IF(ISNUMBER(Table1[[#This Row],[Column17]]),Table1[[#This Row],[Column17]],DATEVALUE(LEFT(Table1[[#This Row],[Column17]],FIND(",",Table1[[#This Row],[Column17]]&amp;",")-1))),"")</f>
        <v>45289</v>
      </c>
      <c r="S91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45296</v>
      </c>
      <c r="T91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45303</v>
      </c>
      <c r="U91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45310</v>
      </c>
      <c r="V91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45317</v>
      </c>
      <c r="W91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1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1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11" s="10" t="str">
        <f t="shared" si="42"/>
        <v>12/29/2023, 01/05/2024, 01/12/2024, 01/19/2024, 01/26/2024</v>
      </c>
    </row>
    <row r="912" spans="1:26" ht="12.5" x14ac:dyDescent="0.25">
      <c r="A912" s="1" t="s">
        <v>3487</v>
      </c>
      <c r="B912" s="1" t="str">
        <f t="shared" si="43"/>
        <v>5EACA15D-7274-4E76-BB6B-ECB7C56DBE29</v>
      </c>
      <c r="C912" s="1" t="s">
        <v>3488</v>
      </c>
      <c r="D912" s="1" t="str">
        <f t="shared" si="44"/>
        <v>Brian Collins</v>
      </c>
      <c r="E912" s="1" t="s">
        <v>3489</v>
      </c>
      <c r="F912" s="1" t="s">
        <v>88</v>
      </c>
      <c r="G912" s="1" t="s">
        <v>25</v>
      </c>
      <c r="H912" s="1">
        <v>18</v>
      </c>
      <c r="I912" s="5">
        <v>45275</v>
      </c>
      <c r="J912" s="1" t="s">
        <v>142</v>
      </c>
      <c r="K912" s="1" t="s">
        <v>53</v>
      </c>
      <c r="L912" s="8">
        <v>83</v>
      </c>
      <c r="M912" s="8">
        <f>IF(Table1[[#This Row],[Column13]]&lt;1,Table1[[#This Row],[Column13]]*100,Table1[[#This Row],[Column13]])</f>
        <v>83</v>
      </c>
      <c r="N912" s="1" t="s">
        <v>41</v>
      </c>
      <c r="O912" s="1" t="s">
        <v>34</v>
      </c>
      <c r="P912" s="1">
        <v>5</v>
      </c>
      <c r="Q912" s="1" t="s">
        <v>3490</v>
      </c>
      <c r="R912" s="9">
        <f>IFERROR(IF(ISNUMBER(Table1[[#This Row],[Column17]]),Table1[[#This Row],[Column17]],DATEVALUE(LEFT(Table1[[#This Row],[Column17]],FIND(",",Table1[[#This Row],[Column17]]&amp;",")-1))),"")</f>
        <v>45275</v>
      </c>
      <c r="S91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45282</v>
      </c>
      <c r="T91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45289</v>
      </c>
      <c r="U91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45296</v>
      </c>
      <c r="V91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45303</v>
      </c>
      <c r="W91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45310</v>
      </c>
      <c r="X91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1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12" s="10" t="str">
        <f t="shared" si="42"/>
        <v>12/15/2023, 12/22/2023, 12/29/2023, 01/05/2024, 01/12/2024, 01/19/2024</v>
      </c>
    </row>
    <row r="913" spans="1:26" ht="12.5" x14ac:dyDescent="0.25">
      <c r="A913" s="1" t="s">
        <v>3491</v>
      </c>
      <c r="B913" s="1" t="str">
        <f t="shared" si="43"/>
        <v>B918A6E8-85FD-49E9-B938-41A9D68BC80F</v>
      </c>
      <c r="C913" s="1" t="s">
        <v>3492</v>
      </c>
      <c r="D913" s="1" t="str">
        <f t="shared" si="44"/>
        <v>Paige Brown</v>
      </c>
      <c r="E913" s="1" t="s">
        <v>3493</v>
      </c>
      <c r="F913" s="1" t="s">
        <v>88</v>
      </c>
      <c r="G913" s="1" t="s">
        <v>68</v>
      </c>
      <c r="H913">
        <v>18</v>
      </c>
      <c r="I913" s="5">
        <v>45615</v>
      </c>
      <c r="J913" s="1" t="s">
        <v>142</v>
      </c>
      <c r="K913" s="1" t="s">
        <v>53</v>
      </c>
      <c r="L913" s="8">
        <v>51</v>
      </c>
      <c r="M913" s="8">
        <f>IF(Table1[[#This Row],[Column13]]&lt;1,Table1[[#This Row],[Column13]]*100,Table1[[#This Row],[Column13]])</f>
        <v>51</v>
      </c>
      <c r="N913" s="1" t="s">
        <v>41</v>
      </c>
      <c r="O913" s="1" t="s">
        <v>34</v>
      </c>
      <c r="P913" s="1">
        <v>4</v>
      </c>
      <c r="Q913" s="1" t="s">
        <v>3494</v>
      </c>
      <c r="R913" s="9">
        <f>IFERROR(IF(ISNUMBER(Table1[[#This Row],[Column17]]),Table1[[#This Row],[Column17]],DATEVALUE(LEFT(Table1[[#This Row],[Column17]],FIND(",",Table1[[#This Row],[Column17]]&amp;",")-1))),"")</f>
        <v>45615</v>
      </c>
      <c r="S91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45622</v>
      </c>
      <c r="T91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45629</v>
      </c>
      <c r="U91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45636</v>
      </c>
      <c r="V91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45643</v>
      </c>
      <c r="W91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45650</v>
      </c>
      <c r="X91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45657</v>
      </c>
      <c r="Y91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45664</v>
      </c>
      <c r="Z913" s="10" t="str">
        <f t="shared" si="42"/>
        <v>11/19/2024, 11/26/2024, 12/03/2024, 12/10/2024, 12/17/2024, 12/24/2024, 12/31/2024, 01/07/2025</v>
      </c>
    </row>
    <row r="914" spans="1:26" ht="12.5" x14ac:dyDescent="0.25">
      <c r="A914" s="1" t="s">
        <v>3495</v>
      </c>
      <c r="B914" s="1" t="str">
        <f t="shared" si="43"/>
        <v>6812A17C-9946-401E-90B8-4F94B062259E</v>
      </c>
      <c r="C914" s="1" t="s">
        <v>3496</v>
      </c>
      <c r="D914" s="1" t="str">
        <f t="shared" si="44"/>
        <v>Debra Clark</v>
      </c>
      <c r="E914" s="1" t="s">
        <v>3497</v>
      </c>
      <c r="F914" s="1" t="s">
        <v>17</v>
      </c>
      <c r="G914" s="1" t="s">
        <v>46</v>
      </c>
      <c r="H914">
        <v>18</v>
      </c>
      <c r="I914" s="5">
        <v>45157</v>
      </c>
      <c r="J914" s="1" t="s">
        <v>69</v>
      </c>
      <c r="K914" s="1" t="s">
        <v>33</v>
      </c>
      <c r="L914" s="8">
        <v>54</v>
      </c>
      <c r="M914" s="8">
        <f>IF(Table1[[#This Row],[Column13]]&lt;1,Table1[[#This Row],[Column13]]*100,Table1[[#This Row],[Column13]])</f>
        <v>54</v>
      </c>
      <c r="N914" s="1">
        <v>1.5</v>
      </c>
      <c r="O914" s="1" t="s">
        <v>34</v>
      </c>
      <c r="P914" s="1">
        <v>5</v>
      </c>
      <c r="Q914" s="1" t="s">
        <v>3498</v>
      </c>
      <c r="R914" s="9">
        <f>IFERROR(IF(ISNUMBER(Table1[[#This Row],[Column17]]),Table1[[#This Row],[Column17]],DATEVALUE(LEFT(Table1[[#This Row],[Column17]],FIND(",",Table1[[#This Row],[Column17]]&amp;",")-1))),"")</f>
        <v>45157</v>
      </c>
      <c r="S91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45164</v>
      </c>
      <c r="T91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45171</v>
      </c>
      <c r="U91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45178</v>
      </c>
      <c r="V91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45185</v>
      </c>
      <c r="W91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45192</v>
      </c>
      <c r="X91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1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14" s="10" t="str">
        <f t="shared" si="42"/>
        <v>08/19/2023, 08/26/2023, 09/02/2023, 09/09/2023, 09/16/2023, 09/23/2023</v>
      </c>
    </row>
    <row r="915" spans="1:26" ht="12.5" x14ac:dyDescent="0.25">
      <c r="A915" s="1" t="s">
        <v>3499</v>
      </c>
      <c r="B915" s="1" t="str">
        <f t="shared" si="43"/>
        <v>83B1C1EC-7BA5-45DF-B578-6277761C7A2B</v>
      </c>
      <c r="C915" s="1" t="s">
        <v>3500</v>
      </c>
      <c r="D915" s="1" t="str">
        <f t="shared" si="44"/>
        <v>Nancy Quinn</v>
      </c>
      <c r="E915" s="1" t="s">
        <v>6995</v>
      </c>
      <c r="F915" s="1" t="s">
        <v>88</v>
      </c>
      <c r="G915" s="1" t="s">
        <v>25</v>
      </c>
      <c r="H915">
        <v>18</v>
      </c>
      <c r="I915" s="5">
        <v>45157</v>
      </c>
      <c r="J915" s="1" t="s">
        <v>63</v>
      </c>
      <c r="K915" s="1" t="s">
        <v>27</v>
      </c>
      <c r="L915" s="8">
        <v>93</v>
      </c>
      <c r="M915" s="8">
        <f>IF(Table1[[#This Row],[Column13]]&lt;1,Table1[[#This Row],[Column13]]*100,Table1[[#This Row],[Column13]])</f>
        <v>93</v>
      </c>
      <c r="N915" s="1">
        <v>45</v>
      </c>
      <c r="O915" s="1" t="s">
        <v>28</v>
      </c>
      <c r="P915" s="1">
        <v>5</v>
      </c>
      <c r="Q915" s="1" t="s">
        <v>3501</v>
      </c>
      <c r="R915" s="9">
        <f>IFERROR(IF(ISNUMBER(Table1[[#This Row],[Column17]]),Table1[[#This Row],[Column17]],DATEVALUE(LEFT(Table1[[#This Row],[Column17]],FIND(",",Table1[[#This Row],[Column17]]&amp;",")-1))),"")</f>
        <v>45157</v>
      </c>
      <c r="S91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45164</v>
      </c>
      <c r="T91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45171</v>
      </c>
      <c r="U91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45178</v>
      </c>
      <c r="V91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1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1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1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15" s="10" t="str">
        <f t="shared" si="42"/>
        <v>08/19/2023, 08/26/2023, 09/02/2023, 09/09/2023</v>
      </c>
    </row>
    <row r="916" spans="1:26" ht="12.5" x14ac:dyDescent="0.25">
      <c r="A916" s="1" t="s">
        <v>3502</v>
      </c>
      <c r="B916" s="1" t="str">
        <f t="shared" si="43"/>
        <v>602CF604-13D7-44D6-B302-69AA6CFACECC</v>
      </c>
      <c r="C916" s="1" t="s">
        <v>3503</v>
      </c>
      <c r="D916" s="1" t="str">
        <f t="shared" si="44"/>
        <v>Adam Meyer</v>
      </c>
      <c r="E916" s="1" t="s">
        <v>6995</v>
      </c>
      <c r="F916" s="1" t="s">
        <v>88</v>
      </c>
      <c r="G916" s="1" t="s">
        <v>46</v>
      </c>
      <c r="H916">
        <v>18</v>
      </c>
      <c r="I916" s="5">
        <v>44821</v>
      </c>
      <c r="J916" s="1" t="s">
        <v>26</v>
      </c>
      <c r="K916" s="1" t="s">
        <v>27</v>
      </c>
      <c r="L916" s="8">
        <v>0.86</v>
      </c>
      <c r="M916" s="8">
        <f>IF(Table1[[#This Row],[Column13]]&lt;1,Table1[[#This Row],[Column13]]*100,Table1[[#This Row],[Column13]])</f>
        <v>86</v>
      </c>
      <c r="N916" s="1">
        <v>2</v>
      </c>
      <c r="O916" s="1" t="s">
        <v>34</v>
      </c>
      <c r="P916" s="1">
        <v>3</v>
      </c>
      <c r="Q916" s="1" t="s">
        <v>3504</v>
      </c>
      <c r="R916" s="9">
        <f>IFERROR(IF(ISNUMBER(Table1[[#This Row],[Column17]]),Table1[[#This Row],[Column17]],DATEVALUE(LEFT(Table1[[#This Row],[Column17]],FIND(",",Table1[[#This Row],[Column17]]&amp;",")-1))),"")</f>
        <v>44821</v>
      </c>
      <c r="S91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44828</v>
      </c>
      <c r="T91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44835</v>
      </c>
      <c r="U91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44842</v>
      </c>
      <c r="V91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44849</v>
      </c>
      <c r="W91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44856</v>
      </c>
      <c r="X91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1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16" s="10" t="str">
        <f t="shared" si="42"/>
        <v>09/17/2022, 09/24/2022, 10/01/2022, 10/08/2022, 10/15/2022, 10/22/2022</v>
      </c>
    </row>
    <row r="917" spans="1:26" ht="12.5" x14ac:dyDescent="0.25">
      <c r="A917" s="1" t="s">
        <v>3505</v>
      </c>
      <c r="B917" s="1" t="str">
        <f t="shared" si="43"/>
        <v>DEA7E1AE-7006-42C6-B286-AF002A8BE289</v>
      </c>
      <c r="C917" s="1" t="s">
        <v>3506</v>
      </c>
      <c r="D917" s="1" t="str">
        <f t="shared" si="44"/>
        <v>Amanda Coleman</v>
      </c>
      <c r="E917" s="1" t="s">
        <v>3507</v>
      </c>
      <c r="F917" s="1" t="s">
        <v>88</v>
      </c>
      <c r="G917" s="1" t="s">
        <v>68</v>
      </c>
      <c r="H917" s="1">
        <v>35</v>
      </c>
      <c r="I917" s="4">
        <v>44846</v>
      </c>
      <c r="J917" s="1" t="s">
        <v>47</v>
      </c>
      <c r="K917" s="1" t="s">
        <v>33</v>
      </c>
      <c r="L917" s="8">
        <v>0.93</v>
      </c>
      <c r="M917" s="8">
        <f>IF(Table1[[#This Row],[Column13]]&lt;1,Table1[[#This Row],[Column13]]*100,Table1[[#This Row],[Column13]])</f>
        <v>93</v>
      </c>
      <c r="N917" s="1">
        <v>45</v>
      </c>
      <c r="O917" s="1" t="s">
        <v>34</v>
      </c>
      <c r="P917" s="1">
        <v>1</v>
      </c>
      <c r="Q917" s="4">
        <v>44846</v>
      </c>
      <c r="R917" s="9">
        <f>IFERROR(IF(ISNUMBER(Table1[[#This Row],[Column17]]),Table1[[#This Row],[Column17]],DATEVALUE(LEFT(Table1[[#This Row],[Column17]],FIND(",",Table1[[#This Row],[Column17]]&amp;",")-1))),"")</f>
        <v>44846</v>
      </c>
      <c r="S917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917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917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91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1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1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1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17" s="10" t="str">
        <f t="shared" si="42"/>
        <v>10/12/2022</v>
      </c>
    </row>
    <row r="918" spans="1:26" ht="12.5" x14ac:dyDescent="0.25">
      <c r="A918" s="1" t="s">
        <v>3508</v>
      </c>
      <c r="B918" s="1" t="str">
        <f t="shared" si="43"/>
        <v>AD3B1B9D-E156-40E9-AC06-3D73B84E2F11</v>
      </c>
      <c r="C918" s="1" t="s">
        <v>3509</v>
      </c>
      <c r="D918" s="1" t="str">
        <f t="shared" si="44"/>
        <v>Frank Preston</v>
      </c>
      <c r="E918" s="1" t="s">
        <v>3510</v>
      </c>
      <c r="F918" s="1" t="s">
        <v>17</v>
      </c>
      <c r="G918" s="1" t="s">
        <v>25</v>
      </c>
      <c r="H918">
        <v>18</v>
      </c>
      <c r="I918" s="3">
        <v>45115</v>
      </c>
      <c r="J918" s="1" t="s">
        <v>52</v>
      </c>
      <c r="K918" s="1" t="s">
        <v>53</v>
      </c>
      <c r="L918" s="8">
        <v>88</v>
      </c>
      <c r="M918" s="8">
        <f>IF(Table1[[#This Row],[Column13]]&lt;1,Table1[[#This Row],[Column13]]*100,Table1[[#This Row],[Column13]])</f>
        <v>88</v>
      </c>
      <c r="N918" s="1">
        <v>2</v>
      </c>
      <c r="O918" s="1" t="s">
        <v>34</v>
      </c>
      <c r="P918" s="1">
        <v>5</v>
      </c>
      <c r="Q918" s="1" t="s">
        <v>3511</v>
      </c>
      <c r="R918" s="9">
        <f>IFERROR(IF(ISNUMBER(Table1[[#This Row],[Column17]]),Table1[[#This Row],[Column17]],DATEVALUE(LEFT(Table1[[#This Row],[Column17]],FIND(",",Table1[[#This Row],[Column17]]&amp;",")-1))),"")</f>
        <v>45115</v>
      </c>
      <c r="S91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45122</v>
      </c>
      <c r="T91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45129</v>
      </c>
      <c r="U91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45136</v>
      </c>
      <c r="V91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45143</v>
      </c>
      <c r="W91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1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1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18" s="10" t="str">
        <f t="shared" si="42"/>
        <v>07/08/2023, 07/15/2023, 07/22/2023, 07/29/2023, 08/05/2023</v>
      </c>
    </row>
    <row r="919" spans="1:26" ht="12.5" x14ac:dyDescent="0.25">
      <c r="A919" s="1" t="s">
        <v>3512</v>
      </c>
      <c r="B919" s="1" t="str">
        <f t="shared" si="43"/>
        <v>ED55169F-5486-4DB3-AFAA-F79135EB0106</v>
      </c>
      <c r="C919" s="1" t="s">
        <v>3513</v>
      </c>
      <c r="D919" s="1" t="str">
        <f t="shared" si="44"/>
        <v>Whitney Reilly</v>
      </c>
      <c r="E919" s="1" t="s">
        <v>3514</v>
      </c>
      <c r="F919" s="1" t="s">
        <v>88</v>
      </c>
      <c r="G919" s="1" t="s">
        <v>68</v>
      </c>
      <c r="H919" s="1">
        <v>30</v>
      </c>
      <c r="I919" s="5">
        <v>45377</v>
      </c>
      <c r="J919" s="1" t="s">
        <v>26</v>
      </c>
      <c r="K919" s="1" t="s">
        <v>27</v>
      </c>
      <c r="L919" s="8">
        <v>0.92</v>
      </c>
      <c r="M919" s="8">
        <f>IF(Table1[[#This Row],[Column13]]&lt;1,Table1[[#This Row],[Column13]]*100,Table1[[#This Row],[Column13]])</f>
        <v>92</v>
      </c>
      <c r="N919" s="1" t="s">
        <v>58</v>
      </c>
      <c r="O919" s="1" t="s">
        <v>34</v>
      </c>
      <c r="P919" s="1">
        <v>1</v>
      </c>
      <c r="Q919" s="1" t="s">
        <v>3515</v>
      </c>
      <c r="R919" s="9">
        <f>IFERROR(IF(ISNUMBER(Table1[[#This Row],[Column17]]),Table1[[#This Row],[Column17]],DATEVALUE(LEFT(Table1[[#This Row],[Column17]],FIND(",",Table1[[#This Row],[Column17]]&amp;",")-1))),"")</f>
        <v>45377</v>
      </c>
      <c r="S91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45384</v>
      </c>
      <c r="T919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919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91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1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1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1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19" s="10" t="str">
        <f t="shared" si="42"/>
        <v>03/26/2024, 04/02/2024</v>
      </c>
    </row>
    <row r="920" spans="1:26" ht="12.5" x14ac:dyDescent="0.25">
      <c r="A920" s="1" t="s">
        <v>3516</v>
      </c>
      <c r="B920" s="1" t="str">
        <f t="shared" si="43"/>
        <v>B1ACF1DD-3303-443C-B00B-6E7BB3932FB8</v>
      </c>
      <c r="C920" s="1" t="s">
        <v>3517</v>
      </c>
      <c r="D920" s="1" t="str">
        <f t="shared" si="44"/>
        <v>Jimmy Davis</v>
      </c>
      <c r="E920" s="1" t="s">
        <v>3518</v>
      </c>
      <c r="F920" s="1" t="s">
        <v>17</v>
      </c>
      <c r="G920" s="1" t="s">
        <v>25</v>
      </c>
      <c r="H920" s="1">
        <v>18</v>
      </c>
      <c r="I920" s="3">
        <v>45142</v>
      </c>
      <c r="J920" s="1" t="s">
        <v>69</v>
      </c>
      <c r="K920" s="1" t="s">
        <v>33</v>
      </c>
      <c r="L920" s="8">
        <v>24</v>
      </c>
      <c r="M920" s="8">
        <f>IF(Table1[[#This Row],[Column13]]&lt;1,Table1[[#This Row],[Column13]]*100,Table1[[#This Row],[Column13]])</f>
        <v>24</v>
      </c>
      <c r="N920" s="1" t="s">
        <v>58</v>
      </c>
      <c r="O920" s="1" t="s">
        <v>34</v>
      </c>
      <c r="P920" s="1">
        <v>5</v>
      </c>
      <c r="Q920" s="1" t="s">
        <v>3519</v>
      </c>
      <c r="R920" s="9">
        <f>IFERROR(IF(ISNUMBER(Table1[[#This Row],[Column17]]),Table1[[#This Row],[Column17]],DATEVALUE(LEFT(Table1[[#This Row],[Column17]],FIND(",",Table1[[#This Row],[Column17]]&amp;",")-1))),"")</f>
        <v>45142</v>
      </c>
      <c r="S92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45149</v>
      </c>
      <c r="T920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920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92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2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2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2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20" s="10" t="str">
        <f t="shared" si="42"/>
        <v>08/04/2023, 08/11/2023</v>
      </c>
    </row>
    <row r="921" spans="1:26" ht="12.5" x14ac:dyDescent="0.25">
      <c r="A921" s="1" t="s">
        <v>3520</v>
      </c>
      <c r="B921" s="1" t="str">
        <f t="shared" si="43"/>
        <v>3150E60D-ED89-42C2-839D-FD70A0FA7665</v>
      </c>
      <c r="C921" s="1" t="s">
        <v>3521</v>
      </c>
      <c r="D921" s="1" t="str">
        <f t="shared" si="44"/>
        <v>Robert Parrish</v>
      </c>
      <c r="E921" s="1" t="s">
        <v>3522</v>
      </c>
      <c r="F921" s="1" t="s">
        <v>88</v>
      </c>
      <c r="G921" s="1" t="s">
        <v>39</v>
      </c>
      <c r="H921">
        <v>18</v>
      </c>
      <c r="I921" s="5">
        <v>45193</v>
      </c>
      <c r="J921" s="1" t="s">
        <v>69</v>
      </c>
      <c r="K921" s="1" t="s">
        <v>33</v>
      </c>
      <c r="L921" s="8">
        <v>0.05</v>
      </c>
      <c r="M921" s="8">
        <f>IF(Table1[[#This Row],[Column13]]&lt;1,Table1[[#This Row],[Column13]]*100,Table1[[#This Row],[Column13]])</f>
        <v>5</v>
      </c>
      <c r="N921" s="1">
        <v>2</v>
      </c>
      <c r="O921" s="1" t="s">
        <v>34</v>
      </c>
      <c r="P921" s="1">
        <v>5</v>
      </c>
      <c r="Q921" s="1" t="s">
        <v>3523</v>
      </c>
      <c r="R921" s="9">
        <f>IFERROR(IF(ISNUMBER(Table1[[#This Row],[Column17]]),Table1[[#This Row],[Column17]],DATEVALUE(LEFT(Table1[[#This Row],[Column17]],FIND(",",Table1[[#This Row],[Column17]]&amp;",")-1))),"")</f>
        <v>45193</v>
      </c>
      <c r="S92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45200</v>
      </c>
      <c r="T92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45207</v>
      </c>
      <c r="U921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92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2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2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2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21" s="10" t="str">
        <f t="shared" si="42"/>
        <v>09/24/2023, 10/01/2023, 10/08/2023</v>
      </c>
    </row>
    <row r="922" spans="1:26" ht="12.5" x14ac:dyDescent="0.25">
      <c r="A922" s="1" t="s">
        <v>3524</v>
      </c>
      <c r="B922" s="1" t="str">
        <f t="shared" si="43"/>
        <v>13D579AE-33DC-409C-A8CC-5023A43FDAF0</v>
      </c>
      <c r="C922" s="1" t="s">
        <v>3525</v>
      </c>
      <c r="D922" s="1" t="str">
        <f t="shared" si="44"/>
        <v>Ashley Robinson</v>
      </c>
      <c r="E922" s="1" t="s">
        <v>3526</v>
      </c>
      <c r="F922" s="1" t="s">
        <v>17</v>
      </c>
      <c r="G922" s="1" t="s">
        <v>82</v>
      </c>
      <c r="H922" s="1">
        <v>18</v>
      </c>
      <c r="I922" s="5">
        <v>45498</v>
      </c>
      <c r="J922" s="1" t="s">
        <v>154</v>
      </c>
      <c r="K922" s="1" t="s">
        <v>133</v>
      </c>
      <c r="L922" s="8">
        <v>0.81</v>
      </c>
      <c r="M922" s="8">
        <f>IF(Table1[[#This Row],[Column13]]&lt;1,Table1[[#This Row],[Column13]]*100,Table1[[#This Row],[Column13]])</f>
        <v>81</v>
      </c>
      <c r="N922" s="1" t="s">
        <v>58</v>
      </c>
      <c r="O922" s="1" t="s">
        <v>34</v>
      </c>
      <c r="P922" s="1">
        <v>3</v>
      </c>
      <c r="Q922" s="1" t="s">
        <v>3527</v>
      </c>
      <c r="R922" s="9">
        <f>IFERROR(IF(ISNUMBER(Table1[[#This Row],[Column17]]),Table1[[#This Row],[Column17]],DATEVALUE(LEFT(Table1[[#This Row],[Column17]],FIND(",",Table1[[#This Row],[Column17]]&amp;",")-1))),"")</f>
        <v>45498</v>
      </c>
      <c r="S92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45505</v>
      </c>
      <c r="T92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45512</v>
      </c>
      <c r="U92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45519</v>
      </c>
      <c r="V92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45526</v>
      </c>
      <c r="W92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2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2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22" s="10" t="str">
        <f t="shared" si="42"/>
        <v>07/25/2024, 08/01/2024, 08/08/2024, 08/15/2024, 08/22/2024</v>
      </c>
    </row>
    <row r="923" spans="1:26" ht="12.5" x14ac:dyDescent="0.25">
      <c r="A923" s="1" t="s">
        <v>3528</v>
      </c>
      <c r="B923" s="1" t="str">
        <f t="shared" si="43"/>
        <v>BCBD6EEB-CEAB-4F76-B776-F4E846F90964</v>
      </c>
      <c r="C923" s="1" t="s">
        <v>3529</v>
      </c>
      <c r="D923" s="1" t="str">
        <f t="shared" si="44"/>
        <v>Mary Kennedy</v>
      </c>
      <c r="E923" s="1" t="s">
        <v>3530</v>
      </c>
      <c r="F923" s="1" t="s">
        <v>17</v>
      </c>
      <c r="G923" s="1" t="s">
        <v>25</v>
      </c>
      <c r="H923">
        <v>18</v>
      </c>
      <c r="I923" s="3">
        <v>45597</v>
      </c>
      <c r="J923" s="1" t="s">
        <v>63</v>
      </c>
      <c r="K923" s="1" t="s">
        <v>27</v>
      </c>
      <c r="L923" s="8">
        <v>0.69</v>
      </c>
      <c r="M923" s="8">
        <f>IF(Table1[[#This Row],[Column13]]&lt;1,Table1[[#This Row],[Column13]]*100,Table1[[#This Row],[Column13]])</f>
        <v>69</v>
      </c>
      <c r="N923" s="1" t="s">
        <v>41</v>
      </c>
      <c r="O923" s="1" t="s">
        <v>34</v>
      </c>
      <c r="P923" s="1">
        <v>4</v>
      </c>
      <c r="Q923" s="1" t="s">
        <v>1088</v>
      </c>
      <c r="R923" s="9">
        <f>IFERROR(IF(ISNUMBER(Table1[[#This Row],[Column17]]),Table1[[#This Row],[Column17]],DATEVALUE(LEFT(Table1[[#This Row],[Column17]],FIND(",",Table1[[#This Row],[Column17]]&amp;",")-1))),"")</f>
        <v>45597</v>
      </c>
      <c r="S92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45604</v>
      </c>
      <c r="T92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45611</v>
      </c>
      <c r="U92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45618</v>
      </c>
      <c r="V92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45625</v>
      </c>
      <c r="W92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45632</v>
      </c>
      <c r="X92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45639</v>
      </c>
      <c r="Y92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23" s="10" t="str">
        <f t="shared" si="42"/>
        <v>11/01/2024, 11/08/2024, 11/15/2024, 11/22/2024, 11/29/2024, 12/06/2024, 12/13/2024</v>
      </c>
    </row>
    <row r="924" spans="1:26" ht="12.5" x14ac:dyDescent="0.25">
      <c r="A924" s="1" t="s">
        <v>3531</v>
      </c>
      <c r="B924" s="1" t="str">
        <f t="shared" si="43"/>
        <v>00102DC0-DFE6-4589-B9B8-023D2A3189BA</v>
      </c>
      <c r="C924" s="1" t="s">
        <v>3532</v>
      </c>
      <c r="D924" s="1" t="str">
        <f t="shared" si="44"/>
        <v>Steven Williams</v>
      </c>
      <c r="E924" s="1" t="s">
        <v>3533</v>
      </c>
      <c r="F924" s="1" t="s">
        <v>17</v>
      </c>
      <c r="G924" s="1" t="s">
        <v>46</v>
      </c>
      <c r="H924">
        <v>18</v>
      </c>
      <c r="I924" s="5">
        <v>44880</v>
      </c>
      <c r="J924" s="1" t="s">
        <v>105</v>
      </c>
      <c r="K924" s="1" t="s">
        <v>53</v>
      </c>
      <c r="L924" s="8">
        <v>0.21</v>
      </c>
      <c r="M924" s="8">
        <f>IF(Table1[[#This Row],[Column13]]&lt;1,Table1[[#This Row],[Column13]]*100,Table1[[#This Row],[Column13]])</f>
        <v>21</v>
      </c>
      <c r="N924" s="1" t="s">
        <v>20</v>
      </c>
      <c r="O924" s="1" t="s">
        <v>34</v>
      </c>
      <c r="P924">
        <v>4</v>
      </c>
      <c r="Q924" s="1" t="s">
        <v>3534</v>
      </c>
      <c r="R924" s="9">
        <f>IFERROR(IF(ISNUMBER(Table1[[#This Row],[Column17]]),Table1[[#This Row],[Column17]],DATEVALUE(LEFT(Table1[[#This Row],[Column17]],FIND(",",Table1[[#This Row],[Column17]]&amp;",")-1))),"")</f>
        <v>44880</v>
      </c>
      <c r="S92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44887</v>
      </c>
      <c r="T92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44894</v>
      </c>
      <c r="U92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44901</v>
      </c>
      <c r="V92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44908</v>
      </c>
      <c r="W92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44915</v>
      </c>
      <c r="X92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44922</v>
      </c>
      <c r="Y92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44929</v>
      </c>
      <c r="Z924" s="10" t="str">
        <f t="shared" si="42"/>
        <v>11/15/2022, 11/22/2022, 11/29/2022, 12/06/2022, 12/13/2022, 12/20/2022, 12/27/2022, 01/03/2023</v>
      </c>
    </row>
    <row r="925" spans="1:26" ht="12.5" x14ac:dyDescent="0.25">
      <c r="A925" s="1" t="s">
        <v>3535</v>
      </c>
      <c r="B925" s="1" t="str">
        <f t="shared" si="43"/>
        <v>8F65ABF9-3DA3-4ACA-9E07-24A8C28FD8CB</v>
      </c>
      <c r="C925" s="1" t="s">
        <v>3536</v>
      </c>
      <c r="D925" s="1" t="str">
        <f t="shared" si="44"/>
        <v>Raymond Mccarthy</v>
      </c>
      <c r="E925" s="1" t="s">
        <v>3537</v>
      </c>
      <c r="F925" s="1" t="s">
        <v>88</v>
      </c>
      <c r="G925" s="1" t="s">
        <v>25</v>
      </c>
      <c r="H925">
        <v>18</v>
      </c>
      <c r="I925" s="5">
        <v>45435</v>
      </c>
      <c r="J925" s="1" t="s">
        <v>63</v>
      </c>
      <c r="K925" s="1" t="s">
        <v>27</v>
      </c>
      <c r="L925" s="8">
        <v>57</v>
      </c>
      <c r="M925" s="8">
        <f>IF(Table1[[#This Row],[Column13]]&lt;1,Table1[[#This Row],[Column13]]*100,Table1[[#This Row],[Column13]])</f>
        <v>57</v>
      </c>
      <c r="N925" s="1">
        <v>2</v>
      </c>
      <c r="O925" s="1" t="s">
        <v>28</v>
      </c>
      <c r="P925">
        <v>4</v>
      </c>
      <c r="Q925" s="1" t="s">
        <v>3538</v>
      </c>
      <c r="R925" s="9">
        <f>IFERROR(IF(ISNUMBER(Table1[[#This Row],[Column17]]),Table1[[#This Row],[Column17]],DATEVALUE(LEFT(Table1[[#This Row],[Column17]],FIND(",",Table1[[#This Row],[Column17]]&amp;",")-1))),"")</f>
        <v>45435</v>
      </c>
      <c r="S92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45442</v>
      </c>
      <c r="T92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45449</v>
      </c>
      <c r="U92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45456</v>
      </c>
      <c r="V92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45463</v>
      </c>
      <c r="W92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2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2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25" s="10" t="str">
        <f t="shared" si="42"/>
        <v>05/23/2024, 05/30/2024, 06/06/2024, 06/13/2024, 06/20/2024</v>
      </c>
    </row>
    <row r="926" spans="1:26" ht="12.5" x14ac:dyDescent="0.25">
      <c r="A926" s="1" t="s">
        <v>3539</v>
      </c>
      <c r="B926" s="1" t="str">
        <f t="shared" si="43"/>
        <v>2A869922-F492-4B35-B6C2-1BC3D799D80D</v>
      </c>
      <c r="C926" s="1" t="s">
        <v>3540</v>
      </c>
      <c r="D926" s="1" t="str">
        <f t="shared" si="44"/>
        <v>Sandra Dawson</v>
      </c>
      <c r="E926" s="1" t="s">
        <v>3541</v>
      </c>
      <c r="F926" s="1" t="s">
        <v>17</v>
      </c>
      <c r="G926" s="1" t="s">
        <v>68</v>
      </c>
      <c r="H926" s="1">
        <v>30</v>
      </c>
      <c r="I926" s="3">
        <v>45598</v>
      </c>
      <c r="J926" s="1" t="s">
        <v>69</v>
      </c>
      <c r="K926" s="1" t="s">
        <v>33</v>
      </c>
      <c r="L926" s="8">
        <v>0.68</v>
      </c>
      <c r="M926" s="8">
        <f>IF(Table1[[#This Row],[Column13]]&lt;1,Table1[[#This Row],[Column13]]*100,Table1[[#This Row],[Column13]])</f>
        <v>68</v>
      </c>
      <c r="N926" s="1" t="s">
        <v>20</v>
      </c>
      <c r="O926" s="1" t="s">
        <v>28</v>
      </c>
      <c r="P926" s="1">
        <v>2</v>
      </c>
      <c r="Q926" s="1" t="s">
        <v>3542</v>
      </c>
      <c r="R926" s="9">
        <f>IFERROR(IF(ISNUMBER(Table1[[#This Row],[Column17]]),Table1[[#This Row],[Column17]],DATEVALUE(LEFT(Table1[[#This Row],[Column17]],FIND(",",Table1[[#This Row],[Column17]]&amp;",")-1))),"")</f>
        <v>45598</v>
      </c>
      <c r="S92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45605</v>
      </c>
      <c r="T92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45612</v>
      </c>
      <c r="U92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45619</v>
      </c>
      <c r="V92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45626</v>
      </c>
      <c r="W92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45633</v>
      </c>
      <c r="X92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45640</v>
      </c>
      <c r="Y92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45647</v>
      </c>
      <c r="Z926" s="10" t="str">
        <f t="shared" si="42"/>
        <v>11/02/2024, 11/09/2024, 11/16/2024, 11/23/2024, 11/30/2024, 12/07/2024, 12/14/2024, 12/21/2024</v>
      </c>
    </row>
    <row r="927" spans="1:26" ht="12.5" x14ac:dyDescent="0.25">
      <c r="A927" s="1" t="s">
        <v>3543</v>
      </c>
      <c r="B927" s="1" t="str">
        <f t="shared" si="43"/>
        <v>6F774027-E656-4FBC-8ED2-DE161EC80917</v>
      </c>
      <c r="C927" s="1" t="s">
        <v>3544</v>
      </c>
      <c r="D927" s="1" t="str">
        <f t="shared" si="44"/>
        <v>Cassandra Cline</v>
      </c>
      <c r="E927" s="1" t="s">
        <v>3545</v>
      </c>
      <c r="F927" s="1" t="s">
        <v>17</v>
      </c>
      <c r="G927" s="1" t="s">
        <v>68</v>
      </c>
      <c r="H927">
        <v>18</v>
      </c>
      <c r="I927" s="3">
        <v>45722</v>
      </c>
      <c r="J927" s="1" t="s">
        <v>63</v>
      </c>
      <c r="K927" s="1" t="s">
        <v>27</v>
      </c>
      <c r="L927" s="8">
        <v>94</v>
      </c>
      <c r="M927" s="8">
        <f>IF(Table1[[#This Row],[Column13]]&lt;1,Table1[[#This Row],[Column13]]*100,Table1[[#This Row],[Column13]])</f>
        <v>94</v>
      </c>
      <c r="N927" s="1" t="s">
        <v>20</v>
      </c>
      <c r="O927" s="1" t="s">
        <v>28</v>
      </c>
      <c r="P927" s="1">
        <v>4</v>
      </c>
      <c r="Q927" s="1" t="s">
        <v>3546</v>
      </c>
      <c r="R927" s="9">
        <f>IFERROR(IF(ISNUMBER(Table1[[#This Row],[Column17]]),Table1[[#This Row],[Column17]],DATEVALUE(LEFT(Table1[[#This Row],[Column17]],FIND(",",Table1[[#This Row],[Column17]]&amp;",")-1))),"")</f>
        <v>45722</v>
      </c>
      <c r="S92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45729</v>
      </c>
      <c r="T92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45736</v>
      </c>
      <c r="U927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92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2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2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2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27" s="10" t="str">
        <f t="shared" si="42"/>
        <v>03/06/2025, 03/13/2025, 03/20/2025</v>
      </c>
    </row>
    <row r="928" spans="1:26" ht="12.5" x14ac:dyDescent="0.25">
      <c r="A928" s="1" t="s">
        <v>3547</v>
      </c>
      <c r="B928" s="1" t="str">
        <f t="shared" si="43"/>
        <v>EEE5B33E-2DD3-4F8E-9FCB-F48261E8BAA5</v>
      </c>
      <c r="C928" s="1" t="s">
        <v>3548</v>
      </c>
      <c r="D928" s="1" t="str">
        <f t="shared" si="44"/>
        <v>Alexandra Ramos</v>
      </c>
      <c r="E928" s="1" t="s">
        <v>3549</v>
      </c>
      <c r="F928" s="1" t="s">
        <v>17</v>
      </c>
      <c r="G928" s="1" t="s">
        <v>39</v>
      </c>
      <c r="H928">
        <v>18</v>
      </c>
      <c r="I928" s="5">
        <v>44954</v>
      </c>
      <c r="J928" s="1" t="s">
        <v>40</v>
      </c>
      <c r="K928" s="1" t="s">
        <v>19</v>
      </c>
      <c r="L928" s="8">
        <v>0.5</v>
      </c>
      <c r="M928" s="8">
        <f>IF(Table1[[#This Row],[Column13]]&lt;1,Table1[[#This Row],[Column13]]*100,Table1[[#This Row],[Column13]])</f>
        <v>50</v>
      </c>
      <c r="N928" s="1">
        <v>45</v>
      </c>
      <c r="O928" s="1" t="s">
        <v>34</v>
      </c>
      <c r="P928" s="1">
        <v>2</v>
      </c>
      <c r="Q928" s="1" t="s">
        <v>3550</v>
      </c>
      <c r="R928" s="9">
        <f>IFERROR(IF(ISNUMBER(Table1[[#This Row],[Column17]]),Table1[[#This Row],[Column17]],DATEVALUE(LEFT(Table1[[#This Row],[Column17]],FIND(",",Table1[[#This Row],[Column17]]&amp;",")-1))),"")</f>
        <v>44954</v>
      </c>
      <c r="S92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44961</v>
      </c>
      <c r="T92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44968</v>
      </c>
      <c r="U92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44975</v>
      </c>
      <c r="V92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44982</v>
      </c>
      <c r="W92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44989</v>
      </c>
      <c r="X92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2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28" s="10" t="str">
        <f t="shared" si="42"/>
        <v>01/28/2023, 02/04/2023, 02/11/2023, 02/18/2023, 02/25/2023, 03/04/2023</v>
      </c>
    </row>
    <row r="929" spans="1:26" ht="12.5" x14ac:dyDescent="0.25">
      <c r="A929" s="1" t="s">
        <v>3551</v>
      </c>
      <c r="B929" s="1" t="str">
        <f t="shared" si="43"/>
        <v>46633755-A5B0-4639-8895-4DB145E526E1</v>
      </c>
      <c r="C929" s="1" t="s">
        <v>3552</v>
      </c>
      <c r="D929" s="1" t="str">
        <f t="shared" si="44"/>
        <v>Jennifer Forbes</v>
      </c>
      <c r="E929" s="1" t="s">
        <v>3553</v>
      </c>
      <c r="F929" s="1" t="s">
        <v>17</v>
      </c>
      <c r="G929" s="1" t="s">
        <v>68</v>
      </c>
      <c r="H929" s="1">
        <v>18</v>
      </c>
      <c r="I929" s="3">
        <v>45600</v>
      </c>
      <c r="J929" s="1" t="s">
        <v>52</v>
      </c>
      <c r="K929" s="1" t="s">
        <v>53</v>
      </c>
      <c r="L929" s="8">
        <v>97</v>
      </c>
      <c r="M929" s="8">
        <f>IF(Table1[[#This Row],[Column13]]&lt;1,Table1[[#This Row],[Column13]]*100,Table1[[#This Row],[Column13]])</f>
        <v>97</v>
      </c>
      <c r="N929" s="1">
        <v>45</v>
      </c>
      <c r="O929" s="1" t="s">
        <v>34</v>
      </c>
      <c r="P929" s="1">
        <v>4</v>
      </c>
      <c r="Q929" s="3">
        <v>45600</v>
      </c>
      <c r="R929" s="9">
        <f>IFERROR(IF(ISNUMBER(Table1[[#This Row],[Column17]]),Table1[[#This Row],[Column17]],DATEVALUE(LEFT(Table1[[#This Row],[Column17]],FIND(",",Table1[[#This Row],[Column17]]&amp;",")-1))),"")</f>
        <v>45600</v>
      </c>
      <c r="S929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929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929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92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2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2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2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29" s="10" t="str">
        <f t="shared" si="42"/>
        <v>11/04/2024</v>
      </c>
    </row>
    <row r="930" spans="1:26" ht="12.5" x14ac:dyDescent="0.25">
      <c r="A930" s="1" t="s">
        <v>3554</v>
      </c>
      <c r="B930" s="1" t="str">
        <f t="shared" si="43"/>
        <v>7458D92C-A1DA-4C7A-9B88-26EDFF4A9185</v>
      </c>
      <c r="C930" s="1" t="s">
        <v>3555</v>
      </c>
      <c r="D930" s="1" t="str">
        <f t="shared" si="44"/>
        <v>John Golden Dds</v>
      </c>
      <c r="E930" s="1" t="s">
        <v>3556</v>
      </c>
      <c r="F930" s="1" t="s">
        <v>88</v>
      </c>
      <c r="G930" s="1" t="s">
        <v>25</v>
      </c>
      <c r="H930" s="1">
        <v>18</v>
      </c>
      <c r="I930" s="3">
        <v>45389</v>
      </c>
      <c r="J930" s="1" t="s">
        <v>142</v>
      </c>
      <c r="K930" s="1" t="s">
        <v>53</v>
      </c>
      <c r="L930" s="8">
        <v>0.78</v>
      </c>
      <c r="M930" s="8">
        <f>IF(Table1[[#This Row],[Column13]]&lt;1,Table1[[#This Row],[Column13]]*100,Table1[[#This Row],[Column13]])</f>
        <v>78</v>
      </c>
      <c r="N930" s="1">
        <v>45</v>
      </c>
      <c r="O930" s="1" t="s">
        <v>28</v>
      </c>
      <c r="P930" s="1">
        <v>5</v>
      </c>
      <c r="Q930" s="3">
        <v>45389</v>
      </c>
      <c r="R930" s="9">
        <f>IFERROR(IF(ISNUMBER(Table1[[#This Row],[Column17]]),Table1[[#This Row],[Column17]],DATEVALUE(LEFT(Table1[[#This Row],[Column17]],FIND(",",Table1[[#This Row],[Column17]]&amp;",")-1))),"")</f>
        <v>45389</v>
      </c>
      <c r="S930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930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930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93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3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3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3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30" s="10" t="str">
        <f t="shared" si="42"/>
        <v>04/07/2024</v>
      </c>
    </row>
    <row r="931" spans="1:26" ht="12.5" x14ac:dyDescent="0.25">
      <c r="A931" s="1" t="s">
        <v>3557</v>
      </c>
      <c r="B931" s="1" t="str">
        <f t="shared" si="43"/>
        <v>1E92C0AE-D886-4DE4-9585-3F0B6B691BD2</v>
      </c>
      <c r="C931" s="1" t="s">
        <v>3558</v>
      </c>
      <c r="D931" s="1" t="str">
        <f t="shared" si="44"/>
        <v>Mark Brown</v>
      </c>
      <c r="E931" s="1" t="s">
        <v>3559</v>
      </c>
      <c r="F931" s="1" t="s">
        <v>17</v>
      </c>
      <c r="G931" s="1" t="s">
        <v>46</v>
      </c>
      <c r="H931">
        <v>18</v>
      </c>
      <c r="I931" s="5">
        <v>44786</v>
      </c>
      <c r="J931" s="1" t="s">
        <v>105</v>
      </c>
      <c r="K931" s="1" t="s">
        <v>53</v>
      </c>
      <c r="L931" s="8">
        <v>0.76</v>
      </c>
      <c r="M931" s="8">
        <f>IF(Table1[[#This Row],[Column13]]&lt;1,Table1[[#This Row],[Column13]]*100,Table1[[#This Row],[Column13]])</f>
        <v>76</v>
      </c>
      <c r="N931" s="1">
        <v>2</v>
      </c>
      <c r="O931" s="1" t="s">
        <v>34</v>
      </c>
      <c r="P931" s="1">
        <v>5</v>
      </c>
      <c r="Q931" s="1" t="s">
        <v>3560</v>
      </c>
      <c r="R931" s="9">
        <f>IFERROR(IF(ISNUMBER(Table1[[#This Row],[Column17]]),Table1[[#This Row],[Column17]],DATEVALUE(LEFT(Table1[[#This Row],[Column17]],FIND(",",Table1[[#This Row],[Column17]]&amp;",")-1))),"")</f>
        <v>44786</v>
      </c>
      <c r="S93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44793</v>
      </c>
      <c r="T931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931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93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3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3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3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31" s="10" t="str">
        <f t="shared" si="42"/>
        <v>08/13/2022, 08/20/2022</v>
      </c>
    </row>
    <row r="932" spans="1:26" ht="12.5" x14ac:dyDescent="0.25">
      <c r="A932" s="1" t="s">
        <v>3561</v>
      </c>
      <c r="B932" s="1" t="str">
        <f t="shared" si="43"/>
        <v>B8DDDFC2-963B-431C-BC7C-356DE7DD93A5</v>
      </c>
      <c r="C932" s="1" t="s">
        <v>3562</v>
      </c>
      <c r="D932" s="1" t="str">
        <f t="shared" si="44"/>
        <v>Kelli Shepard</v>
      </c>
      <c r="E932" s="1" t="s">
        <v>3563</v>
      </c>
      <c r="F932" s="1" t="s">
        <v>17</v>
      </c>
      <c r="G932" s="1" t="s">
        <v>46</v>
      </c>
      <c r="H932" s="1">
        <v>25</v>
      </c>
      <c r="I932" s="5">
        <v>44920</v>
      </c>
      <c r="J932" s="1" t="s">
        <v>154</v>
      </c>
      <c r="K932" s="1" t="s">
        <v>133</v>
      </c>
      <c r="L932" s="8">
        <v>0.08</v>
      </c>
      <c r="M932" s="8">
        <f>IF(Table1[[#This Row],[Column13]]&lt;1,Table1[[#This Row],[Column13]]*100,Table1[[#This Row],[Column13]])</f>
        <v>8</v>
      </c>
      <c r="N932" s="1">
        <v>2</v>
      </c>
      <c r="O932" s="1" t="s">
        <v>28</v>
      </c>
      <c r="P932" s="1">
        <v>1</v>
      </c>
      <c r="Q932" s="1" t="s">
        <v>3564</v>
      </c>
      <c r="R932" s="9">
        <f>IFERROR(IF(ISNUMBER(Table1[[#This Row],[Column17]]),Table1[[#This Row],[Column17]],DATEVALUE(LEFT(Table1[[#This Row],[Column17]],FIND(",",Table1[[#This Row],[Column17]]&amp;",")-1))),"")</f>
        <v>44920</v>
      </c>
      <c r="S93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44927</v>
      </c>
      <c r="T93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44934</v>
      </c>
      <c r="U93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44941</v>
      </c>
      <c r="V93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3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3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3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32" s="10" t="str">
        <f t="shared" si="42"/>
        <v>12/25/2022, 01/01/2023, 01/08/2023, 01/15/2023</v>
      </c>
    </row>
    <row r="933" spans="1:26" ht="12.5" x14ac:dyDescent="0.25">
      <c r="A933" s="1" t="s">
        <v>3565</v>
      </c>
      <c r="B933" s="1" t="str">
        <f t="shared" si="43"/>
        <v>8063FCE4-C2E4-4A50-9336-50DB316482FE</v>
      </c>
      <c r="C933" s="1" t="s">
        <v>3566</v>
      </c>
      <c r="D933" s="1" t="str">
        <f t="shared" si="44"/>
        <v>Derek Thompson</v>
      </c>
      <c r="E933" s="1" t="s">
        <v>6995</v>
      </c>
      <c r="F933" s="1" t="s">
        <v>88</v>
      </c>
      <c r="G933" s="1" t="s">
        <v>25</v>
      </c>
      <c r="H933">
        <v>18</v>
      </c>
      <c r="I933" s="5">
        <v>44758</v>
      </c>
      <c r="J933" s="1" t="s">
        <v>40</v>
      </c>
      <c r="K933" s="1" t="s">
        <v>19</v>
      </c>
      <c r="L933" s="8">
        <v>0.92</v>
      </c>
      <c r="M933" s="8">
        <f>IF(Table1[[#This Row],[Column13]]&lt;1,Table1[[#This Row],[Column13]]*100,Table1[[#This Row],[Column13]])</f>
        <v>92</v>
      </c>
      <c r="N933" s="1" t="s">
        <v>20</v>
      </c>
      <c r="O933" s="1" t="s">
        <v>34</v>
      </c>
      <c r="P933" s="1">
        <v>1</v>
      </c>
      <c r="Q933" s="1" t="s">
        <v>3567</v>
      </c>
      <c r="R933" s="9">
        <f>IFERROR(IF(ISNUMBER(Table1[[#This Row],[Column17]]),Table1[[#This Row],[Column17]],DATEVALUE(LEFT(Table1[[#This Row],[Column17]],FIND(",",Table1[[#This Row],[Column17]]&amp;",")-1))),"")</f>
        <v>44758</v>
      </c>
      <c r="S93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44765</v>
      </c>
      <c r="T93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44772</v>
      </c>
      <c r="U93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44779</v>
      </c>
      <c r="V93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44786</v>
      </c>
      <c r="W93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44793</v>
      </c>
      <c r="X93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3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33" s="10" t="str">
        <f t="shared" si="42"/>
        <v>07/16/2022, 07/23/2022, 07/30/2022, 08/06/2022, 08/13/2022, 08/20/2022</v>
      </c>
    </row>
    <row r="934" spans="1:26" ht="12.5" x14ac:dyDescent="0.25">
      <c r="A934" s="1" t="s">
        <v>3568</v>
      </c>
      <c r="B934" s="1" t="str">
        <f t="shared" si="43"/>
        <v>B04FBCE9-32DC-4A5B-9BC8-8EFE4688D612</v>
      </c>
      <c r="C934" s="1" t="s">
        <v>3569</v>
      </c>
      <c r="D934" s="1" t="str">
        <f t="shared" si="44"/>
        <v>Carrie Francis</v>
      </c>
      <c r="E934" s="1" t="s">
        <v>3570</v>
      </c>
      <c r="F934" s="1" t="s">
        <v>88</v>
      </c>
      <c r="G934" s="1" t="s">
        <v>39</v>
      </c>
      <c r="H934">
        <v>18</v>
      </c>
      <c r="I934" s="5">
        <v>44727</v>
      </c>
      <c r="J934" s="1" t="s">
        <v>69</v>
      </c>
      <c r="K934" s="1" t="s">
        <v>33</v>
      </c>
      <c r="L934" s="8">
        <v>82</v>
      </c>
      <c r="M934" s="8">
        <f>IF(Table1[[#This Row],[Column13]]&lt;1,Table1[[#This Row],[Column13]]*100,Table1[[#This Row],[Column13]])</f>
        <v>82</v>
      </c>
      <c r="N934" s="1" t="s">
        <v>41</v>
      </c>
      <c r="O934" s="1" t="s">
        <v>34</v>
      </c>
      <c r="P934" s="1">
        <v>5</v>
      </c>
      <c r="Q934" s="1" t="s">
        <v>3571</v>
      </c>
      <c r="R934" s="9">
        <f>IFERROR(IF(ISNUMBER(Table1[[#This Row],[Column17]]),Table1[[#This Row],[Column17]],DATEVALUE(LEFT(Table1[[#This Row],[Column17]],FIND(",",Table1[[#This Row],[Column17]]&amp;",")-1))),"")</f>
        <v>44727</v>
      </c>
      <c r="S93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44734</v>
      </c>
      <c r="T934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934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93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3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3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3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34" s="10" t="str">
        <f t="shared" si="42"/>
        <v>06/15/2022, 06/22/2022</v>
      </c>
    </row>
    <row r="935" spans="1:26" ht="12.5" x14ac:dyDescent="0.25">
      <c r="A935" s="1" t="s">
        <v>3572</v>
      </c>
      <c r="B935" s="1" t="str">
        <f t="shared" si="43"/>
        <v>1DC35362-1691-483A-B687-853EEE265C95</v>
      </c>
      <c r="C935" s="1" t="s">
        <v>3573</v>
      </c>
      <c r="D935" s="1" t="str">
        <f t="shared" si="44"/>
        <v>Catherine Miller</v>
      </c>
      <c r="E935" s="1" t="s">
        <v>3574</v>
      </c>
      <c r="F935" s="1" t="s">
        <v>17</v>
      </c>
      <c r="G935" s="1" t="s">
        <v>46</v>
      </c>
      <c r="H935">
        <v>18</v>
      </c>
      <c r="I935" s="3">
        <v>45537</v>
      </c>
      <c r="J935" s="1" t="s">
        <v>281</v>
      </c>
      <c r="K935" s="1" t="s">
        <v>19</v>
      </c>
      <c r="L935" s="8">
        <v>80</v>
      </c>
      <c r="M935" s="8">
        <f>IF(Table1[[#This Row],[Column13]]&lt;1,Table1[[#This Row],[Column13]]*100,Table1[[#This Row],[Column13]])</f>
        <v>80</v>
      </c>
      <c r="N935" s="1" t="s">
        <v>41</v>
      </c>
      <c r="O935" s="1" t="s">
        <v>28</v>
      </c>
      <c r="P935">
        <v>4</v>
      </c>
      <c r="Q935" s="1" t="s">
        <v>3575</v>
      </c>
      <c r="R935" s="9">
        <f>IFERROR(IF(ISNUMBER(Table1[[#This Row],[Column17]]),Table1[[#This Row],[Column17]],DATEVALUE(LEFT(Table1[[#This Row],[Column17]],FIND(",",Table1[[#This Row],[Column17]]&amp;",")-1))),"")</f>
        <v>45537</v>
      </c>
      <c r="S93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45544</v>
      </c>
      <c r="T93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45551</v>
      </c>
      <c r="U93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45558</v>
      </c>
      <c r="V93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45565</v>
      </c>
      <c r="W93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45572</v>
      </c>
      <c r="X93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45579</v>
      </c>
      <c r="Y93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35" s="10" t="str">
        <f t="shared" si="42"/>
        <v>09/02/2024, 09/09/2024, 09/16/2024, 09/23/2024, 09/30/2024, 10/07/2024, 10/14/2024</v>
      </c>
    </row>
    <row r="936" spans="1:26" ht="12.5" x14ac:dyDescent="0.25">
      <c r="A936" s="1" t="s">
        <v>3576</v>
      </c>
      <c r="B936" s="1" t="str">
        <f t="shared" si="43"/>
        <v>E09012D7-14CE-4F0F-B5D9-704D5FE12B57</v>
      </c>
      <c r="C936" s="1" t="s">
        <v>3577</v>
      </c>
      <c r="D936" s="1" t="str">
        <f t="shared" si="44"/>
        <v>Danielle Hood</v>
      </c>
      <c r="E936" s="1" t="s">
        <v>3578</v>
      </c>
      <c r="F936" s="1" t="s">
        <v>17</v>
      </c>
      <c r="G936" s="1" t="s">
        <v>39</v>
      </c>
      <c r="H936">
        <v>18</v>
      </c>
      <c r="I936" s="5">
        <v>45649</v>
      </c>
      <c r="J936" s="1" t="s">
        <v>40</v>
      </c>
      <c r="K936" s="1" t="s">
        <v>19</v>
      </c>
      <c r="L936" s="8">
        <v>0.43</v>
      </c>
      <c r="M936" s="8">
        <f>IF(Table1[[#This Row],[Column13]]&lt;1,Table1[[#This Row],[Column13]]*100,Table1[[#This Row],[Column13]])</f>
        <v>43</v>
      </c>
      <c r="N936" s="1">
        <v>2</v>
      </c>
      <c r="O936" s="1" t="s">
        <v>28</v>
      </c>
      <c r="P936" s="1">
        <v>2</v>
      </c>
      <c r="Q936" s="1" t="s">
        <v>3579</v>
      </c>
      <c r="R936" s="9">
        <f>IFERROR(IF(ISNUMBER(Table1[[#This Row],[Column17]]),Table1[[#This Row],[Column17]],DATEVALUE(LEFT(Table1[[#This Row],[Column17]],FIND(",",Table1[[#This Row],[Column17]]&amp;",")-1))),"")</f>
        <v>45649</v>
      </c>
      <c r="S93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45656</v>
      </c>
      <c r="T93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45663</v>
      </c>
      <c r="U936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93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3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3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3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36" s="10" t="str">
        <f t="shared" si="42"/>
        <v>12/23/2024, 12/30/2024, 01/06/2025</v>
      </c>
    </row>
    <row r="937" spans="1:26" ht="12.5" x14ac:dyDescent="0.25">
      <c r="A937" s="1" t="s">
        <v>3580</v>
      </c>
      <c r="B937" s="1" t="str">
        <f t="shared" si="43"/>
        <v>45D62ECD-3030-47F4-95D4-999B39D88A14</v>
      </c>
      <c r="C937" s="1" t="s">
        <v>3581</v>
      </c>
      <c r="D937" s="1" t="str">
        <f t="shared" si="44"/>
        <v>Cassandra Phillips</v>
      </c>
      <c r="E937" s="1" t="s">
        <v>3582</v>
      </c>
      <c r="F937" s="1" t="s">
        <v>17</v>
      </c>
      <c r="G937" s="1" t="s">
        <v>39</v>
      </c>
      <c r="H937">
        <v>18</v>
      </c>
      <c r="I937" s="3">
        <v>45301</v>
      </c>
      <c r="J937" s="1" t="s">
        <v>105</v>
      </c>
      <c r="K937" s="1" t="s">
        <v>53</v>
      </c>
      <c r="L937" s="8">
        <v>43</v>
      </c>
      <c r="M937" s="8">
        <f>IF(Table1[[#This Row],[Column13]]&lt;1,Table1[[#This Row],[Column13]]*100,Table1[[#This Row],[Column13]])</f>
        <v>43</v>
      </c>
      <c r="N937" s="1" t="s">
        <v>20</v>
      </c>
      <c r="O937" s="1" t="s">
        <v>34</v>
      </c>
      <c r="P937" s="1">
        <v>3</v>
      </c>
      <c r="Q937" s="1" t="s">
        <v>3583</v>
      </c>
      <c r="R937" s="9">
        <f>IFERROR(IF(ISNUMBER(Table1[[#This Row],[Column17]]),Table1[[#This Row],[Column17]],DATEVALUE(LEFT(Table1[[#This Row],[Column17]],FIND(",",Table1[[#This Row],[Column17]]&amp;",")-1))),"")</f>
        <v>45301</v>
      </c>
      <c r="S93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45308</v>
      </c>
      <c r="T93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45315</v>
      </c>
      <c r="U93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45322</v>
      </c>
      <c r="V93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45329</v>
      </c>
      <c r="W93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45336</v>
      </c>
      <c r="X93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45343</v>
      </c>
      <c r="Y93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45350</v>
      </c>
      <c r="Z937" s="10" t="str">
        <f t="shared" si="42"/>
        <v>01/10/2024, 01/17/2024, 01/24/2024, 01/31/2024, 02/07/2024, 02/14/2024, 02/21/2024, 02/28/2024</v>
      </c>
    </row>
    <row r="938" spans="1:26" ht="12.5" x14ac:dyDescent="0.25">
      <c r="A938" s="1" t="s">
        <v>3584</v>
      </c>
      <c r="B938" s="1" t="str">
        <f t="shared" si="43"/>
        <v>731DC76F-85E6-40FE-A44E-B3E1C5BA136F</v>
      </c>
      <c r="C938" s="1" t="s">
        <v>3585</v>
      </c>
      <c r="D938" s="1" t="str">
        <f t="shared" si="44"/>
        <v>Melissa Jackson</v>
      </c>
      <c r="E938" s="1" t="s">
        <v>3586</v>
      </c>
      <c r="F938" s="1" t="s">
        <v>88</v>
      </c>
      <c r="G938" s="1" t="s">
        <v>39</v>
      </c>
      <c r="H938" s="1">
        <v>18</v>
      </c>
      <c r="I938" s="5">
        <v>45199</v>
      </c>
      <c r="J938" s="1" t="s">
        <v>132</v>
      </c>
      <c r="K938" s="1" t="s">
        <v>133</v>
      </c>
      <c r="L938" s="8">
        <v>0.47</v>
      </c>
      <c r="M938" s="8">
        <f>IF(Table1[[#This Row],[Column13]]&lt;1,Table1[[#This Row],[Column13]]*100,Table1[[#This Row],[Column13]])</f>
        <v>47</v>
      </c>
      <c r="N938" s="1">
        <v>1.5</v>
      </c>
      <c r="O938" s="1" t="s">
        <v>28</v>
      </c>
      <c r="P938" s="1">
        <v>5</v>
      </c>
      <c r="Q938" s="1" t="s">
        <v>3587</v>
      </c>
      <c r="R938" s="9">
        <f>IFERROR(IF(ISNUMBER(Table1[[#This Row],[Column17]]),Table1[[#This Row],[Column17]],DATEVALUE(LEFT(Table1[[#This Row],[Column17]],FIND(",",Table1[[#This Row],[Column17]]&amp;",")-1))),"")</f>
        <v>45199</v>
      </c>
      <c r="S93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45206</v>
      </c>
      <c r="T93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45213</v>
      </c>
      <c r="U93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45220</v>
      </c>
      <c r="V93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45227</v>
      </c>
      <c r="W93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3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3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38" s="10" t="str">
        <f t="shared" si="42"/>
        <v>09/30/2023, 10/07/2023, 10/14/2023, 10/21/2023, 10/28/2023</v>
      </c>
    </row>
    <row r="939" spans="1:26" ht="12.5" x14ac:dyDescent="0.25">
      <c r="A939" s="1" t="s">
        <v>3588</v>
      </c>
      <c r="B939" s="1" t="str">
        <f t="shared" si="43"/>
        <v>AE98B722-CF97-4016-A560-C77558CFD966</v>
      </c>
      <c r="C939" s="1" t="s">
        <v>3589</v>
      </c>
      <c r="D939" s="1" t="str">
        <f t="shared" si="44"/>
        <v>Christine Lyons</v>
      </c>
      <c r="E939" s="1" t="s">
        <v>6995</v>
      </c>
      <c r="F939" s="1" t="s">
        <v>17</v>
      </c>
      <c r="G939" s="1" t="s">
        <v>39</v>
      </c>
      <c r="H939" s="1">
        <v>18</v>
      </c>
      <c r="I939" s="3">
        <v>45331</v>
      </c>
      <c r="J939" s="1" t="s">
        <v>132</v>
      </c>
      <c r="K939" s="1" t="s">
        <v>133</v>
      </c>
      <c r="L939" s="8">
        <v>0.49</v>
      </c>
      <c r="M939" s="8">
        <f>IF(Table1[[#This Row],[Column13]]&lt;1,Table1[[#This Row],[Column13]]*100,Table1[[#This Row],[Column13]])</f>
        <v>49</v>
      </c>
      <c r="N939" s="1" t="s">
        <v>20</v>
      </c>
      <c r="O939" s="1" t="s">
        <v>28</v>
      </c>
      <c r="P939" s="1">
        <v>3</v>
      </c>
      <c r="Q939" s="1" t="s">
        <v>3590</v>
      </c>
      <c r="R939" s="9">
        <f>IFERROR(IF(ISNUMBER(Table1[[#This Row],[Column17]]),Table1[[#This Row],[Column17]],DATEVALUE(LEFT(Table1[[#This Row],[Column17]],FIND(",",Table1[[#This Row],[Column17]]&amp;",")-1))),"")</f>
        <v>45331</v>
      </c>
      <c r="S93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45338</v>
      </c>
      <c r="T93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45345</v>
      </c>
      <c r="U939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93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3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3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3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39" s="10" t="str">
        <f t="shared" si="42"/>
        <v>02/09/2024, 02/16/2024, 02/23/2024</v>
      </c>
    </row>
    <row r="940" spans="1:26" ht="12.5" x14ac:dyDescent="0.25">
      <c r="A940" s="1" t="s">
        <v>3591</v>
      </c>
      <c r="B940" s="1" t="str">
        <f t="shared" si="43"/>
        <v>CB56EB48-BE3D-4265-9471-8D868D366459</v>
      </c>
      <c r="C940" s="1" t="s">
        <v>3592</v>
      </c>
      <c r="D940" s="1" t="str">
        <f t="shared" si="44"/>
        <v>Jose Clark</v>
      </c>
      <c r="E940" s="1" t="s">
        <v>3593</v>
      </c>
      <c r="F940" s="1" t="s">
        <v>17</v>
      </c>
      <c r="G940" s="1" t="s">
        <v>25</v>
      </c>
      <c r="H940">
        <v>18</v>
      </c>
      <c r="I940" s="5">
        <v>45440</v>
      </c>
      <c r="J940" s="1" t="s">
        <v>26</v>
      </c>
      <c r="K940" s="1" t="s">
        <v>27</v>
      </c>
      <c r="L940" s="8">
        <v>0.21</v>
      </c>
      <c r="M940" s="8">
        <f>IF(Table1[[#This Row],[Column13]]&lt;1,Table1[[#This Row],[Column13]]*100,Table1[[#This Row],[Column13]])</f>
        <v>21</v>
      </c>
      <c r="N940" s="1" t="s">
        <v>58</v>
      </c>
      <c r="O940" s="1" t="s">
        <v>34</v>
      </c>
      <c r="P940" s="1">
        <v>3</v>
      </c>
      <c r="Q940" s="1" t="s">
        <v>3594</v>
      </c>
      <c r="R940" s="9">
        <f>IFERROR(IF(ISNUMBER(Table1[[#This Row],[Column17]]),Table1[[#This Row],[Column17]],DATEVALUE(LEFT(Table1[[#This Row],[Column17]],FIND(",",Table1[[#This Row],[Column17]]&amp;",")-1))),"")</f>
        <v>45440</v>
      </c>
      <c r="S94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45447</v>
      </c>
      <c r="T94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45454</v>
      </c>
      <c r="U94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45461</v>
      </c>
      <c r="V94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45468</v>
      </c>
      <c r="W94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45475</v>
      </c>
      <c r="X94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45482</v>
      </c>
      <c r="Y94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40" s="10" t="str">
        <f t="shared" si="42"/>
        <v>05/28/2024, 06/04/2024, 06/11/2024, 06/18/2024, 06/25/2024, 07/02/2024, 07/09/2024</v>
      </c>
    </row>
    <row r="941" spans="1:26" ht="12.5" x14ac:dyDescent="0.25">
      <c r="A941" s="1" t="s">
        <v>3595</v>
      </c>
      <c r="B941" s="1" t="str">
        <f t="shared" si="43"/>
        <v>A886A9FC-60BE-485D-9053-317B5F4DEC1D</v>
      </c>
      <c r="C941" s="1" t="s">
        <v>3596</v>
      </c>
      <c r="D941" s="1" t="str">
        <f t="shared" si="44"/>
        <v>Amanda Haynes</v>
      </c>
      <c r="E941" s="1" t="s">
        <v>3597</v>
      </c>
      <c r="F941" s="1" t="s">
        <v>17</v>
      </c>
      <c r="G941" s="1" t="s">
        <v>39</v>
      </c>
      <c r="H941" s="1">
        <v>24</v>
      </c>
      <c r="I941" s="5">
        <v>45159</v>
      </c>
      <c r="J941" s="1" t="s">
        <v>132</v>
      </c>
      <c r="K941" s="1" t="s">
        <v>133</v>
      </c>
      <c r="L941" s="8">
        <v>0.48</v>
      </c>
      <c r="M941" s="8">
        <f>IF(Table1[[#This Row],[Column13]]&lt;1,Table1[[#This Row],[Column13]]*100,Table1[[#This Row],[Column13]])</f>
        <v>48</v>
      </c>
      <c r="N941" s="1" t="s">
        <v>20</v>
      </c>
      <c r="O941" s="1" t="s">
        <v>28</v>
      </c>
      <c r="P941" s="1">
        <v>1</v>
      </c>
      <c r="Q941" s="1" t="s">
        <v>3598</v>
      </c>
      <c r="R941" s="9">
        <f>IFERROR(IF(ISNUMBER(Table1[[#This Row],[Column17]]),Table1[[#This Row],[Column17]],DATEVALUE(LEFT(Table1[[#This Row],[Column17]],FIND(",",Table1[[#This Row],[Column17]]&amp;",")-1))),"")</f>
        <v>45159</v>
      </c>
      <c r="S94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45166</v>
      </c>
      <c r="T94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45173</v>
      </c>
      <c r="U94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45180</v>
      </c>
      <c r="V94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45187</v>
      </c>
      <c r="W94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45194</v>
      </c>
      <c r="X94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45201</v>
      </c>
      <c r="Y94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45208</v>
      </c>
      <c r="Z941" s="10" t="str">
        <f t="shared" si="42"/>
        <v>08/21/2023, 08/28/2023, 09/04/2023, 09/11/2023, 09/18/2023, 09/25/2023, 10/02/2023, 10/09/2023</v>
      </c>
    </row>
    <row r="942" spans="1:26" ht="12.5" x14ac:dyDescent="0.25">
      <c r="A942" s="1" t="s">
        <v>3599</v>
      </c>
      <c r="B942" s="1" t="str">
        <f t="shared" si="43"/>
        <v>E9C41F0D-2FE6-4A52-99A7-361BE729B06F</v>
      </c>
      <c r="C942" s="1" t="s">
        <v>3600</v>
      </c>
      <c r="D942" s="1" t="str">
        <f t="shared" si="44"/>
        <v>Christopher Payne</v>
      </c>
      <c r="E942" s="1" t="s">
        <v>3601</v>
      </c>
      <c r="F942" s="1" t="s">
        <v>17</v>
      </c>
      <c r="G942" s="1" t="s">
        <v>82</v>
      </c>
      <c r="H942" s="1">
        <v>18</v>
      </c>
      <c r="I942" s="3">
        <v>45664</v>
      </c>
      <c r="J942" s="1" t="s">
        <v>40</v>
      </c>
      <c r="K942" s="1" t="s">
        <v>19</v>
      </c>
      <c r="L942" s="8">
        <v>0.72</v>
      </c>
      <c r="M942" s="8">
        <f>IF(Table1[[#This Row],[Column13]]&lt;1,Table1[[#This Row],[Column13]]*100,Table1[[#This Row],[Column13]])</f>
        <v>72</v>
      </c>
      <c r="N942" s="1">
        <v>2</v>
      </c>
      <c r="O942" s="1" t="s">
        <v>34</v>
      </c>
      <c r="P942">
        <v>4</v>
      </c>
      <c r="Q942" s="1" t="s">
        <v>3602</v>
      </c>
      <c r="R942" s="9">
        <f>IFERROR(IF(ISNUMBER(Table1[[#This Row],[Column17]]),Table1[[#This Row],[Column17]],DATEVALUE(LEFT(Table1[[#This Row],[Column17]],FIND(",",Table1[[#This Row],[Column17]]&amp;",")-1))),"")</f>
        <v>45664</v>
      </c>
      <c r="S94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45671</v>
      </c>
      <c r="T94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45678</v>
      </c>
      <c r="U94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45685</v>
      </c>
      <c r="V94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4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4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4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42" s="10" t="str">
        <f t="shared" si="42"/>
        <v>01/07/2025, 01/14/2025, 01/21/2025, 01/28/2025</v>
      </c>
    </row>
    <row r="943" spans="1:26" ht="12.5" x14ac:dyDescent="0.25">
      <c r="A943" s="1" t="s">
        <v>3603</v>
      </c>
      <c r="B943" s="1" t="str">
        <f t="shared" si="43"/>
        <v>567F3096-99D7-4477-9F8B-00F7B92EEFE0</v>
      </c>
      <c r="C943" s="1" t="s">
        <v>3604</v>
      </c>
      <c r="D943" s="1" t="str">
        <f t="shared" si="44"/>
        <v>Mr. Andrew Hickman</v>
      </c>
      <c r="E943" s="1" t="s">
        <v>3605</v>
      </c>
      <c r="F943" s="1" t="s">
        <v>88</v>
      </c>
      <c r="G943" s="1" t="s">
        <v>46</v>
      </c>
      <c r="H943" s="1">
        <v>18</v>
      </c>
      <c r="I943" s="3">
        <v>45050</v>
      </c>
      <c r="J943" s="1" t="s">
        <v>281</v>
      </c>
      <c r="K943" s="1" t="s">
        <v>19</v>
      </c>
      <c r="L943" s="8">
        <v>0.68</v>
      </c>
      <c r="M943" s="8">
        <f>IF(Table1[[#This Row],[Column13]]&lt;1,Table1[[#This Row],[Column13]]*100,Table1[[#This Row],[Column13]])</f>
        <v>68</v>
      </c>
      <c r="N943" s="1">
        <v>2</v>
      </c>
      <c r="O943" s="1" t="s">
        <v>28</v>
      </c>
      <c r="P943" s="1">
        <v>5</v>
      </c>
      <c r="Q943" s="1" t="s">
        <v>3606</v>
      </c>
      <c r="R943" s="9">
        <f>IFERROR(IF(ISNUMBER(Table1[[#This Row],[Column17]]),Table1[[#This Row],[Column17]],DATEVALUE(LEFT(Table1[[#This Row],[Column17]],FIND(",",Table1[[#This Row],[Column17]]&amp;",")-1))),"")</f>
        <v>45050</v>
      </c>
      <c r="S94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45057</v>
      </c>
      <c r="T943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943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94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4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4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4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43" s="10" t="str">
        <f t="shared" si="42"/>
        <v>05/04/2023, 05/11/2023</v>
      </c>
    </row>
    <row r="944" spans="1:26" ht="12.5" x14ac:dyDescent="0.25">
      <c r="A944" s="1" t="s">
        <v>3607</v>
      </c>
      <c r="B944" s="1" t="str">
        <f t="shared" si="43"/>
        <v>862A76F2-F15E-409C-B297-FA7FF719AE43</v>
      </c>
      <c r="C944" s="1" t="s">
        <v>3608</v>
      </c>
      <c r="D944" s="1" t="str">
        <f t="shared" si="44"/>
        <v>William Walton</v>
      </c>
      <c r="E944" s="1" t="s">
        <v>3609</v>
      </c>
      <c r="F944" s="1" t="s">
        <v>88</v>
      </c>
      <c r="G944" s="1" t="s">
        <v>68</v>
      </c>
      <c r="H944" s="1">
        <v>41</v>
      </c>
      <c r="I944" s="5">
        <v>45585</v>
      </c>
      <c r="J944" s="1" t="s">
        <v>132</v>
      </c>
      <c r="K944" s="1" t="s">
        <v>133</v>
      </c>
      <c r="L944" s="8">
        <v>0.57999999999999996</v>
      </c>
      <c r="M944" s="8">
        <f>IF(Table1[[#This Row],[Column13]]&lt;1,Table1[[#This Row],[Column13]]*100,Table1[[#This Row],[Column13]])</f>
        <v>57.999999999999993</v>
      </c>
      <c r="N944" s="1" t="s">
        <v>20</v>
      </c>
      <c r="O944" s="1" t="s">
        <v>28</v>
      </c>
      <c r="P944" s="1">
        <v>2</v>
      </c>
      <c r="Q944" s="1" t="s">
        <v>627</v>
      </c>
      <c r="R944" s="9">
        <f>IFERROR(IF(ISNUMBER(Table1[[#This Row],[Column17]]),Table1[[#This Row],[Column17]],DATEVALUE(LEFT(Table1[[#This Row],[Column17]],FIND(",",Table1[[#This Row],[Column17]]&amp;",")-1))),"")</f>
        <v>45585</v>
      </c>
      <c r="S94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45592</v>
      </c>
      <c r="T94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45599</v>
      </c>
      <c r="U94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45606</v>
      </c>
      <c r="V94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4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4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4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44" s="10" t="str">
        <f t="shared" si="42"/>
        <v>10/20/2024, 10/27/2024, 11/03/2024, 11/10/2024</v>
      </c>
    </row>
    <row r="945" spans="1:26" ht="12.5" x14ac:dyDescent="0.25">
      <c r="A945" s="1" t="s">
        <v>3610</v>
      </c>
      <c r="B945" s="1" t="str">
        <f t="shared" si="43"/>
        <v>003742AE-75E9-43D8-AA53-DBD6655FDAA5</v>
      </c>
      <c r="C945" s="1" t="s">
        <v>3611</v>
      </c>
      <c r="D945" s="1" t="str">
        <f t="shared" si="44"/>
        <v>Christina Jackson</v>
      </c>
      <c r="E945" s="1" t="s">
        <v>3612</v>
      </c>
      <c r="F945" s="1" t="s">
        <v>17</v>
      </c>
      <c r="G945" s="1" t="s">
        <v>25</v>
      </c>
      <c r="H945" s="1">
        <v>43</v>
      </c>
      <c r="I945" s="5">
        <v>45370</v>
      </c>
      <c r="J945" s="1" t="s">
        <v>132</v>
      </c>
      <c r="K945" s="1" t="s">
        <v>133</v>
      </c>
      <c r="L945" s="8">
        <v>0.31</v>
      </c>
      <c r="M945" s="8">
        <f>IF(Table1[[#This Row],[Column13]]&lt;1,Table1[[#This Row],[Column13]]*100,Table1[[#This Row],[Column13]])</f>
        <v>31</v>
      </c>
      <c r="N945" s="1">
        <v>1.5</v>
      </c>
      <c r="O945" s="1" t="s">
        <v>34</v>
      </c>
      <c r="P945" s="1">
        <v>5</v>
      </c>
      <c r="Q945" s="1" t="s">
        <v>3613</v>
      </c>
      <c r="R945" s="9">
        <f>IFERROR(IF(ISNUMBER(Table1[[#This Row],[Column17]]),Table1[[#This Row],[Column17]],DATEVALUE(LEFT(Table1[[#This Row],[Column17]],FIND(",",Table1[[#This Row],[Column17]]&amp;",")-1))),"")</f>
        <v>45370</v>
      </c>
      <c r="S94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45377</v>
      </c>
      <c r="T94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45384</v>
      </c>
      <c r="U94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45391</v>
      </c>
      <c r="V94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45398</v>
      </c>
      <c r="W94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4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4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45" s="10" t="str">
        <f t="shared" si="42"/>
        <v>03/19/2024, 03/26/2024, 04/02/2024, 04/09/2024, 04/16/2024</v>
      </c>
    </row>
    <row r="946" spans="1:26" ht="12.5" x14ac:dyDescent="0.25">
      <c r="A946" s="1" t="s">
        <v>3614</v>
      </c>
      <c r="B946" s="1" t="str">
        <f t="shared" si="43"/>
        <v>AF496395-2775-457E-BEA6-CA65B960DF1F</v>
      </c>
      <c r="C946" s="1" t="s">
        <v>3615</v>
      </c>
      <c r="D946" s="1" t="str">
        <f t="shared" si="44"/>
        <v>Patricia Smith</v>
      </c>
      <c r="E946" s="1" t="s">
        <v>3616</v>
      </c>
      <c r="F946" s="1" t="s">
        <v>17</v>
      </c>
      <c r="G946" s="1" t="s">
        <v>39</v>
      </c>
      <c r="H946" s="1">
        <v>36</v>
      </c>
      <c r="I946" s="5">
        <v>44798</v>
      </c>
      <c r="J946" s="1" t="s">
        <v>18</v>
      </c>
      <c r="K946" s="1" t="s">
        <v>19</v>
      </c>
      <c r="L946" s="8">
        <v>0.6</v>
      </c>
      <c r="M946" s="8">
        <f>IF(Table1[[#This Row],[Column13]]&lt;1,Table1[[#This Row],[Column13]]*100,Table1[[#This Row],[Column13]])</f>
        <v>60</v>
      </c>
      <c r="N946" s="1">
        <v>1.5</v>
      </c>
      <c r="O946" s="1" t="s">
        <v>28</v>
      </c>
      <c r="P946" s="1">
        <v>2</v>
      </c>
      <c r="Q946" s="1" t="s">
        <v>3617</v>
      </c>
      <c r="R946" s="9">
        <f>IFERROR(IF(ISNUMBER(Table1[[#This Row],[Column17]]),Table1[[#This Row],[Column17]],DATEVALUE(LEFT(Table1[[#This Row],[Column17]],FIND(",",Table1[[#This Row],[Column17]]&amp;",")-1))),"")</f>
        <v>44798</v>
      </c>
      <c r="S94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44805</v>
      </c>
      <c r="T94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44812</v>
      </c>
      <c r="U94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44819</v>
      </c>
      <c r="V94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44826</v>
      </c>
      <c r="W94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44833</v>
      </c>
      <c r="X94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44840</v>
      </c>
      <c r="Y94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44847</v>
      </c>
      <c r="Z946" s="10" t="str">
        <f t="shared" si="42"/>
        <v>08/25/2022, 09/01/2022, 09/08/2022, 09/15/2022, 09/22/2022, 09/29/2022, 10/06/2022, 10/13/2022</v>
      </c>
    </row>
    <row r="947" spans="1:26" ht="12.5" x14ac:dyDescent="0.25">
      <c r="A947" s="1" t="s">
        <v>3618</v>
      </c>
      <c r="B947" s="1" t="str">
        <f t="shared" si="43"/>
        <v>63380B42-1887-4A69-AABD-37DAC357A620</v>
      </c>
      <c r="C947" s="1" t="s">
        <v>3619</v>
      </c>
      <c r="D947" s="1" t="str">
        <f t="shared" si="44"/>
        <v>Phillip Anderson</v>
      </c>
      <c r="E947" s="1" t="s">
        <v>6995</v>
      </c>
      <c r="F947" s="1" t="s">
        <v>88</v>
      </c>
      <c r="G947" s="1" t="s">
        <v>39</v>
      </c>
      <c r="H947" s="1">
        <v>18</v>
      </c>
      <c r="I947" s="5">
        <v>45035</v>
      </c>
      <c r="J947" s="1" t="s">
        <v>105</v>
      </c>
      <c r="K947" s="1" t="s">
        <v>53</v>
      </c>
      <c r="L947" s="8">
        <v>78</v>
      </c>
      <c r="M947" s="8">
        <f>IF(Table1[[#This Row],[Column13]]&lt;1,Table1[[#This Row],[Column13]]*100,Table1[[#This Row],[Column13]])</f>
        <v>78</v>
      </c>
      <c r="N947" s="1">
        <v>45</v>
      </c>
      <c r="O947" s="1" t="s">
        <v>28</v>
      </c>
      <c r="P947" s="1">
        <v>5</v>
      </c>
      <c r="Q947" s="1" t="s">
        <v>3620</v>
      </c>
      <c r="R947" s="9">
        <f>IFERROR(IF(ISNUMBER(Table1[[#This Row],[Column17]]),Table1[[#This Row],[Column17]],DATEVALUE(LEFT(Table1[[#This Row],[Column17]],FIND(",",Table1[[#This Row],[Column17]]&amp;",")-1))),"")</f>
        <v>45035</v>
      </c>
      <c r="S94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45042</v>
      </c>
      <c r="T94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45049</v>
      </c>
      <c r="U94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45056</v>
      </c>
      <c r="V94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4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4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4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47" s="10" t="str">
        <f t="shared" si="42"/>
        <v>04/19/2023, 04/26/2023, 05/03/2023, 05/10/2023</v>
      </c>
    </row>
    <row r="948" spans="1:26" ht="12.5" x14ac:dyDescent="0.25">
      <c r="A948" s="1" t="s">
        <v>3621</v>
      </c>
      <c r="B948" s="1" t="str">
        <f t="shared" si="43"/>
        <v>ACBC63ED-D1DD-43E6-887F-70F0E5E4B935</v>
      </c>
      <c r="C948" s="1" t="s">
        <v>3622</v>
      </c>
      <c r="D948" s="1" t="str">
        <f t="shared" si="44"/>
        <v>Jessica Long</v>
      </c>
      <c r="E948" s="1" t="s">
        <v>3623</v>
      </c>
      <c r="F948" s="1" t="s">
        <v>88</v>
      </c>
      <c r="G948" s="1" t="s">
        <v>46</v>
      </c>
      <c r="H948" s="1">
        <v>21</v>
      </c>
      <c r="I948" s="5">
        <v>45166</v>
      </c>
      <c r="J948" s="1" t="s">
        <v>105</v>
      </c>
      <c r="K948" s="1" t="s">
        <v>53</v>
      </c>
      <c r="L948" s="8">
        <v>0.68</v>
      </c>
      <c r="M948" s="8">
        <f>IF(Table1[[#This Row],[Column13]]&lt;1,Table1[[#This Row],[Column13]]*100,Table1[[#This Row],[Column13]])</f>
        <v>68</v>
      </c>
      <c r="N948" s="1" t="s">
        <v>41</v>
      </c>
      <c r="O948" s="1" t="s">
        <v>28</v>
      </c>
      <c r="P948" s="1">
        <v>2</v>
      </c>
      <c r="Q948" s="1" t="s">
        <v>3624</v>
      </c>
      <c r="R948" s="9">
        <f>IFERROR(IF(ISNUMBER(Table1[[#This Row],[Column17]]),Table1[[#This Row],[Column17]],DATEVALUE(LEFT(Table1[[#This Row],[Column17]],FIND(",",Table1[[#This Row],[Column17]]&amp;",")-1))),"")</f>
        <v>45166</v>
      </c>
      <c r="S94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45173</v>
      </c>
      <c r="T94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45180</v>
      </c>
      <c r="U94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45187</v>
      </c>
      <c r="V94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45194</v>
      </c>
      <c r="W94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4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4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48" s="10" t="str">
        <f t="shared" si="42"/>
        <v>08/28/2023, 09/04/2023, 09/11/2023, 09/18/2023, 09/25/2023</v>
      </c>
    </row>
    <row r="949" spans="1:26" ht="12.5" x14ac:dyDescent="0.25">
      <c r="A949" s="1" t="s">
        <v>3625</v>
      </c>
      <c r="B949" s="1" t="str">
        <f t="shared" si="43"/>
        <v>D2BFBC31-805F-4A69-9700-78C15CBE693E</v>
      </c>
      <c r="C949" s="1" t="s">
        <v>3626</v>
      </c>
      <c r="D949" s="1" t="str">
        <f t="shared" si="44"/>
        <v>Kyle Sanders</v>
      </c>
      <c r="E949" s="1" t="s">
        <v>3627</v>
      </c>
      <c r="F949" s="1" t="s">
        <v>17</v>
      </c>
      <c r="G949" s="1" t="s">
        <v>25</v>
      </c>
      <c r="H949" s="1">
        <v>18</v>
      </c>
      <c r="I949" s="3">
        <v>45231</v>
      </c>
      <c r="J949" s="1" t="s">
        <v>63</v>
      </c>
      <c r="K949" s="1" t="s">
        <v>27</v>
      </c>
      <c r="L949" s="8">
        <v>0.97</v>
      </c>
      <c r="M949" s="8">
        <f>IF(Table1[[#This Row],[Column13]]&lt;1,Table1[[#This Row],[Column13]]*100,Table1[[#This Row],[Column13]])</f>
        <v>97</v>
      </c>
      <c r="N949" s="1" t="s">
        <v>20</v>
      </c>
      <c r="O949" s="1" t="s">
        <v>34</v>
      </c>
      <c r="P949" s="1">
        <v>4</v>
      </c>
      <c r="Q949" s="1" t="s">
        <v>3628</v>
      </c>
      <c r="R949" s="9">
        <f>IFERROR(IF(ISNUMBER(Table1[[#This Row],[Column17]]),Table1[[#This Row],[Column17]],DATEVALUE(LEFT(Table1[[#This Row],[Column17]],FIND(",",Table1[[#This Row],[Column17]]&amp;",")-1))),"")</f>
        <v>45231</v>
      </c>
      <c r="S94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45238</v>
      </c>
      <c r="T94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45245</v>
      </c>
      <c r="U94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45252</v>
      </c>
      <c r="V94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45259</v>
      </c>
      <c r="W94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45266</v>
      </c>
      <c r="X94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45273</v>
      </c>
      <c r="Y94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45280</v>
      </c>
      <c r="Z949" s="10" t="str">
        <f t="shared" si="42"/>
        <v>11/01/2023, 11/08/2023, 11/15/2023, 11/22/2023, 11/29/2023, 12/06/2023, 12/13/2023, 12/20/2023</v>
      </c>
    </row>
    <row r="950" spans="1:26" ht="12.5" x14ac:dyDescent="0.25">
      <c r="A950" s="1" t="s">
        <v>3629</v>
      </c>
      <c r="B950" s="1" t="str">
        <f t="shared" si="43"/>
        <v>26976497-6CFB-4ACC-AE0C-5488A76F7D3C</v>
      </c>
      <c r="C950" s="1" t="s">
        <v>3630</v>
      </c>
      <c r="D950" s="1" t="str">
        <f t="shared" si="44"/>
        <v>James Nicholson</v>
      </c>
      <c r="E950" s="1" t="s">
        <v>3631</v>
      </c>
      <c r="F950" s="1" t="s">
        <v>88</v>
      </c>
      <c r="G950" s="1" t="s">
        <v>82</v>
      </c>
      <c r="H950" s="1">
        <v>18</v>
      </c>
      <c r="I950" s="5">
        <v>45254</v>
      </c>
      <c r="J950" s="1" t="s">
        <v>217</v>
      </c>
      <c r="K950" s="1" t="s">
        <v>133</v>
      </c>
      <c r="L950" s="8">
        <v>0.39</v>
      </c>
      <c r="M950" s="8">
        <f>IF(Table1[[#This Row],[Column13]]&lt;1,Table1[[#This Row],[Column13]]*100,Table1[[#This Row],[Column13]])</f>
        <v>39</v>
      </c>
      <c r="N950" s="1" t="s">
        <v>20</v>
      </c>
      <c r="O950" s="1" t="s">
        <v>34</v>
      </c>
      <c r="P950" s="1">
        <v>3</v>
      </c>
      <c r="Q950" s="1" t="s">
        <v>3632</v>
      </c>
      <c r="R950" s="9">
        <f>IFERROR(IF(ISNUMBER(Table1[[#This Row],[Column17]]),Table1[[#This Row],[Column17]],DATEVALUE(LEFT(Table1[[#This Row],[Column17]],FIND(",",Table1[[#This Row],[Column17]]&amp;",")-1))),"")</f>
        <v>45254</v>
      </c>
      <c r="S95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45261</v>
      </c>
      <c r="T95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45268</v>
      </c>
      <c r="U95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45275</v>
      </c>
      <c r="V95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5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5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5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50" s="10" t="str">
        <f t="shared" si="42"/>
        <v>11/24/2023, 12/01/2023, 12/08/2023, 12/15/2023</v>
      </c>
    </row>
    <row r="951" spans="1:26" ht="12.5" x14ac:dyDescent="0.25">
      <c r="A951" s="1" t="s">
        <v>3633</v>
      </c>
      <c r="B951" s="1" t="str">
        <f t="shared" si="43"/>
        <v>AFA1FF17-58A6-4190-9527-ED08CE65050B</v>
      </c>
      <c r="C951" s="1" t="s">
        <v>3634</v>
      </c>
      <c r="D951" s="1" t="str">
        <f t="shared" si="44"/>
        <v>Mary Sullivan</v>
      </c>
      <c r="E951" s="1" t="s">
        <v>3635</v>
      </c>
      <c r="F951" s="1" t="s">
        <v>88</v>
      </c>
      <c r="G951" s="1" t="s">
        <v>39</v>
      </c>
      <c r="H951">
        <v>18</v>
      </c>
      <c r="I951" s="5">
        <v>45380</v>
      </c>
      <c r="J951" s="1" t="s">
        <v>154</v>
      </c>
      <c r="K951" s="1" t="s">
        <v>133</v>
      </c>
      <c r="L951" s="8">
        <v>0.2</v>
      </c>
      <c r="M951" s="8">
        <f>IF(Table1[[#This Row],[Column13]]&lt;1,Table1[[#This Row],[Column13]]*100,Table1[[#This Row],[Column13]])</f>
        <v>20</v>
      </c>
      <c r="N951" s="1" t="s">
        <v>20</v>
      </c>
      <c r="O951" s="1" t="s">
        <v>28</v>
      </c>
      <c r="P951" s="1">
        <v>3</v>
      </c>
      <c r="Q951" s="1" t="s">
        <v>3636</v>
      </c>
      <c r="R951" s="9">
        <f>IFERROR(IF(ISNUMBER(Table1[[#This Row],[Column17]]),Table1[[#This Row],[Column17]],DATEVALUE(LEFT(Table1[[#This Row],[Column17]],FIND(",",Table1[[#This Row],[Column17]]&amp;",")-1))),"")</f>
        <v>45380</v>
      </c>
      <c r="S95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45387</v>
      </c>
      <c r="T95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45394</v>
      </c>
      <c r="U951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95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5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5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5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51" s="10" t="str">
        <f t="shared" si="42"/>
        <v>03/29/2024, 04/05/2024, 04/12/2024</v>
      </c>
    </row>
    <row r="952" spans="1:26" ht="12.5" x14ac:dyDescent="0.25">
      <c r="A952" s="1" t="s">
        <v>3637</v>
      </c>
      <c r="B952" s="1" t="str">
        <f t="shared" si="43"/>
        <v>6CCB9163-4D8E-4D5E-8DF4-73BBC577D3A5</v>
      </c>
      <c r="C952" s="1" t="s">
        <v>3638</v>
      </c>
      <c r="D952" s="1" t="str">
        <f t="shared" si="44"/>
        <v>Mark Munoz</v>
      </c>
      <c r="E952" s="1" t="s">
        <v>3639</v>
      </c>
      <c r="F952" s="1" t="s">
        <v>88</v>
      </c>
      <c r="G952" s="1" t="s">
        <v>68</v>
      </c>
      <c r="H952">
        <v>18</v>
      </c>
      <c r="I952" s="5">
        <v>45314</v>
      </c>
      <c r="J952" s="1" t="s">
        <v>32</v>
      </c>
      <c r="K952" s="1" t="s">
        <v>33</v>
      </c>
      <c r="L952" s="8">
        <v>95</v>
      </c>
      <c r="M952" s="8">
        <f>IF(Table1[[#This Row],[Column13]]&lt;1,Table1[[#This Row],[Column13]]*100,Table1[[#This Row],[Column13]])</f>
        <v>95</v>
      </c>
      <c r="N952" s="1">
        <v>2</v>
      </c>
      <c r="O952" s="1" t="s">
        <v>34</v>
      </c>
      <c r="P952" s="1">
        <v>3</v>
      </c>
      <c r="Q952" s="1" t="s">
        <v>3640</v>
      </c>
      <c r="R952" s="9">
        <f>IFERROR(IF(ISNUMBER(Table1[[#This Row],[Column17]]),Table1[[#This Row],[Column17]],DATEVALUE(LEFT(Table1[[#This Row],[Column17]],FIND(",",Table1[[#This Row],[Column17]]&amp;",")-1))),"")</f>
        <v>45314</v>
      </c>
      <c r="S95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45321</v>
      </c>
      <c r="T95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45328</v>
      </c>
      <c r="U95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45335</v>
      </c>
      <c r="V95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45342</v>
      </c>
      <c r="W95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5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5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52" s="10" t="str">
        <f t="shared" si="42"/>
        <v>01/23/2024, 01/30/2024, 02/06/2024, 02/13/2024, 02/20/2024</v>
      </c>
    </row>
    <row r="953" spans="1:26" ht="12.5" x14ac:dyDescent="0.25">
      <c r="A953" s="1" t="s">
        <v>3641</v>
      </c>
      <c r="B953" s="1" t="str">
        <f t="shared" si="43"/>
        <v>6C8F8833-FB11-4AB6-ADC8-6DF8C9162EB7</v>
      </c>
      <c r="C953" s="1" t="s">
        <v>3642</v>
      </c>
      <c r="D953" s="1" t="str">
        <f t="shared" si="44"/>
        <v>Janet Leonard</v>
      </c>
      <c r="E953" s="1" t="s">
        <v>3643</v>
      </c>
      <c r="F953" s="1" t="s">
        <v>88</v>
      </c>
      <c r="G953" s="1" t="s">
        <v>39</v>
      </c>
      <c r="H953">
        <v>18</v>
      </c>
      <c r="I953" s="5">
        <v>44831</v>
      </c>
      <c r="J953" s="1" t="s">
        <v>69</v>
      </c>
      <c r="K953" s="1" t="s">
        <v>33</v>
      </c>
      <c r="L953" s="8">
        <v>2</v>
      </c>
      <c r="M953" s="8">
        <f>IF(Table1[[#This Row],[Column13]]&lt;1,Table1[[#This Row],[Column13]]*100,Table1[[#This Row],[Column13]])</f>
        <v>2</v>
      </c>
      <c r="N953" s="1" t="s">
        <v>58</v>
      </c>
      <c r="O953" s="1" t="s">
        <v>34</v>
      </c>
      <c r="P953" s="1">
        <v>5</v>
      </c>
      <c r="Q953" s="1" t="s">
        <v>3644</v>
      </c>
      <c r="R953" s="9">
        <f>IFERROR(IF(ISNUMBER(Table1[[#This Row],[Column17]]),Table1[[#This Row],[Column17]],DATEVALUE(LEFT(Table1[[#This Row],[Column17]],FIND(",",Table1[[#This Row],[Column17]]&amp;",")-1))),"")</f>
        <v>44831</v>
      </c>
      <c r="S95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44838</v>
      </c>
      <c r="T95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44845</v>
      </c>
      <c r="U953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95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5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5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5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53" s="10" t="str">
        <f t="shared" si="42"/>
        <v>09/27/2022, 10/04/2022, 10/11/2022</v>
      </c>
    </row>
    <row r="954" spans="1:26" ht="12.5" x14ac:dyDescent="0.25">
      <c r="A954" s="1" t="s">
        <v>3645</v>
      </c>
      <c r="B954" s="1" t="str">
        <f t="shared" si="43"/>
        <v>0A333EEF-481E-47F3-B6FA-B8280C6D5A71</v>
      </c>
      <c r="C954" s="1" t="s">
        <v>3646</v>
      </c>
      <c r="D954" s="1" t="str">
        <f t="shared" si="44"/>
        <v>John Richardson</v>
      </c>
      <c r="E954" s="1" t="s">
        <v>3647</v>
      </c>
      <c r="F954" s="1" t="s">
        <v>88</v>
      </c>
      <c r="G954" s="1" t="s">
        <v>25</v>
      </c>
      <c r="H954">
        <v>18</v>
      </c>
      <c r="I954" s="3">
        <v>45333</v>
      </c>
      <c r="J954" s="1" t="s">
        <v>52</v>
      </c>
      <c r="K954" s="1" t="s">
        <v>53</v>
      </c>
      <c r="L954" s="8">
        <v>0.56000000000000005</v>
      </c>
      <c r="M954" s="8">
        <f>IF(Table1[[#This Row],[Column13]]&lt;1,Table1[[#This Row],[Column13]]*100,Table1[[#This Row],[Column13]])</f>
        <v>56.000000000000007</v>
      </c>
      <c r="N954" s="1" t="s">
        <v>20</v>
      </c>
      <c r="O954" s="1" t="s">
        <v>28</v>
      </c>
      <c r="P954" s="1">
        <v>5</v>
      </c>
      <c r="Q954" s="1" t="s">
        <v>3648</v>
      </c>
      <c r="R954" s="9">
        <f>IFERROR(IF(ISNUMBER(Table1[[#This Row],[Column17]]),Table1[[#This Row],[Column17]],DATEVALUE(LEFT(Table1[[#This Row],[Column17]],FIND(",",Table1[[#This Row],[Column17]]&amp;",")-1))),"")</f>
        <v>45333</v>
      </c>
      <c r="S95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45340</v>
      </c>
      <c r="T95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45347</v>
      </c>
      <c r="U95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45354</v>
      </c>
      <c r="V95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5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5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5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54" s="10" t="str">
        <f t="shared" si="42"/>
        <v>02/11/2024, 02/18/2024, 02/25/2024, 03/03/2024</v>
      </c>
    </row>
    <row r="955" spans="1:26" ht="12.5" x14ac:dyDescent="0.25">
      <c r="A955" s="1" t="s">
        <v>3649</v>
      </c>
      <c r="B955" s="1" t="str">
        <f t="shared" si="43"/>
        <v>6AC475A5-5B5C-46C5-8B11-C1812DC12143</v>
      </c>
      <c r="C955" s="1" t="s">
        <v>3650</v>
      </c>
      <c r="D955" s="1" t="str">
        <f t="shared" si="44"/>
        <v>Frederick Fields</v>
      </c>
      <c r="E955" s="1" t="s">
        <v>3651</v>
      </c>
      <c r="F955" s="1" t="s">
        <v>88</v>
      </c>
      <c r="G955" s="1" t="s">
        <v>25</v>
      </c>
      <c r="H955" s="1">
        <v>21</v>
      </c>
      <c r="I955" s="5">
        <v>45073</v>
      </c>
      <c r="J955" s="1" t="s">
        <v>142</v>
      </c>
      <c r="K955" s="1" t="s">
        <v>53</v>
      </c>
      <c r="L955" s="8">
        <v>90</v>
      </c>
      <c r="M955" s="8">
        <f>IF(Table1[[#This Row],[Column13]]&lt;1,Table1[[#This Row],[Column13]]*100,Table1[[#This Row],[Column13]])</f>
        <v>90</v>
      </c>
      <c r="N955" s="1" t="s">
        <v>41</v>
      </c>
      <c r="O955" s="1" t="s">
        <v>28</v>
      </c>
      <c r="P955" s="1">
        <v>4</v>
      </c>
      <c r="Q955" s="1" t="s">
        <v>2919</v>
      </c>
      <c r="R955" s="9">
        <f>IFERROR(IF(ISNUMBER(Table1[[#This Row],[Column17]]),Table1[[#This Row],[Column17]],DATEVALUE(LEFT(Table1[[#This Row],[Column17]],FIND(",",Table1[[#This Row],[Column17]]&amp;",")-1))),"")</f>
        <v>45073</v>
      </c>
      <c r="S95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45080</v>
      </c>
      <c r="T95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45087</v>
      </c>
      <c r="U95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45094</v>
      </c>
      <c r="V95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45101</v>
      </c>
      <c r="W95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45108</v>
      </c>
      <c r="X95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45115</v>
      </c>
      <c r="Y95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55" s="10" t="str">
        <f t="shared" si="42"/>
        <v>05/27/2023, 06/03/2023, 06/10/2023, 06/17/2023, 06/24/2023, 07/01/2023, 07/08/2023</v>
      </c>
    </row>
    <row r="956" spans="1:26" ht="12.5" x14ac:dyDescent="0.25">
      <c r="A956" s="1" t="s">
        <v>3652</v>
      </c>
      <c r="B956" s="1" t="str">
        <f t="shared" si="43"/>
        <v>7E52C22C-A207-4BF3-A507-68F2BA0EBD56</v>
      </c>
      <c r="C956" s="1" t="s">
        <v>3653</v>
      </c>
      <c r="D956" s="1" t="str">
        <f t="shared" si="44"/>
        <v>Donald Bonilla</v>
      </c>
      <c r="E956" s="1" t="s">
        <v>3654</v>
      </c>
      <c r="F956" s="1" t="s">
        <v>88</v>
      </c>
      <c r="G956" s="1" t="s">
        <v>46</v>
      </c>
      <c r="H956" s="1">
        <v>45</v>
      </c>
      <c r="I956" s="5">
        <v>44853</v>
      </c>
      <c r="J956" s="1" t="s">
        <v>63</v>
      </c>
      <c r="K956" s="1" t="s">
        <v>27</v>
      </c>
      <c r="L956" s="8">
        <v>0.17</v>
      </c>
      <c r="M956" s="8">
        <f>IF(Table1[[#This Row],[Column13]]&lt;1,Table1[[#This Row],[Column13]]*100,Table1[[#This Row],[Column13]])</f>
        <v>17</v>
      </c>
      <c r="N956" s="1">
        <v>2</v>
      </c>
      <c r="O956" s="1" t="s">
        <v>28</v>
      </c>
      <c r="P956">
        <v>4</v>
      </c>
      <c r="Q956" s="1" t="s">
        <v>3655</v>
      </c>
      <c r="R956" s="9">
        <f>IFERROR(IF(ISNUMBER(Table1[[#This Row],[Column17]]),Table1[[#This Row],[Column17]],DATEVALUE(LEFT(Table1[[#This Row],[Column17]],FIND(",",Table1[[#This Row],[Column17]]&amp;",")-1))),"")</f>
        <v>44853</v>
      </c>
      <c r="S95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44860</v>
      </c>
      <c r="T95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44867</v>
      </c>
      <c r="U95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44874</v>
      </c>
      <c r="V95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44881</v>
      </c>
      <c r="W95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44888</v>
      </c>
      <c r="X95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44895</v>
      </c>
      <c r="Y95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44902</v>
      </c>
      <c r="Z956" s="10" t="str">
        <f t="shared" si="42"/>
        <v>10/19/2022, 10/26/2022, 11/02/2022, 11/09/2022, 11/16/2022, 11/23/2022, 11/30/2022, 12/07/2022</v>
      </c>
    </row>
    <row r="957" spans="1:26" ht="12.5" x14ac:dyDescent="0.25">
      <c r="A957" s="1" t="s">
        <v>3656</v>
      </c>
      <c r="B957" s="1" t="str">
        <f t="shared" si="43"/>
        <v>1429EF31-B9B3-40EE-BAF2-BE80833BDE78</v>
      </c>
      <c r="C957" s="1" t="s">
        <v>3657</v>
      </c>
      <c r="D957" s="1" t="str">
        <f t="shared" si="44"/>
        <v>Mark Turner</v>
      </c>
      <c r="E957" s="1" t="s">
        <v>3658</v>
      </c>
      <c r="F957" s="1" t="s">
        <v>88</v>
      </c>
      <c r="G957" s="1" t="s">
        <v>25</v>
      </c>
      <c r="H957" s="1">
        <v>22</v>
      </c>
      <c r="I957" s="5">
        <v>45251</v>
      </c>
      <c r="J957" s="1" t="s">
        <v>132</v>
      </c>
      <c r="K957" s="1" t="s">
        <v>133</v>
      </c>
      <c r="L957" s="8">
        <v>0.73</v>
      </c>
      <c r="M957" s="8">
        <f>IF(Table1[[#This Row],[Column13]]&lt;1,Table1[[#This Row],[Column13]]*100,Table1[[#This Row],[Column13]])</f>
        <v>73</v>
      </c>
      <c r="N957" s="1" t="s">
        <v>58</v>
      </c>
      <c r="O957" s="1" t="s">
        <v>34</v>
      </c>
      <c r="P957" s="1">
        <v>5</v>
      </c>
      <c r="Q957" s="1" t="s">
        <v>3659</v>
      </c>
      <c r="R957" s="9">
        <f>IFERROR(IF(ISNUMBER(Table1[[#This Row],[Column17]]),Table1[[#This Row],[Column17]],DATEVALUE(LEFT(Table1[[#This Row],[Column17]],FIND(",",Table1[[#This Row],[Column17]]&amp;",")-1))),"")</f>
        <v>45251</v>
      </c>
      <c r="S95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45258</v>
      </c>
      <c r="T957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957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95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5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5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5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57" s="10" t="str">
        <f t="shared" si="42"/>
        <v>11/21/2023, 11/28/2023</v>
      </c>
    </row>
    <row r="958" spans="1:26" ht="12.5" x14ac:dyDescent="0.25">
      <c r="A958" s="1" t="s">
        <v>3660</v>
      </c>
      <c r="B958" s="1" t="str">
        <f t="shared" si="43"/>
        <v>D63C04C0-144B-48BC-A207-6595BE209925</v>
      </c>
      <c r="C958" s="1" t="s">
        <v>3661</v>
      </c>
      <c r="D958" s="1" t="str">
        <f t="shared" si="44"/>
        <v>Traci Leon</v>
      </c>
      <c r="E958" s="1" t="s">
        <v>3662</v>
      </c>
      <c r="F958" s="1" t="s">
        <v>17</v>
      </c>
      <c r="G958" s="1" t="s">
        <v>82</v>
      </c>
      <c r="H958" s="1">
        <v>18</v>
      </c>
      <c r="I958" s="5">
        <v>45672</v>
      </c>
      <c r="J958" s="1" t="s">
        <v>47</v>
      </c>
      <c r="K958" s="1" t="s">
        <v>33</v>
      </c>
      <c r="L958" s="8">
        <v>23</v>
      </c>
      <c r="M958" s="8">
        <f>IF(Table1[[#This Row],[Column13]]&lt;1,Table1[[#This Row],[Column13]]*100,Table1[[#This Row],[Column13]])</f>
        <v>23</v>
      </c>
      <c r="N958" s="1" t="s">
        <v>41</v>
      </c>
      <c r="O958" s="1" t="s">
        <v>28</v>
      </c>
      <c r="P958" s="1">
        <v>3</v>
      </c>
      <c r="Q958" s="1" t="s">
        <v>3663</v>
      </c>
      <c r="R958" s="9">
        <f>IFERROR(IF(ISNUMBER(Table1[[#This Row],[Column17]]),Table1[[#This Row],[Column17]],DATEVALUE(LEFT(Table1[[#This Row],[Column17]],FIND(",",Table1[[#This Row],[Column17]]&amp;",")-1))),"")</f>
        <v>45672</v>
      </c>
      <c r="S95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45679</v>
      </c>
      <c r="T95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45686</v>
      </c>
      <c r="U95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45693</v>
      </c>
      <c r="V95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45700</v>
      </c>
      <c r="W95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45707</v>
      </c>
      <c r="X95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45714</v>
      </c>
      <c r="Y95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45721</v>
      </c>
      <c r="Z958" s="10" t="str">
        <f t="shared" si="42"/>
        <v>01/15/2025, 01/22/2025, 01/29/2025, 02/05/2025, 02/12/2025, 02/19/2025, 02/26/2025, 03/05/2025</v>
      </c>
    </row>
    <row r="959" spans="1:26" ht="12.5" x14ac:dyDescent="0.25">
      <c r="A959" s="1" t="s">
        <v>3664</v>
      </c>
      <c r="B959" s="1" t="str">
        <f t="shared" si="43"/>
        <v>3717F44B-7911-4E22-92C6-26305FCDF4B8</v>
      </c>
      <c r="C959" s="1" t="s">
        <v>3665</v>
      </c>
      <c r="D959" s="1" t="str">
        <f t="shared" si="44"/>
        <v>Jessica Burgess</v>
      </c>
      <c r="E959" s="1" t="s">
        <v>6995</v>
      </c>
      <c r="F959" s="1" t="s">
        <v>88</v>
      </c>
      <c r="G959" s="1" t="s">
        <v>25</v>
      </c>
      <c r="H959" s="1">
        <v>29</v>
      </c>
      <c r="I959" s="5">
        <v>44733</v>
      </c>
      <c r="J959" s="1" t="s">
        <v>18</v>
      </c>
      <c r="K959" s="1" t="s">
        <v>19</v>
      </c>
      <c r="L959" s="8">
        <v>0.5</v>
      </c>
      <c r="M959" s="8">
        <f>IF(Table1[[#This Row],[Column13]]&lt;1,Table1[[#This Row],[Column13]]*100,Table1[[#This Row],[Column13]])</f>
        <v>50</v>
      </c>
      <c r="N959" s="1" t="s">
        <v>41</v>
      </c>
      <c r="O959" s="1" t="s">
        <v>28</v>
      </c>
      <c r="P959" s="1">
        <v>5</v>
      </c>
      <c r="Q959" s="1" t="s">
        <v>3666</v>
      </c>
      <c r="R959" s="9">
        <f>IFERROR(IF(ISNUMBER(Table1[[#This Row],[Column17]]),Table1[[#This Row],[Column17]],DATEVALUE(LEFT(Table1[[#This Row],[Column17]],FIND(",",Table1[[#This Row],[Column17]]&amp;",")-1))),"")</f>
        <v>44733</v>
      </c>
      <c r="S95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44740</v>
      </c>
      <c r="T959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959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95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5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5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5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59" s="10" t="str">
        <f t="shared" si="42"/>
        <v>06/21/2022, 06/28/2022</v>
      </c>
    </row>
    <row r="960" spans="1:26" ht="12.5" x14ac:dyDescent="0.25">
      <c r="A960" s="1" t="s">
        <v>3667</v>
      </c>
      <c r="B960" s="1" t="str">
        <f t="shared" si="43"/>
        <v>0BB5C276-ABE3-47F3-8066-703846DFE43F</v>
      </c>
      <c r="C960" s="1" t="s">
        <v>3668</v>
      </c>
      <c r="D960" s="1" t="str">
        <f t="shared" si="44"/>
        <v>Susan Gregory</v>
      </c>
      <c r="E960" s="1" t="s">
        <v>3669</v>
      </c>
      <c r="F960" s="1" t="s">
        <v>17</v>
      </c>
      <c r="G960" s="1" t="s">
        <v>25</v>
      </c>
      <c r="H960" s="1">
        <v>18</v>
      </c>
      <c r="I960" s="5">
        <v>44946</v>
      </c>
      <c r="J960" s="1" t="s">
        <v>63</v>
      </c>
      <c r="K960" s="1" t="s">
        <v>27</v>
      </c>
      <c r="L960" s="8">
        <v>0.81</v>
      </c>
      <c r="M960" s="8">
        <f>IF(Table1[[#This Row],[Column13]]&lt;1,Table1[[#This Row],[Column13]]*100,Table1[[#This Row],[Column13]])</f>
        <v>81</v>
      </c>
      <c r="N960" s="1">
        <v>2</v>
      </c>
      <c r="O960" s="1" t="s">
        <v>28</v>
      </c>
      <c r="P960" s="1">
        <v>1</v>
      </c>
      <c r="Q960" s="1" t="s">
        <v>3670</v>
      </c>
      <c r="R960" s="9">
        <f>IFERROR(IF(ISNUMBER(Table1[[#This Row],[Column17]]),Table1[[#This Row],[Column17]],DATEVALUE(LEFT(Table1[[#This Row],[Column17]],FIND(",",Table1[[#This Row],[Column17]]&amp;",")-1))),"")</f>
        <v>44946</v>
      </c>
      <c r="S96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44953</v>
      </c>
      <c r="T96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44960</v>
      </c>
      <c r="U96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44967</v>
      </c>
      <c r="V96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44974</v>
      </c>
      <c r="W96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44981</v>
      </c>
      <c r="X96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44988</v>
      </c>
      <c r="Y96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44995</v>
      </c>
      <c r="Z960" s="10" t="str">
        <f t="shared" si="42"/>
        <v>01/20/2023, 01/27/2023, 02/03/2023, 02/10/2023, 02/17/2023, 02/24/2023, 03/03/2023, 03/10/2023</v>
      </c>
    </row>
    <row r="961" spans="1:26" ht="12.5" x14ac:dyDescent="0.25">
      <c r="A961" s="1" t="s">
        <v>3671</v>
      </c>
      <c r="B961" s="1" t="str">
        <f t="shared" si="43"/>
        <v>76628C4E-445D-4A87-8657-3D382138681B</v>
      </c>
      <c r="C961" s="1" t="s">
        <v>3672</v>
      </c>
      <c r="D961" s="1" t="str">
        <f t="shared" si="44"/>
        <v>Vanessa Flores</v>
      </c>
      <c r="E961" s="1" t="s">
        <v>3673</v>
      </c>
      <c r="F961" s="1" t="s">
        <v>88</v>
      </c>
      <c r="G961" s="1" t="s">
        <v>25</v>
      </c>
      <c r="H961" s="1">
        <v>20</v>
      </c>
      <c r="I961" s="5">
        <v>45678</v>
      </c>
      <c r="J961" s="1" t="s">
        <v>63</v>
      </c>
      <c r="K961" s="1" t="s">
        <v>27</v>
      </c>
      <c r="L961" s="8">
        <v>55</v>
      </c>
      <c r="M961" s="8">
        <f>IF(Table1[[#This Row],[Column13]]&lt;1,Table1[[#This Row],[Column13]]*100,Table1[[#This Row],[Column13]])</f>
        <v>55</v>
      </c>
      <c r="N961" s="1">
        <v>1.5</v>
      </c>
      <c r="O961" s="1" t="s">
        <v>28</v>
      </c>
      <c r="P961" s="1">
        <v>5</v>
      </c>
      <c r="Q961" s="1" t="s">
        <v>3674</v>
      </c>
      <c r="R961" s="9">
        <f>IFERROR(IF(ISNUMBER(Table1[[#This Row],[Column17]]),Table1[[#This Row],[Column17]],DATEVALUE(LEFT(Table1[[#This Row],[Column17]],FIND(",",Table1[[#This Row],[Column17]]&amp;",")-1))),"")</f>
        <v>45678</v>
      </c>
      <c r="S96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45685</v>
      </c>
      <c r="T96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45692</v>
      </c>
      <c r="U96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45699</v>
      </c>
      <c r="V96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6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6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6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61" s="10" t="str">
        <f t="shared" si="42"/>
        <v>01/21/2025, 01/28/2025, 02/04/2025, 02/11/2025</v>
      </c>
    </row>
    <row r="962" spans="1:26" ht="12.5" x14ac:dyDescent="0.25">
      <c r="A962" s="1" t="s">
        <v>3675</v>
      </c>
      <c r="B962" s="1" t="str">
        <f t="shared" si="43"/>
        <v>98610B0B-A280-460F-ABB7-3DAC96818AED</v>
      </c>
      <c r="C962" s="1" t="s">
        <v>3676</v>
      </c>
      <c r="D962" s="1" t="str">
        <f t="shared" si="44"/>
        <v>James Spears</v>
      </c>
      <c r="E962" s="1" t="s">
        <v>3677</v>
      </c>
      <c r="F962" s="1" t="s">
        <v>88</v>
      </c>
      <c r="G962" s="1" t="s">
        <v>82</v>
      </c>
      <c r="H962">
        <v>18</v>
      </c>
      <c r="I962" s="5">
        <v>45373</v>
      </c>
      <c r="J962" s="1" t="s">
        <v>105</v>
      </c>
      <c r="K962" s="1" t="s">
        <v>53</v>
      </c>
      <c r="L962" s="8">
        <v>0.37</v>
      </c>
      <c r="M962" s="8">
        <f>IF(Table1[[#This Row],[Column13]]&lt;1,Table1[[#This Row],[Column13]]*100,Table1[[#This Row],[Column13]])</f>
        <v>37</v>
      </c>
      <c r="N962" s="1">
        <v>1.5</v>
      </c>
      <c r="O962" s="1" t="s">
        <v>34</v>
      </c>
      <c r="P962" s="1">
        <v>1</v>
      </c>
      <c r="Q962" s="1" t="s">
        <v>159</v>
      </c>
      <c r="R962" s="9">
        <f>IFERROR(IF(ISNUMBER(Table1[[#This Row],[Column17]]),Table1[[#This Row],[Column17]],DATEVALUE(LEFT(Table1[[#This Row],[Column17]],FIND(",",Table1[[#This Row],[Column17]]&amp;",")-1))),"")</f>
        <v>45373</v>
      </c>
      <c r="S96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45380</v>
      </c>
      <c r="T96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45387</v>
      </c>
      <c r="U96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45394</v>
      </c>
      <c r="V96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45401</v>
      </c>
      <c r="W96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45408</v>
      </c>
      <c r="X96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45415</v>
      </c>
      <c r="Y96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62" s="10" t="str">
        <f t="shared" ref="Z962:Z1025" si="45">LEFT(IF(R962&lt;&gt;"",TEXT(R962,"mm/dd/yyyy")&amp;", ","") &amp;IF(S962&lt;&gt;"",TEXT(S962,"mm/dd/yyyy")&amp;", ","") &amp;IF(T962&lt;&gt;"",TEXT(T962,"mm/dd/yyyy")&amp;", ","") &amp;IF(U962&lt;&gt;"",TEXT(U962,"mm/dd/yyyy")&amp;", ","") &amp;IF(V962&lt;&gt;"",TEXT(V962,"mm/dd/yyyy")&amp;", ","") &amp;IF(W962&lt;&gt;"",TEXT(W962,"mm/dd/yyyy")&amp;", ","") &amp;IF(X962&lt;&gt;"",TEXT(X962,"mm/dd/yyyy")&amp;", ","") &amp;IF(Y962&lt;&gt;"",TEXT(Y962,"mm/dd/yyyy")&amp;", ",""),LEN(IF(R962&lt;&gt;"",TEXT(R962,"mm/dd/yyyy")&amp;", ","") &amp;IF(S962&lt;&gt;"",TEXT(S962,"mm/dd/yyyy")&amp;", ","") &amp;IF(T962&lt;&gt;"",TEXT(T962,"mm/dd/yyyy")&amp;", ","") &amp;IF(U962&lt;&gt;"",TEXT(U962,"mm/dd/yyyy")&amp;", ","") &amp;IF(V962&lt;&gt;"",TEXT(V962,"mm/dd/yyyy")&amp;", ","") &amp;IF(W962&lt;&gt;"",TEXT(W962,"mm/dd/yyyy")&amp;", ","") &amp;IF(X962&lt;&gt;"",TEXT(X962,"mm/dd/yyyy")&amp;", ","") &amp;IF(Y962&lt;&gt;"",TEXT(Y962,"mm/dd/yyyy")&amp;", ","")) - 2)</f>
        <v>03/22/2024, 03/29/2024, 04/05/2024, 04/12/2024, 04/19/2024, 04/26/2024, 05/03/2024</v>
      </c>
    </row>
    <row r="963" spans="1:26" ht="12.5" x14ac:dyDescent="0.25">
      <c r="A963" s="1" t="s">
        <v>3678</v>
      </c>
      <c r="B963" s="1" t="str">
        <f t="shared" ref="B963:B1026" si="46">UPPER(PROPER(A963))</f>
        <v>AC48CEAF-2B85-4FB7-B29E-21268840E78A</v>
      </c>
      <c r="C963" s="1" t="s">
        <v>3679</v>
      </c>
      <c r="D963" s="1" t="str">
        <f t="shared" ref="D963:D1026" si="47">PROPER(C963)</f>
        <v>Jamie Guerrero</v>
      </c>
      <c r="E963" s="1" t="s">
        <v>3680</v>
      </c>
      <c r="F963" s="1" t="s">
        <v>17</v>
      </c>
      <c r="G963" s="1" t="s">
        <v>46</v>
      </c>
      <c r="H963" s="1">
        <v>24</v>
      </c>
      <c r="I963" s="5">
        <v>44985</v>
      </c>
      <c r="J963" s="1" t="s">
        <v>26</v>
      </c>
      <c r="K963" s="1" t="s">
        <v>27</v>
      </c>
      <c r="L963" s="8">
        <v>0.85</v>
      </c>
      <c r="M963" s="8">
        <f>IF(Table1[[#This Row],[Column13]]&lt;1,Table1[[#This Row],[Column13]]*100,Table1[[#This Row],[Column13]])</f>
        <v>85</v>
      </c>
      <c r="N963" s="1">
        <v>45</v>
      </c>
      <c r="O963" s="1" t="s">
        <v>34</v>
      </c>
      <c r="P963" s="1">
        <v>2</v>
      </c>
      <c r="Q963" s="1" t="s">
        <v>3681</v>
      </c>
      <c r="R963" s="9">
        <f>IFERROR(IF(ISNUMBER(Table1[[#This Row],[Column17]]),Table1[[#This Row],[Column17]],DATEVALUE(LEFT(Table1[[#This Row],[Column17]],FIND(",",Table1[[#This Row],[Column17]]&amp;",")-1))),"")</f>
        <v>44985</v>
      </c>
      <c r="S96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44992</v>
      </c>
      <c r="T96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44999</v>
      </c>
      <c r="U96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45006</v>
      </c>
      <c r="V96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45013</v>
      </c>
      <c r="W96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45020</v>
      </c>
      <c r="X96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6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63" s="10" t="str">
        <f t="shared" si="45"/>
        <v>02/28/2023, 03/07/2023, 03/14/2023, 03/21/2023, 03/28/2023, 04/04/2023</v>
      </c>
    </row>
    <row r="964" spans="1:26" ht="12.5" x14ac:dyDescent="0.25">
      <c r="A964" s="1" t="s">
        <v>3682</v>
      </c>
      <c r="B964" s="1" t="str">
        <f t="shared" si="46"/>
        <v>7395734B-50B9-4F30-8038-32D04AB4EA29</v>
      </c>
      <c r="C964" s="1" t="s">
        <v>3683</v>
      </c>
      <c r="D964" s="1" t="str">
        <f t="shared" si="47"/>
        <v>Alyssa Weber</v>
      </c>
      <c r="E964" s="1" t="s">
        <v>3684</v>
      </c>
      <c r="F964" s="1" t="s">
        <v>17</v>
      </c>
      <c r="G964" s="1" t="s">
        <v>82</v>
      </c>
      <c r="H964" s="1">
        <v>27</v>
      </c>
      <c r="I964" s="5">
        <v>45130</v>
      </c>
      <c r="J964" s="1" t="s">
        <v>18</v>
      </c>
      <c r="K964" s="1" t="s">
        <v>19</v>
      </c>
      <c r="L964" s="8">
        <v>0.08</v>
      </c>
      <c r="M964" s="8">
        <f>IF(Table1[[#This Row],[Column13]]&lt;1,Table1[[#This Row],[Column13]]*100,Table1[[#This Row],[Column13]])</f>
        <v>8</v>
      </c>
      <c r="N964" s="1" t="s">
        <v>20</v>
      </c>
      <c r="O964" s="1" t="s">
        <v>28</v>
      </c>
      <c r="P964" s="1">
        <v>3</v>
      </c>
      <c r="Q964" s="5">
        <v>45130</v>
      </c>
      <c r="R964" s="9">
        <f>IFERROR(IF(ISNUMBER(Table1[[#This Row],[Column17]]),Table1[[#This Row],[Column17]],DATEVALUE(LEFT(Table1[[#This Row],[Column17]],FIND(",",Table1[[#This Row],[Column17]]&amp;",")-1))),"")</f>
        <v>45130</v>
      </c>
      <c r="S964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964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964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96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6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6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6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64" s="10" t="str">
        <f t="shared" si="45"/>
        <v>07/23/2023</v>
      </c>
    </row>
    <row r="965" spans="1:26" ht="12.5" x14ac:dyDescent="0.25">
      <c r="A965" s="1" t="s">
        <v>3685</v>
      </c>
      <c r="B965" s="1" t="str">
        <f t="shared" si="46"/>
        <v>60E0B673-21B6-4B84-899F-AD03EBD23573</v>
      </c>
      <c r="C965" s="1" t="s">
        <v>3686</v>
      </c>
      <c r="D965" s="1" t="str">
        <f t="shared" si="47"/>
        <v>Sarah Davis</v>
      </c>
      <c r="E965" s="1" t="s">
        <v>3687</v>
      </c>
      <c r="F965" s="1" t="s">
        <v>17</v>
      </c>
      <c r="G965" s="1" t="s">
        <v>82</v>
      </c>
      <c r="H965" s="1">
        <v>30</v>
      </c>
      <c r="I965" s="4">
        <v>45240</v>
      </c>
      <c r="J965" s="1" t="s">
        <v>217</v>
      </c>
      <c r="K965" s="1" t="s">
        <v>133</v>
      </c>
      <c r="L965" s="8">
        <v>0.56000000000000005</v>
      </c>
      <c r="M965" s="8">
        <f>IF(Table1[[#This Row],[Column13]]&lt;1,Table1[[#This Row],[Column13]]*100,Table1[[#This Row],[Column13]])</f>
        <v>56.000000000000007</v>
      </c>
      <c r="N965" s="1">
        <v>1.5</v>
      </c>
      <c r="O965" s="1" t="s">
        <v>34</v>
      </c>
      <c r="P965" s="1">
        <v>1</v>
      </c>
      <c r="Q965" s="1" t="s">
        <v>3688</v>
      </c>
      <c r="R965" s="9">
        <f>IFERROR(IF(ISNUMBER(Table1[[#This Row],[Column17]]),Table1[[#This Row],[Column17]],DATEVALUE(LEFT(Table1[[#This Row],[Column17]],FIND(",",Table1[[#This Row],[Column17]]&amp;",")-1))),"")</f>
        <v>45240</v>
      </c>
      <c r="S96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45247</v>
      </c>
      <c r="T96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45254</v>
      </c>
      <c r="U96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45261</v>
      </c>
      <c r="V96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45268</v>
      </c>
      <c r="W96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45275</v>
      </c>
      <c r="X96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6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65" s="10" t="str">
        <f t="shared" si="45"/>
        <v>11/10/2023, 11/17/2023, 11/24/2023, 12/01/2023, 12/08/2023, 12/15/2023</v>
      </c>
    </row>
    <row r="966" spans="1:26" ht="12.5" x14ac:dyDescent="0.25">
      <c r="A966" s="1" t="s">
        <v>3689</v>
      </c>
      <c r="B966" s="1" t="str">
        <f t="shared" si="46"/>
        <v>37BEA260-C053-4253-9A1E-490D6894844F</v>
      </c>
      <c r="C966" s="1" t="s">
        <v>3690</v>
      </c>
      <c r="D966" s="1" t="str">
        <f t="shared" si="47"/>
        <v>Kyle Flores</v>
      </c>
      <c r="E966" s="1" t="s">
        <v>3691</v>
      </c>
      <c r="F966" s="1" t="s">
        <v>17</v>
      </c>
      <c r="G966" s="1" t="s">
        <v>46</v>
      </c>
      <c r="H966" s="1">
        <v>42</v>
      </c>
      <c r="I966" s="3">
        <v>45512</v>
      </c>
      <c r="J966" s="1" t="s">
        <v>217</v>
      </c>
      <c r="K966" s="1" t="s">
        <v>133</v>
      </c>
      <c r="L966" s="8">
        <v>11</v>
      </c>
      <c r="M966" s="8">
        <f>IF(Table1[[#This Row],[Column13]]&lt;1,Table1[[#This Row],[Column13]]*100,Table1[[#This Row],[Column13]])</f>
        <v>11</v>
      </c>
      <c r="N966" s="1">
        <v>45</v>
      </c>
      <c r="O966" s="1" t="s">
        <v>34</v>
      </c>
      <c r="P966" s="1">
        <v>2</v>
      </c>
      <c r="Q966" s="1" t="s">
        <v>3692</v>
      </c>
      <c r="R966" s="9">
        <f>IFERROR(IF(ISNUMBER(Table1[[#This Row],[Column17]]),Table1[[#This Row],[Column17]],DATEVALUE(LEFT(Table1[[#This Row],[Column17]],FIND(",",Table1[[#This Row],[Column17]]&amp;",")-1))),"")</f>
        <v>45512</v>
      </c>
      <c r="S96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45519</v>
      </c>
      <c r="T96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45526</v>
      </c>
      <c r="U96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45533</v>
      </c>
      <c r="V96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45540</v>
      </c>
      <c r="W96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45547</v>
      </c>
      <c r="X96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45554</v>
      </c>
      <c r="Y96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66" s="10" t="str">
        <f t="shared" si="45"/>
        <v>08/08/2024, 08/15/2024, 08/22/2024, 08/29/2024, 09/05/2024, 09/12/2024, 09/19/2024</v>
      </c>
    </row>
    <row r="967" spans="1:26" ht="12.5" x14ac:dyDescent="0.25">
      <c r="A967" s="1" t="s">
        <v>3693</v>
      </c>
      <c r="B967" s="1" t="str">
        <f t="shared" si="46"/>
        <v>8852787C-891E-4AA2-8097-09FA5159B574</v>
      </c>
      <c r="C967" s="1" t="s">
        <v>3694</v>
      </c>
      <c r="D967" s="1" t="str">
        <f t="shared" si="47"/>
        <v>Scott Simpson</v>
      </c>
      <c r="E967" s="1" t="s">
        <v>3695</v>
      </c>
      <c r="F967" s="1" t="s">
        <v>17</v>
      </c>
      <c r="G967" s="1" t="s">
        <v>46</v>
      </c>
      <c r="H967" s="1">
        <v>18</v>
      </c>
      <c r="I967" s="5">
        <v>45646</v>
      </c>
      <c r="J967" s="1" t="s">
        <v>63</v>
      </c>
      <c r="K967" s="1" t="s">
        <v>27</v>
      </c>
      <c r="L967" s="8">
        <v>0.11</v>
      </c>
      <c r="M967" s="8">
        <f>IF(Table1[[#This Row],[Column13]]&lt;1,Table1[[#This Row],[Column13]]*100,Table1[[#This Row],[Column13]])</f>
        <v>11</v>
      </c>
      <c r="N967" s="1" t="s">
        <v>58</v>
      </c>
      <c r="O967" s="1" t="s">
        <v>34</v>
      </c>
      <c r="P967" s="1">
        <v>5</v>
      </c>
      <c r="Q967" s="1" t="s">
        <v>3696</v>
      </c>
      <c r="R967" s="9">
        <f>IFERROR(IF(ISNUMBER(Table1[[#This Row],[Column17]]),Table1[[#This Row],[Column17]],DATEVALUE(LEFT(Table1[[#This Row],[Column17]],FIND(",",Table1[[#This Row],[Column17]]&amp;",")-1))),"")</f>
        <v>45646</v>
      </c>
      <c r="S96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45653</v>
      </c>
      <c r="T96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45660</v>
      </c>
      <c r="U96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45667</v>
      </c>
      <c r="V96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45674</v>
      </c>
      <c r="W96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45681</v>
      </c>
      <c r="X96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6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67" s="10" t="str">
        <f t="shared" si="45"/>
        <v>12/20/2024, 12/27/2024, 01/03/2025, 01/10/2025, 01/17/2025, 01/24/2025</v>
      </c>
    </row>
    <row r="968" spans="1:26" ht="12.5" x14ac:dyDescent="0.25">
      <c r="A968" s="1" t="s">
        <v>3697</v>
      </c>
      <c r="B968" s="1" t="str">
        <f t="shared" si="46"/>
        <v>D4721E33-885C-4793-80DA-B7F849D5182C</v>
      </c>
      <c r="C968" s="1" t="s">
        <v>3698</v>
      </c>
      <c r="D968" s="1" t="str">
        <f t="shared" si="47"/>
        <v>John Jackson</v>
      </c>
      <c r="E968" s="1" t="s">
        <v>3699</v>
      </c>
      <c r="F968" s="1" t="s">
        <v>17</v>
      </c>
      <c r="G968" s="1" t="s">
        <v>68</v>
      </c>
      <c r="H968" s="1">
        <v>18</v>
      </c>
      <c r="I968" s="5">
        <v>45279</v>
      </c>
      <c r="J968" s="1" t="s">
        <v>142</v>
      </c>
      <c r="K968" s="1" t="s">
        <v>53</v>
      </c>
      <c r="L968" s="8">
        <v>8</v>
      </c>
      <c r="M968" s="8">
        <f>IF(Table1[[#This Row],[Column13]]&lt;1,Table1[[#This Row],[Column13]]*100,Table1[[#This Row],[Column13]])</f>
        <v>8</v>
      </c>
      <c r="N968" s="1">
        <v>2</v>
      </c>
      <c r="O968" s="1" t="s">
        <v>34</v>
      </c>
      <c r="P968" s="1">
        <v>4</v>
      </c>
      <c r="Q968" s="1" t="s">
        <v>3700</v>
      </c>
      <c r="R968" s="9">
        <f>IFERROR(IF(ISNUMBER(Table1[[#This Row],[Column17]]),Table1[[#This Row],[Column17]],DATEVALUE(LEFT(Table1[[#This Row],[Column17]],FIND(",",Table1[[#This Row],[Column17]]&amp;",")-1))),"")</f>
        <v>45279</v>
      </c>
      <c r="S96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45286</v>
      </c>
      <c r="T96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45293</v>
      </c>
      <c r="U96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45300</v>
      </c>
      <c r="V96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45307</v>
      </c>
      <c r="W96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45314</v>
      </c>
      <c r="X96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6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68" s="10" t="str">
        <f t="shared" si="45"/>
        <v>12/19/2023, 12/26/2023, 01/02/2024, 01/09/2024, 01/16/2024, 01/23/2024</v>
      </c>
    </row>
    <row r="969" spans="1:26" ht="12.5" x14ac:dyDescent="0.25">
      <c r="A969" s="1" t="s">
        <v>3701</v>
      </c>
      <c r="B969" s="1" t="str">
        <f t="shared" si="46"/>
        <v>80DC4873-9EB3-48AD-9C15-B25E2379750A</v>
      </c>
      <c r="C969" s="1" t="s">
        <v>3702</v>
      </c>
      <c r="D969" s="1" t="str">
        <f t="shared" si="47"/>
        <v>Ms. Monique Dougherty Md</v>
      </c>
      <c r="E969" s="1" t="s">
        <v>3703</v>
      </c>
      <c r="F969" s="1" t="s">
        <v>88</v>
      </c>
      <c r="G969" s="1" t="s">
        <v>46</v>
      </c>
      <c r="H969">
        <v>18</v>
      </c>
      <c r="I969" s="5">
        <v>45006</v>
      </c>
      <c r="J969" s="1" t="s">
        <v>281</v>
      </c>
      <c r="K969" s="1" t="s">
        <v>19</v>
      </c>
      <c r="L969" s="8">
        <v>0.31</v>
      </c>
      <c r="M969" s="8">
        <f>IF(Table1[[#This Row],[Column13]]&lt;1,Table1[[#This Row],[Column13]]*100,Table1[[#This Row],[Column13]])</f>
        <v>31</v>
      </c>
      <c r="N969" s="1">
        <v>1.5</v>
      </c>
      <c r="O969" s="1" t="s">
        <v>28</v>
      </c>
      <c r="P969" s="1">
        <v>2</v>
      </c>
      <c r="Q969" s="1" t="s">
        <v>3704</v>
      </c>
      <c r="R969" s="9">
        <f>IFERROR(IF(ISNUMBER(Table1[[#This Row],[Column17]]),Table1[[#This Row],[Column17]],DATEVALUE(LEFT(Table1[[#This Row],[Column17]],FIND(",",Table1[[#This Row],[Column17]]&amp;",")-1))),"")</f>
        <v>45006</v>
      </c>
      <c r="S96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45013</v>
      </c>
      <c r="T96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45020</v>
      </c>
      <c r="U96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45027</v>
      </c>
      <c r="V96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45034</v>
      </c>
      <c r="W96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45041</v>
      </c>
      <c r="X96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6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69" s="10" t="str">
        <f t="shared" si="45"/>
        <v>03/21/2023, 03/28/2023, 04/04/2023, 04/11/2023, 04/18/2023, 04/25/2023</v>
      </c>
    </row>
    <row r="970" spans="1:26" ht="12.5" x14ac:dyDescent="0.25">
      <c r="A970" s="1" t="s">
        <v>3705</v>
      </c>
      <c r="B970" s="1" t="str">
        <f t="shared" si="46"/>
        <v>DD0A4A6E-82E6-414D-8D53-A19063ABBEF5</v>
      </c>
      <c r="C970" s="1" t="s">
        <v>3706</v>
      </c>
      <c r="D970" s="1" t="str">
        <f t="shared" si="47"/>
        <v>Thomas Ellis</v>
      </c>
      <c r="E970" s="1" t="s">
        <v>3707</v>
      </c>
      <c r="F970" s="1" t="s">
        <v>88</v>
      </c>
      <c r="G970" s="1" t="s">
        <v>46</v>
      </c>
      <c r="H970" s="1">
        <v>29</v>
      </c>
      <c r="I970" s="5">
        <v>45674</v>
      </c>
      <c r="J970" s="1" t="s">
        <v>83</v>
      </c>
      <c r="K970" s="1" t="s">
        <v>27</v>
      </c>
      <c r="L970" s="8">
        <v>0.2</v>
      </c>
      <c r="M970" s="8">
        <f>IF(Table1[[#This Row],[Column13]]&lt;1,Table1[[#This Row],[Column13]]*100,Table1[[#This Row],[Column13]])</f>
        <v>20</v>
      </c>
      <c r="N970" s="1">
        <v>2</v>
      </c>
      <c r="O970" s="1" t="s">
        <v>28</v>
      </c>
      <c r="P970" s="1">
        <v>4</v>
      </c>
      <c r="Q970" s="1" t="s">
        <v>3708</v>
      </c>
      <c r="R970" s="9">
        <f>IFERROR(IF(ISNUMBER(Table1[[#This Row],[Column17]]),Table1[[#This Row],[Column17]],DATEVALUE(LEFT(Table1[[#This Row],[Column17]],FIND(",",Table1[[#This Row],[Column17]]&amp;",")-1))),"")</f>
        <v>45674</v>
      </c>
      <c r="S97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45681</v>
      </c>
      <c r="T97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45688</v>
      </c>
      <c r="U97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45695</v>
      </c>
      <c r="V97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45702</v>
      </c>
      <c r="W97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7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7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70" s="10" t="str">
        <f t="shared" si="45"/>
        <v>01/17/2025, 01/24/2025, 01/31/2025, 02/07/2025, 02/14/2025</v>
      </c>
    </row>
    <row r="971" spans="1:26" ht="12.5" x14ac:dyDescent="0.25">
      <c r="A971" s="1" t="s">
        <v>3709</v>
      </c>
      <c r="B971" s="1" t="str">
        <f t="shared" si="46"/>
        <v>758DAAEE-760F-4D95-93DD-BDA134FE6DA8</v>
      </c>
      <c r="C971" s="1" t="s">
        <v>3710</v>
      </c>
      <c r="D971" s="1" t="str">
        <f t="shared" si="47"/>
        <v>Larry Fritz</v>
      </c>
      <c r="E971" s="1" t="s">
        <v>3711</v>
      </c>
      <c r="F971" s="1" t="s">
        <v>17</v>
      </c>
      <c r="G971" s="1" t="s">
        <v>25</v>
      </c>
      <c r="H971" s="1">
        <v>33</v>
      </c>
      <c r="I971" s="5">
        <v>44705</v>
      </c>
      <c r="J971" s="1" t="s">
        <v>142</v>
      </c>
      <c r="K971" s="1" t="s">
        <v>53</v>
      </c>
      <c r="L971" s="8">
        <v>0.33</v>
      </c>
      <c r="M971" s="8">
        <f>IF(Table1[[#This Row],[Column13]]&lt;1,Table1[[#This Row],[Column13]]*100,Table1[[#This Row],[Column13]])</f>
        <v>33</v>
      </c>
      <c r="N971" s="1" t="s">
        <v>58</v>
      </c>
      <c r="O971" s="1" t="s">
        <v>34</v>
      </c>
      <c r="P971" s="1">
        <v>5</v>
      </c>
      <c r="Q971" s="1" t="s">
        <v>3712</v>
      </c>
      <c r="R971" s="9">
        <f>IFERROR(IF(ISNUMBER(Table1[[#This Row],[Column17]]),Table1[[#This Row],[Column17]],DATEVALUE(LEFT(Table1[[#This Row],[Column17]],FIND(",",Table1[[#This Row],[Column17]]&amp;",")-1))),"")</f>
        <v>44705</v>
      </c>
      <c r="S97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44712</v>
      </c>
      <c r="T97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44719</v>
      </c>
      <c r="U97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44726</v>
      </c>
      <c r="V97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44733</v>
      </c>
      <c r="W97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7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7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71" s="10" t="str">
        <f t="shared" si="45"/>
        <v>05/24/2022, 05/31/2022, 06/07/2022, 06/14/2022, 06/21/2022</v>
      </c>
    </row>
    <row r="972" spans="1:26" ht="12.5" x14ac:dyDescent="0.25">
      <c r="A972" s="1" t="s">
        <v>3713</v>
      </c>
      <c r="B972" s="1" t="str">
        <f t="shared" si="46"/>
        <v>01C31ADC-11E1-4EE9-B664-B2B9B8D80619</v>
      </c>
      <c r="C972" s="1" t="s">
        <v>3714</v>
      </c>
      <c r="D972" s="1" t="str">
        <f t="shared" si="47"/>
        <v>Melanie Russell</v>
      </c>
      <c r="E972" s="1" t="s">
        <v>3715</v>
      </c>
      <c r="F972" s="1" t="s">
        <v>17</v>
      </c>
      <c r="G972" s="1" t="s">
        <v>68</v>
      </c>
      <c r="H972" s="1">
        <v>31</v>
      </c>
      <c r="I972" s="5">
        <v>45376</v>
      </c>
      <c r="J972" s="1" t="s">
        <v>142</v>
      </c>
      <c r="K972" s="1" t="s">
        <v>53</v>
      </c>
      <c r="L972" s="8">
        <v>21</v>
      </c>
      <c r="M972" s="8">
        <f>IF(Table1[[#This Row],[Column13]]&lt;1,Table1[[#This Row],[Column13]]*100,Table1[[#This Row],[Column13]])</f>
        <v>21</v>
      </c>
      <c r="N972" s="1">
        <v>45</v>
      </c>
      <c r="O972" s="1" t="s">
        <v>34</v>
      </c>
      <c r="P972" s="1">
        <v>2</v>
      </c>
      <c r="Q972" s="1" t="s">
        <v>3716</v>
      </c>
      <c r="R972" s="9">
        <f>IFERROR(IF(ISNUMBER(Table1[[#This Row],[Column17]]),Table1[[#This Row],[Column17]],DATEVALUE(LEFT(Table1[[#This Row],[Column17]],FIND(",",Table1[[#This Row],[Column17]]&amp;",")-1))),"")</f>
        <v>45376</v>
      </c>
      <c r="S97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45383</v>
      </c>
      <c r="T97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45390</v>
      </c>
      <c r="U97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45397</v>
      </c>
      <c r="V97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45404</v>
      </c>
      <c r="W97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45411</v>
      </c>
      <c r="X97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45418</v>
      </c>
      <c r="Y97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72" s="10" t="str">
        <f t="shared" si="45"/>
        <v>03/25/2024, 04/01/2024, 04/08/2024, 04/15/2024, 04/22/2024, 04/29/2024, 05/06/2024</v>
      </c>
    </row>
    <row r="973" spans="1:26" ht="12.5" x14ac:dyDescent="0.25">
      <c r="A973" s="1" t="s">
        <v>3717</v>
      </c>
      <c r="B973" s="1" t="str">
        <f t="shared" si="46"/>
        <v>9B62D6D2-C6CF-47BF-B73E-54C31EF8ACA7</v>
      </c>
      <c r="C973" s="1" t="s">
        <v>3718</v>
      </c>
      <c r="D973" s="1" t="str">
        <f t="shared" si="47"/>
        <v>Kimberly Johnson</v>
      </c>
      <c r="E973" s="1" t="s">
        <v>3719</v>
      </c>
      <c r="F973" s="1" t="s">
        <v>88</v>
      </c>
      <c r="G973" s="1" t="s">
        <v>46</v>
      </c>
      <c r="H973" s="1">
        <v>18</v>
      </c>
      <c r="I973" s="5">
        <v>45492</v>
      </c>
      <c r="J973" s="1" t="s">
        <v>52</v>
      </c>
      <c r="K973" s="1" t="s">
        <v>53</v>
      </c>
      <c r="L973" s="8">
        <v>81</v>
      </c>
      <c r="M973" s="8">
        <f>IF(Table1[[#This Row],[Column13]]&lt;1,Table1[[#This Row],[Column13]]*100,Table1[[#This Row],[Column13]])</f>
        <v>81</v>
      </c>
      <c r="N973" s="1" t="s">
        <v>20</v>
      </c>
      <c r="O973" s="1" t="s">
        <v>28</v>
      </c>
      <c r="P973" s="1">
        <v>1</v>
      </c>
      <c r="Q973" s="1" t="s">
        <v>3720</v>
      </c>
      <c r="R973" s="9">
        <f>IFERROR(IF(ISNUMBER(Table1[[#This Row],[Column17]]),Table1[[#This Row],[Column17]],DATEVALUE(LEFT(Table1[[#This Row],[Column17]],FIND(",",Table1[[#This Row],[Column17]]&amp;",")-1))),"")</f>
        <v>45492</v>
      </c>
      <c r="S97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45499</v>
      </c>
      <c r="T97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45506</v>
      </c>
      <c r="U97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45513</v>
      </c>
      <c r="V97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45520</v>
      </c>
      <c r="W97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45527</v>
      </c>
      <c r="X97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45534</v>
      </c>
      <c r="Y97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45541</v>
      </c>
      <c r="Z973" s="10" t="str">
        <f t="shared" si="45"/>
        <v>07/19/2024, 07/26/2024, 08/02/2024, 08/09/2024, 08/16/2024, 08/23/2024, 08/30/2024, 09/06/2024</v>
      </c>
    </row>
    <row r="974" spans="1:26" ht="12.5" x14ac:dyDescent="0.25">
      <c r="A974" s="1" t="s">
        <v>3721</v>
      </c>
      <c r="B974" s="1" t="str">
        <f t="shared" si="46"/>
        <v>ED696CB3-B774-461D-A641-01FA5D0607CC</v>
      </c>
      <c r="C974" s="1" t="s">
        <v>3722</v>
      </c>
      <c r="D974" s="1" t="str">
        <f t="shared" si="47"/>
        <v>Marie Patterson</v>
      </c>
      <c r="E974" s="1" t="s">
        <v>3723</v>
      </c>
      <c r="F974" s="1" t="s">
        <v>88</v>
      </c>
      <c r="G974" s="1" t="s">
        <v>82</v>
      </c>
      <c r="H974" s="1">
        <v>39</v>
      </c>
      <c r="I974" s="3">
        <v>44719</v>
      </c>
      <c r="J974" s="1" t="s">
        <v>281</v>
      </c>
      <c r="K974" s="1" t="s">
        <v>19</v>
      </c>
      <c r="L974" s="8">
        <v>73</v>
      </c>
      <c r="M974" s="8">
        <f>IF(Table1[[#This Row],[Column13]]&lt;1,Table1[[#This Row],[Column13]]*100,Table1[[#This Row],[Column13]])</f>
        <v>73</v>
      </c>
      <c r="N974" s="1" t="s">
        <v>41</v>
      </c>
      <c r="O974" s="1" t="s">
        <v>34</v>
      </c>
      <c r="P974" s="1">
        <v>2</v>
      </c>
      <c r="Q974" s="1" t="s">
        <v>1175</v>
      </c>
      <c r="R974" s="9">
        <f>IFERROR(IF(ISNUMBER(Table1[[#This Row],[Column17]]),Table1[[#This Row],[Column17]],DATEVALUE(LEFT(Table1[[#This Row],[Column17]],FIND(",",Table1[[#This Row],[Column17]]&amp;",")-1))),"")</f>
        <v>44719</v>
      </c>
      <c r="S97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44726</v>
      </c>
      <c r="T97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44733</v>
      </c>
      <c r="U97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44740</v>
      </c>
      <c r="V97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44747</v>
      </c>
      <c r="W97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44754</v>
      </c>
      <c r="X97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44761</v>
      </c>
      <c r="Y97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44768</v>
      </c>
      <c r="Z974" s="10" t="str">
        <f t="shared" si="45"/>
        <v>06/07/2022, 06/14/2022, 06/21/2022, 06/28/2022, 07/05/2022, 07/12/2022, 07/19/2022, 07/26/2022</v>
      </c>
    </row>
    <row r="975" spans="1:26" ht="12.5" x14ac:dyDescent="0.25">
      <c r="A975" s="1" t="s">
        <v>3724</v>
      </c>
      <c r="B975" s="1" t="str">
        <f t="shared" si="46"/>
        <v>3E39BF9B-E9B8-43EA-A456-D76756FF66FD</v>
      </c>
      <c r="C975" s="1" t="s">
        <v>3725</v>
      </c>
      <c r="D975" s="1" t="str">
        <f t="shared" si="47"/>
        <v>Christine Davis</v>
      </c>
      <c r="E975" s="1" t="s">
        <v>3726</v>
      </c>
      <c r="F975" s="1" t="s">
        <v>17</v>
      </c>
      <c r="G975" s="1" t="s">
        <v>25</v>
      </c>
      <c r="H975" s="1">
        <v>18</v>
      </c>
      <c r="I975" s="5">
        <v>45677</v>
      </c>
      <c r="J975" s="1" t="s">
        <v>52</v>
      </c>
      <c r="K975" s="1" t="s">
        <v>53</v>
      </c>
      <c r="L975" s="8">
        <v>0.23</v>
      </c>
      <c r="M975" s="8">
        <f>IF(Table1[[#This Row],[Column13]]&lt;1,Table1[[#This Row],[Column13]]*100,Table1[[#This Row],[Column13]])</f>
        <v>23</v>
      </c>
      <c r="N975" s="1" t="s">
        <v>20</v>
      </c>
      <c r="O975" s="1" t="s">
        <v>28</v>
      </c>
      <c r="P975">
        <v>4</v>
      </c>
      <c r="Q975" s="1" t="s">
        <v>3727</v>
      </c>
      <c r="R975" s="9">
        <f>IFERROR(IF(ISNUMBER(Table1[[#This Row],[Column17]]),Table1[[#This Row],[Column17]],DATEVALUE(LEFT(Table1[[#This Row],[Column17]],FIND(",",Table1[[#This Row],[Column17]]&amp;",")-1))),"")</f>
        <v>45677</v>
      </c>
      <c r="S97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45684</v>
      </c>
      <c r="T975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975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97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7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7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7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75" s="10" t="str">
        <f t="shared" si="45"/>
        <v>01/20/2025, 01/27/2025</v>
      </c>
    </row>
    <row r="976" spans="1:26" ht="12.5" x14ac:dyDescent="0.25">
      <c r="A976" s="1" t="s">
        <v>3728</v>
      </c>
      <c r="B976" s="1" t="str">
        <f t="shared" si="46"/>
        <v>734BDA19-C991-46CC-94A6-368B71D60744</v>
      </c>
      <c r="C976" s="1" t="s">
        <v>3729</v>
      </c>
      <c r="D976" s="1" t="str">
        <f t="shared" si="47"/>
        <v>Laura Wheeler</v>
      </c>
      <c r="E976" s="1" t="s">
        <v>6995</v>
      </c>
      <c r="F976" s="1" t="s">
        <v>88</v>
      </c>
      <c r="G976" s="1" t="s">
        <v>25</v>
      </c>
      <c r="H976" s="1">
        <v>43</v>
      </c>
      <c r="I976" s="3">
        <v>45728</v>
      </c>
      <c r="J976" s="1" t="s">
        <v>154</v>
      </c>
      <c r="K976" s="1" t="s">
        <v>133</v>
      </c>
      <c r="L976" s="8">
        <v>0.74</v>
      </c>
      <c r="M976" s="8">
        <f>IF(Table1[[#This Row],[Column13]]&lt;1,Table1[[#This Row],[Column13]]*100,Table1[[#This Row],[Column13]])</f>
        <v>74</v>
      </c>
      <c r="N976" s="1">
        <v>2</v>
      </c>
      <c r="O976" s="1" t="s">
        <v>28</v>
      </c>
      <c r="P976">
        <v>4</v>
      </c>
      <c r="Q976" s="1" t="s">
        <v>3730</v>
      </c>
      <c r="R976" s="9">
        <f>IFERROR(IF(ISNUMBER(Table1[[#This Row],[Column17]]),Table1[[#This Row],[Column17]],DATEVALUE(LEFT(Table1[[#This Row],[Column17]],FIND(",",Table1[[#This Row],[Column17]]&amp;",")-1))),"")</f>
        <v>45728</v>
      </c>
      <c r="S97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45735</v>
      </c>
      <c r="T97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45742</v>
      </c>
      <c r="U97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45749</v>
      </c>
      <c r="V97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45756</v>
      </c>
      <c r="W97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45763</v>
      </c>
      <c r="X97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45770</v>
      </c>
      <c r="Y97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76" s="10" t="str">
        <f t="shared" si="45"/>
        <v>03/12/2025, 03/19/2025, 03/26/2025, 04/02/2025, 04/09/2025, 04/16/2025, 04/23/2025</v>
      </c>
    </row>
    <row r="977" spans="1:26" ht="12.5" x14ac:dyDescent="0.25">
      <c r="A977" s="1" t="s">
        <v>3731</v>
      </c>
      <c r="B977" s="1" t="str">
        <f t="shared" si="46"/>
        <v>06A4093B-49D6-43B1-8593-53FA25E4E633</v>
      </c>
      <c r="C977" s="1" t="s">
        <v>3732</v>
      </c>
      <c r="D977" s="1" t="str">
        <f t="shared" si="47"/>
        <v>Jacob Cox</v>
      </c>
      <c r="E977" s="1" t="s">
        <v>3733</v>
      </c>
      <c r="F977" s="1" t="s">
        <v>17</v>
      </c>
      <c r="G977" s="1" t="s">
        <v>82</v>
      </c>
      <c r="H977" s="1">
        <v>18</v>
      </c>
      <c r="I977" s="4">
        <v>44875</v>
      </c>
      <c r="J977" s="1" t="s">
        <v>132</v>
      </c>
      <c r="K977" s="1" t="s">
        <v>133</v>
      </c>
      <c r="L977" s="8">
        <v>0.41</v>
      </c>
      <c r="M977" s="8">
        <f>IF(Table1[[#This Row],[Column13]]&lt;1,Table1[[#This Row],[Column13]]*100,Table1[[#This Row],[Column13]])</f>
        <v>41</v>
      </c>
      <c r="N977" s="1" t="s">
        <v>20</v>
      </c>
      <c r="O977" s="1" t="s">
        <v>34</v>
      </c>
      <c r="P977" s="1">
        <v>1</v>
      </c>
      <c r="Q977" s="4">
        <v>44875</v>
      </c>
      <c r="R977" s="9">
        <f>IFERROR(IF(ISNUMBER(Table1[[#This Row],[Column17]]),Table1[[#This Row],[Column17]],DATEVALUE(LEFT(Table1[[#This Row],[Column17]],FIND(",",Table1[[#This Row],[Column17]]&amp;",")-1))),"")</f>
        <v>44875</v>
      </c>
      <c r="S977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977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977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97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7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7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7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77" s="10" t="str">
        <f t="shared" si="45"/>
        <v>11/10/2022</v>
      </c>
    </row>
    <row r="978" spans="1:26" ht="12.5" x14ac:dyDescent="0.25">
      <c r="A978" s="1" t="s">
        <v>3734</v>
      </c>
      <c r="B978" s="1" t="str">
        <f t="shared" si="46"/>
        <v>AC5BFE79-709A-41AB-B68C-55B279AC446D</v>
      </c>
      <c r="C978" s="1" t="s">
        <v>3735</v>
      </c>
      <c r="D978" s="1" t="str">
        <f t="shared" si="47"/>
        <v>Patrick Neal</v>
      </c>
      <c r="E978" s="1" t="s">
        <v>3736</v>
      </c>
      <c r="F978" s="1" t="s">
        <v>17</v>
      </c>
      <c r="G978" s="1" t="s">
        <v>25</v>
      </c>
      <c r="H978">
        <v>18</v>
      </c>
      <c r="I978" s="5">
        <v>45131</v>
      </c>
      <c r="J978" s="1" t="s">
        <v>105</v>
      </c>
      <c r="K978" s="1" t="s">
        <v>53</v>
      </c>
      <c r="L978" s="8">
        <v>0.95</v>
      </c>
      <c r="M978" s="8">
        <f>IF(Table1[[#This Row],[Column13]]&lt;1,Table1[[#This Row],[Column13]]*100,Table1[[#This Row],[Column13]])</f>
        <v>95</v>
      </c>
      <c r="N978" s="1">
        <v>45</v>
      </c>
      <c r="O978" s="1" t="s">
        <v>34</v>
      </c>
      <c r="P978" s="1">
        <v>3</v>
      </c>
      <c r="Q978" s="1" t="s">
        <v>3737</v>
      </c>
      <c r="R978" s="9">
        <f>IFERROR(IF(ISNUMBER(Table1[[#This Row],[Column17]]),Table1[[#This Row],[Column17]],DATEVALUE(LEFT(Table1[[#This Row],[Column17]],FIND(",",Table1[[#This Row],[Column17]]&amp;",")-1))),"")</f>
        <v>45131</v>
      </c>
      <c r="S97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45138</v>
      </c>
      <c r="T97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45145</v>
      </c>
      <c r="U97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45152</v>
      </c>
      <c r="V97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45159</v>
      </c>
      <c r="W97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7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7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78" s="10" t="str">
        <f t="shared" si="45"/>
        <v>07/24/2023, 07/31/2023, 08/07/2023, 08/14/2023, 08/21/2023</v>
      </c>
    </row>
    <row r="979" spans="1:26" ht="12.5" x14ac:dyDescent="0.25">
      <c r="A979" s="1" t="s">
        <v>3738</v>
      </c>
      <c r="B979" s="1" t="str">
        <f t="shared" si="46"/>
        <v>5D39B505-4269-4D14-8316-CDE595906901</v>
      </c>
      <c r="C979" s="1" t="s">
        <v>3739</v>
      </c>
      <c r="D979" s="1" t="str">
        <f t="shared" si="47"/>
        <v>Nichole Ferrell</v>
      </c>
      <c r="E979" s="1" t="s">
        <v>3740</v>
      </c>
      <c r="F979" s="1" t="s">
        <v>88</v>
      </c>
      <c r="G979" s="1" t="s">
        <v>25</v>
      </c>
      <c r="H979" s="1">
        <v>35</v>
      </c>
      <c r="I979" s="5">
        <v>44888</v>
      </c>
      <c r="J979" s="1" t="s">
        <v>63</v>
      </c>
      <c r="K979" s="1" t="s">
        <v>27</v>
      </c>
      <c r="L979" s="8">
        <v>97</v>
      </c>
      <c r="M979" s="8">
        <f>IF(Table1[[#This Row],[Column13]]&lt;1,Table1[[#This Row],[Column13]]*100,Table1[[#This Row],[Column13]])</f>
        <v>97</v>
      </c>
      <c r="N979" s="1" t="s">
        <v>41</v>
      </c>
      <c r="O979" s="1" t="s">
        <v>34</v>
      </c>
      <c r="P979" s="1">
        <v>5</v>
      </c>
      <c r="Q979" s="1" t="s">
        <v>3741</v>
      </c>
      <c r="R979" s="9">
        <f>IFERROR(IF(ISNUMBER(Table1[[#This Row],[Column17]]),Table1[[#This Row],[Column17]],DATEVALUE(LEFT(Table1[[#This Row],[Column17]],FIND(",",Table1[[#This Row],[Column17]]&amp;",")-1))),"")</f>
        <v>44888</v>
      </c>
      <c r="S97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44895</v>
      </c>
      <c r="T979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979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97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7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7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7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79" s="10" t="str">
        <f t="shared" si="45"/>
        <v>11/23/2022, 11/30/2022</v>
      </c>
    </row>
    <row r="980" spans="1:26" ht="12.5" x14ac:dyDescent="0.25">
      <c r="A980" s="1" t="s">
        <v>3742</v>
      </c>
      <c r="B980" s="1" t="str">
        <f t="shared" si="46"/>
        <v>8047C7E1-DA44-4E00-964E-81DD27E78BBA</v>
      </c>
      <c r="C980" s="1" t="s">
        <v>3743</v>
      </c>
      <c r="D980" s="1" t="str">
        <f t="shared" si="47"/>
        <v>James Grimes</v>
      </c>
      <c r="E980" s="1" t="s">
        <v>3744</v>
      </c>
      <c r="F980" s="1" t="s">
        <v>17</v>
      </c>
      <c r="G980" s="1" t="s">
        <v>25</v>
      </c>
      <c r="H980">
        <v>18</v>
      </c>
      <c r="I980" s="3">
        <v>45658</v>
      </c>
      <c r="J980" s="1" t="s">
        <v>18</v>
      </c>
      <c r="K980" s="1" t="s">
        <v>19</v>
      </c>
      <c r="L980" s="8">
        <v>39</v>
      </c>
      <c r="M980" s="8">
        <f>IF(Table1[[#This Row],[Column13]]&lt;1,Table1[[#This Row],[Column13]]*100,Table1[[#This Row],[Column13]])</f>
        <v>39</v>
      </c>
      <c r="N980" s="1" t="s">
        <v>20</v>
      </c>
      <c r="O980" s="1" t="s">
        <v>28</v>
      </c>
      <c r="P980" s="1">
        <v>4</v>
      </c>
      <c r="Q980" s="1" t="s">
        <v>3745</v>
      </c>
      <c r="R980" s="9">
        <f>IFERROR(IF(ISNUMBER(Table1[[#This Row],[Column17]]),Table1[[#This Row],[Column17]],DATEVALUE(LEFT(Table1[[#This Row],[Column17]],FIND(",",Table1[[#This Row],[Column17]]&amp;",")-1))),"")</f>
        <v>45658</v>
      </c>
      <c r="S98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45665</v>
      </c>
      <c r="T98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45672</v>
      </c>
      <c r="U98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45679</v>
      </c>
      <c r="V98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45686</v>
      </c>
      <c r="W98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8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8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80" s="10" t="str">
        <f t="shared" si="45"/>
        <v>01/01/2025, 01/08/2025, 01/15/2025, 01/22/2025, 01/29/2025</v>
      </c>
    </row>
    <row r="981" spans="1:26" ht="12.5" x14ac:dyDescent="0.25">
      <c r="A981" s="1" t="s">
        <v>3746</v>
      </c>
      <c r="B981" s="1" t="str">
        <f t="shared" si="46"/>
        <v>1093A05B-F26B-4379-AB32-DC3A03A4BF4B</v>
      </c>
      <c r="C981" s="1" t="s">
        <v>3747</v>
      </c>
      <c r="D981" s="1" t="str">
        <f t="shared" si="47"/>
        <v>Eric Walker</v>
      </c>
      <c r="E981" s="1" t="s">
        <v>3748</v>
      </c>
      <c r="F981" s="1" t="s">
        <v>88</v>
      </c>
      <c r="G981" s="1" t="s">
        <v>25</v>
      </c>
      <c r="H981" s="1">
        <v>18</v>
      </c>
      <c r="I981" s="5">
        <v>45248</v>
      </c>
      <c r="J981" s="1" t="s">
        <v>217</v>
      </c>
      <c r="K981" s="1" t="s">
        <v>133</v>
      </c>
      <c r="L981" s="8">
        <v>0.95</v>
      </c>
      <c r="M981" s="8">
        <f>IF(Table1[[#This Row],[Column13]]&lt;1,Table1[[#This Row],[Column13]]*100,Table1[[#This Row],[Column13]])</f>
        <v>95</v>
      </c>
      <c r="N981" s="1">
        <v>1.5</v>
      </c>
      <c r="O981" s="1" t="s">
        <v>28</v>
      </c>
      <c r="P981" s="1">
        <v>3</v>
      </c>
      <c r="Q981" s="1" t="s">
        <v>209</v>
      </c>
      <c r="R981" s="9">
        <f>IFERROR(IF(ISNUMBER(Table1[[#This Row],[Column17]]),Table1[[#This Row],[Column17]],DATEVALUE(LEFT(Table1[[#This Row],[Column17]],FIND(",",Table1[[#This Row],[Column17]]&amp;",")-1))),"")</f>
        <v>45248</v>
      </c>
      <c r="S98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45255</v>
      </c>
      <c r="T98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45262</v>
      </c>
      <c r="U98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45269</v>
      </c>
      <c r="V98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8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8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8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81" s="10" t="str">
        <f t="shared" si="45"/>
        <v>11/18/2023, 11/25/2023, 12/02/2023, 12/09/2023</v>
      </c>
    </row>
    <row r="982" spans="1:26" ht="12.5" x14ac:dyDescent="0.25">
      <c r="A982" s="1" t="s">
        <v>3749</v>
      </c>
      <c r="B982" s="1" t="str">
        <f t="shared" si="46"/>
        <v>031F9724-E803-48E2-A37D-AFCAE9A6DF13</v>
      </c>
      <c r="C982" s="1" t="s">
        <v>3750</v>
      </c>
      <c r="D982" s="1" t="str">
        <f t="shared" si="47"/>
        <v>Sarah Logan</v>
      </c>
      <c r="E982" s="1" t="s">
        <v>3751</v>
      </c>
      <c r="F982" s="1" t="s">
        <v>88</v>
      </c>
      <c r="G982" s="1" t="s">
        <v>25</v>
      </c>
      <c r="H982">
        <v>18</v>
      </c>
      <c r="I982" s="3">
        <v>45542</v>
      </c>
      <c r="J982" s="1" t="s">
        <v>154</v>
      </c>
      <c r="K982" s="1" t="s">
        <v>133</v>
      </c>
      <c r="L982" s="8">
        <v>0.81</v>
      </c>
      <c r="M982" s="8">
        <f>IF(Table1[[#This Row],[Column13]]&lt;1,Table1[[#This Row],[Column13]]*100,Table1[[#This Row],[Column13]])</f>
        <v>81</v>
      </c>
      <c r="N982" s="1">
        <v>1.5</v>
      </c>
      <c r="O982" s="1" t="s">
        <v>28</v>
      </c>
      <c r="P982">
        <v>4</v>
      </c>
      <c r="Q982" s="1" t="s">
        <v>3752</v>
      </c>
      <c r="R982" s="9">
        <f>IFERROR(IF(ISNUMBER(Table1[[#This Row],[Column17]]),Table1[[#This Row],[Column17]],DATEVALUE(LEFT(Table1[[#This Row],[Column17]],FIND(",",Table1[[#This Row],[Column17]]&amp;",")-1))),"")</f>
        <v>45542</v>
      </c>
      <c r="S98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45549</v>
      </c>
      <c r="T98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45556</v>
      </c>
      <c r="U982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98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8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8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8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82" s="10" t="str">
        <f t="shared" si="45"/>
        <v>09/07/2024, 09/14/2024, 09/21/2024</v>
      </c>
    </row>
    <row r="983" spans="1:26" ht="12.5" x14ac:dyDescent="0.25">
      <c r="A983" s="1" t="s">
        <v>3753</v>
      </c>
      <c r="B983" s="1" t="str">
        <f t="shared" si="46"/>
        <v>DF63BCB2-89A8-4D04-BDC3-13B8D8BB254C</v>
      </c>
      <c r="C983" s="1" t="s">
        <v>3754</v>
      </c>
      <c r="D983" s="1" t="str">
        <f t="shared" si="47"/>
        <v>Robert Griffin</v>
      </c>
      <c r="E983" s="1" t="s">
        <v>3755</v>
      </c>
      <c r="F983" s="1" t="s">
        <v>88</v>
      </c>
      <c r="G983" s="1" t="s">
        <v>25</v>
      </c>
      <c r="H983">
        <v>18</v>
      </c>
      <c r="I983" s="5">
        <v>45488</v>
      </c>
      <c r="J983" s="1" t="s">
        <v>281</v>
      </c>
      <c r="K983" s="1" t="s">
        <v>19</v>
      </c>
      <c r="L983" s="8">
        <v>53</v>
      </c>
      <c r="M983" s="8">
        <f>IF(Table1[[#This Row],[Column13]]&lt;1,Table1[[#This Row],[Column13]]*100,Table1[[#This Row],[Column13]])</f>
        <v>53</v>
      </c>
      <c r="N983" s="1" t="s">
        <v>58</v>
      </c>
      <c r="O983" s="1" t="s">
        <v>34</v>
      </c>
      <c r="P983" s="1">
        <v>4</v>
      </c>
      <c r="Q983" s="1" t="s">
        <v>3756</v>
      </c>
      <c r="R983" s="9">
        <f>IFERROR(IF(ISNUMBER(Table1[[#This Row],[Column17]]),Table1[[#This Row],[Column17]],DATEVALUE(LEFT(Table1[[#This Row],[Column17]],FIND(",",Table1[[#This Row],[Column17]]&amp;",")-1))),"")</f>
        <v>45488</v>
      </c>
      <c r="S98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45495</v>
      </c>
      <c r="T98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45502</v>
      </c>
      <c r="U98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45509</v>
      </c>
      <c r="V98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45516</v>
      </c>
      <c r="W98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8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8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83" s="10" t="str">
        <f t="shared" si="45"/>
        <v>07/15/2024, 07/22/2024, 07/29/2024, 08/05/2024, 08/12/2024</v>
      </c>
    </row>
    <row r="984" spans="1:26" ht="12.5" x14ac:dyDescent="0.25">
      <c r="A984" s="1" t="s">
        <v>3757</v>
      </c>
      <c r="B984" s="1" t="str">
        <f t="shared" si="46"/>
        <v>440910E2-9BF0-42E7-BAB8-7BB60A4CB231</v>
      </c>
      <c r="C984" s="1" t="s">
        <v>3758</v>
      </c>
      <c r="D984" s="1" t="str">
        <f t="shared" si="47"/>
        <v>Anna Lee</v>
      </c>
      <c r="E984" s="1" t="s">
        <v>3759</v>
      </c>
      <c r="F984" s="1" t="s">
        <v>17</v>
      </c>
      <c r="G984" s="1" t="s">
        <v>68</v>
      </c>
      <c r="H984" s="1">
        <v>43</v>
      </c>
      <c r="I984" s="3">
        <v>44933</v>
      </c>
      <c r="J984" s="1" t="s">
        <v>32</v>
      </c>
      <c r="K984" s="1" t="s">
        <v>33</v>
      </c>
      <c r="L984" s="8">
        <v>17</v>
      </c>
      <c r="M984" s="8">
        <f>IF(Table1[[#This Row],[Column13]]&lt;1,Table1[[#This Row],[Column13]]*100,Table1[[#This Row],[Column13]])</f>
        <v>17</v>
      </c>
      <c r="N984" s="1">
        <v>1.5</v>
      </c>
      <c r="O984" s="1" t="s">
        <v>34</v>
      </c>
      <c r="P984" s="1">
        <v>2</v>
      </c>
      <c r="Q984" s="1" t="s">
        <v>3760</v>
      </c>
      <c r="R984" s="9">
        <f>IFERROR(IF(ISNUMBER(Table1[[#This Row],[Column17]]),Table1[[#This Row],[Column17]],DATEVALUE(LEFT(Table1[[#This Row],[Column17]],FIND(",",Table1[[#This Row],[Column17]]&amp;",")-1))),"")</f>
        <v>44933</v>
      </c>
      <c r="S98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44940</v>
      </c>
      <c r="T984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984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98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8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8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8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84" s="10" t="str">
        <f t="shared" si="45"/>
        <v>01/07/2023, 01/14/2023</v>
      </c>
    </row>
    <row r="985" spans="1:26" ht="12.5" x14ac:dyDescent="0.25">
      <c r="A985" s="1" t="s">
        <v>3761</v>
      </c>
      <c r="B985" s="1" t="str">
        <f t="shared" si="46"/>
        <v>C80AA7CF-E1B3-4498-8974-7BAF19283CFC</v>
      </c>
      <c r="C985" s="1" t="s">
        <v>3762</v>
      </c>
      <c r="D985" s="1" t="str">
        <f t="shared" si="47"/>
        <v>Richard Jones</v>
      </c>
      <c r="E985" s="1" t="s">
        <v>3763</v>
      </c>
      <c r="F985" s="1" t="s">
        <v>88</v>
      </c>
      <c r="G985" s="1" t="s">
        <v>82</v>
      </c>
      <c r="H985" s="1">
        <v>32</v>
      </c>
      <c r="I985" s="5">
        <v>45379</v>
      </c>
      <c r="J985" s="1" t="s">
        <v>83</v>
      </c>
      <c r="K985" s="1" t="s">
        <v>27</v>
      </c>
      <c r="L985" s="8">
        <v>0.35</v>
      </c>
      <c r="M985" s="8">
        <f>IF(Table1[[#This Row],[Column13]]&lt;1,Table1[[#This Row],[Column13]]*100,Table1[[#This Row],[Column13]])</f>
        <v>35</v>
      </c>
      <c r="N985" s="1">
        <v>2</v>
      </c>
      <c r="O985" s="1" t="s">
        <v>28</v>
      </c>
      <c r="P985" s="1">
        <v>2</v>
      </c>
      <c r="Q985" s="1" t="s">
        <v>3764</v>
      </c>
      <c r="R985" s="9">
        <f>IFERROR(IF(ISNUMBER(Table1[[#This Row],[Column17]]),Table1[[#This Row],[Column17]],DATEVALUE(LEFT(Table1[[#This Row],[Column17]],FIND(",",Table1[[#This Row],[Column17]]&amp;",")-1))),"")</f>
        <v>45379</v>
      </c>
      <c r="S98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45386</v>
      </c>
      <c r="T98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45393</v>
      </c>
      <c r="U98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45400</v>
      </c>
      <c r="V98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8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8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8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85" s="10" t="str">
        <f t="shared" si="45"/>
        <v>03/28/2024, 04/04/2024, 04/11/2024, 04/18/2024</v>
      </c>
    </row>
    <row r="986" spans="1:26" ht="12.5" x14ac:dyDescent="0.25">
      <c r="A986" s="1" t="s">
        <v>3765</v>
      </c>
      <c r="B986" s="1" t="str">
        <f t="shared" si="46"/>
        <v>7CBB2627-9929-47C7-B709-D7D396E15645</v>
      </c>
      <c r="C986" s="1" t="s">
        <v>3766</v>
      </c>
      <c r="D986" s="1" t="str">
        <f t="shared" si="47"/>
        <v>Adam Jordan</v>
      </c>
      <c r="E986" s="1" t="s">
        <v>3767</v>
      </c>
      <c r="F986" s="1" t="s">
        <v>17</v>
      </c>
      <c r="G986" s="1" t="s">
        <v>39</v>
      </c>
      <c r="H986" s="1">
        <v>44</v>
      </c>
      <c r="I986" s="5">
        <v>45500</v>
      </c>
      <c r="J986" s="1" t="s">
        <v>40</v>
      </c>
      <c r="K986" s="1" t="s">
        <v>19</v>
      </c>
      <c r="L986" s="8">
        <v>0.13</v>
      </c>
      <c r="M986" s="8">
        <f>IF(Table1[[#This Row],[Column13]]&lt;1,Table1[[#This Row],[Column13]]*100,Table1[[#This Row],[Column13]])</f>
        <v>13</v>
      </c>
      <c r="N986" s="1">
        <v>45</v>
      </c>
      <c r="O986" s="1" t="s">
        <v>28</v>
      </c>
      <c r="P986" s="1">
        <v>5</v>
      </c>
      <c r="Q986" s="1" t="s">
        <v>3768</v>
      </c>
      <c r="R986" s="9">
        <f>IFERROR(IF(ISNUMBER(Table1[[#This Row],[Column17]]),Table1[[#This Row],[Column17]],DATEVALUE(LEFT(Table1[[#This Row],[Column17]],FIND(",",Table1[[#This Row],[Column17]]&amp;",")-1))),"")</f>
        <v>45500</v>
      </c>
      <c r="S98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45507</v>
      </c>
      <c r="T986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986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98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8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8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8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86" s="10" t="str">
        <f t="shared" si="45"/>
        <v>07/27/2024, 08/03/2024</v>
      </c>
    </row>
    <row r="987" spans="1:26" ht="12.5" x14ac:dyDescent="0.25">
      <c r="A987" s="1" t="s">
        <v>3769</v>
      </c>
      <c r="B987" s="1" t="str">
        <f t="shared" si="46"/>
        <v>454F6D2D-99F2-487C-A83C-3806C12ADC55</v>
      </c>
      <c r="C987" s="1" t="s">
        <v>3770</v>
      </c>
      <c r="D987" s="1" t="str">
        <f t="shared" si="47"/>
        <v>Christopher Hunter Md</v>
      </c>
      <c r="E987" s="1" t="s">
        <v>3771</v>
      </c>
      <c r="F987" s="1" t="s">
        <v>17</v>
      </c>
      <c r="G987" s="1" t="s">
        <v>46</v>
      </c>
      <c r="H987" s="1">
        <v>18</v>
      </c>
      <c r="I987" s="3">
        <v>45049</v>
      </c>
      <c r="J987" s="1" t="s">
        <v>142</v>
      </c>
      <c r="K987" s="1" t="s">
        <v>53</v>
      </c>
      <c r="L987" s="8">
        <v>0.34</v>
      </c>
      <c r="M987" s="8">
        <f>IF(Table1[[#This Row],[Column13]]&lt;1,Table1[[#This Row],[Column13]]*100,Table1[[#This Row],[Column13]])</f>
        <v>34</v>
      </c>
      <c r="N987" s="1" t="s">
        <v>41</v>
      </c>
      <c r="O987" s="1" t="s">
        <v>34</v>
      </c>
      <c r="P987" s="1">
        <v>1</v>
      </c>
      <c r="Q987" s="1" t="s">
        <v>3772</v>
      </c>
      <c r="R987" s="9">
        <f>IFERROR(IF(ISNUMBER(Table1[[#This Row],[Column17]]),Table1[[#This Row],[Column17]],DATEVALUE(LEFT(Table1[[#This Row],[Column17]],FIND(",",Table1[[#This Row],[Column17]]&amp;",")-1))),"")</f>
        <v>45049</v>
      </c>
      <c r="S98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45056</v>
      </c>
      <c r="T987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987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98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8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8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8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87" s="10" t="str">
        <f t="shared" si="45"/>
        <v>05/03/2023, 05/10/2023</v>
      </c>
    </row>
    <row r="988" spans="1:26" ht="12.5" x14ac:dyDescent="0.25">
      <c r="A988" s="1" t="s">
        <v>3773</v>
      </c>
      <c r="B988" s="1" t="str">
        <f t="shared" si="46"/>
        <v>A03C67FF-4F0D-47BC-80C8-B0838FAF04BA</v>
      </c>
      <c r="C988" s="1" t="s">
        <v>3774</v>
      </c>
      <c r="D988" s="1" t="str">
        <f t="shared" si="47"/>
        <v>William Bautista</v>
      </c>
      <c r="E988" s="1" t="s">
        <v>3775</v>
      </c>
      <c r="F988" s="1" t="s">
        <v>17</v>
      </c>
      <c r="G988" s="1" t="s">
        <v>46</v>
      </c>
      <c r="H988" s="1">
        <v>18</v>
      </c>
      <c r="I988" s="5">
        <v>45710</v>
      </c>
      <c r="J988" s="1" t="s">
        <v>52</v>
      </c>
      <c r="K988" s="1" t="s">
        <v>53</v>
      </c>
      <c r="L988" s="8">
        <v>0.93</v>
      </c>
      <c r="M988" s="8">
        <f>IF(Table1[[#This Row],[Column13]]&lt;1,Table1[[#This Row],[Column13]]*100,Table1[[#This Row],[Column13]])</f>
        <v>93</v>
      </c>
      <c r="N988" s="1">
        <v>45</v>
      </c>
      <c r="O988" s="1" t="s">
        <v>34</v>
      </c>
      <c r="P988" s="1">
        <v>5</v>
      </c>
      <c r="Q988" s="1" t="s">
        <v>3776</v>
      </c>
      <c r="R988" s="9">
        <f>IFERROR(IF(ISNUMBER(Table1[[#This Row],[Column17]]),Table1[[#This Row],[Column17]],DATEVALUE(LEFT(Table1[[#This Row],[Column17]],FIND(",",Table1[[#This Row],[Column17]]&amp;",")-1))),"")</f>
        <v>45710</v>
      </c>
      <c r="S98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45717</v>
      </c>
      <c r="T98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45724</v>
      </c>
      <c r="U98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45731</v>
      </c>
      <c r="V98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8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8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8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88" s="10" t="str">
        <f t="shared" si="45"/>
        <v>02/22/2025, 03/01/2025, 03/08/2025, 03/15/2025</v>
      </c>
    </row>
    <row r="989" spans="1:26" ht="12.5" x14ac:dyDescent="0.25">
      <c r="A989" s="1" t="s">
        <v>3777</v>
      </c>
      <c r="B989" s="1" t="str">
        <f t="shared" si="46"/>
        <v>C2AC0D6D-10C8-4179-ADC5-852129C2F1F9</v>
      </c>
      <c r="C989" s="1" t="s">
        <v>3778</v>
      </c>
      <c r="D989" s="1" t="str">
        <f t="shared" si="47"/>
        <v>Eric Schaefer</v>
      </c>
      <c r="E989" s="1" t="s">
        <v>3779</v>
      </c>
      <c r="F989" s="1" t="s">
        <v>17</v>
      </c>
      <c r="G989" s="1" t="s">
        <v>68</v>
      </c>
      <c r="H989">
        <v>18</v>
      </c>
      <c r="I989" s="5">
        <v>45428</v>
      </c>
      <c r="J989" s="1" t="s">
        <v>40</v>
      </c>
      <c r="K989" s="1" t="s">
        <v>19</v>
      </c>
      <c r="L989" s="8">
        <v>93</v>
      </c>
      <c r="M989" s="8">
        <f>IF(Table1[[#This Row],[Column13]]&lt;1,Table1[[#This Row],[Column13]]*100,Table1[[#This Row],[Column13]])</f>
        <v>93</v>
      </c>
      <c r="N989" s="1">
        <v>2</v>
      </c>
      <c r="O989" s="1" t="s">
        <v>28</v>
      </c>
      <c r="P989" s="1">
        <v>3</v>
      </c>
      <c r="Q989" s="1" t="s">
        <v>3780</v>
      </c>
      <c r="R989" s="9">
        <f>IFERROR(IF(ISNUMBER(Table1[[#This Row],[Column17]]),Table1[[#This Row],[Column17]],DATEVALUE(LEFT(Table1[[#This Row],[Column17]],FIND(",",Table1[[#This Row],[Column17]]&amp;",")-1))),"")</f>
        <v>45428</v>
      </c>
      <c r="S98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45435</v>
      </c>
      <c r="T989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989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98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8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8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8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89" s="10" t="str">
        <f t="shared" si="45"/>
        <v>05/16/2024, 05/23/2024</v>
      </c>
    </row>
    <row r="990" spans="1:26" ht="12.5" x14ac:dyDescent="0.25">
      <c r="A990" s="1" t="s">
        <v>3781</v>
      </c>
      <c r="B990" s="1" t="str">
        <f t="shared" si="46"/>
        <v>4EA4AE73-3695-4A61-BB57-6DA7C34A4FA6</v>
      </c>
      <c r="C990" s="1" t="s">
        <v>3782</v>
      </c>
      <c r="D990" s="1" t="str">
        <f t="shared" si="47"/>
        <v>Erica Moreno</v>
      </c>
      <c r="E990" s="1" t="s">
        <v>3783</v>
      </c>
      <c r="F990" s="1" t="s">
        <v>17</v>
      </c>
      <c r="G990" s="1" t="s">
        <v>25</v>
      </c>
      <c r="H990" s="1">
        <v>18</v>
      </c>
      <c r="I990" s="5">
        <v>44826</v>
      </c>
      <c r="J990" s="1" t="s">
        <v>18</v>
      </c>
      <c r="K990" s="1" t="s">
        <v>19</v>
      </c>
      <c r="L990" s="8">
        <v>0.28000000000000003</v>
      </c>
      <c r="M990" s="8">
        <f>IF(Table1[[#This Row],[Column13]]&lt;1,Table1[[#This Row],[Column13]]*100,Table1[[#This Row],[Column13]])</f>
        <v>28.000000000000004</v>
      </c>
      <c r="N990" s="1" t="s">
        <v>20</v>
      </c>
      <c r="O990" s="1" t="s">
        <v>28</v>
      </c>
      <c r="P990" s="1">
        <v>5</v>
      </c>
      <c r="Q990" s="1" t="s">
        <v>3784</v>
      </c>
      <c r="R990" s="9">
        <f>IFERROR(IF(ISNUMBER(Table1[[#This Row],[Column17]]),Table1[[#This Row],[Column17]],DATEVALUE(LEFT(Table1[[#This Row],[Column17]],FIND(",",Table1[[#This Row],[Column17]]&amp;",")-1))),"")</f>
        <v>44826</v>
      </c>
      <c r="S99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44833</v>
      </c>
      <c r="T99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44840</v>
      </c>
      <c r="U99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44847</v>
      </c>
      <c r="V99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44854</v>
      </c>
      <c r="W99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44861</v>
      </c>
      <c r="X99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44868</v>
      </c>
      <c r="Y99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44875</v>
      </c>
      <c r="Z990" s="10" t="str">
        <f t="shared" si="45"/>
        <v>09/22/2022, 09/29/2022, 10/06/2022, 10/13/2022, 10/20/2022, 10/27/2022, 11/03/2022, 11/10/2022</v>
      </c>
    </row>
    <row r="991" spans="1:26" ht="12.5" x14ac:dyDescent="0.25">
      <c r="A991" s="1" t="s">
        <v>3785</v>
      </c>
      <c r="B991" s="1" t="str">
        <f t="shared" si="46"/>
        <v>535FD8D2-2839-4888-A99F-8C039C310930</v>
      </c>
      <c r="C991" s="1" t="s">
        <v>3786</v>
      </c>
      <c r="D991" s="1" t="str">
        <f t="shared" si="47"/>
        <v>Veronica Valdez</v>
      </c>
      <c r="E991" s="1" t="s">
        <v>3787</v>
      </c>
      <c r="F991" s="1" t="s">
        <v>17</v>
      </c>
      <c r="G991" s="1" t="s">
        <v>25</v>
      </c>
      <c r="H991" s="1">
        <v>18</v>
      </c>
      <c r="I991" s="3">
        <v>44903</v>
      </c>
      <c r="J991" s="1" t="s">
        <v>142</v>
      </c>
      <c r="K991" s="1" t="s">
        <v>53</v>
      </c>
      <c r="L991" s="8">
        <v>82</v>
      </c>
      <c r="M991" s="8">
        <f>IF(Table1[[#This Row],[Column13]]&lt;1,Table1[[#This Row],[Column13]]*100,Table1[[#This Row],[Column13]])</f>
        <v>82</v>
      </c>
      <c r="N991" s="1">
        <v>45</v>
      </c>
      <c r="O991" s="1" t="s">
        <v>28</v>
      </c>
      <c r="P991" s="1">
        <v>1</v>
      </c>
      <c r="Q991" s="1" t="s">
        <v>3788</v>
      </c>
      <c r="R991" s="9">
        <f>IFERROR(IF(ISNUMBER(Table1[[#This Row],[Column17]]),Table1[[#This Row],[Column17]],DATEVALUE(LEFT(Table1[[#This Row],[Column17]],FIND(",",Table1[[#This Row],[Column17]]&amp;",")-1))),"")</f>
        <v>44903</v>
      </c>
      <c r="S99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44910</v>
      </c>
      <c r="T991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991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99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9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9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9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91" s="10" t="str">
        <f t="shared" si="45"/>
        <v>12/08/2022, 12/15/2022</v>
      </c>
    </row>
    <row r="992" spans="1:26" ht="12.5" x14ac:dyDescent="0.25">
      <c r="A992" s="1" t="s">
        <v>3789</v>
      </c>
      <c r="B992" s="1" t="str">
        <f t="shared" si="46"/>
        <v>BA09A484-556E-40D1-8E65-3EEE251DD64E</v>
      </c>
      <c r="C992" s="1" t="s">
        <v>3790</v>
      </c>
      <c r="D992" s="1" t="str">
        <f t="shared" si="47"/>
        <v>Patrick Cole</v>
      </c>
      <c r="E992" s="1" t="s">
        <v>3791</v>
      </c>
      <c r="F992" s="1" t="s">
        <v>88</v>
      </c>
      <c r="G992" s="1" t="s">
        <v>68</v>
      </c>
      <c r="H992" s="1">
        <v>18</v>
      </c>
      <c r="I992" s="3">
        <v>45234</v>
      </c>
      <c r="J992" s="1" t="s">
        <v>52</v>
      </c>
      <c r="K992" s="1" t="s">
        <v>53</v>
      </c>
      <c r="L992" s="8">
        <v>0.56000000000000005</v>
      </c>
      <c r="M992" s="8">
        <f>IF(Table1[[#This Row],[Column13]]&lt;1,Table1[[#This Row],[Column13]]*100,Table1[[#This Row],[Column13]])</f>
        <v>56.000000000000007</v>
      </c>
      <c r="N992" s="1">
        <v>2</v>
      </c>
      <c r="O992" s="1" t="s">
        <v>34</v>
      </c>
      <c r="P992" s="1">
        <v>5</v>
      </c>
      <c r="Q992" s="3">
        <v>45234</v>
      </c>
      <c r="R992" s="9">
        <f>IFERROR(IF(ISNUMBER(Table1[[#This Row],[Column17]]),Table1[[#This Row],[Column17]],DATEVALUE(LEFT(Table1[[#This Row],[Column17]],FIND(",",Table1[[#This Row],[Column17]]&amp;",")-1))),"")</f>
        <v>45234</v>
      </c>
      <c r="S992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992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992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99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9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9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9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92" s="10" t="str">
        <f t="shared" si="45"/>
        <v>11/04/2023</v>
      </c>
    </row>
    <row r="993" spans="1:26" ht="12.5" x14ac:dyDescent="0.25">
      <c r="A993" s="1" t="s">
        <v>3792</v>
      </c>
      <c r="B993" s="1" t="str">
        <f t="shared" si="46"/>
        <v>A552ABC6-5A86-403A-A8A6-50CEF7FB68D5</v>
      </c>
      <c r="C993" s="1" t="s">
        <v>3793</v>
      </c>
      <c r="D993" s="1" t="str">
        <f t="shared" si="47"/>
        <v>Vanessa Wang</v>
      </c>
      <c r="E993" s="1" t="s">
        <v>3794</v>
      </c>
      <c r="F993" s="1" t="s">
        <v>88</v>
      </c>
      <c r="G993" s="1" t="s">
        <v>46</v>
      </c>
      <c r="H993">
        <v>18</v>
      </c>
      <c r="I993" s="3">
        <v>44743</v>
      </c>
      <c r="J993" s="1" t="s">
        <v>18</v>
      </c>
      <c r="K993" s="1" t="s">
        <v>19</v>
      </c>
      <c r="L993" s="8">
        <v>0.42</v>
      </c>
      <c r="M993" s="8">
        <f>IF(Table1[[#This Row],[Column13]]&lt;1,Table1[[#This Row],[Column13]]*100,Table1[[#This Row],[Column13]])</f>
        <v>42</v>
      </c>
      <c r="N993" s="1">
        <v>1.5</v>
      </c>
      <c r="O993" s="1" t="s">
        <v>34</v>
      </c>
      <c r="P993" s="1">
        <v>1</v>
      </c>
      <c r="Q993" s="1" t="s">
        <v>3795</v>
      </c>
      <c r="R993" s="9">
        <f>IFERROR(IF(ISNUMBER(Table1[[#This Row],[Column17]]),Table1[[#This Row],[Column17]],DATEVALUE(LEFT(Table1[[#This Row],[Column17]],FIND(",",Table1[[#This Row],[Column17]]&amp;",")-1))),"")</f>
        <v>44743</v>
      </c>
      <c r="S99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44750</v>
      </c>
      <c r="T99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44757</v>
      </c>
      <c r="U993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99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9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9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9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93" s="10" t="str">
        <f t="shared" si="45"/>
        <v>07/01/2022, 07/08/2022, 07/15/2022</v>
      </c>
    </row>
    <row r="994" spans="1:26" ht="12.5" x14ac:dyDescent="0.25">
      <c r="A994" s="1" t="s">
        <v>3796</v>
      </c>
      <c r="B994" s="1" t="str">
        <f t="shared" si="46"/>
        <v>BD303739-8F5A-4787-8EDD-8E22536019DB</v>
      </c>
      <c r="C994" s="1" t="s">
        <v>3797</v>
      </c>
      <c r="D994" s="1" t="str">
        <f t="shared" si="47"/>
        <v>Daniel Shaw</v>
      </c>
      <c r="E994" s="1" t="s">
        <v>3798</v>
      </c>
      <c r="F994" s="1" t="s">
        <v>88</v>
      </c>
      <c r="G994" s="1" t="s">
        <v>46</v>
      </c>
      <c r="H994" s="1">
        <v>18</v>
      </c>
      <c r="I994" s="5">
        <v>45252</v>
      </c>
      <c r="J994" s="1" t="s">
        <v>47</v>
      </c>
      <c r="K994" s="1" t="s">
        <v>33</v>
      </c>
      <c r="L994" s="8">
        <v>0.06</v>
      </c>
      <c r="M994" s="8">
        <f>IF(Table1[[#This Row],[Column13]]&lt;1,Table1[[#This Row],[Column13]]*100,Table1[[#This Row],[Column13]])</f>
        <v>6</v>
      </c>
      <c r="N994" s="1">
        <v>2</v>
      </c>
      <c r="O994" s="1" t="s">
        <v>28</v>
      </c>
      <c r="P994" s="1">
        <v>3</v>
      </c>
      <c r="Q994" s="1" t="s">
        <v>3799</v>
      </c>
      <c r="R994" s="9">
        <f>IFERROR(IF(ISNUMBER(Table1[[#This Row],[Column17]]),Table1[[#This Row],[Column17]],DATEVALUE(LEFT(Table1[[#This Row],[Column17]],FIND(",",Table1[[#This Row],[Column17]]&amp;",")-1))),"")</f>
        <v>45252</v>
      </c>
      <c r="S99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45259</v>
      </c>
      <c r="T99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45266</v>
      </c>
      <c r="U99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45273</v>
      </c>
      <c r="V99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9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9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9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94" s="10" t="str">
        <f t="shared" si="45"/>
        <v>11/22/2023, 11/29/2023, 12/06/2023, 12/13/2023</v>
      </c>
    </row>
    <row r="995" spans="1:26" ht="12.5" x14ac:dyDescent="0.25">
      <c r="A995" s="1" t="s">
        <v>3800</v>
      </c>
      <c r="B995" s="1" t="str">
        <f t="shared" si="46"/>
        <v>784983FF-97CA-4EF5-B8A4-C19FF105C2D8</v>
      </c>
      <c r="C995" s="1" t="s">
        <v>3801</v>
      </c>
      <c r="D995" s="1" t="str">
        <f t="shared" si="47"/>
        <v>Theresa Harrington</v>
      </c>
      <c r="E995" s="1" t="s">
        <v>3802</v>
      </c>
      <c r="F995" s="1" t="s">
        <v>17</v>
      </c>
      <c r="G995" s="1" t="s">
        <v>25</v>
      </c>
      <c r="H995" s="1">
        <v>41</v>
      </c>
      <c r="I995" s="5">
        <v>45403</v>
      </c>
      <c r="J995" s="1" t="s">
        <v>69</v>
      </c>
      <c r="K995" s="1" t="s">
        <v>33</v>
      </c>
      <c r="L995" s="8">
        <v>22</v>
      </c>
      <c r="M995" s="8">
        <f>IF(Table1[[#This Row],[Column13]]&lt;1,Table1[[#This Row],[Column13]]*100,Table1[[#This Row],[Column13]])</f>
        <v>22</v>
      </c>
      <c r="N995" s="1">
        <v>2</v>
      </c>
      <c r="O995" s="1" t="s">
        <v>28</v>
      </c>
      <c r="P995" s="1">
        <v>5</v>
      </c>
      <c r="Q995" s="1" t="s">
        <v>3803</v>
      </c>
      <c r="R995" s="9">
        <f>IFERROR(IF(ISNUMBER(Table1[[#This Row],[Column17]]),Table1[[#This Row],[Column17]],DATEVALUE(LEFT(Table1[[#This Row],[Column17]],FIND(",",Table1[[#This Row],[Column17]]&amp;",")-1))),"")</f>
        <v>45403</v>
      </c>
      <c r="S99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45410</v>
      </c>
      <c r="T99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45417</v>
      </c>
      <c r="U99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45424</v>
      </c>
      <c r="V99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45431</v>
      </c>
      <c r="W99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45438</v>
      </c>
      <c r="X99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45445</v>
      </c>
      <c r="Y99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95" s="10" t="str">
        <f t="shared" si="45"/>
        <v>04/21/2024, 04/28/2024, 05/05/2024, 05/12/2024, 05/19/2024, 05/26/2024, 06/02/2024</v>
      </c>
    </row>
    <row r="996" spans="1:26" ht="12.5" x14ac:dyDescent="0.25">
      <c r="A996" s="1" t="s">
        <v>3804</v>
      </c>
      <c r="B996" s="1" t="str">
        <f t="shared" si="46"/>
        <v>A3BEB445-0E5D-4626-99F7-F7750F2F633B</v>
      </c>
      <c r="C996" s="1" t="s">
        <v>3805</v>
      </c>
      <c r="D996" s="1" t="str">
        <f t="shared" si="47"/>
        <v>Joshua Kim</v>
      </c>
      <c r="E996" s="1" t="s">
        <v>3806</v>
      </c>
      <c r="F996" s="1" t="s">
        <v>17</v>
      </c>
      <c r="G996" s="1" t="s">
        <v>39</v>
      </c>
      <c r="H996" s="1">
        <v>18</v>
      </c>
      <c r="I996" s="4">
        <v>45240</v>
      </c>
      <c r="J996" s="1" t="s">
        <v>40</v>
      </c>
      <c r="K996" s="1" t="s">
        <v>19</v>
      </c>
      <c r="L996" s="8">
        <v>0.79</v>
      </c>
      <c r="M996" s="8">
        <f>IF(Table1[[#This Row],[Column13]]&lt;1,Table1[[#This Row],[Column13]]*100,Table1[[#This Row],[Column13]])</f>
        <v>79</v>
      </c>
      <c r="N996" s="1" t="s">
        <v>41</v>
      </c>
      <c r="O996" s="1" t="s">
        <v>28</v>
      </c>
      <c r="P996" s="1">
        <v>4</v>
      </c>
      <c r="Q996" s="1" t="s">
        <v>3807</v>
      </c>
      <c r="R996" s="9">
        <f>IFERROR(IF(ISNUMBER(Table1[[#This Row],[Column17]]),Table1[[#This Row],[Column17]],DATEVALUE(LEFT(Table1[[#This Row],[Column17]],FIND(",",Table1[[#This Row],[Column17]]&amp;",")-1))),"")</f>
        <v>45240</v>
      </c>
      <c r="S99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45247</v>
      </c>
      <c r="T996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996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99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9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9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9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96" s="10" t="str">
        <f t="shared" si="45"/>
        <v>11/10/2023, 11/17/2023</v>
      </c>
    </row>
    <row r="997" spans="1:26" ht="12.5" x14ac:dyDescent="0.25">
      <c r="A997" s="1" t="s">
        <v>3808</v>
      </c>
      <c r="B997" s="1" t="str">
        <f t="shared" si="46"/>
        <v>69ED5072-BB81-4774-8676-51B3FA286316</v>
      </c>
      <c r="C997" s="1" t="s">
        <v>3809</v>
      </c>
      <c r="D997" s="1" t="str">
        <f t="shared" si="47"/>
        <v>Shelly Lawrence</v>
      </c>
      <c r="E997" s="1" t="s">
        <v>3810</v>
      </c>
      <c r="F997" s="1" t="s">
        <v>88</v>
      </c>
      <c r="G997" s="1" t="s">
        <v>25</v>
      </c>
      <c r="H997" s="1">
        <v>35</v>
      </c>
      <c r="I997" s="5">
        <v>45162</v>
      </c>
      <c r="J997" s="1" t="s">
        <v>52</v>
      </c>
      <c r="K997" s="1" t="s">
        <v>53</v>
      </c>
      <c r="L997" s="8">
        <v>0.14000000000000001</v>
      </c>
      <c r="M997" s="8">
        <f>IF(Table1[[#This Row],[Column13]]&lt;1,Table1[[#This Row],[Column13]]*100,Table1[[#This Row],[Column13]])</f>
        <v>14.000000000000002</v>
      </c>
      <c r="N997" s="1" t="s">
        <v>20</v>
      </c>
      <c r="O997" s="1" t="s">
        <v>34</v>
      </c>
      <c r="P997" s="1">
        <v>2</v>
      </c>
      <c r="Q997" s="1" t="s">
        <v>3811</v>
      </c>
      <c r="R997" s="9">
        <f>IFERROR(IF(ISNUMBER(Table1[[#This Row],[Column17]]),Table1[[#This Row],[Column17]],DATEVALUE(LEFT(Table1[[#This Row],[Column17]],FIND(",",Table1[[#This Row],[Column17]]&amp;",")-1))),"")</f>
        <v>45162</v>
      </c>
      <c r="S99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45169</v>
      </c>
      <c r="T99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45176</v>
      </c>
      <c r="U997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99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9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9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9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97" s="10" t="str">
        <f t="shared" si="45"/>
        <v>08/24/2023, 08/31/2023, 09/07/2023</v>
      </c>
    </row>
    <row r="998" spans="1:26" ht="12.5" x14ac:dyDescent="0.25">
      <c r="A998" s="1" t="s">
        <v>3812</v>
      </c>
      <c r="B998" s="1" t="str">
        <f t="shared" si="46"/>
        <v>C5188D4D-C5A8-446C-A3F5-AEA605981489</v>
      </c>
      <c r="C998" s="1" t="s">
        <v>3813</v>
      </c>
      <c r="D998" s="1" t="str">
        <f t="shared" si="47"/>
        <v>Richard Dawson</v>
      </c>
      <c r="E998" s="1" t="s">
        <v>3814</v>
      </c>
      <c r="F998" s="1" t="s">
        <v>17</v>
      </c>
      <c r="G998" s="1" t="s">
        <v>25</v>
      </c>
      <c r="H998">
        <v>18</v>
      </c>
      <c r="I998" s="5">
        <v>45729</v>
      </c>
      <c r="J998" s="1" t="s">
        <v>18</v>
      </c>
      <c r="K998" s="1" t="s">
        <v>19</v>
      </c>
      <c r="L998" s="8">
        <v>84</v>
      </c>
      <c r="M998" s="8">
        <f>IF(Table1[[#This Row],[Column13]]&lt;1,Table1[[#This Row],[Column13]]*100,Table1[[#This Row],[Column13]])</f>
        <v>84</v>
      </c>
      <c r="N998" s="1">
        <v>1.5</v>
      </c>
      <c r="O998" s="1" t="s">
        <v>34</v>
      </c>
      <c r="P998" s="1">
        <v>4</v>
      </c>
      <c r="Q998" s="1" t="s">
        <v>3815</v>
      </c>
      <c r="R998" s="9">
        <f>IFERROR(IF(ISNUMBER(Table1[[#This Row],[Column17]]),Table1[[#This Row],[Column17]],DATEVALUE(LEFT(Table1[[#This Row],[Column17]],FIND(",",Table1[[#This Row],[Column17]]&amp;",")-1))),"")</f>
        <v>45729</v>
      </c>
      <c r="S99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45736</v>
      </c>
      <c r="T998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998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99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99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9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9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98" s="10" t="str">
        <f t="shared" si="45"/>
        <v>03/13/2025, 03/20/2025</v>
      </c>
    </row>
    <row r="999" spans="1:26" ht="12.5" x14ac:dyDescent="0.25">
      <c r="A999" s="1" t="s">
        <v>3816</v>
      </c>
      <c r="B999" s="1" t="str">
        <f t="shared" si="46"/>
        <v>5CB9635C-75F7-4B07-BA49-62D177E43D33</v>
      </c>
      <c r="C999" s="1" t="s">
        <v>3817</v>
      </c>
      <c r="D999" s="1" t="str">
        <f t="shared" si="47"/>
        <v>Michael Padilla</v>
      </c>
      <c r="E999" s="1" t="s">
        <v>3818</v>
      </c>
      <c r="F999" s="1" t="s">
        <v>88</v>
      </c>
      <c r="G999" s="1" t="s">
        <v>82</v>
      </c>
      <c r="H999" s="1">
        <v>35</v>
      </c>
      <c r="I999" s="5">
        <v>45157</v>
      </c>
      <c r="J999" s="1" t="s">
        <v>40</v>
      </c>
      <c r="K999" s="1" t="s">
        <v>19</v>
      </c>
      <c r="L999" s="8">
        <v>0.1</v>
      </c>
      <c r="M999" s="8">
        <f>IF(Table1[[#This Row],[Column13]]&lt;1,Table1[[#This Row],[Column13]]*100,Table1[[#This Row],[Column13]])</f>
        <v>10</v>
      </c>
      <c r="N999" s="1">
        <v>45</v>
      </c>
      <c r="O999" s="1" t="s">
        <v>28</v>
      </c>
      <c r="P999" s="1">
        <v>3</v>
      </c>
      <c r="Q999" s="1" t="s">
        <v>3819</v>
      </c>
      <c r="R999" s="9">
        <f>IFERROR(IF(ISNUMBER(Table1[[#This Row],[Column17]]),Table1[[#This Row],[Column17]],DATEVALUE(LEFT(Table1[[#This Row],[Column17]],FIND(",",Table1[[#This Row],[Column17]]&amp;",")-1))),"")</f>
        <v>45157</v>
      </c>
      <c r="S99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45164</v>
      </c>
      <c r="T99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45171</v>
      </c>
      <c r="U99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45178</v>
      </c>
      <c r="V99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45185</v>
      </c>
      <c r="W99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99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99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999" s="10" t="str">
        <f t="shared" si="45"/>
        <v>08/19/2023, 08/26/2023, 09/02/2023, 09/09/2023, 09/16/2023</v>
      </c>
    </row>
    <row r="1000" spans="1:26" ht="12.5" x14ac:dyDescent="0.25">
      <c r="A1000" s="1" t="s">
        <v>3820</v>
      </c>
      <c r="B1000" s="1" t="str">
        <f t="shared" si="46"/>
        <v>0C4BC3D2-CC50-45CF-BC81-ED5ACE5A4372</v>
      </c>
      <c r="C1000" s="1" t="s">
        <v>3821</v>
      </c>
      <c r="D1000" s="1" t="str">
        <f t="shared" si="47"/>
        <v>Amy Mayo</v>
      </c>
      <c r="E1000" s="1" t="s">
        <v>3822</v>
      </c>
      <c r="F1000" s="1" t="s">
        <v>88</v>
      </c>
      <c r="G1000" s="1" t="s">
        <v>25</v>
      </c>
      <c r="H1000" s="1">
        <v>27</v>
      </c>
      <c r="I1000" s="5">
        <v>45273</v>
      </c>
      <c r="J1000" s="1" t="s">
        <v>281</v>
      </c>
      <c r="K1000" s="1" t="s">
        <v>19</v>
      </c>
      <c r="L1000" s="8">
        <v>31</v>
      </c>
      <c r="M1000" s="8">
        <f>IF(Table1[[#This Row],[Column13]]&lt;1,Table1[[#This Row],[Column13]]*100,Table1[[#This Row],[Column13]])</f>
        <v>31</v>
      </c>
      <c r="N1000" s="1" t="s">
        <v>41</v>
      </c>
      <c r="O1000" s="1" t="s">
        <v>28</v>
      </c>
      <c r="P1000" s="1">
        <v>2</v>
      </c>
      <c r="Q1000" s="1" t="s">
        <v>3823</v>
      </c>
      <c r="R1000" s="9">
        <f>IFERROR(IF(ISNUMBER(Table1[[#This Row],[Column17]]),Table1[[#This Row],[Column17]],DATEVALUE(LEFT(Table1[[#This Row],[Column17]],FIND(",",Table1[[#This Row],[Column17]]&amp;",")-1))),"")</f>
        <v>45273</v>
      </c>
      <c r="S100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45280</v>
      </c>
      <c r="T100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45287</v>
      </c>
      <c r="U100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45294</v>
      </c>
      <c r="V100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0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0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0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00" s="10" t="str">
        <f t="shared" si="45"/>
        <v>12/13/2023, 12/20/2023, 12/27/2023, 01/03/2024</v>
      </c>
    </row>
    <row r="1001" spans="1:26" ht="12.5" x14ac:dyDescent="0.25">
      <c r="A1001" s="1" t="s">
        <v>3824</v>
      </c>
      <c r="B1001" s="1" t="str">
        <f t="shared" si="46"/>
        <v>485B841F-7DF4-4531-89EF-698ACA46739F</v>
      </c>
      <c r="C1001" s="1" t="s">
        <v>3825</v>
      </c>
      <c r="D1001" s="1" t="str">
        <f t="shared" si="47"/>
        <v>Madison Navarro</v>
      </c>
      <c r="E1001" s="1" t="s">
        <v>3826</v>
      </c>
      <c r="F1001" s="1" t="s">
        <v>88</v>
      </c>
      <c r="G1001" s="1" t="s">
        <v>68</v>
      </c>
      <c r="H1001">
        <v>18</v>
      </c>
      <c r="I1001" s="5">
        <v>45166</v>
      </c>
      <c r="J1001" s="1" t="s">
        <v>52</v>
      </c>
      <c r="K1001" s="1" t="s">
        <v>53</v>
      </c>
      <c r="L1001" s="8">
        <v>0.72</v>
      </c>
      <c r="M1001" s="8">
        <f>IF(Table1[[#This Row],[Column13]]&lt;1,Table1[[#This Row],[Column13]]*100,Table1[[#This Row],[Column13]])</f>
        <v>72</v>
      </c>
      <c r="N1001" s="1">
        <v>45</v>
      </c>
      <c r="O1001" s="1" t="s">
        <v>28</v>
      </c>
      <c r="P1001" s="1">
        <v>2</v>
      </c>
      <c r="Q1001" s="1" t="s">
        <v>3827</v>
      </c>
      <c r="R1001" s="9">
        <f>IFERROR(IF(ISNUMBER(Table1[[#This Row],[Column17]]),Table1[[#This Row],[Column17]],DATEVALUE(LEFT(Table1[[#This Row],[Column17]],FIND(",",Table1[[#This Row],[Column17]]&amp;",")-1))),"")</f>
        <v>45166</v>
      </c>
      <c r="S100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45173</v>
      </c>
      <c r="T100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45180</v>
      </c>
      <c r="U100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45187</v>
      </c>
      <c r="V100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45194</v>
      </c>
      <c r="W100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45201</v>
      </c>
      <c r="X100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45208</v>
      </c>
      <c r="Y100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01" s="10" t="str">
        <f t="shared" si="45"/>
        <v>08/28/2023, 09/04/2023, 09/11/2023, 09/18/2023, 09/25/2023, 10/02/2023, 10/09/2023</v>
      </c>
    </row>
    <row r="1002" spans="1:26" ht="12.5" x14ac:dyDescent="0.25">
      <c r="A1002" s="1" t="s">
        <v>3828</v>
      </c>
      <c r="B1002" s="1" t="str">
        <f t="shared" si="46"/>
        <v>12B59AA4-C07D-4001-B0DE-0010FE31F408</v>
      </c>
      <c r="C1002" s="1" t="s">
        <v>3829</v>
      </c>
      <c r="D1002" s="1" t="str">
        <f t="shared" si="47"/>
        <v>Jessica Hill</v>
      </c>
      <c r="E1002" s="1" t="s">
        <v>3830</v>
      </c>
      <c r="F1002" s="1" t="s">
        <v>88</v>
      </c>
      <c r="G1002" s="1" t="s">
        <v>25</v>
      </c>
      <c r="H1002" s="1">
        <v>18</v>
      </c>
      <c r="I1002" s="3">
        <v>45668</v>
      </c>
      <c r="J1002" s="1" t="s">
        <v>47</v>
      </c>
      <c r="K1002" s="1" t="s">
        <v>33</v>
      </c>
      <c r="L1002" s="8">
        <v>30</v>
      </c>
      <c r="M1002" s="8">
        <f>IF(Table1[[#This Row],[Column13]]&lt;1,Table1[[#This Row],[Column13]]*100,Table1[[#This Row],[Column13]])</f>
        <v>30</v>
      </c>
      <c r="N1002" s="1">
        <v>2</v>
      </c>
      <c r="O1002" s="1" t="s">
        <v>28</v>
      </c>
      <c r="P1002" s="1">
        <v>3</v>
      </c>
      <c r="Q1002" s="1" t="s">
        <v>3831</v>
      </c>
      <c r="R1002" s="9">
        <f>IFERROR(IF(ISNUMBER(Table1[[#This Row],[Column17]]),Table1[[#This Row],[Column17]],DATEVALUE(LEFT(Table1[[#This Row],[Column17]],FIND(",",Table1[[#This Row],[Column17]]&amp;",")-1))),"")</f>
        <v>45668</v>
      </c>
      <c r="S100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45675</v>
      </c>
      <c r="T100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45682</v>
      </c>
      <c r="U100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45689</v>
      </c>
      <c r="V100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45696</v>
      </c>
      <c r="W100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45703</v>
      </c>
      <c r="X100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0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02" s="10" t="str">
        <f t="shared" si="45"/>
        <v>01/11/2025, 01/18/2025, 01/25/2025, 02/01/2025, 02/08/2025, 02/15/2025</v>
      </c>
    </row>
    <row r="1003" spans="1:26" ht="12.5" x14ac:dyDescent="0.25">
      <c r="A1003" s="1" t="s">
        <v>3832</v>
      </c>
      <c r="B1003" s="1" t="str">
        <f t="shared" si="46"/>
        <v>C7F7040B-8718-4322-B43C-6DE656FDC504</v>
      </c>
      <c r="C1003" s="1" t="s">
        <v>3833</v>
      </c>
      <c r="D1003" s="1" t="str">
        <f t="shared" si="47"/>
        <v>Samantha Reynolds</v>
      </c>
      <c r="E1003" s="1" t="s">
        <v>3834</v>
      </c>
      <c r="F1003" s="1" t="s">
        <v>17</v>
      </c>
      <c r="G1003" s="1" t="s">
        <v>25</v>
      </c>
      <c r="H1003" s="1">
        <v>18</v>
      </c>
      <c r="I1003" s="5">
        <v>45551</v>
      </c>
      <c r="J1003" s="1" t="s">
        <v>83</v>
      </c>
      <c r="K1003" s="1" t="s">
        <v>27</v>
      </c>
      <c r="L1003" s="8">
        <v>68</v>
      </c>
      <c r="M1003" s="8">
        <f>IF(Table1[[#This Row],[Column13]]&lt;1,Table1[[#This Row],[Column13]]*100,Table1[[#This Row],[Column13]])</f>
        <v>68</v>
      </c>
      <c r="N1003" s="1">
        <v>45</v>
      </c>
      <c r="O1003" s="1" t="s">
        <v>28</v>
      </c>
      <c r="P1003" s="1">
        <v>3</v>
      </c>
      <c r="Q1003" s="1" t="s">
        <v>3835</v>
      </c>
      <c r="R1003" s="9">
        <f>IFERROR(IF(ISNUMBER(Table1[[#This Row],[Column17]]),Table1[[#This Row],[Column17]],DATEVALUE(LEFT(Table1[[#This Row],[Column17]],FIND(",",Table1[[#This Row],[Column17]]&amp;",")-1))),"")</f>
        <v>45551</v>
      </c>
      <c r="S100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45558</v>
      </c>
      <c r="T1003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003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00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0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0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0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03" s="10" t="str">
        <f t="shared" si="45"/>
        <v>09/16/2024, 09/23/2024</v>
      </c>
    </row>
    <row r="1004" spans="1:26" ht="12.5" x14ac:dyDescent="0.25">
      <c r="A1004" s="1" t="s">
        <v>3836</v>
      </c>
      <c r="B1004" s="1" t="str">
        <f t="shared" si="46"/>
        <v>9599B267-390F-416D-9B06-F07242442FCE</v>
      </c>
      <c r="C1004" s="1" t="s">
        <v>3837</v>
      </c>
      <c r="D1004" s="1" t="str">
        <f t="shared" si="47"/>
        <v>Erin Ellis</v>
      </c>
      <c r="E1004" s="1" t="s">
        <v>3838</v>
      </c>
      <c r="F1004" s="1" t="s">
        <v>17</v>
      </c>
      <c r="G1004" s="1" t="s">
        <v>46</v>
      </c>
      <c r="H1004" s="1">
        <v>18</v>
      </c>
      <c r="I1004" s="5">
        <v>44891</v>
      </c>
      <c r="J1004" s="1" t="s">
        <v>154</v>
      </c>
      <c r="K1004" s="1" t="s">
        <v>133</v>
      </c>
      <c r="L1004" s="8">
        <v>58</v>
      </c>
      <c r="M1004" s="8">
        <f>IF(Table1[[#This Row],[Column13]]&lt;1,Table1[[#This Row],[Column13]]*100,Table1[[#This Row],[Column13]])</f>
        <v>58</v>
      </c>
      <c r="N1004" s="1">
        <v>45</v>
      </c>
      <c r="O1004" s="1" t="s">
        <v>34</v>
      </c>
      <c r="P1004" s="1">
        <v>5</v>
      </c>
      <c r="Q1004" s="1" t="s">
        <v>3839</v>
      </c>
      <c r="R1004" s="9">
        <f>IFERROR(IF(ISNUMBER(Table1[[#This Row],[Column17]]),Table1[[#This Row],[Column17]],DATEVALUE(LEFT(Table1[[#This Row],[Column17]],FIND(",",Table1[[#This Row],[Column17]]&amp;",")-1))),"")</f>
        <v>44891</v>
      </c>
      <c r="S100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44898</v>
      </c>
      <c r="T100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44905</v>
      </c>
      <c r="U100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44912</v>
      </c>
      <c r="V100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44919</v>
      </c>
      <c r="W100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0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0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04" s="10" t="str">
        <f t="shared" si="45"/>
        <v>11/26/2022, 12/03/2022, 12/10/2022, 12/17/2022, 12/24/2022</v>
      </c>
    </row>
    <row r="1005" spans="1:26" ht="12.5" x14ac:dyDescent="0.25">
      <c r="A1005" s="1" t="s">
        <v>3840</v>
      </c>
      <c r="B1005" s="1" t="str">
        <f t="shared" si="46"/>
        <v>9A178669-888E-48E7-86B6-A5F419D45A55</v>
      </c>
      <c r="C1005" s="1" t="s">
        <v>3841</v>
      </c>
      <c r="D1005" s="1" t="str">
        <f t="shared" si="47"/>
        <v>Amanda Anderson</v>
      </c>
      <c r="E1005" s="1" t="s">
        <v>3842</v>
      </c>
      <c r="F1005" s="1" t="s">
        <v>88</v>
      </c>
      <c r="G1005" s="1" t="s">
        <v>25</v>
      </c>
      <c r="H1005" s="1">
        <v>18</v>
      </c>
      <c r="I1005" s="5">
        <v>44940</v>
      </c>
      <c r="J1005" s="1" t="s">
        <v>281</v>
      </c>
      <c r="K1005" s="1" t="s">
        <v>19</v>
      </c>
      <c r="L1005" s="8">
        <v>0.87</v>
      </c>
      <c r="M1005" s="8">
        <f>IF(Table1[[#This Row],[Column13]]&lt;1,Table1[[#This Row],[Column13]]*100,Table1[[#This Row],[Column13]])</f>
        <v>87</v>
      </c>
      <c r="N1005" s="1" t="s">
        <v>41</v>
      </c>
      <c r="O1005" s="1" t="s">
        <v>34</v>
      </c>
      <c r="P1005" s="1">
        <v>3</v>
      </c>
      <c r="Q1005" s="1" t="s">
        <v>3843</v>
      </c>
      <c r="R1005" s="9">
        <f>IFERROR(IF(ISNUMBER(Table1[[#This Row],[Column17]]),Table1[[#This Row],[Column17]],DATEVALUE(LEFT(Table1[[#This Row],[Column17]],FIND(",",Table1[[#This Row],[Column17]]&amp;",")-1))),"")</f>
        <v>44940</v>
      </c>
      <c r="S100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44947</v>
      </c>
      <c r="T100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44954</v>
      </c>
      <c r="U100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44961</v>
      </c>
      <c r="V100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44968</v>
      </c>
      <c r="W100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44975</v>
      </c>
      <c r="X100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44982</v>
      </c>
      <c r="Y100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44989</v>
      </c>
      <c r="Z1005" s="10" t="str">
        <f t="shared" si="45"/>
        <v>01/14/2023, 01/21/2023, 01/28/2023, 02/04/2023, 02/11/2023, 02/18/2023, 02/25/2023, 03/04/2023</v>
      </c>
    </row>
    <row r="1006" spans="1:26" ht="12.5" x14ac:dyDescent="0.25">
      <c r="A1006" s="1" t="s">
        <v>3844</v>
      </c>
      <c r="B1006" s="1" t="str">
        <f t="shared" si="46"/>
        <v>29CD4D5C-4D8C-49C6-B3A2-B47B35746477</v>
      </c>
      <c r="C1006" s="1" t="s">
        <v>3845</v>
      </c>
      <c r="D1006" s="1" t="str">
        <f t="shared" si="47"/>
        <v>Devin Mayer</v>
      </c>
      <c r="E1006" s="1" t="s">
        <v>3846</v>
      </c>
      <c r="F1006" s="1" t="s">
        <v>88</v>
      </c>
      <c r="G1006" s="1" t="s">
        <v>46</v>
      </c>
      <c r="H1006" s="1">
        <v>18</v>
      </c>
      <c r="I1006" s="5">
        <v>45680</v>
      </c>
      <c r="J1006" s="1" t="s">
        <v>154</v>
      </c>
      <c r="K1006" s="1" t="s">
        <v>133</v>
      </c>
      <c r="L1006" s="8">
        <v>0.68</v>
      </c>
      <c r="M1006" s="8">
        <f>IF(Table1[[#This Row],[Column13]]&lt;1,Table1[[#This Row],[Column13]]*100,Table1[[#This Row],[Column13]])</f>
        <v>68</v>
      </c>
      <c r="N1006" s="1" t="s">
        <v>41</v>
      </c>
      <c r="O1006" s="1" t="s">
        <v>28</v>
      </c>
      <c r="P1006">
        <v>4</v>
      </c>
      <c r="Q1006" s="1" t="s">
        <v>3847</v>
      </c>
      <c r="R1006" s="9">
        <f>IFERROR(IF(ISNUMBER(Table1[[#This Row],[Column17]]),Table1[[#This Row],[Column17]],DATEVALUE(LEFT(Table1[[#This Row],[Column17]],FIND(",",Table1[[#This Row],[Column17]]&amp;",")-1))),"")</f>
        <v>45680</v>
      </c>
      <c r="S100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45687</v>
      </c>
      <c r="T100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45694</v>
      </c>
      <c r="U100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45701</v>
      </c>
      <c r="V100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0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0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0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06" s="10" t="str">
        <f t="shared" si="45"/>
        <v>01/23/2025, 01/30/2025, 02/06/2025, 02/13/2025</v>
      </c>
    </row>
    <row r="1007" spans="1:26" ht="12.5" x14ac:dyDescent="0.25">
      <c r="A1007" s="1" t="s">
        <v>3848</v>
      </c>
      <c r="B1007" s="1" t="str">
        <f t="shared" si="46"/>
        <v>66308AF8-7044-4B51-B262-4BE80C994EC1</v>
      </c>
      <c r="C1007" s="1" t="s">
        <v>3849</v>
      </c>
      <c r="D1007" s="1" t="str">
        <f t="shared" si="47"/>
        <v>Ray Lawrence</v>
      </c>
      <c r="E1007" s="1" t="s">
        <v>3850</v>
      </c>
      <c r="F1007" s="1" t="s">
        <v>17</v>
      </c>
      <c r="G1007" s="1" t="s">
        <v>25</v>
      </c>
      <c r="H1007" s="1">
        <v>18</v>
      </c>
      <c r="I1007" s="5">
        <v>45248</v>
      </c>
      <c r="J1007" s="1" t="s">
        <v>32</v>
      </c>
      <c r="K1007" s="1" t="s">
        <v>33</v>
      </c>
      <c r="L1007" s="8">
        <v>75</v>
      </c>
      <c r="M1007" s="8">
        <f>IF(Table1[[#This Row],[Column13]]&lt;1,Table1[[#This Row],[Column13]]*100,Table1[[#This Row],[Column13]])</f>
        <v>75</v>
      </c>
      <c r="N1007" s="1" t="s">
        <v>41</v>
      </c>
      <c r="O1007" s="1" t="s">
        <v>34</v>
      </c>
      <c r="P1007" s="1">
        <v>1</v>
      </c>
      <c r="Q1007" s="5">
        <v>45248</v>
      </c>
      <c r="R1007" s="9">
        <f>IFERROR(IF(ISNUMBER(Table1[[#This Row],[Column17]]),Table1[[#This Row],[Column17]],DATEVALUE(LEFT(Table1[[#This Row],[Column17]],FIND(",",Table1[[#This Row],[Column17]]&amp;",")-1))),"")</f>
        <v>45248</v>
      </c>
      <c r="S1007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1007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007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00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0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0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0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07" s="10" t="str">
        <f t="shared" si="45"/>
        <v>11/18/2023</v>
      </c>
    </row>
    <row r="1008" spans="1:26" ht="12.5" x14ac:dyDescent="0.25">
      <c r="A1008" s="1" t="s">
        <v>3851</v>
      </c>
      <c r="B1008" s="1" t="str">
        <f t="shared" si="46"/>
        <v>BFEB32A4-5BBF-485B-9AD7-5864BD9AB6D9</v>
      </c>
      <c r="C1008" s="1" t="s">
        <v>3852</v>
      </c>
      <c r="D1008" s="1" t="str">
        <f t="shared" si="47"/>
        <v>Jennifer Clark Md</v>
      </c>
      <c r="E1008" s="1" t="s">
        <v>3853</v>
      </c>
      <c r="F1008" s="1" t="s">
        <v>88</v>
      </c>
      <c r="G1008" s="1" t="s">
        <v>68</v>
      </c>
      <c r="H1008">
        <v>18</v>
      </c>
      <c r="I1008" s="3">
        <v>45417</v>
      </c>
      <c r="J1008" s="1" t="s">
        <v>132</v>
      </c>
      <c r="K1008" s="1" t="s">
        <v>133</v>
      </c>
      <c r="L1008" s="8">
        <v>0.63</v>
      </c>
      <c r="M1008" s="8">
        <f>IF(Table1[[#This Row],[Column13]]&lt;1,Table1[[#This Row],[Column13]]*100,Table1[[#This Row],[Column13]])</f>
        <v>63</v>
      </c>
      <c r="N1008" s="1" t="s">
        <v>20</v>
      </c>
      <c r="O1008" s="1" t="s">
        <v>34</v>
      </c>
      <c r="P1008">
        <v>4</v>
      </c>
      <c r="Q1008" s="1" t="s">
        <v>3854</v>
      </c>
      <c r="R1008" s="9">
        <f>IFERROR(IF(ISNUMBER(Table1[[#This Row],[Column17]]),Table1[[#This Row],[Column17]],DATEVALUE(LEFT(Table1[[#This Row],[Column17]],FIND(",",Table1[[#This Row],[Column17]]&amp;",")-1))),"")</f>
        <v>45417</v>
      </c>
      <c r="S100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45424</v>
      </c>
      <c r="T100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45431</v>
      </c>
      <c r="U1008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00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0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0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0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08" s="10" t="str">
        <f t="shared" si="45"/>
        <v>05/05/2024, 05/12/2024, 05/19/2024</v>
      </c>
    </row>
    <row r="1009" spans="1:26" ht="12.5" x14ac:dyDescent="0.25">
      <c r="A1009" s="1" t="s">
        <v>3855</v>
      </c>
      <c r="B1009" s="1" t="str">
        <f t="shared" si="46"/>
        <v>6B8608D1-CDAC-4327-A149-96D101DB80B4</v>
      </c>
      <c r="C1009" s="1" t="s">
        <v>3856</v>
      </c>
      <c r="D1009" s="1" t="str">
        <f t="shared" si="47"/>
        <v>Scott Gomez</v>
      </c>
      <c r="E1009" s="1" t="s">
        <v>3857</v>
      </c>
      <c r="F1009" s="1" t="s">
        <v>17</v>
      </c>
      <c r="G1009" s="1" t="s">
        <v>46</v>
      </c>
      <c r="H1009">
        <v>18</v>
      </c>
      <c r="I1009" s="3">
        <v>44683</v>
      </c>
      <c r="J1009" s="1" t="s">
        <v>154</v>
      </c>
      <c r="K1009" s="1" t="s">
        <v>133</v>
      </c>
      <c r="L1009" s="8">
        <v>0.22</v>
      </c>
      <c r="M1009" s="8">
        <f>IF(Table1[[#This Row],[Column13]]&lt;1,Table1[[#This Row],[Column13]]*100,Table1[[#This Row],[Column13]])</f>
        <v>22</v>
      </c>
      <c r="N1009" s="1">
        <v>1.5</v>
      </c>
      <c r="O1009" s="1" t="s">
        <v>28</v>
      </c>
      <c r="P1009">
        <v>4</v>
      </c>
      <c r="Q1009" s="1" t="s">
        <v>3858</v>
      </c>
      <c r="R1009" s="9">
        <f>IFERROR(IF(ISNUMBER(Table1[[#This Row],[Column17]]),Table1[[#This Row],[Column17]],DATEVALUE(LEFT(Table1[[#This Row],[Column17]],FIND(",",Table1[[#This Row],[Column17]]&amp;",")-1))),"")</f>
        <v>44683</v>
      </c>
      <c r="S100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44690</v>
      </c>
      <c r="T100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44697</v>
      </c>
      <c r="U1009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00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0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0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0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09" s="10" t="str">
        <f t="shared" si="45"/>
        <v>05/02/2022, 05/09/2022, 05/16/2022</v>
      </c>
    </row>
    <row r="1010" spans="1:26" ht="12.5" x14ac:dyDescent="0.25">
      <c r="A1010" s="1" t="s">
        <v>3859</v>
      </c>
      <c r="B1010" s="1" t="str">
        <f t="shared" si="46"/>
        <v>A682C0FB-159E-4C9F-B382-C1AEFFECC4EB</v>
      </c>
      <c r="C1010" s="1" t="s">
        <v>3860</v>
      </c>
      <c r="D1010" s="1" t="str">
        <f t="shared" si="47"/>
        <v>Jean Ruiz</v>
      </c>
      <c r="E1010" s="1" t="s">
        <v>3861</v>
      </c>
      <c r="F1010" s="1" t="s">
        <v>17</v>
      </c>
      <c r="G1010" s="1" t="s">
        <v>68</v>
      </c>
      <c r="H1010" s="1">
        <v>23</v>
      </c>
      <c r="I1010" s="5">
        <v>45014</v>
      </c>
      <c r="J1010" s="1" t="s">
        <v>281</v>
      </c>
      <c r="K1010" s="1" t="s">
        <v>19</v>
      </c>
      <c r="L1010" s="8">
        <v>0.02</v>
      </c>
      <c r="M1010" s="8">
        <f>IF(Table1[[#This Row],[Column13]]&lt;1,Table1[[#This Row],[Column13]]*100,Table1[[#This Row],[Column13]])</f>
        <v>2</v>
      </c>
      <c r="N1010" s="1">
        <v>1.5</v>
      </c>
      <c r="O1010" s="1" t="s">
        <v>28</v>
      </c>
      <c r="P1010" s="1">
        <v>5</v>
      </c>
      <c r="Q1010" s="1" t="s">
        <v>3862</v>
      </c>
      <c r="R1010" s="9">
        <f>IFERROR(IF(ISNUMBER(Table1[[#This Row],[Column17]]),Table1[[#This Row],[Column17]],DATEVALUE(LEFT(Table1[[#This Row],[Column17]],FIND(",",Table1[[#This Row],[Column17]]&amp;",")-1))),"")</f>
        <v>45014</v>
      </c>
      <c r="S101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45021</v>
      </c>
      <c r="T101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45028</v>
      </c>
      <c r="U101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45035</v>
      </c>
      <c r="V101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45042</v>
      </c>
      <c r="W101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45049</v>
      </c>
      <c r="X101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45056</v>
      </c>
      <c r="Y101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45063</v>
      </c>
      <c r="Z1010" s="10" t="str">
        <f t="shared" si="45"/>
        <v>03/29/2023, 04/05/2023, 04/12/2023, 04/19/2023, 04/26/2023, 05/03/2023, 05/10/2023, 05/17/2023</v>
      </c>
    </row>
    <row r="1011" spans="1:26" ht="12.5" x14ac:dyDescent="0.25">
      <c r="A1011" s="1" t="s">
        <v>3863</v>
      </c>
      <c r="B1011" s="1" t="str">
        <f t="shared" si="46"/>
        <v>23E57B50-27DF-46E0-84C4-69B120C13845</v>
      </c>
      <c r="C1011" s="1" t="s">
        <v>3864</v>
      </c>
      <c r="D1011" s="1" t="str">
        <f t="shared" si="47"/>
        <v>Pamela Brown</v>
      </c>
      <c r="E1011" s="1" t="s">
        <v>3865</v>
      </c>
      <c r="F1011" s="1" t="s">
        <v>88</v>
      </c>
      <c r="G1011" s="1" t="s">
        <v>82</v>
      </c>
      <c r="H1011" s="1">
        <v>18</v>
      </c>
      <c r="I1011" s="5">
        <v>44672</v>
      </c>
      <c r="J1011" s="1" t="s">
        <v>18</v>
      </c>
      <c r="K1011" s="1" t="s">
        <v>19</v>
      </c>
      <c r="L1011" s="8">
        <v>0.72</v>
      </c>
      <c r="M1011" s="8">
        <f>IF(Table1[[#This Row],[Column13]]&lt;1,Table1[[#This Row],[Column13]]*100,Table1[[#This Row],[Column13]])</f>
        <v>72</v>
      </c>
      <c r="N1011" s="1" t="s">
        <v>58</v>
      </c>
      <c r="O1011" s="1" t="s">
        <v>28</v>
      </c>
      <c r="P1011" s="1">
        <v>5</v>
      </c>
      <c r="Q1011" s="1" t="s">
        <v>3866</v>
      </c>
      <c r="R1011" s="9">
        <f>IFERROR(IF(ISNUMBER(Table1[[#This Row],[Column17]]),Table1[[#This Row],[Column17]],DATEVALUE(LEFT(Table1[[#This Row],[Column17]],FIND(",",Table1[[#This Row],[Column17]]&amp;",")-1))),"")</f>
        <v>44672</v>
      </c>
      <c r="S101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44679</v>
      </c>
      <c r="T101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44686</v>
      </c>
      <c r="U101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44693</v>
      </c>
      <c r="V101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44700</v>
      </c>
      <c r="W101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44707</v>
      </c>
      <c r="X101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1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11" s="10" t="str">
        <f t="shared" si="45"/>
        <v>04/21/2022, 04/28/2022, 05/05/2022, 05/12/2022, 05/19/2022, 05/26/2022</v>
      </c>
    </row>
    <row r="1012" spans="1:26" ht="12.5" x14ac:dyDescent="0.25">
      <c r="A1012" s="1" t="s">
        <v>3867</v>
      </c>
      <c r="B1012" s="1" t="str">
        <f t="shared" si="46"/>
        <v>ECC9D15A-E10B-4781-9D75-18D42E7E4CEF</v>
      </c>
      <c r="C1012" s="1" t="s">
        <v>3868</v>
      </c>
      <c r="D1012" s="1" t="str">
        <f t="shared" si="47"/>
        <v>Christopher Jimenez</v>
      </c>
      <c r="E1012" s="1" t="s">
        <v>3869</v>
      </c>
      <c r="F1012" s="1" t="s">
        <v>88</v>
      </c>
      <c r="G1012" s="1" t="s">
        <v>25</v>
      </c>
      <c r="H1012">
        <v>18</v>
      </c>
      <c r="I1012" s="3">
        <v>45696</v>
      </c>
      <c r="J1012" s="1" t="s">
        <v>154</v>
      </c>
      <c r="K1012" s="1" t="s">
        <v>133</v>
      </c>
      <c r="L1012" s="8">
        <v>76</v>
      </c>
      <c r="M1012" s="8">
        <f>IF(Table1[[#This Row],[Column13]]&lt;1,Table1[[#This Row],[Column13]]*100,Table1[[#This Row],[Column13]])</f>
        <v>76</v>
      </c>
      <c r="N1012" s="1" t="s">
        <v>41</v>
      </c>
      <c r="O1012" s="1" t="s">
        <v>28</v>
      </c>
      <c r="P1012" s="1">
        <v>3</v>
      </c>
      <c r="Q1012" s="1" t="s">
        <v>3870</v>
      </c>
      <c r="R1012" s="9">
        <f>IFERROR(IF(ISNUMBER(Table1[[#This Row],[Column17]]),Table1[[#This Row],[Column17]],DATEVALUE(LEFT(Table1[[#This Row],[Column17]],FIND(",",Table1[[#This Row],[Column17]]&amp;",")-1))),"")</f>
        <v>45696</v>
      </c>
      <c r="S101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45703</v>
      </c>
      <c r="T1012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012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01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1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1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1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12" s="10" t="str">
        <f t="shared" si="45"/>
        <v>02/08/2025, 02/15/2025</v>
      </c>
    </row>
    <row r="1013" spans="1:26" ht="12.5" x14ac:dyDescent="0.25">
      <c r="A1013" s="1" t="s">
        <v>3871</v>
      </c>
      <c r="B1013" s="1" t="str">
        <f t="shared" si="46"/>
        <v>54E28FA6-069C-4C0A-8884-4F88074A588F</v>
      </c>
      <c r="C1013" s="1" t="s">
        <v>3872</v>
      </c>
      <c r="D1013" s="1" t="str">
        <f t="shared" si="47"/>
        <v>John Moss</v>
      </c>
      <c r="E1013" s="1" t="s">
        <v>3873</v>
      </c>
      <c r="F1013" s="1" t="s">
        <v>17</v>
      </c>
      <c r="G1013" s="1" t="s">
        <v>46</v>
      </c>
      <c r="H1013" s="1">
        <v>18</v>
      </c>
      <c r="I1013" s="5">
        <v>45156</v>
      </c>
      <c r="J1013" s="1" t="s">
        <v>83</v>
      </c>
      <c r="K1013" s="1" t="s">
        <v>27</v>
      </c>
      <c r="L1013" s="8">
        <v>0.87</v>
      </c>
      <c r="M1013" s="8">
        <f>IF(Table1[[#This Row],[Column13]]&lt;1,Table1[[#This Row],[Column13]]*100,Table1[[#This Row],[Column13]])</f>
        <v>87</v>
      </c>
      <c r="N1013" s="1">
        <v>2</v>
      </c>
      <c r="O1013" s="1" t="s">
        <v>28</v>
      </c>
      <c r="P1013" s="1">
        <v>2</v>
      </c>
      <c r="Q1013" s="1" t="s">
        <v>1718</v>
      </c>
      <c r="R1013" s="9">
        <f>IFERROR(IF(ISNUMBER(Table1[[#This Row],[Column17]]),Table1[[#This Row],[Column17]],DATEVALUE(LEFT(Table1[[#This Row],[Column17]],FIND(",",Table1[[#This Row],[Column17]]&amp;",")-1))),"")</f>
        <v>45156</v>
      </c>
      <c r="S101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45163</v>
      </c>
      <c r="T101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45170</v>
      </c>
      <c r="U101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45177</v>
      </c>
      <c r="V101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45184</v>
      </c>
      <c r="W101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1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1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13" s="10" t="str">
        <f t="shared" si="45"/>
        <v>08/18/2023, 08/25/2023, 09/01/2023, 09/08/2023, 09/15/2023</v>
      </c>
    </row>
    <row r="1014" spans="1:26" ht="12.5" x14ac:dyDescent="0.25">
      <c r="A1014" s="1" t="s">
        <v>3874</v>
      </c>
      <c r="B1014" s="1" t="str">
        <f t="shared" si="46"/>
        <v>10FAB909-FCFA-4E61-AB7D-71BC17956E87</v>
      </c>
      <c r="C1014" s="1" t="s">
        <v>3875</v>
      </c>
      <c r="D1014" s="1" t="str">
        <f t="shared" si="47"/>
        <v>John Lucero</v>
      </c>
      <c r="E1014" s="1" t="s">
        <v>3876</v>
      </c>
      <c r="F1014" s="1" t="s">
        <v>88</v>
      </c>
      <c r="G1014" s="1" t="s">
        <v>82</v>
      </c>
      <c r="H1014">
        <v>18</v>
      </c>
      <c r="I1014" s="5">
        <v>45003</v>
      </c>
      <c r="J1014" s="1" t="s">
        <v>47</v>
      </c>
      <c r="K1014" s="1" t="s">
        <v>33</v>
      </c>
      <c r="L1014" s="8">
        <v>85</v>
      </c>
      <c r="M1014" s="8">
        <f>IF(Table1[[#This Row],[Column13]]&lt;1,Table1[[#This Row],[Column13]]*100,Table1[[#This Row],[Column13]])</f>
        <v>85</v>
      </c>
      <c r="N1014" s="1" t="s">
        <v>58</v>
      </c>
      <c r="O1014" s="1" t="s">
        <v>34</v>
      </c>
      <c r="P1014" s="1">
        <v>5</v>
      </c>
      <c r="Q1014" s="1" t="s">
        <v>3877</v>
      </c>
      <c r="R1014" s="9">
        <f>IFERROR(IF(ISNUMBER(Table1[[#This Row],[Column17]]),Table1[[#This Row],[Column17]],DATEVALUE(LEFT(Table1[[#This Row],[Column17]],FIND(",",Table1[[#This Row],[Column17]]&amp;",")-1))),"")</f>
        <v>45003</v>
      </c>
      <c r="S101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45010</v>
      </c>
      <c r="T101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45017</v>
      </c>
      <c r="U101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45024</v>
      </c>
      <c r="V101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45031</v>
      </c>
      <c r="W101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45038</v>
      </c>
      <c r="X101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45045</v>
      </c>
      <c r="Y101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14" s="10" t="str">
        <f t="shared" si="45"/>
        <v>03/18/2023, 03/25/2023, 04/01/2023, 04/08/2023, 04/15/2023, 04/22/2023, 04/29/2023</v>
      </c>
    </row>
    <row r="1015" spans="1:26" ht="12.5" x14ac:dyDescent="0.25">
      <c r="A1015" s="1" t="s">
        <v>3878</v>
      </c>
      <c r="B1015" s="1" t="str">
        <f t="shared" si="46"/>
        <v>E7235658-E648-47AE-B830-4C6C79EB1797</v>
      </c>
      <c r="C1015" s="1" t="s">
        <v>3879</v>
      </c>
      <c r="D1015" s="1" t="str">
        <f t="shared" si="47"/>
        <v>Frank Fernandez</v>
      </c>
      <c r="E1015" s="1" t="s">
        <v>3880</v>
      </c>
      <c r="F1015" s="1" t="s">
        <v>17</v>
      </c>
      <c r="G1015" s="1" t="s">
        <v>25</v>
      </c>
      <c r="H1015" s="1">
        <v>18</v>
      </c>
      <c r="I1015" s="3">
        <v>45141</v>
      </c>
      <c r="J1015" s="1" t="s">
        <v>281</v>
      </c>
      <c r="K1015" s="1" t="s">
        <v>19</v>
      </c>
      <c r="L1015" s="8">
        <v>84</v>
      </c>
      <c r="M1015" s="8">
        <f>IF(Table1[[#This Row],[Column13]]&lt;1,Table1[[#This Row],[Column13]]*100,Table1[[#This Row],[Column13]])</f>
        <v>84</v>
      </c>
      <c r="N1015" s="1" t="s">
        <v>58</v>
      </c>
      <c r="O1015" s="1" t="s">
        <v>28</v>
      </c>
      <c r="P1015">
        <v>4</v>
      </c>
      <c r="Q1015" s="3">
        <v>45141</v>
      </c>
      <c r="R1015" s="9">
        <f>IFERROR(IF(ISNUMBER(Table1[[#This Row],[Column17]]),Table1[[#This Row],[Column17]],DATEVALUE(LEFT(Table1[[#This Row],[Column17]],FIND(",",Table1[[#This Row],[Column17]]&amp;",")-1))),"")</f>
        <v>45141</v>
      </c>
      <c r="S1015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1015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015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01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1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1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1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15" s="10" t="str">
        <f t="shared" si="45"/>
        <v>08/03/2023</v>
      </c>
    </row>
    <row r="1016" spans="1:26" ht="12.5" x14ac:dyDescent="0.25">
      <c r="A1016" s="1" t="s">
        <v>3881</v>
      </c>
      <c r="B1016" s="1" t="str">
        <f t="shared" si="46"/>
        <v>BE41635F-150A-4643-A8C1-FB6439BDC3ED</v>
      </c>
      <c r="C1016" s="1" t="s">
        <v>3882</v>
      </c>
      <c r="D1016" s="1" t="str">
        <f t="shared" si="47"/>
        <v>Jared Eaton</v>
      </c>
      <c r="E1016" s="1" t="s">
        <v>3883</v>
      </c>
      <c r="F1016" s="1" t="s">
        <v>88</v>
      </c>
      <c r="G1016" s="1" t="s">
        <v>68</v>
      </c>
      <c r="H1016">
        <v>18</v>
      </c>
      <c r="I1016" s="5">
        <v>44879</v>
      </c>
      <c r="J1016" s="1" t="s">
        <v>63</v>
      </c>
      <c r="K1016" s="1" t="s">
        <v>27</v>
      </c>
      <c r="L1016" s="8">
        <v>0.56999999999999995</v>
      </c>
      <c r="M1016" s="8">
        <f>IF(Table1[[#This Row],[Column13]]&lt;1,Table1[[#This Row],[Column13]]*100,Table1[[#This Row],[Column13]])</f>
        <v>56.999999999999993</v>
      </c>
      <c r="N1016" s="1">
        <v>2</v>
      </c>
      <c r="O1016" s="1" t="s">
        <v>28</v>
      </c>
      <c r="P1016" s="1">
        <v>5</v>
      </c>
      <c r="Q1016" s="1" t="s">
        <v>3884</v>
      </c>
      <c r="R1016" s="9">
        <f>IFERROR(IF(ISNUMBER(Table1[[#This Row],[Column17]]),Table1[[#This Row],[Column17]],DATEVALUE(LEFT(Table1[[#This Row],[Column17]],FIND(",",Table1[[#This Row],[Column17]]&amp;",")-1))),"")</f>
        <v>44879</v>
      </c>
      <c r="S101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44886</v>
      </c>
      <c r="T101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44893</v>
      </c>
      <c r="U101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44900</v>
      </c>
      <c r="V101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1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1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1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16" s="10" t="str">
        <f t="shared" si="45"/>
        <v>11/14/2022, 11/21/2022, 11/28/2022, 12/05/2022</v>
      </c>
    </row>
    <row r="1017" spans="1:26" ht="12.5" x14ac:dyDescent="0.25">
      <c r="A1017" s="1" t="s">
        <v>3885</v>
      </c>
      <c r="B1017" s="1" t="str">
        <f t="shared" si="46"/>
        <v>E2327C25-FCD6-4ABA-93C1-392F8453D803</v>
      </c>
      <c r="C1017" s="1" t="s">
        <v>3886</v>
      </c>
      <c r="D1017" s="1" t="str">
        <f t="shared" si="47"/>
        <v>Steven Murphy</v>
      </c>
      <c r="E1017" s="1" t="s">
        <v>3887</v>
      </c>
      <c r="F1017" s="1" t="s">
        <v>88</v>
      </c>
      <c r="G1017" s="1" t="s">
        <v>25</v>
      </c>
      <c r="H1017" s="1">
        <v>34</v>
      </c>
      <c r="I1017" s="5">
        <v>45465</v>
      </c>
      <c r="J1017" s="1" t="s">
        <v>142</v>
      </c>
      <c r="K1017" s="1" t="s">
        <v>53</v>
      </c>
      <c r="L1017" s="8">
        <v>0.49</v>
      </c>
      <c r="M1017" s="8">
        <f>IF(Table1[[#This Row],[Column13]]&lt;1,Table1[[#This Row],[Column13]]*100,Table1[[#This Row],[Column13]])</f>
        <v>49</v>
      </c>
      <c r="N1017" s="1">
        <v>45</v>
      </c>
      <c r="O1017" s="1" t="s">
        <v>28</v>
      </c>
      <c r="P1017" s="1">
        <v>3</v>
      </c>
      <c r="Q1017" s="1" t="s">
        <v>3888</v>
      </c>
      <c r="R1017" s="9">
        <f>IFERROR(IF(ISNUMBER(Table1[[#This Row],[Column17]]),Table1[[#This Row],[Column17]],DATEVALUE(LEFT(Table1[[#This Row],[Column17]],FIND(",",Table1[[#This Row],[Column17]]&amp;",")-1))),"")</f>
        <v>45465</v>
      </c>
      <c r="S101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45472</v>
      </c>
      <c r="T101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45479</v>
      </c>
      <c r="U101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45486</v>
      </c>
      <c r="V101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45493</v>
      </c>
      <c r="W101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45500</v>
      </c>
      <c r="X101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1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17" s="10" t="str">
        <f t="shared" si="45"/>
        <v>06/22/2024, 06/29/2024, 07/06/2024, 07/13/2024, 07/20/2024, 07/27/2024</v>
      </c>
    </row>
    <row r="1018" spans="1:26" ht="12.5" x14ac:dyDescent="0.25">
      <c r="A1018" s="1" t="s">
        <v>3889</v>
      </c>
      <c r="B1018" s="1" t="str">
        <f t="shared" si="46"/>
        <v>32A95261-CB50-4AA3-8C4A-EF81A1C2E70C</v>
      </c>
      <c r="C1018" s="1" t="s">
        <v>3890</v>
      </c>
      <c r="D1018" s="1" t="str">
        <f t="shared" si="47"/>
        <v>Alexis Walters</v>
      </c>
      <c r="E1018" s="1" t="s">
        <v>3891</v>
      </c>
      <c r="F1018" s="1" t="s">
        <v>88</v>
      </c>
      <c r="G1018" s="1" t="s">
        <v>82</v>
      </c>
      <c r="H1018" s="1">
        <v>18</v>
      </c>
      <c r="I1018" s="5">
        <v>45256</v>
      </c>
      <c r="J1018" s="1" t="s">
        <v>69</v>
      </c>
      <c r="K1018" s="1" t="s">
        <v>33</v>
      </c>
      <c r="L1018" s="8">
        <v>0.06</v>
      </c>
      <c r="M1018" s="8">
        <f>IF(Table1[[#This Row],[Column13]]&lt;1,Table1[[#This Row],[Column13]]*100,Table1[[#This Row],[Column13]])</f>
        <v>6</v>
      </c>
      <c r="N1018" s="1" t="s">
        <v>41</v>
      </c>
      <c r="O1018" s="1" t="s">
        <v>34</v>
      </c>
      <c r="P1018" s="1">
        <v>5</v>
      </c>
      <c r="Q1018" s="1" t="s">
        <v>3892</v>
      </c>
      <c r="R1018" s="9">
        <f>IFERROR(IF(ISNUMBER(Table1[[#This Row],[Column17]]),Table1[[#This Row],[Column17]],DATEVALUE(LEFT(Table1[[#This Row],[Column17]],FIND(",",Table1[[#This Row],[Column17]]&amp;",")-1))),"")</f>
        <v>45256</v>
      </c>
      <c r="S101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45263</v>
      </c>
      <c r="T101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45270</v>
      </c>
      <c r="U1018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01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1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1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1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18" s="10" t="str">
        <f t="shared" si="45"/>
        <v>11/26/2023, 12/03/2023, 12/10/2023</v>
      </c>
    </row>
    <row r="1019" spans="1:26" ht="12.5" x14ac:dyDescent="0.25">
      <c r="A1019" s="1" t="s">
        <v>3893</v>
      </c>
      <c r="B1019" s="1" t="str">
        <f t="shared" si="46"/>
        <v>74047EC7-36FF-412D-BE21-81FD73BD185B</v>
      </c>
      <c r="C1019" s="1" t="s">
        <v>3894</v>
      </c>
      <c r="D1019" s="1" t="str">
        <f t="shared" si="47"/>
        <v>Kimberly Wilson</v>
      </c>
      <c r="E1019" s="1" t="s">
        <v>3895</v>
      </c>
      <c r="F1019" s="1" t="s">
        <v>88</v>
      </c>
      <c r="G1019" s="1" t="s">
        <v>82</v>
      </c>
      <c r="H1019">
        <v>18</v>
      </c>
      <c r="I1019" s="5">
        <v>45288</v>
      </c>
      <c r="J1019" s="1" t="s">
        <v>105</v>
      </c>
      <c r="K1019" s="1" t="s">
        <v>53</v>
      </c>
      <c r="L1019" s="8">
        <v>0.89</v>
      </c>
      <c r="M1019" s="8">
        <f>IF(Table1[[#This Row],[Column13]]&lt;1,Table1[[#This Row],[Column13]]*100,Table1[[#This Row],[Column13]])</f>
        <v>89</v>
      </c>
      <c r="N1019" s="1">
        <v>45</v>
      </c>
      <c r="O1019" s="1" t="s">
        <v>34</v>
      </c>
      <c r="P1019" s="1">
        <v>1</v>
      </c>
      <c r="Q1019" s="1" t="s">
        <v>3896</v>
      </c>
      <c r="R1019" s="9">
        <f>IFERROR(IF(ISNUMBER(Table1[[#This Row],[Column17]]),Table1[[#This Row],[Column17]],DATEVALUE(LEFT(Table1[[#This Row],[Column17]],FIND(",",Table1[[#This Row],[Column17]]&amp;",")-1))),"")</f>
        <v>45288</v>
      </c>
      <c r="S101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45295</v>
      </c>
      <c r="T101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45302</v>
      </c>
      <c r="U1019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01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1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1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1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19" s="10" t="str">
        <f t="shared" si="45"/>
        <v>12/28/2023, 01/04/2024, 01/11/2024</v>
      </c>
    </row>
    <row r="1020" spans="1:26" ht="12.5" x14ac:dyDescent="0.25">
      <c r="A1020" s="1" t="s">
        <v>3897</v>
      </c>
      <c r="B1020" s="1" t="str">
        <f t="shared" si="46"/>
        <v>A9CAA03D-74D1-4024-8C84-C302C5A24D77</v>
      </c>
      <c r="C1020" s="1" t="s">
        <v>3898</v>
      </c>
      <c r="D1020" s="1" t="str">
        <f t="shared" si="47"/>
        <v>Scott Hines</v>
      </c>
      <c r="E1020" s="1" t="s">
        <v>3899</v>
      </c>
      <c r="F1020" s="1" t="s">
        <v>17</v>
      </c>
      <c r="G1020" s="1" t="s">
        <v>25</v>
      </c>
      <c r="H1020">
        <v>18</v>
      </c>
      <c r="I1020" s="3">
        <v>45415</v>
      </c>
      <c r="J1020" s="1" t="s">
        <v>142</v>
      </c>
      <c r="K1020" s="1" t="s">
        <v>53</v>
      </c>
      <c r="L1020" s="8">
        <v>26</v>
      </c>
      <c r="M1020" s="8">
        <f>IF(Table1[[#This Row],[Column13]]&lt;1,Table1[[#This Row],[Column13]]*100,Table1[[#This Row],[Column13]])</f>
        <v>26</v>
      </c>
      <c r="N1020" s="1">
        <v>1.5</v>
      </c>
      <c r="O1020" s="1" t="s">
        <v>28</v>
      </c>
      <c r="P1020">
        <v>4</v>
      </c>
      <c r="Q1020" s="3">
        <v>45415</v>
      </c>
      <c r="R1020" s="9">
        <f>IFERROR(IF(ISNUMBER(Table1[[#This Row],[Column17]]),Table1[[#This Row],[Column17]],DATEVALUE(LEFT(Table1[[#This Row],[Column17]],FIND(",",Table1[[#This Row],[Column17]]&amp;",")-1))),"")</f>
        <v>45415</v>
      </c>
      <c r="S1020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1020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020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02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2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2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2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20" s="10" t="str">
        <f t="shared" si="45"/>
        <v>05/03/2024</v>
      </c>
    </row>
    <row r="1021" spans="1:26" ht="12.5" x14ac:dyDescent="0.25">
      <c r="A1021" s="1" t="s">
        <v>3900</v>
      </c>
      <c r="B1021" s="1" t="str">
        <f t="shared" si="46"/>
        <v>F99F5C06-3A24-4E17-9836-A02720507D45</v>
      </c>
      <c r="C1021" s="1" t="s">
        <v>3901</v>
      </c>
      <c r="D1021" s="1" t="str">
        <f t="shared" si="47"/>
        <v>Brian Pierce</v>
      </c>
      <c r="E1021" s="1" t="s">
        <v>3902</v>
      </c>
      <c r="F1021" s="1" t="s">
        <v>88</v>
      </c>
      <c r="G1021" s="1" t="s">
        <v>82</v>
      </c>
      <c r="H1021" s="1">
        <v>18</v>
      </c>
      <c r="I1021" s="5">
        <v>45502</v>
      </c>
      <c r="J1021" s="1" t="s">
        <v>142</v>
      </c>
      <c r="K1021" s="1" t="s">
        <v>53</v>
      </c>
      <c r="L1021" s="8">
        <v>0.79</v>
      </c>
      <c r="M1021" s="8">
        <f>IF(Table1[[#This Row],[Column13]]&lt;1,Table1[[#This Row],[Column13]]*100,Table1[[#This Row],[Column13]])</f>
        <v>79</v>
      </c>
      <c r="N1021" s="1" t="s">
        <v>20</v>
      </c>
      <c r="O1021" s="1" t="s">
        <v>34</v>
      </c>
      <c r="P1021">
        <v>4</v>
      </c>
      <c r="Q1021" s="1" t="s">
        <v>3903</v>
      </c>
      <c r="R1021" s="9">
        <f>IFERROR(IF(ISNUMBER(Table1[[#This Row],[Column17]]),Table1[[#This Row],[Column17]],DATEVALUE(LEFT(Table1[[#This Row],[Column17]],FIND(",",Table1[[#This Row],[Column17]]&amp;",")-1))),"")</f>
        <v>45502</v>
      </c>
      <c r="S102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45509</v>
      </c>
      <c r="T102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45516</v>
      </c>
      <c r="U1021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02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2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2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2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21" s="10" t="str">
        <f t="shared" si="45"/>
        <v>07/29/2024, 08/05/2024, 08/12/2024</v>
      </c>
    </row>
    <row r="1022" spans="1:26" ht="12.5" x14ac:dyDescent="0.25">
      <c r="A1022" s="1" t="s">
        <v>3904</v>
      </c>
      <c r="B1022" s="1" t="str">
        <f t="shared" si="46"/>
        <v>F75EF2CF-153D-4754-B086-424AFBFBD9F9</v>
      </c>
      <c r="C1022" s="1" t="s">
        <v>3905</v>
      </c>
      <c r="D1022" s="1" t="str">
        <f t="shared" si="47"/>
        <v>Kathy Sanders</v>
      </c>
      <c r="E1022" s="1" t="s">
        <v>3906</v>
      </c>
      <c r="F1022" s="1" t="s">
        <v>88</v>
      </c>
      <c r="G1022" s="1" t="s">
        <v>68</v>
      </c>
      <c r="H1022" s="1">
        <v>18</v>
      </c>
      <c r="I1022" s="5">
        <v>45517</v>
      </c>
      <c r="J1022" s="1" t="s">
        <v>281</v>
      </c>
      <c r="K1022" s="1" t="s">
        <v>19</v>
      </c>
      <c r="L1022" s="8">
        <v>0.24</v>
      </c>
      <c r="M1022" s="8">
        <f>IF(Table1[[#This Row],[Column13]]&lt;1,Table1[[#This Row],[Column13]]*100,Table1[[#This Row],[Column13]])</f>
        <v>24</v>
      </c>
      <c r="N1022" s="1" t="s">
        <v>58</v>
      </c>
      <c r="O1022" s="1" t="s">
        <v>34</v>
      </c>
      <c r="P1022" s="1">
        <v>5</v>
      </c>
      <c r="Q1022" s="1" t="s">
        <v>3907</v>
      </c>
      <c r="R1022" s="9">
        <f>IFERROR(IF(ISNUMBER(Table1[[#This Row],[Column17]]),Table1[[#This Row],[Column17]],DATEVALUE(LEFT(Table1[[#This Row],[Column17]],FIND(",",Table1[[#This Row],[Column17]]&amp;",")-1))),"")</f>
        <v>45517</v>
      </c>
      <c r="S102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45524</v>
      </c>
      <c r="T102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45531</v>
      </c>
      <c r="U102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45538</v>
      </c>
      <c r="V102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45545</v>
      </c>
      <c r="W102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45552</v>
      </c>
      <c r="X102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45559</v>
      </c>
      <c r="Y102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22" s="10" t="str">
        <f t="shared" si="45"/>
        <v>08/13/2024, 08/20/2024, 08/27/2024, 09/03/2024, 09/10/2024, 09/17/2024, 09/24/2024</v>
      </c>
    </row>
    <row r="1023" spans="1:26" ht="12.5" x14ac:dyDescent="0.25">
      <c r="A1023" s="1" t="s">
        <v>3908</v>
      </c>
      <c r="B1023" s="1" t="str">
        <f t="shared" si="46"/>
        <v>901919B7-26DA-4A1C-87A9-FF3099D6F609</v>
      </c>
      <c r="C1023" s="1" t="s">
        <v>3909</v>
      </c>
      <c r="D1023" s="1" t="str">
        <f t="shared" si="47"/>
        <v>Kelly Mcbride</v>
      </c>
      <c r="E1023" s="1" t="s">
        <v>3910</v>
      </c>
      <c r="F1023" s="1" t="s">
        <v>88</v>
      </c>
      <c r="G1023" s="1" t="s">
        <v>68</v>
      </c>
      <c r="H1023" s="1">
        <v>18</v>
      </c>
      <c r="I1023" s="3">
        <v>45474</v>
      </c>
      <c r="J1023" s="1" t="s">
        <v>217</v>
      </c>
      <c r="K1023" s="1" t="s">
        <v>133</v>
      </c>
      <c r="L1023" s="8">
        <v>0.62</v>
      </c>
      <c r="M1023" s="8">
        <f>IF(Table1[[#This Row],[Column13]]&lt;1,Table1[[#This Row],[Column13]]*100,Table1[[#This Row],[Column13]])</f>
        <v>62</v>
      </c>
      <c r="N1023" s="1">
        <v>1.5</v>
      </c>
      <c r="O1023" s="1" t="s">
        <v>28</v>
      </c>
      <c r="P1023" s="1">
        <v>1</v>
      </c>
      <c r="Q1023" s="1" t="s">
        <v>3911</v>
      </c>
      <c r="R1023" s="9">
        <f>IFERROR(IF(ISNUMBER(Table1[[#This Row],[Column17]]),Table1[[#This Row],[Column17]],DATEVALUE(LEFT(Table1[[#This Row],[Column17]],FIND(",",Table1[[#This Row],[Column17]]&amp;",")-1))),"")</f>
        <v>45474</v>
      </c>
      <c r="S102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45481</v>
      </c>
      <c r="T1023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023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02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2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2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2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23" s="10" t="str">
        <f t="shared" si="45"/>
        <v>07/01/2024, 07/08/2024</v>
      </c>
    </row>
    <row r="1024" spans="1:26" ht="12.5" x14ac:dyDescent="0.25">
      <c r="A1024" s="1" t="s">
        <v>3912</v>
      </c>
      <c r="B1024" s="1" t="str">
        <f t="shared" si="46"/>
        <v>2A6716D4-AE2E-4DD2-99A2-A60228A3D3A3</v>
      </c>
      <c r="C1024" s="1" t="s">
        <v>3913</v>
      </c>
      <c r="D1024" s="1" t="str">
        <f t="shared" si="47"/>
        <v>Shannon Perez</v>
      </c>
      <c r="E1024" s="1" t="s">
        <v>3914</v>
      </c>
      <c r="F1024" s="1" t="s">
        <v>88</v>
      </c>
      <c r="G1024" s="1" t="s">
        <v>25</v>
      </c>
      <c r="H1024">
        <v>18</v>
      </c>
      <c r="I1024" s="3">
        <v>45239</v>
      </c>
      <c r="J1024" s="1" t="s">
        <v>32</v>
      </c>
      <c r="K1024" s="1" t="s">
        <v>33</v>
      </c>
      <c r="L1024" s="8">
        <v>25</v>
      </c>
      <c r="M1024" s="8">
        <f>IF(Table1[[#This Row],[Column13]]&lt;1,Table1[[#This Row],[Column13]]*100,Table1[[#This Row],[Column13]])</f>
        <v>25</v>
      </c>
      <c r="N1024" s="1" t="s">
        <v>58</v>
      </c>
      <c r="O1024" s="1" t="s">
        <v>28</v>
      </c>
      <c r="P1024" s="1">
        <v>1</v>
      </c>
      <c r="Q1024" s="1" t="s">
        <v>3915</v>
      </c>
      <c r="R1024" s="9">
        <f>IFERROR(IF(ISNUMBER(Table1[[#This Row],[Column17]]),Table1[[#This Row],[Column17]],DATEVALUE(LEFT(Table1[[#This Row],[Column17]],FIND(",",Table1[[#This Row],[Column17]]&amp;",")-1))),"")</f>
        <v>45239</v>
      </c>
      <c r="S102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45246</v>
      </c>
      <c r="T1024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024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02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2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2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2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24" s="10" t="str">
        <f t="shared" si="45"/>
        <v>11/09/2023, 11/16/2023</v>
      </c>
    </row>
    <row r="1025" spans="1:26" ht="12.5" x14ac:dyDescent="0.25">
      <c r="A1025" s="1" t="s">
        <v>3916</v>
      </c>
      <c r="B1025" s="1" t="str">
        <f t="shared" si="46"/>
        <v>6BD7F764-F8D5-42A7-8591-5047E6A517D0</v>
      </c>
      <c r="C1025" s="1" t="s">
        <v>3917</v>
      </c>
      <c r="D1025" s="1" t="str">
        <f t="shared" si="47"/>
        <v>Julie Taylor</v>
      </c>
      <c r="E1025" s="1" t="s">
        <v>3918</v>
      </c>
      <c r="F1025" s="1" t="s">
        <v>17</v>
      </c>
      <c r="G1025" s="1" t="s">
        <v>46</v>
      </c>
      <c r="H1025" s="1">
        <v>41</v>
      </c>
      <c r="I1025" s="3">
        <v>45263</v>
      </c>
      <c r="J1025" s="1" t="s">
        <v>217</v>
      </c>
      <c r="K1025" s="1" t="s">
        <v>133</v>
      </c>
      <c r="L1025" s="8">
        <v>0.88</v>
      </c>
      <c r="M1025" s="8">
        <f>IF(Table1[[#This Row],[Column13]]&lt;1,Table1[[#This Row],[Column13]]*100,Table1[[#This Row],[Column13]])</f>
        <v>88</v>
      </c>
      <c r="N1025" s="1" t="s">
        <v>20</v>
      </c>
      <c r="O1025" s="1" t="s">
        <v>28</v>
      </c>
      <c r="P1025" s="1">
        <v>5</v>
      </c>
      <c r="Q1025" s="1" t="s">
        <v>3919</v>
      </c>
      <c r="R1025" s="9">
        <f>IFERROR(IF(ISNUMBER(Table1[[#This Row],[Column17]]),Table1[[#This Row],[Column17]],DATEVALUE(LEFT(Table1[[#This Row],[Column17]],FIND(",",Table1[[#This Row],[Column17]]&amp;",")-1))),"")</f>
        <v>45263</v>
      </c>
      <c r="S102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45270</v>
      </c>
      <c r="T102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45277</v>
      </c>
      <c r="U102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45284</v>
      </c>
      <c r="V102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45291</v>
      </c>
      <c r="W102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45298</v>
      </c>
      <c r="X102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45305</v>
      </c>
      <c r="Y102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25" s="10" t="str">
        <f t="shared" si="45"/>
        <v>12/03/2023, 12/10/2023, 12/17/2023, 12/24/2023, 12/31/2023, 01/07/2024, 01/14/2024</v>
      </c>
    </row>
    <row r="1026" spans="1:26" ht="12.5" x14ac:dyDescent="0.25">
      <c r="A1026" s="1" t="s">
        <v>3920</v>
      </c>
      <c r="B1026" s="1" t="str">
        <f t="shared" si="46"/>
        <v>9CF540D9-BBC4-4107-AC4D-25503570F44D</v>
      </c>
      <c r="C1026" s="1" t="s">
        <v>3921</v>
      </c>
      <c r="D1026" s="1" t="str">
        <f t="shared" si="47"/>
        <v>Andrea Fischer</v>
      </c>
      <c r="E1026" s="1" t="s">
        <v>3922</v>
      </c>
      <c r="F1026" s="1" t="s">
        <v>88</v>
      </c>
      <c r="G1026" s="1" t="s">
        <v>46</v>
      </c>
      <c r="H1026">
        <v>18</v>
      </c>
      <c r="I1026" s="3">
        <v>45142</v>
      </c>
      <c r="J1026" s="1" t="s">
        <v>83</v>
      </c>
      <c r="K1026" s="1" t="s">
        <v>27</v>
      </c>
      <c r="L1026" s="8">
        <v>0.72</v>
      </c>
      <c r="M1026" s="8">
        <f>IF(Table1[[#This Row],[Column13]]&lt;1,Table1[[#This Row],[Column13]]*100,Table1[[#This Row],[Column13]])</f>
        <v>72</v>
      </c>
      <c r="N1026" s="1" t="s">
        <v>41</v>
      </c>
      <c r="O1026" s="1" t="s">
        <v>34</v>
      </c>
      <c r="P1026" s="1">
        <v>1</v>
      </c>
      <c r="Q1026" s="1" t="s">
        <v>3923</v>
      </c>
      <c r="R1026" s="9">
        <f>IFERROR(IF(ISNUMBER(Table1[[#This Row],[Column17]]),Table1[[#This Row],[Column17]],DATEVALUE(LEFT(Table1[[#This Row],[Column17]],FIND(",",Table1[[#This Row],[Column17]]&amp;",")-1))),"")</f>
        <v>45142</v>
      </c>
      <c r="S102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45149</v>
      </c>
      <c r="T102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45156</v>
      </c>
      <c r="U102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45163</v>
      </c>
      <c r="V102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2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2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2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26" s="10" t="str">
        <f t="shared" ref="Z1026:Z1089" si="48">LEFT(IF(R1026&lt;&gt;"",TEXT(R1026,"mm/dd/yyyy")&amp;", ","") &amp;IF(S1026&lt;&gt;"",TEXT(S1026,"mm/dd/yyyy")&amp;", ","") &amp;IF(T1026&lt;&gt;"",TEXT(T1026,"mm/dd/yyyy")&amp;", ","") &amp;IF(U1026&lt;&gt;"",TEXT(U1026,"mm/dd/yyyy")&amp;", ","") &amp;IF(V1026&lt;&gt;"",TEXT(V1026,"mm/dd/yyyy")&amp;", ","") &amp;IF(W1026&lt;&gt;"",TEXT(W1026,"mm/dd/yyyy")&amp;", ","") &amp;IF(X1026&lt;&gt;"",TEXT(X1026,"mm/dd/yyyy")&amp;", ","") &amp;IF(Y1026&lt;&gt;"",TEXT(Y1026,"mm/dd/yyyy")&amp;", ",""),LEN(IF(R1026&lt;&gt;"",TEXT(R1026,"mm/dd/yyyy")&amp;", ","") &amp;IF(S1026&lt;&gt;"",TEXT(S1026,"mm/dd/yyyy")&amp;", ","") &amp;IF(T1026&lt;&gt;"",TEXT(T1026,"mm/dd/yyyy")&amp;", ","") &amp;IF(U1026&lt;&gt;"",TEXT(U1026,"mm/dd/yyyy")&amp;", ","") &amp;IF(V1026&lt;&gt;"",TEXT(V1026,"mm/dd/yyyy")&amp;", ","") &amp;IF(W1026&lt;&gt;"",TEXT(W1026,"mm/dd/yyyy")&amp;", ","") &amp;IF(X1026&lt;&gt;"",TEXT(X1026,"mm/dd/yyyy")&amp;", ","") &amp;IF(Y1026&lt;&gt;"",TEXT(Y1026,"mm/dd/yyyy")&amp;", ","")) - 2)</f>
        <v>08/04/2023, 08/11/2023, 08/18/2023, 08/25/2023</v>
      </c>
    </row>
    <row r="1027" spans="1:26" ht="12.5" x14ac:dyDescent="0.25">
      <c r="A1027" s="1" t="s">
        <v>3924</v>
      </c>
      <c r="B1027" s="1" t="str">
        <f t="shared" ref="B1027:B1090" si="49">UPPER(PROPER(A1027))</f>
        <v>D5969658-3FA2-4FFD-B180-C811976710D7</v>
      </c>
      <c r="C1027" s="1" t="s">
        <v>3925</v>
      </c>
      <c r="D1027" s="1" t="str">
        <f t="shared" ref="D1027:D1090" si="50">PROPER(C1027)</f>
        <v>Darrell Rush</v>
      </c>
      <c r="E1027" s="1" t="s">
        <v>3926</v>
      </c>
      <c r="F1027" s="1" t="s">
        <v>17</v>
      </c>
      <c r="G1027" s="1" t="s">
        <v>46</v>
      </c>
      <c r="H1027">
        <v>18</v>
      </c>
      <c r="I1027" s="3">
        <v>45265</v>
      </c>
      <c r="J1027" s="1" t="s">
        <v>281</v>
      </c>
      <c r="K1027" s="1" t="s">
        <v>19</v>
      </c>
      <c r="L1027" s="8">
        <v>64</v>
      </c>
      <c r="M1027" s="8">
        <f>IF(Table1[[#This Row],[Column13]]&lt;1,Table1[[#This Row],[Column13]]*100,Table1[[#This Row],[Column13]])</f>
        <v>64</v>
      </c>
      <c r="N1027" s="1" t="s">
        <v>20</v>
      </c>
      <c r="O1027" s="1" t="s">
        <v>34</v>
      </c>
      <c r="P1027" s="1">
        <v>1</v>
      </c>
      <c r="Q1027" s="1" t="s">
        <v>3927</v>
      </c>
      <c r="R1027" s="9">
        <f>IFERROR(IF(ISNUMBER(Table1[[#This Row],[Column17]]),Table1[[#This Row],[Column17]],DATEVALUE(LEFT(Table1[[#This Row],[Column17]],FIND(",",Table1[[#This Row],[Column17]]&amp;",")-1))),"")</f>
        <v>45265</v>
      </c>
      <c r="S102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45272</v>
      </c>
      <c r="T102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45279</v>
      </c>
      <c r="U102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45286</v>
      </c>
      <c r="V102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45293</v>
      </c>
      <c r="W102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45300</v>
      </c>
      <c r="X102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45307</v>
      </c>
      <c r="Y102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27" s="10" t="str">
        <f t="shared" si="48"/>
        <v>12/05/2023, 12/12/2023, 12/19/2023, 12/26/2023, 01/02/2024, 01/09/2024, 01/16/2024</v>
      </c>
    </row>
    <row r="1028" spans="1:26" ht="12.5" x14ac:dyDescent="0.25">
      <c r="A1028" s="1" t="s">
        <v>3928</v>
      </c>
      <c r="B1028" s="1" t="str">
        <f t="shared" si="49"/>
        <v>85475EE1-1E06-496A-A302-7B2102C1C269</v>
      </c>
      <c r="C1028" s="1" t="s">
        <v>3929</v>
      </c>
      <c r="D1028" s="1" t="str">
        <f t="shared" si="50"/>
        <v>Brian Fuller</v>
      </c>
      <c r="E1028" s="1" t="s">
        <v>3930</v>
      </c>
      <c r="F1028" s="1" t="s">
        <v>88</v>
      </c>
      <c r="G1028" s="1" t="s">
        <v>25</v>
      </c>
      <c r="H1028" s="1">
        <v>35</v>
      </c>
      <c r="I1028" s="5">
        <v>45166</v>
      </c>
      <c r="J1028" s="1" t="s">
        <v>26</v>
      </c>
      <c r="K1028" s="1" t="s">
        <v>27</v>
      </c>
      <c r="L1028" s="8">
        <v>0.7</v>
      </c>
      <c r="M1028" s="8">
        <f>IF(Table1[[#This Row],[Column13]]&lt;1,Table1[[#This Row],[Column13]]*100,Table1[[#This Row],[Column13]])</f>
        <v>70</v>
      </c>
      <c r="N1028" s="1">
        <v>45</v>
      </c>
      <c r="O1028" s="1" t="s">
        <v>34</v>
      </c>
      <c r="P1028" s="1">
        <v>3</v>
      </c>
      <c r="Q1028" s="1" t="s">
        <v>3624</v>
      </c>
      <c r="R1028" s="9">
        <f>IFERROR(IF(ISNUMBER(Table1[[#This Row],[Column17]]),Table1[[#This Row],[Column17]],DATEVALUE(LEFT(Table1[[#This Row],[Column17]],FIND(",",Table1[[#This Row],[Column17]]&amp;",")-1))),"")</f>
        <v>45166</v>
      </c>
      <c r="S102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45173</v>
      </c>
      <c r="T102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45180</v>
      </c>
      <c r="U102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45187</v>
      </c>
      <c r="V102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45194</v>
      </c>
      <c r="W102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2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2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28" s="10" t="str">
        <f t="shared" si="48"/>
        <v>08/28/2023, 09/04/2023, 09/11/2023, 09/18/2023, 09/25/2023</v>
      </c>
    </row>
    <row r="1029" spans="1:26" ht="12.5" x14ac:dyDescent="0.25">
      <c r="A1029" s="1" t="s">
        <v>3931</v>
      </c>
      <c r="B1029" s="1" t="str">
        <f t="shared" si="49"/>
        <v>275759A0-7451-4C96-9C2B-4CA9BE2F7685</v>
      </c>
      <c r="C1029" s="1" t="s">
        <v>3932</v>
      </c>
      <c r="D1029" s="1" t="str">
        <f t="shared" si="50"/>
        <v>William Lozano</v>
      </c>
      <c r="E1029" s="1" t="s">
        <v>6995</v>
      </c>
      <c r="F1029" s="1" t="s">
        <v>88</v>
      </c>
      <c r="G1029" s="1" t="s">
        <v>68</v>
      </c>
      <c r="H1029" s="1">
        <v>18</v>
      </c>
      <c r="I1029" s="5">
        <v>45498</v>
      </c>
      <c r="J1029" s="1" t="s">
        <v>47</v>
      </c>
      <c r="K1029" s="1" t="s">
        <v>33</v>
      </c>
      <c r="L1029" s="8">
        <v>87</v>
      </c>
      <c r="M1029" s="8">
        <f>IF(Table1[[#This Row],[Column13]]&lt;1,Table1[[#This Row],[Column13]]*100,Table1[[#This Row],[Column13]])</f>
        <v>87</v>
      </c>
      <c r="N1029" s="1" t="s">
        <v>20</v>
      </c>
      <c r="O1029" s="1" t="s">
        <v>34</v>
      </c>
      <c r="P1029" s="1">
        <v>2</v>
      </c>
      <c r="Q1029" s="5">
        <v>45498</v>
      </c>
      <c r="R1029" s="9">
        <f>IFERROR(IF(ISNUMBER(Table1[[#This Row],[Column17]]),Table1[[#This Row],[Column17]],DATEVALUE(LEFT(Table1[[#This Row],[Column17]],FIND(",",Table1[[#This Row],[Column17]]&amp;",")-1))),"")</f>
        <v>45498</v>
      </c>
      <c r="S1029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1029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029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02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2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2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2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29" s="10" t="str">
        <f t="shared" si="48"/>
        <v>07/25/2024</v>
      </c>
    </row>
    <row r="1030" spans="1:26" ht="12.5" x14ac:dyDescent="0.25">
      <c r="A1030" s="1" t="s">
        <v>3933</v>
      </c>
      <c r="B1030" s="1" t="str">
        <f t="shared" si="49"/>
        <v>FCEAE86B-F311-43A1-85A8-8731E00F6EA2</v>
      </c>
      <c r="C1030" s="1" t="s">
        <v>3934</v>
      </c>
      <c r="D1030" s="1" t="str">
        <f t="shared" si="50"/>
        <v>Ryan Scott</v>
      </c>
      <c r="E1030" s="1" t="s">
        <v>3935</v>
      </c>
      <c r="F1030" s="1" t="s">
        <v>88</v>
      </c>
      <c r="G1030" s="1" t="s">
        <v>46</v>
      </c>
      <c r="H1030" s="1">
        <v>41</v>
      </c>
      <c r="I1030" s="5">
        <v>45188</v>
      </c>
      <c r="J1030" s="1" t="s">
        <v>40</v>
      </c>
      <c r="K1030" s="1" t="s">
        <v>19</v>
      </c>
      <c r="L1030" s="8">
        <v>0.6</v>
      </c>
      <c r="M1030" s="8">
        <f>IF(Table1[[#This Row],[Column13]]&lt;1,Table1[[#This Row],[Column13]]*100,Table1[[#This Row],[Column13]])</f>
        <v>60</v>
      </c>
      <c r="N1030" s="1">
        <v>1.5</v>
      </c>
      <c r="O1030" s="1" t="s">
        <v>28</v>
      </c>
      <c r="P1030" s="1">
        <v>5</v>
      </c>
      <c r="Q1030" s="1" t="s">
        <v>3936</v>
      </c>
      <c r="R1030" s="9">
        <f>IFERROR(IF(ISNUMBER(Table1[[#This Row],[Column17]]),Table1[[#This Row],[Column17]],DATEVALUE(LEFT(Table1[[#This Row],[Column17]],FIND(",",Table1[[#This Row],[Column17]]&amp;",")-1))),"")</f>
        <v>45188</v>
      </c>
      <c r="S103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45195</v>
      </c>
      <c r="T1030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030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03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3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3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3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30" s="10" t="str">
        <f t="shared" si="48"/>
        <v>09/19/2023, 09/26/2023</v>
      </c>
    </row>
    <row r="1031" spans="1:26" ht="12.5" x14ac:dyDescent="0.25">
      <c r="A1031" s="1" t="s">
        <v>3937</v>
      </c>
      <c r="B1031" s="1" t="str">
        <f t="shared" si="49"/>
        <v>85D8CC08-3981-4354-8A85-FBD1C22A6772</v>
      </c>
      <c r="C1031" s="1" t="s">
        <v>3938</v>
      </c>
      <c r="D1031" s="1" t="str">
        <f t="shared" si="50"/>
        <v>Zachary Morrison</v>
      </c>
      <c r="E1031" s="1" t="s">
        <v>3939</v>
      </c>
      <c r="F1031" s="1" t="s">
        <v>88</v>
      </c>
      <c r="G1031" s="1" t="s">
        <v>39</v>
      </c>
      <c r="H1031" s="1">
        <v>18</v>
      </c>
      <c r="I1031" s="3">
        <v>45415</v>
      </c>
      <c r="J1031" s="1" t="s">
        <v>47</v>
      </c>
      <c r="K1031" s="1" t="s">
        <v>33</v>
      </c>
      <c r="L1031" s="8">
        <v>19</v>
      </c>
      <c r="M1031" s="8">
        <f>IF(Table1[[#This Row],[Column13]]&lt;1,Table1[[#This Row],[Column13]]*100,Table1[[#This Row],[Column13]])</f>
        <v>19</v>
      </c>
      <c r="N1031" s="1" t="s">
        <v>58</v>
      </c>
      <c r="O1031" s="1" t="s">
        <v>34</v>
      </c>
      <c r="P1031" s="1">
        <v>4</v>
      </c>
      <c r="Q1031" s="1" t="s">
        <v>3940</v>
      </c>
      <c r="R1031" s="9">
        <f>IFERROR(IF(ISNUMBER(Table1[[#This Row],[Column17]]),Table1[[#This Row],[Column17]],DATEVALUE(LEFT(Table1[[#This Row],[Column17]],FIND(",",Table1[[#This Row],[Column17]]&amp;",")-1))),"")</f>
        <v>45415</v>
      </c>
      <c r="S103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45422</v>
      </c>
      <c r="T103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45429</v>
      </c>
      <c r="U103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45436</v>
      </c>
      <c r="V103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45443</v>
      </c>
      <c r="W103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45450</v>
      </c>
      <c r="X103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45457</v>
      </c>
      <c r="Y103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45464</v>
      </c>
      <c r="Z1031" s="10" t="str">
        <f t="shared" si="48"/>
        <v>05/03/2024, 05/10/2024, 05/17/2024, 05/24/2024, 05/31/2024, 06/07/2024, 06/14/2024, 06/21/2024</v>
      </c>
    </row>
    <row r="1032" spans="1:26" ht="12.5" x14ac:dyDescent="0.25">
      <c r="A1032" s="1" t="s">
        <v>3941</v>
      </c>
      <c r="B1032" s="1" t="str">
        <f t="shared" si="49"/>
        <v>1AEDBCFD-A357-44EA-8E80-C78A6BF2D5D9</v>
      </c>
      <c r="C1032" s="1" t="s">
        <v>3942</v>
      </c>
      <c r="D1032" s="1" t="str">
        <f t="shared" si="50"/>
        <v>Diana Ramsey</v>
      </c>
      <c r="E1032" s="1" t="s">
        <v>3943</v>
      </c>
      <c r="F1032" s="1" t="s">
        <v>17</v>
      </c>
      <c r="G1032" s="1" t="s">
        <v>68</v>
      </c>
      <c r="H1032" s="1">
        <v>18</v>
      </c>
      <c r="I1032" s="3">
        <v>45329</v>
      </c>
      <c r="J1032" s="1" t="s">
        <v>32</v>
      </c>
      <c r="K1032" s="1" t="s">
        <v>33</v>
      </c>
      <c r="L1032" s="8">
        <v>0.38</v>
      </c>
      <c r="M1032" s="8">
        <f>IF(Table1[[#This Row],[Column13]]&lt;1,Table1[[#This Row],[Column13]]*100,Table1[[#This Row],[Column13]])</f>
        <v>38</v>
      </c>
      <c r="N1032" s="1" t="s">
        <v>41</v>
      </c>
      <c r="O1032" s="1" t="s">
        <v>34</v>
      </c>
      <c r="P1032" s="1">
        <v>2</v>
      </c>
      <c r="Q1032" s="1" t="s">
        <v>3944</v>
      </c>
      <c r="R1032" s="9">
        <f>IFERROR(IF(ISNUMBER(Table1[[#This Row],[Column17]]),Table1[[#This Row],[Column17]],DATEVALUE(LEFT(Table1[[#This Row],[Column17]],FIND(",",Table1[[#This Row],[Column17]]&amp;",")-1))),"")</f>
        <v>45329</v>
      </c>
      <c r="S103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45336</v>
      </c>
      <c r="T103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45343</v>
      </c>
      <c r="U103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45350</v>
      </c>
      <c r="V103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45357</v>
      </c>
      <c r="W103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45364</v>
      </c>
      <c r="X103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3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32" s="10" t="str">
        <f t="shared" si="48"/>
        <v>02/07/2024, 02/14/2024, 02/21/2024, 02/28/2024, 03/06/2024, 03/13/2024</v>
      </c>
    </row>
    <row r="1033" spans="1:26" ht="12.5" x14ac:dyDescent="0.25">
      <c r="A1033" s="1" t="s">
        <v>3945</v>
      </c>
      <c r="B1033" s="1" t="str">
        <f t="shared" si="49"/>
        <v>034F2029-1545-4B48-9B4E-279BFBAB907A</v>
      </c>
      <c r="C1033" s="1" t="s">
        <v>3946</v>
      </c>
      <c r="D1033" s="1" t="str">
        <f t="shared" si="50"/>
        <v>Robert Sanchez</v>
      </c>
      <c r="E1033" s="1" t="s">
        <v>3947</v>
      </c>
      <c r="F1033" s="1" t="s">
        <v>88</v>
      </c>
      <c r="G1033" s="1" t="s">
        <v>46</v>
      </c>
      <c r="H1033" s="1">
        <v>18</v>
      </c>
      <c r="I1033" s="3">
        <v>45048</v>
      </c>
      <c r="J1033" s="1" t="s">
        <v>52</v>
      </c>
      <c r="K1033" s="1" t="s">
        <v>53</v>
      </c>
      <c r="L1033" s="8">
        <v>0.49</v>
      </c>
      <c r="M1033" s="8">
        <f>IF(Table1[[#This Row],[Column13]]&lt;1,Table1[[#This Row],[Column13]]*100,Table1[[#This Row],[Column13]])</f>
        <v>49</v>
      </c>
      <c r="N1033" s="1" t="s">
        <v>41</v>
      </c>
      <c r="O1033" s="1" t="s">
        <v>34</v>
      </c>
      <c r="P1033" s="1">
        <v>4</v>
      </c>
      <c r="Q1033" s="1" t="s">
        <v>3948</v>
      </c>
      <c r="R1033" s="9">
        <f>IFERROR(IF(ISNUMBER(Table1[[#This Row],[Column17]]),Table1[[#This Row],[Column17]],DATEVALUE(LEFT(Table1[[#This Row],[Column17]],FIND(",",Table1[[#This Row],[Column17]]&amp;",")-1))),"")</f>
        <v>45048</v>
      </c>
      <c r="S103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45055</v>
      </c>
      <c r="T103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45062</v>
      </c>
      <c r="U103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45069</v>
      </c>
      <c r="V103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45076</v>
      </c>
      <c r="W103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45083</v>
      </c>
      <c r="X103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45090</v>
      </c>
      <c r="Y103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45097</v>
      </c>
      <c r="Z1033" s="10" t="str">
        <f t="shared" si="48"/>
        <v>05/02/2023, 05/09/2023, 05/16/2023, 05/23/2023, 05/30/2023, 06/06/2023, 06/13/2023, 06/20/2023</v>
      </c>
    </row>
    <row r="1034" spans="1:26" ht="12.5" x14ac:dyDescent="0.25">
      <c r="A1034" s="1" t="s">
        <v>3949</v>
      </c>
      <c r="B1034" s="1" t="str">
        <f t="shared" si="49"/>
        <v>90CC7A42-D660-4275-9B4C-CCB08F881E63</v>
      </c>
      <c r="C1034" s="1" t="s">
        <v>3950</v>
      </c>
      <c r="D1034" s="1" t="str">
        <f t="shared" si="50"/>
        <v>Joseph Schaefer</v>
      </c>
      <c r="E1034" s="1" t="s">
        <v>3951</v>
      </c>
      <c r="F1034" s="1" t="s">
        <v>88</v>
      </c>
      <c r="G1034" s="1" t="s">
        <v>25</v>
      </c>
      <c r="H1034">
        <v>18</v>
      </c>
      <c r="I1034" s="3">
        <v>45415</v>
      </c>
      <c r="J1034" s="1" t="s">
        <v>132</v>
      </c>
      <c r="K1034" s="1" t="s">
        <v>133</v>
      </c>
      <c r="L1034" s="8">
        <v>0.79</v>
      </c>
      <c r="M1034" s="8">
        <f>IF(Table1[[#This Row],[Column13]]&lt;1,Table1[[#This Row],[Column13]]*100,Table1[[#This Row],[Column13]])</f>
        <v>79</v>
      </c>
      <c r="N1034" s="1" t="s">
        <v>41</v>
      </c>
      <c r="O1034" s="1" t="s">
        <v>34</v>
      </c>
      <c r="P1034" s="1">
        <v>3</v>
      </c>
      <c r="Q1034" s="1" t="s">
        <v>3952</v>
      </c>
      <c r="R1034" s="9">
        <f>IFERROR(IF(ISNUMBER(Table1[[#This Row],[Column17]]),Table1[[#This Row],[Column17]],DATEVALUE(LEFT(Table1[[#This Row],[Column17]],FIND(",",Table1[[#This Row],[Column17]]&amp;",")-1))),"")</f>
        <v>45415</v>
      </c>
      <c r="S103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45422</v>
      </c>
      <c r="T103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45429</v>
      </c>
      <c r="U103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45436</v>
      </c>
      <c r="V103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3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3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3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34" s="10" t="str">
        <f t="shared" si="48"/>
        <v>05/03/2024, 05/10/2024, 05/17/2024, 05/24/2024</v>
      </c>
    </row>
    <row r="1035" spans="1:26" ht="12.5" x14ac:dyDescent="0.25">
      <c r="A1035" s="1" t="s">
        <v>3953</v>
      </c>
      <c r="B1035" s="1" t="str">
        <f t="shared" si="49"/>
        <v>F77B9742-1E12-4BED-984C-4178935C31D1</v>
      </c>
      <c r="C1035" s="1" t="s">
        <v>3954</v>
      </c>
      <c r="D1035" s="1" t="str">
        <f t="shared" si="50"/>
        <v>Heather Chambers</v>
      </c>
      <c r="E1035" s="1" t="s">
        <v>3955</v>
      </c>
      <c r="F1035" s="1" t="s">
        <v>17</v>
      </c>
      <c r="G1035" s="1" t="s">
        <v>25</v>
      </c>
      <c r="H1035" s="1">
        <v>35</v>
      </c>
      <c r="I1035" s="3">
        <v>44811</v>
      </c>
      <c r="J1035" s="1" t="s">
        <v>142</v>
      </c>
      <c r="K1035" s="1" t="s">
        <v>53</v>
      </c>
      <c r="L1035" s="8">
        <v>99</v>
      </c>
      <c r="M1035" s="8">
        <f>IF(Table1[[#This Row],[Column13]]&lt;1,Table1[[#This Row],[Column13]]*100,Table1[[#This Row],[Column13]])</f>
        <v>99</v>
      </c>
      <c r="N1035" s="1">
        <v>2</v>
      </c>
      <c r="O1035" s="1" t="s">
        <v>28</v>
      </c>
      <c r="P1035" s="1">
        <v>5</v>
      </c>
      <c r="Q1035" s="1" t="s">
        <v>3956</v>
      </c>
      <c r="R1035" s="9">
        <f>IFERROR(IF(ISNUMBER(Table1[[#This Row],[Column17]]),Table1[[#This Row],[Column17]],DATEVALUE(LEFT(Table1[[#This Row],[Column17]],FIND(",",Table1[[#This Row],[Column17]]&amp;",")-1))),"")</f>
        <v>44811</v>
      </c>
      <c r="S103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44818</v>
      </c>
      <c r="T103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44825</v>
      </c>
      <c r="U103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44832</v>
      </c>
      <c r="V103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44839</v>
      </c>
      <c r="W103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44846</v>
      </c>
      <c r="X103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44853</v>
      </c>
      <c r="Y103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44860</v>
      </c>
      <c r="Z1035" s="10" t="str">
        <f t="shared" si="48"/>
        <v>09/07/2022, 09/14/2022, 09/21/2022, 09/28/2022, 10/05/2022, 10/12/2022, 10/19/2022, 10/26/2022</v>
      </c>
    </row>
    <row r="1036" spans="1:26" ht="12.5" x14ac:dyDescent="0.25">
      <c r="A1036" s="1" t="s">
        <v>3957</v>
      </c>
      <c r="B1036" s="1" t="str">
        <f t="shared" si="49"/>
        <v>75F3405D-DA2B-41B7-B0B3-E6DFC9C34DD8</v>
      </c>
      <c r="C1036" s="1" t="s">
        <v>3958</v>
      </c>
      <c r="D1036" s="1" t="str">
        <f t="shared" si="50"/>
        <v>Kelly Bentley</v>
      </c>
      <c r="E1036" s="1" t="s">
        <v>3959</v>
      </c>
      <c r="F1036" s="1" t="s">
        <v>88</v>
      </c>
      <c r="G1036" s="1" t="s">
        <v>68</v>
      </c>
      <c r="H1036" s="1">
        <v>36</v>
      </c>
      <c r="I1036" s="3">
        <v>45663</v>
      </c>
      <c r="J1036" s="1" t="s">
        <v>142</v>
      </c>
      <c r="K1036" s="1" t="s">
        <v>53</v>
      </c>
      <c r="L1036" s="8">
        <v>0.49</v>
      </c>
      <c r="M1036" s="8">
        <f>IF(Table1[[#This Row],[Column13]]&lt;1,Table1[[#This Row],[Column13]]*100,Table1[[#This Row],[Column13]])</f>
        <v>49</v>
      </c>
      <c r="N1036" s="1">
        <v>1.5</v>
      </c>
      <c r="O1036" s="1" t="s">
        <v>28</v>
      </c>
      <c r="P1036" s="1">
        <v>5</v>
      </c>
      <c r="Q1036" s="1" t="s">
        <v>2173</v>
      </c>
      <c r="R1036" s="9">
        <f>IFERROR(IF(ISNUMBER(Table1[[#This Row],[Column17]]),Table1[[#This Row],[Column17]],DATEVALUE(LEFT(Table1[[#This Row],[Column17]],FIND(",",Table1[[#This Row],[Column17]]&amp;",")-1))),"")</f>
        <v>45663</v>
      </c>
      <c r="S103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45670</v>
      </c>
      <c r="T103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45677</v>
      </c>
      <c r="U103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45684</v>
      </c>
      <c r="V103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45691</v>
      </c>
      <c r="W103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45698</v>
      </c>
      <c r="X103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45705</v>
      </c>
      <c r="Y103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45712</v>
      </c>
      <c r="Z1036" s="10" t="str">
        <f t="shared" si="48"/>
        <v>01/06/2025, 01/13/2025, 01/20/2025, 01/27/2025, 02/03/2025, 02/10/2025, 02/17/2025, 02/24/2025</v>
      </c>
    </row>
    <row r="1037" spans="1:26" ht="12.5" x14ac:dyDescent="0.25">
      <c r="A1037" s="1" t="s">
        <v>3960</v>
      </c>
      <c r="B1037" s="1" t="str">
        <f t="shared" si="49"/>
        <v>69824369-EBB1-4253-8AD2-A7BA194B3B6E</v>
      </c>
      <c r="C1037" s="1" t="s">
        <v>3961</v>
      </c>
      <c r="D1037" s="1" t="str">
        <f t="shared" si="50"/>
        <v>Monica Atkinson</v>
      </c>
      <c r="E1037" s="1" t="s">
        <v>3962</v>
      </c>
      <c r="F1037" s="1" t="s">
        <v>88</v>
      </c>
      <c r="G1037" s="1" t="s">
        <v>68</v>
      </c>
      <c r="H1037" s="1">
        <v>43</v>
      </c>
      <c r="I1037" s="5">
        <v>45169</v>
      </c>
      <c r="J1037" s="1" t="s">
        <v>142</v>
      </c>
      <c r="K1037" s="1" t="s">
        <v>53</v>
      </c>
      <c r="L1037" s="8">
        <v>0.97</v>
      </c>
      <c r="M1037" s="8">
        <f>IF(Table1[[#This Row],[Column13]]&lt;1,Table1[[#This Row],[Column13]]*100,Table1[[#This Row],[Column13]])</f>
        <v>97</v>
      </c>
      <c r="N1037" s="1" t="s">
        <v>58</v>
      </c>
      <c r="O1037" s="1" t="s">
        <v>28</v>
      </c>
      <c r="P1037" s="1">
        <v>5</v>
      </c>
      <c r="Q1037" s="1" t="s">
        <v>3963</v>
      </c>
      <c r="R1037" s="9">
        <f>IFERROR(IF(ISNUMBER(Table1[[#This Row],[Column17]]),Table1[[#This Row],[Column17]],DATEVALUE(LEFT(Table1[[#This Row],[Column17]],FIND(",",Table1[[#This Row],[Column17]]&amp;",")-1))),"")</f>
        <v>45169</v>
      </c>
      <c r="S103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45176</v>
      </c>
      <c r="T103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45183</v>
      </c>
      <c r="U1037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03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3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3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3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37" s="10" t="str">
        <f t="shared" si="48"/>
        <v>08/31/2023, 09/07/2023, 09/14/2023</v>
      </c>
    </row>
    <row r="1038" spans="1:26" ht="12.5" x14ac:dyDescent="0.25">
      <c r="A1038" s="1" t="s">
        <v>3964</v>
      </c>
      <c r="B1038" s="1" t="str">
        <f t="shared" si="49"/>
        <v>53133EA1-0C3C-400F-88A1-34AA722D8397</v>
      </c>
      <c r="C1038" s="1" t="s">
        <v>3965</v>
      </c>
      <c r="D1038" s="1" t="str">
        <f t="shared" si="50"/>
        <v>William Baker</v>
      </c>
      <c r="E1038" s="1" t="s">
        <v>3966</v>
      </c>
      <c r="F1038" s="1" t="s">
        <v>88</v>
      </c>
      <c r="G1038" s="1" t="s">
        <v>68</v>
      </c>
      <c r="H1038" s="1">
        <v>18</v>
      </c>
      <c r="I1038" s="3">
        <v>45087</v>
      </c>
      <c r="J1038" s="1" t="s">
        <v>281</v>
      </c>
      <c r="K1038" s="1" t="s">
        <v>19</v>
      </c>
      <c r="L1038" s="8">
        <v>45</v>
      </c>
      <c r="M1038" s="8">
        <f>IF(Table1[[#This Row],[Column13]]&lt;1,Table1[[#This Row],[Column13]]*100,Table1[[#This Row],[Column13]])</f>
        <v>45</v>
      </c>
      <c r="N1038" s="1">
        <v>2</v>
      </c>
      <c r="O1038" s="1" t="s">
        <v>28</v>
      </c>
      <c r="P1038" s="1">
        <v>2</v>
      </c>
      <c r="Q1038" s="1" t="s">
        <v>3967</v>
      </c>
      <c r="R1038" s="9">
        <f>IFERROR(IF(ISNUMBER(Table1[[#This Row],[Column17]]),Table1[[#This Row],[Column17]],DATEVALUE(LEFT(Table1[[#This Row],[Column17]],FIND(",",Table1[[#This Row],[Column17]]&amp;",")-1))),"")</f>
        <v>45087</v>
      </c>
      <c r="S103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45094</v>
      </c>
      <c r="T1038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038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03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3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3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3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38" s="10" t="str">
        <f t="shared" si="48"/>
        <v>06/10/2023, 06/17/2023</v>
      </c>
    </row>
    <row r="1039" spans="1:26" ht="12.5" x14ac:dyDescent="0.25">
      <c r="A1039" s="1" t="s">
        <v>3968</v>
      </c>
      <c r="B1039" s="1" t="str">
        <f t="shared" si="49"/>
        <v>5A0FDF61-5571-4266-96C0-2601DB4D2D18</v>
      </c>
      <c r="C1039" s="1" t="s">
        <v>3969</v>
      </c>
      <c r="D1039" s="1" t="str">
        <f t="shared" si="50"/>
        <v>Natalie Huff</v>
      </c>
      <c r="E1039" s="1" t="s">
        <v>3970</v>
      </c>
      <c r="F1039" s="1" t="s">
        <v>88</v>
      </c>
      <c r="G1039" s="1" t="s">
        <v>46</v>
      </c>
      <c r="H1039" s="1">
        <v>31</v>
      </c>
      <c r="I1039" s="5">
        <v>45434</v>
      </c>
      <c r="J1039" s="1" t="s">
        <v>52</v>
      </c>
      <c r="K1039" s="1" t="s">
        <v>53</v>
      </c>
      <c r="L1039" s="8">
        <v>0.38</v>
      </c>
      <c r="M1039" s="8">
        <f>IF(Table1[[#This Row],[Column13]]&lt;1,Table1[[#This Row],[Column13]]*100,Table1[[#This Row],[Column13]])</f>
        <v>38</v>
      </c>
      <c r="N1039" s="1" t="s">
        <v>41</v>
      </c>
      <c r="O1039" s="1" t="s">
        <v>28</v>
      </c>
      <c r="P1039" s="1">
        <v>1</v>
      </c>
      <c r="Q1039" s="1" t="s">
        <v>3971</v>
      </c>
      <c r="R1039" s="9">
        <f>IFERROR(IF(ISNUMBER(Table1[[#This Row],[Column17]]),Table1[[#This Row],[Column17]],DATEVALUE(LEFT(Table1[[#This Row],[Column17]],FIND(",",Table1[[#This Row],[Column17]]&amp;",")-1))),"")</f>
        <v>45434</v>
      </c>
      <c r="S103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45441</v>
      </c>
      <c r="T103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45448</v>
      </c>
      <c r="U103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45455</v>
      </c>
      <c r="V103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45462</v>
      </c>
      <c r="W103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45469</v>
      </c>
      <c r="X103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3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39" s="10" t="str">
        <f t="shared" si="48"/>
        <v>05/22/2024, 05/29/2024, 06/05/2024, 06/12/2024, 06/19/2024, 06/26/2024</v>
      </c>
    </row>
    <row r="1040" spans="1:26" ht="12.5" x14ac:dyDescent="0.25">
      <c r="A1040" s="1" t="s">
        <v>3972</v>
      </c>
      <c r="B1040" s="1" t="str">
        <f t="shared" si="49"/>
        <v>7C45D65D-B517-48EF-9B21-3E3143C2181F</v>
      </c>
      <c r="C1040" s="1" t="s">
        <v>3973</v>
      </c>
      <c r="D1040" s="1" t="str">
        <f t="shared" si="50"/>
        <v>Robert Huang</v>
      </c>
      <c r="E1040" s="1" t="s">
        <v>3974</v>
      </c>
      <c r="F1040" s="1" t="s">
        <v>88</v>
      </c>
      <c r="G1040" s="1" t="s">
        <v>46</v>
      </c>
      <c r="H1040" s="1">
        <v>21</v>
      </c>
      <c r="I1040" s="5">
        <v>44972</v>
      </c>
      <c r="J1040" s="1" t="s">
        <v>142</v>
      </c>
      <c r="K1040" s="1" t="s">
        <v>53</v>
      </c>
      <c r="L1040" s="8">
        <v>88</v>
      </c>
      <c r="M1040" s="8">
        <f>IF(Table1[[#This Row],[Column13]]&lt;1,Table1[[#This Row],[Column13]]*100,Table1[[#This Row],[Column13]])</f>
        <v>88</v>
      </c>
      <c r="N1040" s="1" t="s">
        <v>41</v>
      </c>
      <c r="O1040" s="1" t="s">
        <v>34</v>
      </c>
      <c r="P1040" s="1">
        <v>5</v>
      </c>
      <c r="Q1040" s="1" t="s">
        <v>3975</v>
      </c>
      <c r="R1040" s="9">
        <f>IFERROR(IF(ISNUMBER(Table1[[#This Row],[Column17]]),Table1[[#This Row],[Column17]],DATEVALUE(LEFT(Table1[[#This Row],[Column17]],FIND(",",Table1[[#This Row],[Column17]]&amp;",")-1))),"")</f>
        <v>44972</v>
      </c>
      <c r="S104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44979</v>
      </c>
      <c r="T104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44986</v>
      </c>
      <c r="U104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44993</v>
      </c>
      <c r="V104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45000</v>
      </c>
      <c r="W104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45007</v>
      </c>
      <c r="X104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45014</v>
      </c>
      <c r="Y104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45021</v>
      </c>
      <c r="Z1040" s="10" t="str">
        <f t="shared" si="48"/>
        <v>02/15/2023, 02/22/2023, 03/01/2023, 03/08/2023, 03/15/2023, 03/22/2023, 03/29/2023, 04/05/2023</v>
      </c>
    </row>
    <row r="1041" spans="1:26" ht="12.5" x14ac:dyDescent="0.25">
      <c r="A1041" s="1" t="s">
        <v>3976</v>
      </c>
      <c r="B1041" s="1" t="str">
        <f t="shared" si="49"/>
        <v>9E541D3E-65E1-4146-AD8B-62B689CB09AA</v>
      </c>
      <c r="C1041" s="1" t="s">
        <v>3977</v>
      </c>
      <c r="D1041" s="1" t="str">
        <f t="shared" si="50"/>
        <v>Christina Davis</v>
      </c>
      <c r="E1041" s="1" t="s">
        <v>3978</v>
      </c>
      <c r="F1041" s="1" t="s">
        <v>17</v>
      </c>
      <c r="G1041" s="1" t="s">
        <v>46</v>
      </c>
      <c r="H1041" s="1">
        <v>32</v>
      </c>
      <c r="I1041" s="5">
        <v>45527</v>
      </c>
      <c r="J1041" s="1" t="s">
        <v>52</v>
      </c>
      <c r="K1041" s="1" t="s">
        <v>53</v>
      </c>
      <c r="L1041" s="8">
        <v>75</v>
      </c>
      <c r="M1041" s="8">
        <f>IF(Table1[[#This Row],[Column13]]&lt;1,Table1[[#This Row],[Column13]]*100,Table1[[#This Row],[Column13]])</f>
        <v>75</v>
      </c>
      <c r="N1041" s="1" t="s">
        <v>20</v>
      </c>
      <c r="O1041" s="1" t="s">
        <v>34</v>
      </c>
      <c r="P1041">
        <v>4</v>
      </c>
      <c r="Q1041" s="1" t="s">
        <v>3979</v>
      </c>
      <c r="R1041" s="9">
        <f>IFERROR(IF(ISNUMBER(Table1[[#This Row],[Column17]]),Table1[[#This Row],[Column17]],DATEVALUE(LEFT(Table1[[#This Row],[Column17]],FIND(",",Table1[[#This Row],[Column17]]&amp;",")-1))),"")</f>
        <v>45527</v>
      </c>
      <c r="S104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45534</v>
      </c>
      <c r="T104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45541</v>
      </c>
      <c r="U104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45548</v>
      </c>
      <c r="V104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45555</v>
      </c>
      <c r="W104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45562</v>
      </c>
      <c r="X104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45569</v>
      </c>
      <c r="Y104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45576</v>
      </c>
      <c r="Z1041" s="10" t="str">
        <f t="shared" si="48"/>
        <v>08/23/2024, 08/30/2024, 09/06/2024, 09/13/2024, 09/20/2024, 09/27/2024, 10/04/2024, 10/11/2024</v>
      </c>
    </row>
    <row r="1042" spans="1:26" ht="12.5" x14ac:dyDescent="0.25">
      <c r="A1042" s="1" t="s">
        <v>3980</v>
      </c>
      <c r="B1042" s="1" t="str">
        <f t="shared" si="49"/>
        <v>1A873C25-629F-4962-ABD7-95F5220E674E</v>
      </c>
      <c r="C1042" s="1" t="s">
        <v>3981</v>
      </c>
      <c r="D1042" s="1" t="str">
        <f t="shared" si="50"/>
        <v>Nancy Walter</v>
      </c>
      <c r="E1042" s="1" t="s">
        <v>3982</v>
      </c>
      <c r="F1042" s="1" t="s">
        <v>88</v>
      </c>
      <c r="G1042" s="1" t="s">
        <v>46</v>
      </c>
      <c r="H1042" s="1">
        <v>18</v>
      </c>
      <c r="I1042" s="5">
        <v>45274</v>
      </c>
      <c r="J1042" s="1" t="s">
        <v>63</v>
      </c>
      <c r="K1042" s="1" t="s">
        <v>27</v>
      </c>
      <c r="L1042" s="8">
        <v>8</v>
      </c>
      <c r="M1042" s="8">
        <f>IF(Table1[[#This Row],[Column13]]&lt;1,Table1[[#This Row],[Column13]]*100,Table1[[#This Row],[Column13]])</f>
        <v>8</v>
      </c>
      <c r="N1042" s="1">
        <v>1.5</v>
      </c>
      <c r="O1042" s="1" t="s">
        <v>34</v>
      </c>
      <c r="P1042" s="1">
        <v>2</v>
      </c>
      <c r="Q1042" s="1" t="s">
        <v>3983</v>
      </c>
      <c r="R1042" s="9">
        <f>IFERROR(IF(ISNUMBER(Table1[[#This Row],[Column17]]),Table1[[#This Row],[Column17]],DATEVALUE(LEFT(Table1[[#This Row],[Column17]],FIND(",",Table1[[#This Row],[Column17]]&amp;",")-1))),"")</f>
        <v>45274</v>
      </c>
      <c r="S104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45281</v>
      </c>
      <c r="T104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45288</v>
      </c>
      <c r="U104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45295</v>
      </c>
      <c r="V104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45302</v>
      </c>
      <c r="W104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45309</v>
      </c>
      <c r="X104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4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42" s="10" t="str">
        <f t="shared" si="48"/>
        <v>12/14/2023, 12/21/2023, 12/28/2023, 01/04/2024, 01/11/2024, 01/18/2024</v>
      </c>
    </row>
    <row r="1043" spans="1:26" ht="12.5" x14ac:dyDescent="0.25">
      <c r="A1043" s="1" t="s">
        <v>3984</v>
      </c>
      <c r="B1043" s="1" t="str">
        <f t="shared" si="49"/>
        <v>FE20193B-AAE2-4D63-A7AE-DAAE8C48E3F4</v>
      </c>
      <c r="C1043" s="1" t="s">
        <v>3985</v>
      </c>
      <c r="D1043" s="1" t="str">
        <f t="shared" si="50"/>
        <v>Johnny Whitaker</v>
      </c>
      <c r="E1043" s="1" t="s">
        <v>3986</v>
      </c>
      <c r="F1043" s="1" t="s">
        <v>88</v>
      </c>
      <c r="G1043" s="1" t="s">
        <v>25</v>
      </c>
      <c r="H1043">
        <v>18</v>
      </c>
      <c r="I1043" s="5">
        <v>45039</v>
      </c>
      <c r="J1043" s="1" t="s">
        <v>47</v>
      </c>
      <c r="K1043" s="1" t="s">
        <v>33</v>
      </c>
      <c r="L1043" s="8">
        <v>0.63</v>
      </c>
      <c r="M1043" s="8">
        <f>IF(Table1[[#This Row],[Column13]]&lt;1,Table1[[#This Row],[Column13]]*100,Table1[[#This Row],[Column13]])</f>
        <v>63</v>
      </c>
      <c r="N1043" s="1">
        <v>2</v>
      </c>
      <c r="O1043" s="1" t="s">
        <v>28</v>
      </c>
      <c r="P1043" s="1">
        <v>1</v>
      </c>
      <c r="Q1043" s="1" t="s">
        <v>3987</v>
      </c>
      <c r="R1043" s="9">
        <f>IFERROR(IF(ISNUMBER(Table1[[#This Row],[Column17]]),Table1[[#This Row],[Column17]],DATEVALUE(LEFT(Table1[[#This Row],[Column17]],FIND(",",Table1[[#This Row],[Column17]]&amp;",")-1))),"")</f>
        <v>45039</v>
      </c>
      <c r="S104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45046</v>
      </c>
      <c r="T1043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043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04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4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4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4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43" s="10" t="str">
        <f t="shared" si="48"/>
        <v>04/23/2023, 04/30/2023</v>
      </c>
    </row>
    <row r="1044" spans="1:26" ht="12.5" x14ac:dyDescent="0.25">
      <c r="A1044" s="1" t="s">
        <v>3988</v>
      </c>
      <c r="B1044" s="1" t="str">
        <f t="shared" si="49"/>
        <v>D682A0B4-7BB7-4C42-9CBA-7BC6DB872C8F</v>
      </c>
      <c r="C1044" s="1" t="s">
        <v>3989</v>
      </c>
      <c r="D1044" s="1" t="str">
        <f t="shared" si="50"/>
        <v>Justin Murillo</v>
      </c>
      <c r="E1044" s="1" t="s">
        <v>3990</v>
      </c>
      <c r="F1044" s="1" t="s">
        <v>17</v>
      </c>
      <c r="G1044" s="1" t="s">
        <v>68</v>
      </c>
      <c r="H1044" s="1">
        <v>28</v>
      </c>
      <c r="I1044" s="3">
        <v>44690</v>
      </c>
      <c r="J1044" s="1" t="s">
        <v>83</v>
      </c>
      <c r="K1044" s="1" t="s">
        <v>27</v>
      </c>
      <c r="L1044" s="8">
        <v>6</v>
      </c>
      <c r="M1044" s="8">
        <f>IF(Table1[[#This Row],[Column13]]&lt;1,Table1[[#This Row],[Column13]]*100,Table1[[#This Row],[Column13]])</f>
        <v>6</v>
      </c>
      <c r="N1044" s="1">
        <v>2</v>
      </c>
      <c r="O1044" s="1" t="s">
        <v>34</v>
      </c>
      <c r="P1044">
        <v>4</v>
      </c>
      <c r="Q1044" s="1" t="s">
        <v>3991</v>
      </c>
      <c r="R1044" s="9">
        <f>IFERROR(IF(ISNUMBER(Table1[[#This Row],[Column17]]),Table1[[#This Row],[Column17]],DATEVALUE(LEFT(Table1[[#This Row],[Column17]],FIND(",",Table1[[#This Row],[Column17]]&amp;",")-1))),"")</f>
        <v>44690</v>
      </c>
      <c r="S104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44697</v>
      </c>
      <c r="T104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44704</v>
      </c>
      <c r="U104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44711</v>
      </c>
      <c r="V104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44718</v>
      </c>
      <c r="W104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44725</v>
      </c>
      <c r="X104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44732</v>
      </c>
      <c r="Y104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44739</v>
      </c>
      <c r="Z1044" s="10" t="str">
        <f t="shared" si="48"/>
        <v>05/09/2022, 05/16/2022, 05/23/2022, 05/30/2022, 06/06/2022, 06/13/2022, 06/20/2022, 06/27/2022</v>
      </c>
    </row>
    <row r="1045" spans="1:26" ht="12.5" x14ac:dyDescent="0.25">
      <c r="A1045" s="1" t="s">
        <v>3992</v>
      </c>
      <c r="B1045" s="1" t="str">
        <f t="shared" si="49"/>
        <v>5D2D113B-FB5E-4C15-8BFA-E8D6B4ED4D1D</v>
      </c>
      <c r="C1045" s="1" t="s">
        <v>3993</v>
      </c>
      <c r="D1045" s="1" t="str">
        <f t="shared" si="50"/>
        <v>Deborah Wood</v>
      </c>
      <c r="E1045" s="1" t="s">
        <v>3994</v>
      </c>
      <c r="F1045" s="1" t="s">
        <v>88</v>
      </c>
      <c r="G1045" s="1" t="s">
        <v>39</v>
      </c>
      <c r="H1045" s="1">
        <v>30</v>
      </c>
      <c r="I1045" s="5">
        <v>45064</v>
      </c>
      <c r="J1045" s="1" t="s">
        <v>105</v>
      </c>
      <c r="K1045" s="1" t="s">
        <v>53</v>
      </c>
      <c r="L1045" s="8">
        <v>0.16</v>
      </c>
      <c r="M1045" s="8">
        <f>IF(Table1[[#This Row],[Column13]]&lt;1,Table1[[#This Row],[Column13]]*100,Table1[[#This Row],[Column13]])</f>
        <v>16</v>
      </c>
      <c r="N1045" s="1">
        <v>2</v>
      </c>
      <c r="O1045" s="1" t="s">
        <v>34</v>
      </c>
      <c r="P1045" s="1">
        <v>5</v>
      </c>
      <c r="Q1045" s="1" t="s">
        <v>3995</v>
      </c>
      <c r="R1045" s="9">
        <f>IFERROR(IF(ISNUMBER(Table1[[#This Row],[Column17]]),Table1[[#This Row],[Column17]],DATEVALUE(LEFT(Table1[[#This Row],[Column17]],FIND(",",Table1[[#This Row],[Column17]]&amp;",")-1))),"")</f>
        <v>45064</v>
      </c>
      <c r="S104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45071</v>
      </c>
      <c r="T1045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045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04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4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4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4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45" s="10" t="str">
        <f t="shared" si="48"/>
        <v>05/18/2023, 05/25/2023</v>
      </c>
    </row>
    <row r="1046" spans="1:26" ht="12.5" x14ac:dyDescent="0.25">
      <c r="A1046" s="1" t="s">
        <v>3996</v>
      </c>
      <c r="B1046" s="1" t="str">
        <f t="shared" si="49"/>
        <v>FB2389D3-18BC-4E3B-A0F6-B8D894369F5D</v>
      </c>
      <c r="C1046" s="1" t="s">
        <v>3997</v>
      </c>
      <c r="D1046" s="1" t="str">
        <f t="shared" si="50"/>
        <v>Victoria Erickson</v>
      </c>
      <c r="E1046" s="1" t="s">
        <v>3998</v>
      </c>
      <c r="F1046" s="1" t="s">
        <v>88</v>
      </c>
      <c r="G1046" s="1" t="s">
        <v>68</v>
      </c>
      <c r="H1046">
        <v>18</v>
      </c>
      <c r="I1046" s="5">
        <v>45494</v>
      </c>
      <c r="J1046" s="1" t="s">
        <v>142</v>
      </c>
      <c r="K1046" s="1" t="s">
        <v>53</v>
      </c>
      <c r="L1046" s="8">
        <v>0.46</v>
      </c>
      <c r="M1046" s="8">
        <f>IF(Table1[[#This Row],[Column13]]&lt;1,Table1[[#This Row],[Column13]]*100,Table1[[#This Row],[Column13]])</f>
        <v>46</v>
      </c>
      <c r="N1046" s="1" t="s">
        <v>41</v>
      </c>
      <c r="O1046" s="1" t="s">
        <v>28</v>
      </c>
      <c r="P1046" s="1">
        <v>5</v>
      </c>
      <c r="Q1046" s="1" t="s">
        <v>3999</v>
      </c>
      <c r="R1046" s="9">
        <f>IFERROR(IF(ISNUMBER(Table1[[#This Row],[Column17]]),Table1[[#This Row],[Column17]],DATEVALUE(LEFT(Table1[[#This Row],[Column17]],FIND(",",Table1[[#This Row],[Column17]]&amp;",")-1))),"")</f>
        <v>45494</v>
      </c>
      <c r="S104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45501</v>
      </c>
      <c r="T104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45508</v>
      </c>
      <c r="U104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45515</v>
      </c>
      <c r="V104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45522</v>
      </c>
      <c r="W104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4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4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46" s="10" t="str">
        <f t="shared" si="48"/>
        <v>07/21/2024, 07/28/2024, 08/04/2024, 08/11/2024, 08/18/2024</v>
      </c>
    </row>
    <row r="1047" spans="1:26" ht="12.5" x14ac:dyDescent="0.25">
      <c r="A1047" s="1" t="s">
        <v>4000</v>
      </c>
      <c r="B1047" s="1" t="str">
        <f t="shared" si="49"/>
        <v>F9FB722D-A51C-4D2A-B3BF-BDABB7B24F20</v>
      </c>
      <c r="C1047" s="1" t="s">
        <v>4001</v>
      </c>
      <c r="D1047" s="1" t="str">
        <f t="shared" si="50"/>
        <v>Victoria Marshall</v>
      </c>
      <c r="E1047" s="1" t="s">
        <v>4002</v>
      </c>
      <c r="F1047" s="1" t="s">
        <v>17</v>
      </c>
      <c r="G1047" s="1" t="s">
        <v>25</v>
      </c>
      <c r="H1047" s="1">
        <v>21</v>
      </c>
      <c r="I1047" s="5">
        <v>45199</v>
      </c>
      <c r="J1047" s="1" t="s">
        <v>69</v>
      </c>
      <c r="K1047" s="1" t="s">
        <v>33</v>
      </c>
      <c r="L1047" s="8">
        <v>0.1</v>
      </c>
      <c r="M1047" s="8">
        <f>IF(Table1[[#This Row],[Column13]]&lt;1,Table1[[#This Row],[Column13]]*100,Table1[[#This Row],[Column13]])</f>
        <v>10</v>
      </c>
      <c r="N1047" s="1" t="s">
        <v>58</v>
      </c>
      <c r="O1047" s="1" t="s">
        <v>28</v>
      </c>
      <c r="P1047" s="1">
        <v>4</v>
      </c>
      <c r="Q1047" s="1" t="s">
        <v>4003</v>
      </c>
      <c r="R1047" s="9">
        <f>IFERROR(IF(ISNUMBER(Table1[[#This Row],[Column17]]),Table1[[#This Row],[Column17]],DATEVALUE(LEFT(Table1[[#This Row],[Column17]],FIND(",",Table1[[#This Row],[Column17]]&amp;",")-1))),"")</f>
        <v>45199</v>
      </c>
      <c r="S104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45206</v>
      </c>
      <c r="T104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45213</v>
      </c>
      <c r="U104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45220</v>
      </c>
      <c r="V104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4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4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4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47" s="10" t="str">
        <f t="shared" si="48"/>
        <v>09/30/2023, 10/07/2023, 10/14/2023, 10/21/2023</v>
      </c>
    </row>
    <row r="1048" spans="1:26" ht="12.5" x14ac:dyDescent="0.25">
      <c r="A1048" s="1" t="s">
        <v>4004</v>
      </c>
      <c r="B1048" s="1" t="str">
        <f t="shared" si="49"/>
        <v>E555E087-0EBB-41AE-A678-97538F1A5D4A</v>
      </c>
      <c r="C1048" s="1" t="s">
        <v>4005</v>
      </c>
      <c r="D1048" s="1" t="str">
        <f t="shared" si="50"/>
        <v>Sean Hernandez</v>
      </c>
      <c r="E1048" s="1" t="s">
        <v>4006</v>
      </c>
      <c r="F1048" s="1" t="s">
        <v>17</v>
      </c>
      <c r="G1048" s="1" t="s">
        <v>25</v>
      </c>
      <c r="H1048" s="1">
        <v>41</v>
      </c>
      <c r="I1048" s="3">
        <v>45354</v>
      </c>
      <c r="J1048" s="1" t="s">
        <v>217</v>
      </c>
      <c r="K1048" s="1" t="s">
        <v>133</v>
      </c>
      <c r="L1048" s="8">
        <v>0.73</v>
      </c>
      <c r="M1048" s="8">
        <f>IF(Table1[[#This Row],[Column13]]&lt;1,Table1[[#This Row],[Column13]]*100,Table1[[#This Row],[Column13]])</f>
        <v>73</v>
      </c>
      <c r="N1048" s="1">
        <v>2</v>
      </c>
      <c r="O1048" s="1" t="s">
        <v>28</v>
      </c>
      <c r="P1048" s="1">
        <v>5</v>
      </c>
      <c r="Q1048" s="1" t="s">
        <v>4007</v>
      </c>
      <c r="R1048" s="9">
        <f>IFERROR(IF(ISNUMBER(Table1[[#This Row],[Column17]]),Table1[[#This Row],[Column17]],DATEVALUE(LEFT(Table1[[#This Row],[Column17]],FIND(",",Table1[[#This Row],[Column17]]&amp;",")-1))),"")</f>
        <v>45354</v>
      </c>
      <c r="S104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45361</v>
      </c>
      <c r="T104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45368</v>
      </c>
      <c r="U1048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04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4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4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4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48" s="10" t="str">
        <f t="shared" si="48"/>
        <v>03/03/2024, 03/10/2024, 03/17/2024</v>
      </c>
    </row>
    <row r="1049" spans="1:26" ht="12.5" x14ac:dyDescent="0.25">
      <c r="A1049" s="1" t="s">
        <v>4008</v>
      </c>
      <c r="B1049" s="1" t="str">
        <f t="shared" si="49"/>
        <v>6E4AE071-7DA5-4648-9905-6421B6AF49DF</v>
      </c>
      <c r="C1049" s="1" t="s">
        <v>4009</v>
      </c>
      <c r="D1049" s="1" t="str">
        <f t="shared" si="50"/>
        <v>Terri Andersen</v>
      </c>
      <c r="E1049" s="1" t="s">
        <v>4010</v>
      </c>
      <c r="F1049" s="1" t="s">
        <v>17</v>
      </c>
      <c r="G1049" s="1" t="s">
        <v>68</v>
      </c>
      <c r="H1049" s="1">
        <v>18</v>
      </c>
      <c r="I1049" s="5">
        <v>44700</v>
      </c>
      <c r="J1049" s="1" t="s">
        <v>83</v>
      </c>
      <c r="K1049" s="1" t="s">
        <v>27</v>
      </c>
      <c r="L1049" s="8">
        <v>0.57999999999999996</v>
      </c>
      <c r="M1049" s="8">
        <f>IF(Table1[[#This Row],[Column13]]&lt;1,Table1[[#This Row],[Column13]]*100,Table1[[#This Row],[Column13]])</f>
        <v>57.999999999999993</v>
      </c>
      <c r="N1049" s="1">
        <v>45</v>
      </c>
      <c r="O1049" s="1" t="s">
        <v>34</v>
      </c>
      <c r="P1049">
        <v>4</v>
      </c>
      <c r="Q1049" s="1" t="s">
        <v>4011</v>
      </c>
      <c r="R1049" s="9">
        <f>IFERROR(IF(ISNUMBER(Table1[[#This Row],[Column17]]),Table1[[#This Row],[Column17]],DATEVALUE(LEFT(Table1[[#This Row],[Column17]],FIND(",",Table1[[#This Row],[Column17]]&amp;",")-1))),"")</f>
        <v>44700</v>
      </c>
      <c r="S104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44707</v>
      </c>
      <c r="T104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44714</v>
      </c>
      <c r="U1049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04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4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4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4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49" s="10" t="str">
        <f t="shared" si="48"/>
        <v>05/19/2022, 05/26/2022, 06/02/2022</v>
      </c>
    </row>
    <row r="1050" spans="1:26" ht="12.5" x14ac:dyDescent="0.25">
      <c r="A1050" s="1" t="s">
        <v>4012</v>
      </c>
      <c r="B1050" s="1" t="str">
        <f t="shared" si="49"/>
        <v>FAECFB4C-8A24-4D57-842C-40CE24EC755D</v>
      </c>
      <c r="C1050" s="1" t="s">
        <v>4013</v>
      </c>
      <c r="D1050" s="1" t="str">
        <f t="shared" si="50"/>
        <v>Emily Smith</v>
      </c>
      <c r="E1050" s="1" t="s">
        <v>4014</v>
      </c>
      <c r="F1050" s="1" t="s">
        <v>88</v>
      </c>
      <c r="G1050" s="1" t="s">
        <v>68</v>
      </c>
      <c r="H1050">
        <v>18</v>
      </c>
      <c r="I1050" s="5">
        <v>45290</v>
      </c>
      <c r="J1050" s="1" t="s">
        <v>18</v>
      </c>
      <c r="K1050" s="1" t="s">
        <v>19</v>
      </c>
      <c r="L1050" s="8">
        <v>0</v>
      </c>
      <c r="M1050" s="8">
        <f>IF(Table1[[#This Row],[Column13]]&lt;1,Table1[[#This Row],[Column13]]*100,Table1[[#This Row],[Column13]])</f>
        <v>0</v>
      </c>
      <c r="N1050" s="1" t="s">
        <v>41</v>
      </c>
      <c r="O1050" s="1" t="s">
        <v>34</v>
      </c>
      <c r="P1050" s="1">
        <v>4</v>
      </c>
      <c r="Q1050" s="1" t="s">
        <v>4015</v>
      </c>
      <c r="R1050" s="9">
        <f>IFERROR(IF(ISNUMBER(Table1[[#This Row],[Column17]]),Table1[[#This Row],[Column17]],DATEVALUE(LEFT(Table1[[#This Row],[Column17]],FIND(",",Table1[[#This Row],[Column17]]&amp;",")-1))),"")</f>
        <v>45290</v>
      </c>
      <c r="S105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45297</v>
      </c>
      <c r="T1050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050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05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5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5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5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50" s="10" t="str">
        <f t="shared" si="48"/>
        <v>12/30/2023, 01/06/2024</v>
      </c>
    </row>
    <row r="1051" spans="1:26" ht="12.5" x14ac:dyDescent="0.25">
      <c r="A1051" s="1" t="s">
        <v>4016</v>
      </c>
      <c r="B1051" s="1" t="str">
        <f t="shared" si="49"/>
        <v>C61371C1-99FD-42A4-BAD2-FD693FB15376</v>
      </c>
      <c r="C1051" s="1" t="s">
        <v>4017</v>
      </c>
      <c r="D1051" s="1" t="str">
        <f t="shared" si="50"/>
        <v>Cassie White</v>
      </c>
      <c r="E1051" s="1" t="s">
        <v>4018</v>
      </c>
      <c r="F1051" s="1" t="s">
        <v>88</v>
      </c>
      <c r="G1051" s="1" t="s">
        <v>46</v>
      </c>
      <c r="H1051" s="1">
        <v>18</v>
      </c>
      <c r="I1051" s="3">
        <v>44960</v>
      </c>
      <c r="J1051" s="1" t="s">
        <v>142</v>
      </c>
      <c r="K1051" s="1" t="s">
        <v>53</v>
      </c>
      <c r="L1051" s="8">
        <v>60</v>
      </c>
      <c r="M1051" s="8">
        <f>IF(Table1[[#This Row],[Column13]]&lt;1,Table1[[#This Row],[Column13]]*100,Table1[[#This Row],[Column13]])</f>
        <v>60</v>
      </c>
      <c r="N1051" s="1">
        <v>45</v>
      </c>
      <c r="O1051" s="1" t="s">
        <v>34</v>
      </c>
      <c r="P1051" s="1">
        <v>3</v>
      </c>
      <c r="Q1051" s="1" t="s">
        <v>4019</v>
      </c>
      <c r="R1051" s="9">
        <f>IFERROR(IF(ISNUMBER(Table1[[#This Row],[Column17]]),Table1[[#This Row],[Column17]],DATEVALUE(LEFT(Table1[[#This Row],[Column17]],FIND(",",Table1[[#This Row],[Column17]]&amp;",")-1))),"")</f>
        <v>44960</v>
      </c>
      <c r="S105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44967</v>
      </c>
      <c r="T105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44974</v>
      </c>
      <c r="U105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44981</v>
      </c>
      <c r="V105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44988</v>
      </c>
      <c r="W105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44995</v>
      </c>
      <c r="X105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45002</v>
      </c>
      <c r="Y105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45009</v>
      </c>
      <c r="Z1051" s="10" t="str">
        <f t="shared" si="48"/>
        <v>02/03/2023, 02/10/2023, 02/17/2023, 02/24/2023, 03/03/2023, 03/10/2023, 03/17/2023, 03/24/2023</v>
      </c>
    </row>
    <row r="1052" spans="1:26" ht="12.5" x14ac:dyDescent="0.25">
      <c r="A1052" s="1" t="s">
        <v>4020</v>
      </c>
      <c r="B1052" s="1" t="str">
        <f t="shared" si="49"/>
        <v>632FFF79-AF73-4C45-B2F3-9F61B3700E92</v>
      </c>
      <c r="C1052" s="1" t="s">
        <v>4021</v>
      </c>
      <c r="D1052" s="1" t="str">
        <f t="shared" si="50"/>
        <v>Jane Wells</v>
      </c>
      <c r="E1052" s="1" t="s">
        <v>4022</v>
      </c>
      <c r="F1052" s="1" t="s">
        <v>17</v>
      </c>
      <c r="G1052" s="1" t="s">
        <v>46</v>
      </c>
      <c r="H1052">
        <v>18</v>
      </c>
      <c r="I1052" s="5">
        <v>45549</v>
      </c>
      <c r="J1052" s="1" t="s">
        <v>154</v>
      </c>
      <c r="K1052" s="1" t="s">
        <v>133</v>
      </c>
      <c r="L1052" s="8">
        <v>0.24</v>
      </c>
      <c r="M1052" s="8">
        <f>IF(Table1[[#This Row],[Column13]]&lt;1,Table1[[#This Row],[Column13]]*100,Table1[[#This Row],[Column13]])</f>
        <v>24</v>
      </c>
      <c r="N1052" s="1">
        <v>45</v>
      </c>
      <c r="O1052" s="1" t="s">
        <v>34</v>
      </c>
      <c r="P1052">
        <v>4</v>
      </c>
      <c r="Q1052" s="1" t="s">
        <v>4023</v>
      </c>
      <c r="R1052" s="9">
        <f>IFERROR(IF(ISNUMBER(Table1[[#This Row],[Column17]]),Table1[[#This Row],[Column17]],DATEVALUE(LEFT(Table1[[#This Row],[Column17]],FIND(",",Table1[[#This Row],[Column17]]&amp;",")-1))),"")</f>
        <v>45549</v>
      </c>
      <c r="S105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45556</v>
      </c>
      <c r="T105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45563</v>
      </c>
      <c r="U1052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05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5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5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5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52" s="10" t="str">
        <f t="shared" si="48"/>
        <v>09/14/2024, 09/21/2024, 09/28/2024</v>
      </c>
    </row>
    <row r="1053" spans="1:26" ht="12.5" x14ac:dyDescent="0.25">
      <c r="A1053" s="1" t="s">
        <v>4024</v>
      </c>
      <c r="B1053" s="1" t="str">
        <f t="shared" si="49"/>
        <v>173A603D-7FEB-45E2-8083-FF8FE10A5F9F</v>
      </c>
      <c r="C1053" s="1" t="s">
        <v>4025</v>
      </c>
      <c r="D1053" s="1" t="str">
        <f t="shared" si="50"/>
        <v>James Perez</v>
      </c>
      <c r="E1053" s="1" t="s">
        <v>4026</v>
      </c>
      <c r="F1053" s="1" t="s">
        <v>17</v>
      </c>
      <c r="G1053" s="1" t="s">
        <v>82</v>
      </c>
      <c r="H1053" s="1">
        <v>34</v>
      </c>
      <c r="I1053" s="3">
        <v>45326</v>
      </c>
      <c r="J1053" s="1" t="s">
        <v>154</v>
      </c>
      <c r="K1053" s="1" t="s">
        <v>133</v>
      </c>
      <c r="L1053" s="8">
        <v>0.81</v>
      </c>
      <c r="M1053" s="8">
        <f>IF(Table1[[#This Row],[Column13]]&lt;1,Table1[[#This Row],[Column13]]*100,Table1[[#This Row],[Column13]])</f>
        <v>81</v>
      </c>
      <c r="N1053" s="1">
        <v>45</v>
      </c>
      <c r="O1053" s="1" t="s">
        <v>34</v>
      </c>
      <c r="P1053" s="1">
        <v>3</v>
      </c>
      <c r="Q1053" s="1" t="s">
        <v>4027</v>
      </c>
      <c r="R1053" s="9">
        <f>IFERROR(IF(ISNUMBER(Table1[[#This Row],[Column17]]),Table1[[#This Row],[Column17]],DATEVALUE(LEFT(Table1[[#This Row],[Column17]],FIND(",",Table1[[#This Row],[Column17]]&amp;",")-1))),"")</f>
        <v>45326</v>
      </c>
      <c r="S105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45333</v>
      </c>
      <c r="T105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45340</v>
      </c>
      <c r="U105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45347</v>
      </c>
      <c r="V105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45354</v>
      </c>
      <c r="W105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5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5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53" s="10" t="str">
        <f t="shared" si="48"/>
        <v>02/04/2024, 02/11/2024, 02/18/2024, 02/25/2024, 03/03/2024</v>
      </c>
    </row>
    <row r="1054" spans="1:26" ht="12.5" x14ac:dyDescent="0.25">
      <c r="A1054" s="1" t="s">
        <v>4028</v>
      </c>
      <c r="B1054" s="1" t="str">
        <f t="shared" si="49"/>
        <v>2B23ACE0-1872-4DC7-9F86-8F8BAEC61694</v>
      </c>
      <c r="C1054" s="1" t="s">
        <v>752</v>
      </c>
      <c r="D1054" s="1" t="str">
        <f t="shared" si="50"/>
        <v>William Smith</v>
      </c>
      <c r="E1054" s="1" t="s">
        <v>4029</v>
      </c>
      <c r="F1054" s="1" t="s">
        <v>88</v>
      </c>
      <c r="G1054" s="1" t="s">
        <v>68</v>
      </c>
      <c r="H1054" s="1">
        <v>18</v>
      </c>
      <c r="I1054" s="3">
        <v>44749</v>
      </c>
      <c r="J1054" s="1" t="s">
        <v>47</v>
      </c>
      <c r="K1054" s="1" t="s">
        <v>33</v>
      </c>
      <c r="L1054" s="8">
        <v>0.63</v>
      </c>
      <c r="M1054" s="8">
        <f>IF(Table1[[#This Row],[Column13]]&lt;1,Table1[[#This Row],[Column13]]*100,Table1[[#This Row],[Column13]])</f>
        <v>63</v>
      </c>
      <c r="N1054" s="1">
        <v>1.5</v>
      </c>
      <c r="O1054" s="1" t="s">
        <v>34</v>
      </c>
      <c r="P1054" s="1">
        <v>3</v>
      </c>
      <c r="Q1054" s="1" t="s">
        <v>2726</v>
      </c>
      <c r="R1054" s="9">
        <f>IFERROR(IF(ISNUMBER(Table1[[#This Row],[Column17]]),Table1[[#This Row],[Column17]],DATEVALUE(LEFT(Table1[[#This Row],[Column17]],FIND(",",Table1[[#This Row],[Column17]]&amp;",")-1))),"")</f>
        <v>44749</v>
      </c>
      <c r="S105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44756</v>
      </c>
      <c r="T105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44763</v>
      </c>
      <c r="U1054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05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5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5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5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54" s="10" t="str">
        <f t="shared" si="48"/>
        <v>07/07/2022, 07/14/2022, 07/21/2022</v>
      </c>
    </row>
    <row r="1055" spans="1:26" ht="12.5" x14ac:dyDescent="0.25">
      <c r="A1055" s="1" t="s">
        <v>4030</v>
      </c>
      <c r="B1055" s="1" t="str">
        <f t="shared" si="49"/>
        <v>F4A985B0-11C3-4E19-9BFE-ED4A5FF540CA</v>
      </c>
      <c r="C1055" s="1" t="s">
        <v>4031</v>
      </c>
      <c r="D1055" s="1" t="str">
        <f t="shared" si="50"/>
        <v>Mark Jimenez</v>
      </c>
      <c r="E1055" s="1" t="s">
        <v>4032</v>
      </c>
      <c r="F1055" s="1" t="s">
        <v>17</v>
      </c>
      <c r="G1055" s="1" t="s">
        <v>46</v>
      </c>
      <c r="H1055" s="1">
        <v>18</v>
      </c>
      <c r="I1055" s="5">
        <v>45533</v>
      </c>
      <c r="J1055" s="1" t="s">
        <v>281</v>
      </c>
      <c r="K1055" s="1" t="s">
        <v>19</v>
      </c>
      <c r="L1055" s="8">
        <v>0.86</v>
      </c>
      <c r="M1055" s="8">
        <f>IF(Table1[[#This Row],[Column13]]&lt;1,Table1[[#This Row],[Column13]]*100,Table1[[#This Row],[Column13]])</f>
        <v>86</v>
      </c>
      <c r="N1055" s="1" t="s">
        <v>41</v>
      </c>
      <c r="O1055" s="1" t="s">
        <v>28</v>
      </c>
      <c r="P1055" s="1">
        <v>1</v>
      </c>
      <c r="Q1055" s="1" t="s">
        <v>4033</v>
      </c>
      <c r="R1055" s="9">
        <f>IFERROR(IF(ISNUMBER(Table1[[#This Row],[Column17]]),Table1[[#This Row],[Column17]],DATEVALUE(LEFT(Table1[[#This Row],[Column17]],FIND(",",Table1[[#This Row],[Column17]]&amp;",")-1))),"")</f>
        <v>45533</v>
      </c>
      <c r="S105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45540</v>
      </c>
      <c r="T105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45547</v>
      </c>
      <c r="U105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45554</v>
      </c>
      <c r="V105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45561</v>
      </c>
      <c r="W105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45568</v>
      </c>
      <c r="X105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5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55" s="10" t="str">
        <f t="shared" si="48"/>
        <v>08/29/2024, 09/05/2024, 09/12/2024, 09/19/2024, 09/26/2024, 10/03/2024</v>
      </c>
    </row>
    <row r="1056" spans="1:26" ht="12.5" x14ac:dyDescent="0.25">
      <c r="A1056" s="1" t="s">
        <v>4034</v>
      </c>
      <c r="B1056" s="1" t="str">
        <f t="shared" si="49"/>
        <v>71F27F0F-D1A9-4F91-9079-FE4E261B047A</v>
      </c>
      <c r="C1056" s="1" t="s">
        <v>4035</v>
      </c>
      <c r="D1056" s="1" t="str">
        <f t="shared" si="50"/>
        <v>Andrew Medina</v>
      </c>
      <c r="E1056" s="1" t="s">
        <v>4036</v>
      </c>
      <c r="F1056" s="1" t="s">
        <v>17</v>
      </c>
      <c r="G1056" s="1" t="s">
        <v>68</v>
      </c>
      <c r="H1056">
        <v>18</v>
      </c>
      <c r="I1056" s="3">
        <v>45446</v>
      </c>
      <c r="J1056" s="1" t="s">
        <v>52</v>
      </c>
      <c r="K1056" s="1" t="s">
        <v>53</v>
      </c>
      <c r="L1056" s="8">
        <v>0.95</v>
      </c>
      <c r="M1056" s="8">
        <f>IF(Table1[[#This Row],[Column13]]&lt;1,Table1[[#This Row],[Column13]]*100,Table1[[#This Row],[Column13]])</f>
        <v>95</v>
      </c>
      <c r="N1056" s="1">
        <v>2</v>
      </c>
      <c r="O1056" s="1" t="s">
        <v>34</v>
      </c>
      <c r="P1056" s="1">
        <v>2</v>
      </c>
      <c r="Q1056" s="1" t="s">
        <v>4037</v>
      </c>
      <c r="R1056" s="9">
        <f>IFERROR(IF(ISNUMBER(Table1[[#This Row],[Column17]]),Table1[[#This Row],[Column17]],DATEVALUE(LEFT(Table1[[#This Row],[Column17]],FIND(",",Table1[[#This Row],[Column17]]&amp;",")-1))),"")</f>
        <v>45446</v>
      </c>
      <c r="S105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45453</v>
      </c>
      <c r="T105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45460</v>
      </c>
      <c r="U105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45467</v>
      </c>
      <c r="V105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45474</v>
      </c>
      <c r="W105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45481</v>
      </c>
      <c r="X105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45488</v>
      </c>
      <c r="Y105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45495</v>
      </c>
      <c r="Z1056" s="10" t="str">
        <f t="shared" si="48"/>
        <v>06/03/2024, 06/10/2024, 06/17/2024, 06/24/2024, 07/01/2024, 07/08/2024, 07/15/2024, 07/22/2024</v>
      </c>
    </row>
    <row r="1057" spans="1:26" ht="12.5" x14ac:dyDescent="0.25">
      <c r="A1057" s="1" t="s">
        <v>4038</v>
      </c>
      <c r="B1057" s="1" t="str">
        <f t="shared" si="49"/>
        <v>9CFA2010-FF51-4C96-A7BE-A2B29A7F326F</v>
      </c>
      <c r="C1057" s="1" t="s">
        <v>4039</v>
      </c>
      <c r="D1057" s="1" t="str">
        <f t="shared" si="50"/>
        <v>Teresa Mcfarland</v>
      </c>
      <c r="E1057" s="1" t="s">
        <v>6995</v>
      </c>
      <c r="F1057" s="1" t="s">
        <v>88</v>
      </c>
      <c r="G1057" s="1" t="s">
        <v>25</v>
      </c>
      <c r="H1057" s="1">
        <v>18</v>
      </c>
      <c r="I1057" s="3">
        <v>44958</v>
      </c>
      <c r="J1057" s="1" t="s">
        <v>52</v>
      </c>
      <c r="K1057" s="1" t="s">
        <v>53</v>
      </c>
      <c r="L1057" s="8">
        <v>0.96</v>
      </c>
      <c r="M1057" s="8">
        <f>IF(Table1[[#This Row],[Column13]]&lt;1,Table1[[#This Row],[Column13]]*100,Table1[[#This Row],[Column13]])</f>
        <v>96</v>
      </c>
      <c r="N1057" s="1" t="s">
        <v>20</v>
      </c>
      <c r="O1057" s="1" t="s">
        <v>28</v>
      </c>
      <c r="P1057" s="1">
        <v>4</v>
      </c>
      <c r="Q1057" s="1" t="s">
        <v>4040</v>
      </c>
      <c r="R1057" s="9">
        <f>IFERROR(IF(ISNUMBER(Table1[[#This Row],[Column17]]),Table1[[#This Row],[Column17]],DATEVALUE(LEFT(Table1[[#This Row],[Column17]],FIND(",",Table1[[#This Row],[Column17]]&amp;",")-1))),"")</f>
        <v>44958</v>
      </c>
      <c r="S105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44965</v>
      </c>
      <c r="T105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44972</v>
      </c>
      <c r="U105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44979</v>
      </c>
      <c r="V105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44986</v>
      </c>
      <c r="W105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44993</v>
      </c>
      <c r="X105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45000</v>
      </c>
      <c r="Y105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45007</v>
      </c>
      <c r="Z1057" s="10" t="str">
        <f t="shared" si="48"/>
        <v>02/01/2023, 02/08/2023, 02/15/2023, 02/22/2023, 03/01/2023, 03/08/2023, 03/15/2023, 03/22/2023</v>
      </c>
    </row>
    <row r="1058" spans="1:26" ht="12.5" x14ac:dyDescent="0.25">
      <c r="A1058" s="1" t="s">
        <v>4041</v>
      </c>
      <c r="B1058" s="1" t="str">
        <f t="shared" si="49"/>
        <v>72ABE7FF-C8B8-447B-A38B-66ACD4EEE313</v>
      </c>
      <c r="C1058" s="1" t="s">
        <v>4042</v>
      </c>
      <c r="D1058" s="1" t="str">
        <f t="shared" si="50"/>
        <v>Mary Jones</v>
      </c>
      <c r="E1058" s="1" t="s">
        <v>4043</v>
      </c>
      <c r="F1058" s="1" t="s">
        <v>88</v>
      </c>
      <c r="G1058" s="1" t="s">
        <v>39</v>
      </c>
      <c r="H1058" s="1">
        <v>28</v>
      </c>
      <c r="I1058" s="3">
        <v>45509</v>
      </c>
      <c r="J1058" s="1" t="s">
        <v>281</v>
      </c>
      <c r="K1058" s="1" t="s">
        <v>19</v>
      </c>
      <c r="L1058" s="8">
        <v>0.23</v>
      </c>
      <c r="M1058" s="8">
        <f>IF(Table1[[#This Row],[Column13]]&lt;1,Table1[[#This Row],[Column13]]*100,Table1[[#This Row],[Column13]])</f>
        <v>23</v>
      </c>
      <c r="N1058" s="1" t="s">
        <v>20</v>
      </c>
      <c r="O1058" s="1" t="s">
        <v>34</v>
      </c>
      <c r="P1058" s="1">
        <v>2</v>
      </c>
      <c r="Q1058" s="1" t="s">
        <v>4044</v>
      </c>
      <c r="R1058" s="9">
        <f>IFERROR(IF(ISNUMBER(Table1[[#This Row],[Column17]]),Table1[[#This Row],[Column17]],DATEVALUE(LEFT(Table1[[#This Row],[Column17]],FIND(",",Table1[[#This Row],[Column17]]&amp;",")-1))),"")</f>
        <v>45509</v>
      </c>
      <c r="S105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45516</v>
      </c>
      <c r="T105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45523</v>
      </c>
      <c r="U1058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05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5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5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5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58" s="10" t="str">
        <f t="shared" si="48"/>
        <v>08/05/2024, 08/12/2024, 08/19/2024</v>
      </c>
    </row>
    <row r="1059" spans="1:26" ht="12.5" x14ac:dyDescent="0.25">
      <c r="A1059" s="1" t="s">
        <v>4045</v>
      </c>
      <c r="B1059" s="1" t="str">
        <f t="shared" si="49"/>
        <v>975481A3-D6CC-47CD-812E-3882B527BA0A</v>
      </c>
      <c r="C1059" s="1" t="s">
        <v>4046</v>
      </c>
      <c r="D1059" s="1" t="str">
        <f t="shared" si="50"/>
        <v>Joseph Alvarado</v>
      </c>
      <c r="E1059" s="1" t="s">
        <v>4047</v>
      </c>
      <c r="F1059" s="1" t="s">
        <v>88</v>
      </c>
      <c r="G1059" s="1" t="s">
        <v>46</v>
      </c>
      <c r="H1059" s="1">
        <v>39</v>
      </c>
      <c r="I1059" s="5">
        <v>45682</v>
      </c>
      <c r="J1059" s="1" t="s">
        <v>154</v>
      </c>
      <c r="K1059" s="1" t="s">
        <v>133</v>
      </c>
      <c r="L1059" s="8">
        <v>0.77</v>
      </c>
      <c r="M1059" s="8">
        <f>IF(Table1[[#This Row],[Column13]]&lt;1,Table1[[#This Row],[Column13]]*100,Table1[[#This Row],[Column13]])</f>
        <v>77</v>
      </c>
      <c r="N1059" s="1" t="s">
        <v>20</v>
      </c>
      <c r="O1059" s="1" t="s">
        <v>28</v>
      </c>
      <c r="P1059">
        <v>4</v>
      </c>
      <c r="Q1059" s="1" t="s">
        <v>4048</v>
      </c>
      <c r="R1059" s="9">
        <f>IFERROR(IF(ISNUMBER(Table1[[#This Row],[Column17]]),Table1[[#This Row],[Column17]],DATEVALUE(LEFT(Table1[[#This Row],[Column17]],FIND(",",Table1[[#This Row],[Column17]]&amp;",")-1))),"")</f>
        <v>45682</v>
      </c>
      <c r="S105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45689</v>
      </c>
      <c r="T105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45696</v>
      </c>
      <c r="U105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45703</v>
      </c>
      <c r="V105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45710</v>
      </c>
      <c r="W105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5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5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59" s="10" t="str">
        <f t="shared" si="48"/>
        <v>01/25/2025, 02/01/2025, 02/08/2025, 02/15/2025, 02/22/2025</v>
      </c>
    </row>
    <row r="1060" spans="1:26" ht="12.5" x14ac:dyDescent="0.25">
      <c r="A1060" s="1" t="s">
        <v>4049</v>
      </c>
      <c r="B1060" s="1" t="str">
        <f t="shared" si="49"/>
        <v>C37637D6-72A9-4FA1-A2AE-8888520041CA</v>
      </c>
      <c r="C1060" s="1" t="s">
        <v>4050</v>
      </c>
      <c r="D1060" s="1" t="str">
        <f t="shared" si="50"/>
        <v>Tony Simmons</v>
      </c>
      <c r="E1060" s="1" t="s">
        <v>4051</v>
      </c>
      <c r="F1060" s="1" t="s">
        <v>88</v>
      </c>
      <c r="G1060" s="1" t="s">
        <v>46</v>
      </c>
      <c r="H1060">
        <v>18</v>
      </c>
      <c r="I1060" s="5">
        <v>45096</v>
      </c>
      <c r="J1060" s="1" t="s">
        <v>281</v>
      </c>
      <c r="K1060" s="1" t="s">
        <v>19</v>
      </c>
      <c r="L1060" s="8">
        <v>0.3</v>
      </c>
      <c r="M1060" s="8">
        <f>IF(Table1[[#This Row],[Column13]]&lt;1,Table1[[#This Row],[Column13]]*100,Table1[[#This Row],[Column13]])</f>
        <v>30</v>
      </c>
      <c r="N1060" s="1">
        <v>45</v>
      </c>
      <c r="O1060" s="1" t="s">
        <v>28</v>
      </c>
      <c r="P1060" s="1">
        <v>5</v>
      </c>
      <c r="Q1060" s="1" t="s">
        <v>4052</v>
      </c>
      <c r="R1060" s="9">
        <f>IFERROR(IF(ISNUMBER(Table1[[#This Row],[Column17]]),Table1[[#This Row],[Column17]],DATEVALUE(LEFT(Table1[[#This Row],[Column17]],FIND(",",Table1[[#This Row],[Column17]]&amp;",")-1))),"")</f>
        <v>45096</v>
      </c>
      <c r="S106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45103</v>
      </c>
      <c r="T106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45110</v>
      </c>
      <c r="U106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45117</v>
      </c>
      <c r="V106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45124</v>
      </c>
      <c r="W106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45131</v>
      </c>
      <c r="X106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45138</v>
      </c>
      <c r="Y106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45145</v>
      </c>
      <c r="Z1060" s="10" t="str">
        <f t="shared" si="48"/>
        <v>06/19/2023, 06/26/2023, 07/03/2023, 07/10/2023, 07/17/2023, 07/24/2023, 07/31/2023, 08/07/2023</v>
      </c>
    </row>
    <row r="1061" spans="1:26" ht="12.5" x14ac:dyDescent="0.25">
      <c r="A1061" s="1" t="s">
        <v>4053</v>
      </c>
      <c r="B1061" s="1" t="str">
        <f t="shared" si="49"/>
        <v>9C12E3C9-7BEE-4582-8FAE-46A9524EC63C</v>
      </c>
      <c r="C1061" s="1" t="s">
        <v>4054</v>
      </c>
      <c r="D1061" s="1" t="str">
        <f t="shared" si="50"/>
        <v>Jonathan Hartman</v>
      </c>
      <c r="E1061" s="1" t="s">
        <v>4055</v>
      </c>
      <c r="F1061" s="1" t="s">
        <v>88</v>
      </c>
      <c r="G1061" s="1" t="s">
        <v>25</v>
      </c>
      <c r="H1061">
        <v>18</v>
      </c>
      <c r="I1061" s="5">
        <v>44820</v>
      </c>
      <c r="J1061" s="1" t="s">
        <v>69</v>
      </c>
      <c r="K1061" s="1" t="s">
        <v>33</v>
      </c>
      <c r="L1061" s="8">
        <v>0.16</v>
      </c>
      <c r="M1061" s="8">
        <f>IF(Table1[[#This Row],[Column13]]&lt;1,Table1[[#This Row],[Column13]]*100,Table1[[#This Row],[Column13]])</f>
        <v>16</v>
      </c>
      <c r="N1061" s="1">
        <v>45</v>
      </c>
      <c r="O1061" s="1" t="s">
        <v>34</v>
      </c>
      <c r="P1061" s="1">
        <v>5</v>
      </c>
      <c r="Q1061" s="1" t="s">
        <v>2540</v>
      </c>
      <c r="R1061" s="9">
        <f>IFERROR(IF(ISNUMBER(Table1[[#This Row],[Column17]]),Table1[[#This Row],[Column17]],DATEVALUE(LEFT(Table1[[#This Row],[Column17]],FIND(",",Table1[[#This Row],[Column17]]&amp;",")-1))),"")</f>
        <v>44820</v>
      </c>
      <c r="S106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44827</v>
      </c>
      <c r="T106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44834</v>
      </c>
      <c r="U106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44841</v>
      </c>
      <c r="V106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44848</v>
      </c>
      <c r="W106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44855</v>
      </c>
      <c r="X106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44862</v>
      </c>
      <c r="Y106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61" s="10" t="str">
        <f t="shared" si="48"/>
        <v>09/16/2022, 09/23/2022, 09/30/2022, 10/07/2022, 10/14/2022, 10/21/2022, 10/28/2022</v>
      </c>
    </row>
    <row r="1062" spans="1:26" ht="12.5" x14ac:dyDescent="0.25">
      <c r="A1062" s="1" t="s">
        <v>4056</v>
      </c>
      <c r="B1062" s="1" t="str">
        <f t="shared" si="49"/>
        <v>E67882AE-BF73-4026-9664-6CA5E4602D31</v>
      </c>
      <c r="C1062" s="1" t="s">
        <v>4057</v>
      </c>
      <c r="D1062" s="1" t="str">
        <f t="shared" si="50"/>
        <v>Carrie Edwards</v>
      </c>
      <c r="E1062" s="1" t="s">
        <v>4058</v>
      </c>
      <c r="F1062" s="1" t="s">
        <v>17</v>
      </c>
      <c r="G1062" s="1" t="s">
        <v>39</v>
      </c>
      <c r="H1062">
        <v>18</v>
      </c>
      <c r="I1062" s="5">
        <v>45135</v>
      </c>
      <c r="J1062" s="1" t="s">
        <v>47</v>
      </c>
      <c r="K1062" s="1" t="s">
        <v>33</v>
      </c>
      <c r="L1062" s="8">
        <v>88</v>
      </c>
      <c r="M1062" s="8">
        <f>IF(Table1[[#This Row],[Column13]]&lt;1,Table1[[#This Row],[Column13]]*100,Table1[[#This Row],[Column13]])</f>
        <v>88</v>
      </c>
      <c r="N1062" s="1" t="s">
        <v>20</v>
      </c>
      <c r="O1062" s="1" t="s">
        <v>28</v>
      </c>
      <c r="P1062" s="1">
        <v>2</v>
      </c>
      <c r="Q1062" s="1" t="s">
        <v>959</v>
      </c>
      <c r="R1062" s="9">
        <f>IFERROR(IF(ISNUMBER(Table1[[#This Row],[Column17]]),Table1[[#This Row],[Column17]],DATEVALUE(LEFT(Table1[[#This Row],[Column17]],FIND(",",Table1[[#This Row],[Column17]]&amp;",")-1))),"")</f>
        <v>45135</v>
      </c>
      <c r="S106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45142</v>
      </c>
      <c r="T106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45149</v>
      </c>
      <c r="U106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45156</v>
      </c>
      <c r="V106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6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6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6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62" s="10" t="str">
        <f t="shared" si="48"/>
        <v>07/28/2023, 08/04/2023, 08/11/2023, 08/18/2023</v>
      </c>
    </row>
    <row r="1063" spans="1:26" ht="12.5" x14ac:dyDescent="0.25">
      <c r="A1063" s="1" t="s">
        <v>4059</v>
      </c>
      <c r="B1063" s="1" t="str">
        <f t="shared" si="49"/>
        <v>8224DA50-BD10-469F-AF0D-C87BDFAB24E2</v>
      </c>
      <c r="C1063" s="1" t="s">
        <v>4060</v>
      </c>
      <c r="D1063" s="1" t="str">
        <f t="shared" si="50"/>
        <v>Cassandra Wood</v>
      </c>
      <c r="E1063" s="1" t="s">
        <v>4061</v>
      </c>
      <c r="F1063" s="1" t="s">
        <v>17</v>
      </c>
      <c r="G1063" s="1" t="s">
        <v>46</v>
      </c>
      <c r="H1063">
        <v>18</v>
      </c>
      <c r="I1063" s="3">
        <v>45720</v>
      </c>
      <c r="J1063" s="1" t="s">
        <v>217</v>
      </c>
      <c r="K1063" s="1" t="s">
        <v>133</v>
      </c>
      <c r="L1063" s="8">
        <v>0.28999999999999998</v>
      </c>
      <c r="M1063" s="8">
        <f>IF(Table1[[#This Row],[Column13]]&lt;1,Table1[[#This Row],[Column13]]*100,Table1[[#This Row],[Column13]])</f>
        <v>28.999999999999996</v>
      </c>
      <c r="N1063" s="1" t="s">
        <v>41</v>
      </c>
      <c r="O1063" s="1" t="s">
        <v>28</v>
      </c>
      <c r="P1063">
        <v>4</v>
      </c>
      <c r="Q1063" s="1" t="s">
        <v>4062</v>
      </c>
      <c r="R1063" s="9">
        <f>IFERROR(IF(ISNUMBER(Table1[[#This Row],[Column17]]),Table1[[#This Row],[Column17]],DATEVALUE(LEFT(Table1[[#This Row],[Column17]],FIND(",",Table1[[#This Row],[Column17]]&amp;",")-1))),"")</f>
        <v>45720</v>
      </c>
      <c r="S106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45727</v>
      </c>
      <c r="T106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45734</v>
      </c>
      <c r="U106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45741</v>
      </c>
      <c r="V106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45748</v>
      </c>
      <c r="W106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45755</v>
      </c>
      <c r="X106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6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63" s="10" t="str">
        <f t="shared" si="48"/>
        <v>03/04/2025, 03/11/2025, 03/18/2025, 03/25/2025, 04/01/2025, 04/08/2025</v>
      </c>
    </row>
    <row r="1064" spans="1:26" ht="12.5" x14ac:dyDescent="0.25">
      <c r="A1064" s="1" t="s">
        <v>4063</v>
      </c>
      <c r="B1064" s="1" t="str">
        <f t="shared" si="49"/>
        <v>9CEEAF74-A3F2-43DB-9236-948E34ECB64F</v>
      </c>
      <c r="C1064" s="1" t="s">
        <v>4064</v>
      </c>
      <c r="D1064" s="1" t="str">
        <f t="shared" si="50"/>
        <v>Thomas Harris</v>
      </c>
      <c r="E1064" s="1" t="s">
        <v>4065</v>
      </c>
      <c r="F1064" s="1" t="s">
        <v>88</v>
      </c>
      <c r="G1064" s="1" t="s">
        <v>68</v>
      </c>
      <c r="H1064">
        <v>18</v>
      </c>
      <c r="I1064" s="5">
        <v>45427</v>
      </c>
      <c r="J1064" s="1" t="s">
        <v>83</v>
      </c>
      <c r="K1064" s="1" t="s">
        <v>27</v>
      </c>
      <c r="L1064" s="8">
        <v>0.1</v>
      </c>
      <c r="M1064" s="8">
        <f>IF(Table1[[#This Row],[Column13]]&lt;1,Table1[[#This Row],[Column13]]*100,Table1[[#This Row],[Column13]])</f>
        <v>10</v>
      </c>
      <c r="N1064" s="1" t="s">
        <v>20</v>
      </c>
      <c r="O1064" s="1" t="s">
        <v>28</v>
      </c>
      <c r="P1064" s="1">
        <v>5</v>
      </c>
      <c r="Q1064" s="1" t="s">
        <v>4066</v>
      </c>
      <c r="R1064" s="9">
        <f>IFERROR(IF(ISNUMBER(Table1[[#This Row],[Column17]]),Table1[[#This Row],[Column17]],DATEVALUE(LEFT(Table1[[#This Row],[Column17]],FIND(",",Table1[[#This Row],[Column17]]&amp;",")-1))),"")</f>
        <v>45427</v>
      </c>
      <c r="S106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45434</v>
      </c>
      <c r="T106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45441</v>
      </c>
      <c r="U106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45448</v>
      </c>
      <c r="V106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45455</v>
      </c>
      <c r="W106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45462</v>
      </c>
      <c r="X106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45469</v>
      </c>
      <c r="Y106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64" s="10" t="str">
        <f t="shared" si="48"/>
        <v>05/15/2024, 05/22/2024, 05/29/2024, 06/05/2024, 06/12/2024, 06/19/2024, 06/26/2024</v>
      </c>
    </row>
    <row r="1065" spans="1:26" ht="12.5" x14ac:dyDescent="0.25">
      <c r="A1065" s="1" t="s">
        <v>4067</v>
      </c>
      <c r="B1065" s="1" t="str">
        <f t="shared" si="49"/>
        <v>9947C98A-2444-4277-A7EA-F6650B752E49</v>
      </c>
      <c r="C1065" s="1" t="s">
        <v>4068</v>
      </c>
      <c r="D1065" s="1" t="str">
        <f t="shared" si="50"/>
        <v>Michael Macias</v>
      </c>
      <c r="E1065" s="1" t="s">
        <v>4069</v>
      </c>
      <c r="F1065" s="1" t="s">
        <v>17</v>
      </c>
      <c r="G1065" s="1" t="s">
        <v>25</v>
      </c>
      <c r="H1065">
        <v>18</v>
      </c>
      <c r="I1065" s="5">
        <v>45282</v>
      </c>
      <c r="J1065" s="1" t="s">
        <v>154</v>
      </c>
      <c r="K1065" s="1" t="s">
        <v>133</v>
      </c>
      <c r="L1065" s="8">
        <v>0.81</v>
      </c>
      <c r="M1065" s="8">
        <f>IF(Table1[[#This Row],[Column13]]&lt;1,Table1[[#This Row],[Column13]]*100,Table1[[#This Row],[Column13]])</f>
        <v>81</v>
      </c>
      <c r="N1065" s="1" t="s">
        <v>58</v>
      </c>
      <c r="O1065" s="1" t="s">
        <v>34</v>
      </c>
      <c r="P1065" s="1">
        <v>1</v>
      </c>
      <c r="Q1065" s="5">
        <v>45282</v>
      </c>
      <c r="R1065" s="9">
        <f>IFERROR(IF(ISNUMBER(Table1[[#This Row],[Column17]]),Table1[[#This Row],[Column17]],DATEVALUE(LEFT(Table1[[#This Row],[Column17]],FIND(",",Table1[[#This Row],[Column17]]&amp;",")-1))),"")</f>
        <v>45282</v>
      </c>
      <c r="S1065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1065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065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06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6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6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6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65" s="10" t="str">
        <f t="shared" si="48"/>
        <v>12/22/2023</v>
      </c>
    </row>
    <row r="1066" spans="1:26" ht="12.5" x14ac:dyDescent="0.25">
      <c r="A1066" s="1" t="s">
        <v>4070</v>
      </c>
      <c r="B1066" s="1" t="str">
        <f t="shared" si="49"/>
        <v>608BB508-69E4-4D26-92D4-7EC76A77982B</v>
      </c>
      <c r="C1066" s="1" t="s">
        <v>4071</v>
      </c>
      <c r="D1066" s="1" t="str">
        <f t="shared" si="50"/>
        <v>Steven Montoya</v>
      </c>
      <c r="E1066" s="1" t="s">
        <v>4072</v>
      </c>
      <c r="F1066" s="1" t="s">
        <v>17</v>
      </c>
      <c r="G1066" s="1" t="s">
        <v>25</v>
      </c>
      <c r="H1066" s="1">
        <v>18</v>
      </c>
      <c r="I1066" s="5">
        <v>44673</v>
      </c>
      <c r="J1066" s="1" t="s">
        <v>69</v>
      </c>
      <c r="K1066" s="1" t="s">
        <v>33</v>
      </c>
      <c r="L1066" s="8">
        <v>0.76</v>
      </c>
      <c r="M1066" s="8">
        <f>IF(Table1[[#This Row],[Column13]]&lt;1,Table1[[#This Row],[Column13]]*100,Table1[[#This Row],[Column13]])</f>
        <v>76</v>
      </c>
      <c r="N1066" s="1" t="s">
        <v>41</v>
      </c>
      <c r="O1066" s="1" t="s">
        <v>34</v>
      </c>
      <c r="P1066" s="1">
        <v>5</v>
      </c>
      <c r="Q1066" s="1" t="s">
        <v>4073</v>
      </c>
      <c r="R1066" s="9">
        <f>IFERROR(IF(ISNUMBER(Table1[[#This Row],[Column17]]),Table1[[#This Row],[Column17]],DATEVALUE(LEFT(Table1[[#This Row],[Column17]],FIND(",",Table1[[#This Row],[Column17]]&amp;",")-1))),"")</f>
        <v>44673</v>
      </c>
      <c r="S106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44680</v>
      </c>
      <c r="T106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44687</v>
      </c>
      <c r="U106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44694</v>
      </c>
      <c r="V106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6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6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6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66" s="10" t="str">
        <f t="shared" si="48"/>
        <v>04/22/2022, 04/29/2022, 05/06/2022, 05/13/2022</v>
      </c>
    </row>
    <row r="1067" spans="1:26" ht="12.5" x14ac:dyDescent="0.25">
      <c r="A1067" s="1" t="s">
        <v>4074</v>
      </c>
      <c r="B1067" s="1" t="str">
        <f t="shared" si="49"/>
        <v>3914DCE2-B083-47E1-A9B7-F1F520FED1F3</v>
      </c>
      <c r="C1067" s="1" t="s">
        <v>4075</v>
      </c>
      <c r="D1067" s="1" t="str">
        <f t="shared" si="50"/>
        <v>Brian Moore</v>
      </c>
      <c r="E1067" s="1" t="s">
        <v>4076</v>
      </c>
      <c r="F1067" s="1" t="s">
        <v>88</v>
      </c>
      <c r="G1067" s="1" t="s">
        <v>68</v>
      </c>
      <c r="H1067">
        <v>18</v>
      </c>
      <c r="I1067" s="3">
        <v>45355</v>
      </c>
      <c r="J1067" s="1" t="s">
        <v>105</v>
      </c>
      <c r="K1067" s="1" t="s">
        <v>53</v>
      </c>
      <c r="L1067" s="8">
        <v>0.18</v>
      </c>
      <c r="M1067" s="8">
        <f>IF(Table1[[#This Row],[Column13]]&lt;1,Table1[[#This Row],[Column13]]*100,Table1[[#This Row],[Column13]])</f>
        <v>18</v>
      </c>
      <c r="N1067" s="1">
        <v>2</v>
      </c>
      <c r="O1067" s="1" t="s">
        <v>34</v>
      </c>
      <c r="P1067" s="1">
        <v>3</v>
      </c>
      <c r="Q1067" s="3">
        <v>45355</v>
      </c>
      <c r="R1067" s="9">
        <f>IFERROR(IF(ISNUMBER(Table1[[#This Row],[Column17]]),Table1[[#This Row],[Column17]],DATEVALUE(LEFT(Table1[[#This Row],[Column17]],FIND(",",Table1[[#This Row],[Column17]]&amp;",")-1))),"")</f>
        <v>45355</v>
      </c>
      <c r="S1067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1067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067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06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6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6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6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67" s="10" t="str">
        <f t="shared" si="48"/>
        <v>03/04/2024</v>
      </c>
    </row>
    <row r="1068" spans="1:26" ht="12.5" x14ac:dyDescent="0.25">
      <c r="A1068" s="1" t="s">
        <v>4077</v>
      </c>
      <c r="B1068" s="1" t="str">
        <f t="shared" si="49"/>
        <v>EE3D114E-B70B-4594-AE4F-D45FF48FAB06</v>
      </c>
      <c r="C1068" s="1" t="s">
        <v>4078</v>
      </c>
      <c r="D1068" s="1" t="str">
        <f t="shared" si="50"/>
        <v>Dominique Mitchell</v>
      </c>
      <c r="E1068" s="1" t="s">
        <v>4079</v>
      </c>
      <c r="F1068" s="1" t="s">
        <v>17</v>
      </c>
      <c r="G1068" s="1" t="s">
        <v>39</v>
      </c>
      <c r="H1068" s="1">
        <v>18</v>
      </c>
      <c r="I1068" s="3">
        <v>45056</v>
      </c>
      <c r="J1068" s="1" t="s">
        <v>105</v>
      </c>
      <c r="K1068" s="1" t="s">
        <v>53</v>
      </c>
      <c r="L1068" s="8">
        <v>0.56000000000000005</v>
      </c>
      <c r="M1068" s="8">
        <f>IF(Table1[[#This Row],[Column13]]&lt;1,Table1[[#This Row],[Column13]]*100,Table1[[#This Row],[Column13]])</f>
        <v>56.000000000000007</v>
      </c>
      <c r="N1068" s="1">
        <v>45</v>
      </c>
      <c r="O1068" s="1" t="s">
        <v>28</v>
      </c>
      <c r="P1068" s="1">
        <v>5</v>
      </c>
      <c r="Q1068" s="1" t="s">
        <v>4080</v>
      </c>
      <c r="R1068" s="9">
        <f>IFERROR(IF(ISNUMBER(Table1[[#This Row],[Column17]]),Table1[[#This Row],[Column17]],DATEVALUE(LEFT(Table1[[#This Row],[Column17]],FIND(",",Table1[[#This Row],[Column17]]&amp;",")-1))),"")</f>
        <v>45056</v>
      </c>
      <c r="S106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45063</v>
      </c>
      <c r="T106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45070</v>
      </c>
      <c r="U106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45077</v>
      </c>
      <c r="V106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45084</v>
      </c>
      <c r="W106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45091</v>
      </c>
      <c r="X106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45098</v>
      </c>
      <c r="Y106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68" s="10" t="str">
        <f t="shared" si="48"/>
        <v>05/10/2023, 05/17/2023, 05/24/2023, 05/31/2023, 06/07/2023, 06/14/2023, 06/21/2023</v>
      </c>
    </row>
    <row r="1069" spans="1:26" ht="12.5" x14ac:dyDescent="0.25">
      <c r="A1069" s="1" t="s">
        <v>4081</v>
      </c>
      <c r="B1069" s="1" t="str">
        <f t="shared" si="49"/>
        <v>3366DA87-7F7A-478C-98B1-3A9D8E041844</v>
      </c>
      <c r="C1069" s="1" t="s">
        <v>4082</v>
      </c>
      <c r="D1069" s="1" t="str">
        <f t="shared" si="50"/>
        <v>Zachary Harrison</v>
      </c>
      <c r="E1069" s="1" t="s">
        <v>4083</v>
      </c>
      <c r="F1069" s="1" t="s">
        <v>17</v>
      </c>
      <c r="G1069" s="1" t="s">
        <v>46</v>
      </c>
      <c r="H1069" s="1">
        <v>18</v>
      </c>
      <c r="I1069" s="5">
        <v>44792</v>
      </c>
      <c r="J1069" s="1" t="s">
        <v>132</v>
      </c>
      <c r="K1069" s="1" t="s">
        <v>133</v>
      </c>
      <c r="L1069" s="8">
        <v>15</v>
      </c>
      <c r="M1069" s="8">
        <f>IF(Table1[[#This Row],[Column13]]&lt;1,Table1[[#This Row],[Column13]]*100,Table1[[#This Row],[Column13]])</f>
        <v>15</v>
      </c>
      <c r="N1069" s="1">
        <v>2</v>
      </c>
      <c r="O1069" s="1" t="s">
        <v>28</v>
      </c>
      <c r="P1069" s="1">
        <v>1</v>
      </c>
      <c r="Q1069" s="1" t="s">
        <v>4084</v>
      </c>
      <c r="R1069" s="9">
        <f>IFERROR(IF(ISNUMBER(Table1[[#This Row],[Column17]]),Table1[[#This Row],[Column17]],DATEVALUE(LEFT(Table1[[#This Row],[Column17]],FIND(",",Table1[[#This Row],[Column17]]&amp;",")-1))),"")</f>
        <v>44792</v>
      </c>
      <c r="S106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44799</v>
      </c>
      <c r="T106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44806</v>
      </c>
      <c r="U1069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06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6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6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6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69" s="10" t="str">
        <f t="shared" si="48"/>
        <v>08/19/2022, 08/26/2022, 09/02/2022</v>
      </c>
    </row>
    <row r="1070" spans="1:26" ht="12.5" x14ac:dyDescent="0.25">
      <c r="A1070" s="1" t="s">
        <v>4085</v>
      </c>
      <c r="B1070" s="1" t="str">
        <f t="shared" si="49"/>
        <v>7027E1F1-5EF3-4D4D-9D85-AA726F9A544A</v>
      </c>
      <c r="C1070" s="1" t="s">
        <v>4086</v>
      </c>
      <c r="D1070" s="1" t="str">
        <f t="shared" si="50"/>
        <v>Jessica Hammond</v>
      </c>
      <c r="E1070" s="1" t="s">
        <v>4087</v>
      </c>
      <c r="F1070" s="1" t="s">
        <v>17</v>
      </c>
      <c r="G1070" s="1" t="s">
        <v>25</v>
      </c>
      <c r="H1070" s="1">
        <v>34</v>
      </c>
      <c r="I1070" s="5">
        <v>45033</v>
      </c>
      <c r="J1070" s="1" t="s">
        <v>105</v>
      </c>
      <c r="K1070" s="1" t="s">
        <v>53</v>
      </c>
      <c r="L1070" s="8">
        <v>0.78</v>
      </c>
      <c r="M1070" s="8">
        <f>IF(Table1[[#This Row],[Column13]]&lt;1,Table1[[#This Row],[Column13]]*100,Table1[[#This Row],[Column13]])</f>
        <v>78</v>
      </c>
      <c r="N1070" s="1" t="s">
        <v>58</v>
      </c>
      <c r="O1070" s="1" t="s">
        <v>34</v>
      </c>
      <c r="P1070" s="1">
        <v>5</v>
      </c>
      <c r="Q1070" s="1" t="s">
        <v>4088</v>
      </c>
      <c r="R1070" s="9">
        <f>IFERROR(IF(ISNUMBER(Table1[[#This Row],[Column17]]),Table1[[#This Row],[Column17]],DATEVALUE(LEFT(Table1[[#This Row],[Column17]],FIND(",",Table1[[#This Row],[Column17]]&amp;",")-1))),"")</f>
        <v>45033</v>
      </c>
      <c r="S107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45040</v>
      </c>
      <c r="T107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45047</v>
      </c>
      <c r="U107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45054</v>
      </c>
      <c r="V107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45061</v>
      </c>
      <c r="W107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45068</v>
      </c>
      <c r="X107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7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70" s="10" t="str">
        <f t="shared" si="48"/>
        <v>04/17/2023, 04/24/2023, 05/01/2023, 05/08/2023, 05/15/2023, 05/22/2023</v>
      </c>
    </row>
    <row r="1071" spans="1:26" ht="12.5" x14ac:dyDescent="0.25">
      <c r="A1071" s="1" t="s">
        <v>4089</v>
      </c>
      <c r="B1071" s="1" t="str">
        <f t="shared" si="49"/>
        <v>E6CCD201-335D-4080-B647-F43F59A14829</v>
      </c>
      <c r="C1071" s="1" t="s">
        <v>4090</v>
      </c>
      <c r="D1071" s="1" t="str">
        <f t="shared" si="50"/>
        <v>Jeanne Hernandez</v>
      </c>
      <c r="E1071" s="1" t="s">
        <v>4091</v>
      </c>
      <c r="F1071" s="1" t="s">
        <v>17</v>
      </c>
      <c r="G1071" s="1" t="s">
        <v>25</v>
      </c>
      <c r="H1071">
        <v>18</v>
      </c>
      <c r="I1071" s="3">
        <v>44930</v>
      </c>
      <c r="J1071" s="1" t="s">
        <v>154</v>
      </c>
      <c r="K1071" s="1" t="s">
        <v>133</v>
      </c>
      <c r="L1071" s="8">
        <v>0.13</v>
      </c>
      <c r="M1071" s="8">
        <f>IF(Table1[[#This Row],[Column13]]&lt;1,Table1[[#This Row],[Column13]]*100,Table1[[#This Row],[Column13]])</f>
        <v>13</v>
      </c>
      <c r="N1071" s="1">
        <v>1.5</v>
      </c>
      <c r="O1071" s="1" t="s">
        <v>28</v>
      </c>
      <c r="P1071" s="1">
        <v>5</v>
      </c>
      <c r="Q1071" s="1" t="s">
        <v>4092</v>
      </c>
      <c r="R1071" s="9">
        <f>IFERROR(IF(ISNUMBER(Table1[[#This Row],[Column17]]),Table1[[#This Row],[Column17]],DATEVALUE(LEFT(Table1[[#This Row],[Column17]],FIND(",",Table1[[#This Row],[Column17]]&amp;",")-1))),"")</f>
        <v>44930</v>
      </c>
      <c r="S107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44937</v>
      </c>
      <c r="T1071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071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07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7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7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7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71" s="10" t="str">
        <f t="shared" si="48"/>
        <v>01/04/2023, 01/11/2023</v>
      </c>
    </row>
    <row r="1072" spans="1:26" ht="12.5" x14ac:dyDescent="0.25">
      <c r="A1072" s="1" t="s">
        <v>4093</v>
      </c>
      <c r="B1072" s="1" t="str">
        <f t="shared" si="49"/>
        <v>DF0FF647-067A-41D7-B059-E387B89F52D2</v>
      </c>
      <c r="C1072" s="1" t="s">
        <v>4094</v>
      </c>
      <c r="D1072" s="1" t="str">
        <f t="shared" si="50"/>
        <v>Ryan Guzman</v>
      </c>
      <c r="E1072" s="1" t="s">
        <v>4095</v>
      </c>
      <c r="F1072" s="1" t="s">
        <v>17</v>
      </c>
      <c r="G1072" s="1" t="s">
        <v>82</v>
      </c>
      <c r="H1072" s="1">
        <v>32</v>
      </c>
      <c r="I1072" s="5">
        <v>45680</v>
      </c>
      <c r="J1072" s="1" t="s">
        <v>281</v>
      </c>
      <c r="K1072" s="1" t="s">
        <v>19</v>
      </c>
      <c r="L1072" s="8">
        <v>0.53</v>
      </c>
      <c r="M1072" s="8">
        <f>IF(Table1[[#This Row],[Column13]]&lt;1,Table1[[#This Row],[Column13]]*100,Table1[[#This Row],[Column13]])</f>
        <v>53</v>
      </c>
      <c r="N1072" s="1">
        <v>45</v>
      </c>
      <c r="O1072" s="1" t="s">
        <v>28</v>
      </c>
      <c r="P1072">
        <v>4</v>
      </c>
      <c r="Q1072" s="1" t="s">
        <v>4096</v>
      </c>
      <c r="R1072" s="9">
        <f>IFERROR(IF(ISNUMBER(Table1[[#This Row],[Column17]]),Table1[[#This Row],[Column17]],DATEVALUE(LEFT(Table1[[#This Row],[Column17]],FIND(",",Table1[[#This Row],[Column17]]&amp;",")-1))),"")</f>
        <v>45680</v>
      </c>
      <c r="S107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45687</v>
      </c>
      <c r="T107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45694</v>
      </c>
      <c r="U107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45701</v>
      </c>
      <c r="V107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45708</v>
      </c>
      <c r="W107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45715</v>
      </c>
      <c r="X107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45722</v>
      </c>
      <c r="Y107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72" s="10" t="str">
        <f t="shared" si="48"/>
        <v>01/23/2025, 01/30/2025, 02/06/2025, 02/13/2025, 02/20/2025, 02/27/2025, 03/06/2025</v>
      </c>
    </row>
    <row r="1073" spans="1:26" ht="12.5" x14ac:dyDescent="0.25">
      <c r="A1073" s="1" t="s">
        <v>4097</v>
      </c>
      <c r="B1073" s="1" t="str">
        <f t="shared" si="49"/>
        <v>849EBFA5-68F0-4A5D-90AC-72BDAF4C9DFC</v>
      </c>
      <c r="C1073" s="1" t="s">
        <v>4098</v>
      </c>
      <c r="D1073" s="1" t="str">
        <f t="shared" si="50"/>
        <v>Lisa Jackson</v>
      </c>
      <c r="E1073" s="1" t="s">
        <v>4099</v>
      </c>
      <c r="F1073" s="1" t="s">
        <v>17</v>
      </c>
      <c r="G1073" s="1" t="s">
        <v>25</v>
      </c>
      <c r="H1073" s="1">
        <v>19</v>
      </c>
      <c r="I1073" s="5">
        <v>44831</v>
      </c>
      <c r="J1073" s="1" t="s">
        <v>217</v>
      </c>
      <c r="K1073" s="1" t="s">
        <v>133</v>
      </c>
      <c r="L1073" s="8">
        <v>0.03</v>
      </c>
      <c r="M1073" s="8">
        <f>IF(Table1[[#This Row],[Column13]]&lt;1,Table1[[#This Row],[Column13]]*100,Table1[[#This Row],[Column13]])</f>
        <v>3</v>
      </c>
      <c r="N1073" s="1" t="s">
        <v>41</v>
      </c>
      <c r="O1073" s="1" t="s">
        <v>34</v>
      </c>
      <c r="P1073" s="1">
        <v>1</v>
      </c>
      <c r="Q1073" s="5">
        <v>44831</v>
      </c>
      <c r="R1073" s="9">
        <f>IFERROR(IF(ISNUMBER(Table1[[#This Row],[Column17]]),Table1[[#This Row],[Column17]],DATEVALUE(LEFT(Table1[[#This Row],[Column17]],FIND(",",Table1[[#This Row],[Column17]]&amp;",")-1))),"")</f>
        <v>44831</v>
      </c>
      <c r="S1073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1073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073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07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7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7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7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73" s="10" t="str">
        <f t="shared" si="48"/>
        <v>09/27/2022</v>
      </c>
    </row>
    <row r="1074" spans="1:26" ht="12.5" x14ac:dyDescent="0.25">
      <c r="A1074" s="1" t="s">
        <v>4100</v>
      </c>
      <c r="B1074" s="1" t="str">
        <f t="shared" si="49"/>
        <v>D04F0A71-0EF4-43A2-900D-DF1600E03200</v>
      </c>
      <c r="C1074" s="1" t="s">
        <v>4101</v>
      </c>
      <c r="D1074" s="1" t="str">
        <f t="shared" si="50"/>
        <v>Keith Vincent</v>
      </c>
      <c r="E1074" s="1" t="s">
        <v>4102</v>
      </c>
      <c r="F1074" s="1" t="s">
        <v>88</v>
      </c>
      <c r="G1074" s="1" t="s">
        <v>46</v>
      </c>
      <c r="H1074" s="1">
        <v>18</v>
      </c>
      <c r="I1074" s="5">
        <v>45250</v>
      </c>
      <c r="J1074" s="1" t="s">
        <v>132</v>
      </c>
      <c r="K1074" s="1" t="s">
        <v>133</v>
      </c>
      <c r="L1074" s="8">
        <v>0.81</v>
      </c>
      <c r="M1074" s="8">
        <f>IF(Table1[[#This Row],[Column13]]&lt;1,Table1[[#This Row],[Column13]]*100,Table1[[#This Row],[Column13]])</f>
        <v>81</v>
      </c>
      <c r="N1074" s="1">
        <v>2</v>
      </c>
      <c r="O1074" s="1" t="s">
        <v>34</v>
      </c>
      <c r="P1074">
        <v>4</v>
      </c>
      <c r="Q1074" s="1" t="s">
        <v>4103</v>
      </c>
      <c r="R1074" s="9">
        <f>IFERROR(IF(ISNUMBER(Table1[[#This Row],[Column17]]),Table1[[#This Row],[Column17]],DATEVALUE(LEFT(Table1[[#This Row],[Column17]],FIND(",",Table1[[#This Row],[Column17]]&amp;",")-1))),"")</f>
        <v>45250</v>
      </c>
      <c r="S107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45257</v>
      </c>
      <c r="T107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45264</v>
      </c>
      <c r="U107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45271</v>
      </c>
      <c r="V107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45278</v>
      </c>
      <c r="W107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45285</v>
      </c>
      <c r="X107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7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74" s="10" t="str">
        <f t="shared" si="48"/>
        <v>11/20/2023, 11/27/2023, 12/04/2023, 12/11/2023, 12/18/2023, 12/25/2023</v>
      </c>
    </row>
    <row r="1075" spans="1:26" ht="12.5" x14ac:dyDescent="0.25">
      <c r="A1075" s="1" t="s">
        <v>4104</v>
      </c>
      <c r="B1075" s="1" t="str">
        <f t="shared" si="49"/>
        <v>E9058F29-731D-46EC-A303-2BD49DB564B5</v>
      </c>
      <c r="C1075" s="1" t="s">
        <v>4105</v>
      </c>
      <c r="D1075" s="1" t="str">
        <f t="shared" si="50"/>
        <v>Melanie Salazar</v>
      </c>
      <c r="E1075" s="1" t="s">
        <v>6995</v>
      </c>
      <c r="F1075" s="1" t="s">
        <v>17</v>
      </c>
      <c r="G1075" s="1" t="s">
        <v>25</v>
      </c>
      <c r="H1075" s="1">
        <v>34</v>
      </c>
      <c r="I1075" s="3">
        <v>45723</v>
      </c>
      <c r="J1075" s="1" t="s">
        <v>83</v>
      </c>
      <c r="K1075" s="1" t="s">
        <v>27</v>
      </c>
      <c r="L1075" s="8">
        <v>0.26</v>
      </c>
      <c r="M1075" s="8">
        <f>IF(Table1[[#This Row],[Column13]]&lt;1,Table1[[#This Row],[Column13]]*100,Table1[[#This Row],[Column13]])</f>
        <v>26</v>
      </c>
      <c r="N1075" s="1" t="s">
        <v>20</v>
      </c>
      <c r="O1075" s="1" t="s">
        <v>34</v>
      </c>
      <c r="P1075" s="1">
        <v>2</v>
      </c>
      <c r="Q1075" s="3">
        <v>45723</v>
      </c>
      <c r="R1075" s="9">
        <f>IFERROR(IF(ISNUMBER(Table1[[#This Row],[Column17]]),Table1[[#This Row],[Column17]],DATEVALUE(LEFT(Table1[[#This Row],[Column17]],FIND(",",Table1[[#This Row],[Column17]]&amp;",")-1))),"")</f>
        <v>45723</v>
      </c>
      <c r="S1075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1075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075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07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7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7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7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75" s="10" t="str">
        <f t="shared" si="48"/>
        <v>03/07/2025</v>
      </c>
    </row>
    <row r="1076" spans="1:26" ht="12.5" x14ac:dyDescent="0.25">
      <c r="A1076" s="1" t="s">
        <v>4106</v>
      </c>
      <c r="B1076" s="1" t="str">
        <f t="shared" si="49"/>
        <v>7479D994-A2FE-4CB4-BCEC-1791FAE9DF3F</v>
      </c>
      <c r="C1076" s="1" t="s">
        <v>4107</v>
      </c>
      <c r="D1076" s="1" t="str">
        <f t="shared" si="50"/>
        <v>Steven Gibson</v>
      </c>
      <c r="E1076" s="1" t="s">
        <v>4108</v>
      </c>
      <c r="F1076" s="1" t="s">
        <v>88</v>
      </c>
      <c r="G1076" s="1" t="s">
        <v>25</v>
      </c>
      <c r="H1076">
        <v>18</v>
      </c>
      <c r="I1076" s="5">
        <v>45194</v>
      </c>
      <c r="J1076" s="1" t="s">
        <v>83</v>
      </c>
      <c r="K1076" s="1" t="s">
        <v>27</v>
      </c>
      <c r="L1076" s="8">
        <v>0.65</v>
      </c>
      <c r="M1076" s="8">
        <f>IF(Table1[[#This Row],[Column13]]&lt;1,Table1[[#This Row],[Column13]]*100,Table1[[#This Row],[Column13]])</f>
        <v>65</v>
      </c>
      <c r="N1076" s="1">
        <v>2</v>
      </c>
      <c r="O1076" s="1" t="s">
        <v>34</v>
      </c>
      <c r="P1076" s="1">
        <v>4</v>
      </c>
      <c r="Q1076" s="1" t="s">
        <v>4109</v>
      </c>
      <c r="R1076" s="9">
        <f>IFERROR(IF(ISNUMBER(Table1[[#This Row],[Column17]]),Table1[[#This Row],[Column17]],DATEVALUE(LEFT(Table1[[#This Row],[Column17]],FIND(",",Table1[[#This Row],[Column17]]&amp;",")-1))),"")</f>
        <v>45194</v>
      </c>
      <c r="S107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45201</v>
      </c>
      <c r="T107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45208</v>
      </c>
      <c r="U107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45215</v>
      </c>
      <c r="V107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45222</v>
      </c>
      <c r="W107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7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7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76" s="10" t="str">
        <f t="shared" si="48"/>
        <v>09/25/2023, 10/02/2023, 10/09/2023, 10/16/2023, 10/23/2023</v>
      </c>
    </row>
    <row r="1077" spans="1:26" ht="12.5" x14ac:dyDescent="0.25">
      <c r="A1077" s="1" t="s">
        <v>4110</v>
      </c>
      <c r="B1077" s="1" t="str">
        <f t="shared" si="49"/>
        <v>290A8303-E1C6-47C2-81D8-93A5FFC7ABA2</v>
      </c>
      <c r="C1077" s="1" t="s">
        <v>4111</v>
      </c>
      <c r="D1077" s="1" t="str">
        <f t="shared" si="50"/>
        <v>Alex Trujillo</v>
      </c>
      <c r="E1077" s="1" t="s">
        <v>4112</v>
      </c>
      <c r="F1077" s="1" t="s">
        <v>17</v>
      </c>
      <c r="G1077" s="1" t="s">
        <v>46</v>
      </c>
      <c r="H1077" s="1">
        <v>21</v>
      </c>
      <c r="I1077" s="3">
        <v>45261</v>
      </c>
      <c r="J1077" s="1" t="s">
        <v>40</v>
      </c>
      <c r="K1077" s="1" t="s">
        <v>19</v>
      </c>
      <c r="L1077" s="8">
        <v>0.77</v>
      </c>
      <c r="M1077" s="8">
        <f>IF(Table1[[#This Row],[Column13]]&lt;1,Table1[[#This Row],[Column13]]*100,Table1[[#This Row],[Column13]])</f>
        <v>77</v>
      </c>
      <c r="N1077" s="1" t="s">
        <v>58</v>
      </c>
      <c r="O1077" s="1" t="s">
        <v>28</v>
      </c>
      <c r="P1077">
        <v>4</v>
      </c>
      <c r="Q1077" s="1" t="s">
        <v>4113</v>
      </c>
      <c r="R1077" s="9">
        <f>IFERROR(IF(ISNUMBER(Table1[[#This Row],[Column17]]),Table1[[#This Row],[Column17]],DATEVALUE(LEFT(Table1[[#This Row],[Column17]],FIND(",",Table1[[#This Row],[Column17]]&amp;",")-1))),"")</f>
        <v>45261</v>
      </c>
      <c r="S107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45268</v>
      </c>
      <c r="T107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45275</v>
      </c>
      <c r="U107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45282</v>
      </c>
      <c r="V107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45289</v>
      </c>
      <c r="W107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7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7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77" s="10" t="str">
        <f t="shared" si="48"/>
        <v>12/01/2023, 12/08/2023, 12/15/2023, 12/22/2023, 12/29/2023</v>
      </c>
    </row>
    <row r="1078" spans="1:26" ht="12.5" x14ac:dyDescent="0.25">
      <c r="A1078" s="1" t="s">
        <v>4114</v>
      </c>
      <c r="B1078" s="1" t="str">
        <f t="shared" si="49"/>
        <v>E23509A8-6BCF-4FA4-A7E2-020EF11F1E97</v>
      </c>
      <c r="C1078" s="1" t="s">
        <v>1981</v>
      </c>
      <c r="D1078" s="1" t="str">
        <f t="shared" si="50"/>
        <v>Nicholas Wallace</v>
      </c>
      <c r="E1078" s="1" t="s">
        <v>4115</v>
      </c>
      <c r="F1078" s="1" t="s">
        <v>17</v>
      </c>
      <c r="G1078" s="1" t="s">
        <v>39</v>
      </c>
      <c r="H1078" s="1">
        <v>18</v>
      </c>
      <c r="I1078" s="5">
        <v>44981</v>
      </c>
      <c r="J1078" s="1" t="s">
        <v>217</v>
      </c>
      <c r="K1078" s="1" t="s">
        <v>133</v>
      </c>
      <c r="L1078" s="8">
        <v>0.75</v>
      </c>
      <c r="M1078" s="8">
        <f>IF(Table1[[#This Row],[Column13]]&lt;1,Table1[[#This Row],[Column13]]*100,Table1[[#This Row],[Column13]])</f>
        <v>75</v>
      </c>
      <c r="N1078" s="1" t="s">
        <v>41</v>
      </c>
      <c r="O1078" s="1" t="s">
        <v>28</v>
      </c>
      <c r="P1078" s="1">
        <v>5</v>
      </c>
      <c r="Q1078" s="1" t="s">
        <v>4116</v>
      </c>
      <c r="R1078" s="9">
        <f>IFERROR(IF(ISNUMBER(Table1[[#This Row],[Column17]]),Table1[[#This Row],[Column17]],DATEVALUE(LEFT(Table1[[#This Row],[Column17]],FIND(",",Table1[[#This Row],[Column17]]&amp;",")-1))),"")</f>
        <v>44981</v>
      </c>
      <c r="S107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44988</v>
      </c>
      <c r="T107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44995</v>
      </c>
      <c r="U107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45002</v>
      </c>
      <c r="V107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45009</v>
      </c>
      <c r="W107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7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7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78" s="10" t="str">
        <f t="shared" si="48"/>
        <v>02/24/2023, 03/03/2023, 03/10/2023, 03/17/2023, 03/24/2023</v>
      </c>
    </row>
    <row r="1079" spans="1:26" ht="12.5" x14ac:dyDescent="0.25">
      <c r="A1079" s="1" t="s">
        <v>4117</v>
      </c>
      <c r="B1079" s="1" t="str">
        <f t="shared" si="49"/>
        <v>34B6D9DA-87A9-4FAF-B92A-B1B72213CDAD</v>
      </c>
      <c r="C1079" s="1" t="s">
        <v>4118</v>
      </c>
      <c r="D1079" s="1" t="str">
        <f t="shared" si="50"/>
        <v>Micheal Carroll</v>
      </c>
      <c r="E1079" s="1" t="s">
        <v>4119</v>
      </c>
      <c r="F1079" s="1" t="s">
        <v>88</v>
      </c>
      <c r="G1079" s="1" t="s">
        <v>46</v>
      </c>
      <c r="H1079">
        <v>18</v>
      </c>
      <c r="I1079" s="5">
        <v>45277</v>
      </c>
      <c r="J1079" s="1" t="s">
        <v>217</v>
      </c>
      <c r="K1079" s="1" t="s">
        <v>133</v>
      </c>
      <c r="L1079" s="8">
        <v>0.92</v>
      </c>
      <c r="M1079" s="8">
        <f>IF(Table1[[#This Row],[Column13]]&lt;1,Table1[[#This Row],[Column13]]*100,Table1[[#This Row],[Column13]])</f>
        <v>92</v>
      </c>
      <c r="N1079" s="1" t="s">
        <v>20</v>
      </c>
      <c r="O1079" s="1" t="s">
        <v>28</v>
      </c>
      <c r="P1079" s="1">
        <v>4</v>
      </c>
      <c r="Q1079" s="1" t="s">
        <v>1409</v>
      </c>
      <c r="R1079" s="9">
        <f>IFERROR(IF(ISNUMBER(Table1[[#This Row],[Column17]]),Table1[[#This Row],[Column17]],DATEVALUE(LEFT(Table1[[#This Row],[Column17]],FIND(",",Table1[[#This Row],[Column17]]&amp;",")-1))),"")</f>
        <v>45277</v>
      </c>
      <c r="S107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45284</v>
      </c>
      <c r="T107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45291</v>
      </c>
      <c r="U107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45298</v>
      </c>
      <c r="V107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45305</v>
      </c>
      <c r="W107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45312</v>
      </c>
      <c r="X107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7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79" s="10" t="str">
        <f t="shared" si="48"/>
        <v>12/17/2023, 12/24/2023, 12/31/2023, 01/07/2024, 01/14/2024, 01/21/2024</v>
      </c>
    </row>
    <row r="1080" spans="1:26" ht="12.5" x14ac:dyDescent="0.25">
      <c r="A1080" s="1" t="s">
        <v>4120</v>
      </c>
      <c r="B1080" s="1" t="str">
        <f t="shared" si="49"/>
        <v>64907A63-36A8-453D-8E90-EE87A4DD2FE1</v>
      </c>
      <c r="C1080" s="1" t="s">
        <v>4121</v>
      </c>
      <c r="D1080" s="1" t="str">
        <f t="shared" si="50"/>
        <v>Brian Pearson</v>
      </c>
      <c r="E1080" s="1" t="s">
        <v>4122</v>
      </c>
      <c r="F1080" s="1" t="s">
        <v>88</v>
      </c>
      <c r="G1080" s="1" t="s">
        <v>39</v>
      </c>
      <c r="H1080">
        <v>18</v>
      </c>
      <c r="I1080" s="4">
        <v>45240</v>
      </c>
      <c r="J1080" s="1" t="s">
        <v>217</v>
      </c>
      <c r="K1080" s="1" t="s">
        <v>133</v>
      </c>
      <c r="L1080" s="8">
        <v>79</v>
      </c>
      <c r="M1080" s="8">
        <f>IF(Table1[[#This Row],[Column13]]&lt;1,Table1[[#This Row],[Column13]]*100,Table1[[#This Row],[Column13]])</f>
        <v>79</v>
      </c>
      <c r="N1080" s="1">
        <v>1.5</v>
      </c>
      <c r="O1080" s="1" t="s">
        <v>34</v>
      </c>
      <c r="P1080" s="1">
        <v>1</v>
      </c>
      <c r="Q1080" s="1" t="s">
        <v>3807</v>
      </c>
      <c r="R1080" s="9">
        <f>IFERROR(IF(ISNUMBER(Table1[[#This Row],[Column17]]),Table1[[#This Row],[Column17]],DATEVALUE(LEFT(Table1[[#This Row],[Column17]],FIND(",",Table1[[#This Row],[Column17]]&amp;",")-1))),"")</f>
        <v>45240</v>
      </c>
      <c r="S108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45247</v>
      </c>
      <c r="T1080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080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08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8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8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8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80" s="10" t="str">
        <f t="shared" si="48"/>
        <v>11/10/2023, 11/17/2023</v>
      </c>
    </row>
    <row r="1081" spans="1:26" ht="12.5" x14ac:dyDescent="0.25">
      <c r="A1081" s="1" t="s">
        <v>4123</v>
      </c>
      <c r="B1081" s="1" t="str">
        <f t="shared" si="49"/>
        <v>6260DCBE-A8DE-4B1C-A81E-C259E3D21A33</v>
      </c>
      <c r="C1081" s="1" t="s">
        <v>4124</v>
      </c>
      <c r="D1081" s="1" t="str">
        <f t="shared" si="50"/>
        <v>Jessica Hahn</v>
      </c>
      <c r="E1081" s="1" t="s">
        <v>4125</v>
      </c>
      <c r="F1081" s="1" t="s">
        <v>88</v>
      </c>
      <c r="G1081" s="1" t="s">
        <v>25</v>
      </c>
      <c r="H1081" s="1">
        <v>27</v>
      </c>
      <c r="I1081" s="3">
        <v>45515</v>
      </c>
      <c r="J1081" s="1" t="s">
        <v>18</v>
      </c>
      <c r="K1081" s="1" t="s">
        <v>19</v>
      </c>
      <c r="L1081" s="8">
        <v>0.54</v>
      </c>
      <c r="M1081" s="8">
        <f>IF(Table1[[#This Row],[Column13]]&lt;1,Table1[[#This Row],[Column13]]*100,Table1[[#This Row],[Column13]])</f>
        <v>54</v>
      </c>
      <c r="N1081" s="1" t="s">
        <v>20</v>
      </c>
      <c r="O1081" s="1" t="s">
        <v>28</v>
      </c>
      <c r="P1081">
        <v>4</v>
      </c>
      <c r="Q1081" s="1" t="s">
        <v>4126</v>
      </c>
      <c r="R1081" s="9">
        <f>IFERROR(IF(ISNUMBER(Table1[[#This Row],[Column17]]),Table1[[#This Row],[Column17]],DATEVALUE(LEFT(Table1[[#This Row],[Column17]],FIND(",",Table1[[#This Row],[Column17]]&amp;",")-1))),"")</f>
        <v>45515</v>
      </c>
      <c r="S108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45522</v>
      </c>
      <c r="T108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45529</v>
      </c>
      <c r="U108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45536</v>
      </c>
      <c r="V108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45543</v>
      </c>
      <c r="W108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45550</v>
      </c>
      <c r="X108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8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81" s="10" t="str">
        <f t="shared" si="48"/>
        <v>08/11/2024, 08/18/2024, 08/25/2024, 09/01/2024, 09/08/2024, 09/15/2024</v>
      </c>
    </row>
    <row r="1082" spans="1:26" ht="12.5" x14ac:dyDescent="0.25">
      <c r="A1082" s="1" t="s">
        <v>4127</v>
      </c>
      <c r="B1082" s="1" t="str">
        <f t="shared" si="49"/>
        <v>CD03A402-C827-47C0-9337-BB3466E1608E</v>
      </c>
      <c r="C1082" s="1" t="s">
        <v>4128</v>
      </c>
      <c r="D1082" s="1" t="str">
        <f t="shared" si="50"/>
        <v>Jason Mcdonald</v>
      </c>
      <c r="E1082" s="1" t="s">
        <v>4129</v>
      </c>
      <c r="F1082" s="1" t="s">
        <v>17</v>
      </c>
      <c r="G1082" s="1" t="s">
        <v>46</v>
      </c>
      <c r="H1082" s="1">
        <v>18</v>
      </c>
      <c r="I1082" s="5">
        <v>45654</v>
      </c>
      <c r="J1082" s="1" t="s">
        <v>154</v>
      </c>
      <c r="K1082" s="1" t="s">
        <v>133</v>
      </c>
      <c r="L1082" s="8">
        <v>0.81</v>
      </c>
      <c r="M1082" s="8">
        <f>IF(Table1[[#This Row],[Column13]]&lt;1,Table1[[#This Row],[Column13]]*100,Table1[[#This Row],[Column13]])</f>
        <v>81</v>
      </c>
      <c r="N1082" s="1" t="s">
        <v>20</v>
      </c>
      <c r="O1082" s="1" t="s">
        <v>34</v>
      </c>
      <c r="P1082">
        <v>4</v>
      </c>
      <c r="Q1082" s="1" t="s">
        <v>4130</v>
      </c>
      <c r="R1082" s="9">
        <f>IFERROR(IF(ISNUMBER(Table1[[#This Row],[Column17]]),Table1[[#This Row],[Column17]],DATEVALUE(LEFT(Table1[[#This Row],[Column17]],FIND(",",Table1[[#This Row],[Column17]]&amp;",")-1))),"")</f>
        <v>45654</v>
      </c>
      <c r="S108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45661</v>
      </c>
      <c r="T108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45668</v>
      </c>
      <c r="U108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45675</v>
      </c>
      <c r="V108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45682</v>
      </c>
      <c r="W108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45689</v>
      </c>
      <c r="X108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45696</v>
      </c>
      <c r="Y108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45703</v>
      </c>
      <c r="Z1082" s="10" t="str">
        <f t="shared" si="48"/>
        <v>12/28/2024, 01/04/2025, 01/11/2025, 01/18/2025, 01/25/2025, 02/01/2025, 02/08/2025, 02/15/2025</v>
      </c>
    </row>
    <row r="1083" spans="1:26" ht="12.5" x14ac:dyDescent="0.25">
      <c r="A1083" s="1" t="s">
        <v>4131</v>
      </c>
      <c r="B1083" s="1" t="str">
        <f t="shared" si="49"/>
        <v>EB9060CB-0238-4C49-857E-CCFA15F3B747</v>
      </c>
      <c r="C1083" s="1" t="s">
        <v>4132</v>
      </c>
      <c r="D1083" s="1" t="str">
        <f t="shared" si="50"/>
        <v>Amy Phelps</v>
      </c>
      <c r="E1083" s="1" t="s">
        <v>4133</v>
      </c>
      <c r="F1083" s="1" t="s">
        <v>17</v>
      </c>
      <c r="G1083" s="1" t="s">
        <v>68</v>
      </c>
      <c r="H1083" s="1">
        <v>18</v>
      </c>
      <c r="I1083" s="5">
        <v>44759</v>
      </c>
      <c r="J1083" s="1" t="s">
        <v>105</v>
      </c>
      <c r="K1083" s="1" t="s">
        <v>53</v>
      </c>
      <c r="L1083" s="8">
        <v>0.72</v>
      </c>
      <c r="M1083" s="8">
        <f>IF(Table1[[#This Row],[Column13]]&lt;1,Table1[[#This Row],[Column13]]*100,Table1[[#This Row],[Column13]])</f>
        <v>72</v>
      </c>
      <c r="N1083" s="1">
        <v>2</v>
      </c>
      <c r="O1083" s="1" t="s">
        <v>28</v>
      </c>
      <c r="P1083" s="1">
        <v>4</v>
      </c>
      <c r="Q1083" s="1" t="s">
        <v>4134</v>
      </c>
      <c r="R1083" s="9">
        <f>IFERROR(IF(ISNUMBER(Table1[[#This Row],[Column17]]),Table1[[#This Row],[Column17]],DATEVALUE(LEFT(Table1[[#This Row],[Column17]],FIND(",",Table1[[#This Row],[Column17]]&amp;",")-1))),"")</f>
        <v>44759</v>
      </c>
      <c r="S108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44766</v>
      </c>
      <c r="T108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44773</v>
      </c>
      <c r="U108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44780</v>
      </c>
      <c r="V108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44787</v>
      </c>
      <c r="W108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8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8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83" s="10" t="str">
        <f t="shared" si="48"/>
        <v>07/17/2022, 07/24/2022, 07/31/2022, 08/07/2022, 08/14/2022</v>
      </c>
    </row>
    <row r="1084" spans="1:26" ht="12.5" x14ac:dyDescent="0.25">
      <c r="A1084" s="1" t="s">
        <v>4135</v>
      </c>
      <c r="B1084" s="1" t="str">
        <f t="shared" si="49"/>
        <v>50C49C2B-E8C4-41FC-9F8C-1C815CE9A3D3</v>
      </c>
      <c r="C1084" s="1" t="s">
        <v>4136</v>
      </c>
      <c r="D1084" s="1" t="str">
        <f t="shared" si="50"/>
        <v>Sandra Alvarez</v>
      </c>
      <c r="E1084" s="1" t="s">
        <v>4137</v>
      </c>
      <c r="F1084" s="1" t="s">
        <v>88</v>
      </c>
      <c r="G1084" s="1" t="s">
        <v>39</v>
      </c>
      <c r="H1084">
        <v>18</v>
      </c>
      <c r="I1084" s="5">
        <v>44760</v>
      </c>
      <c r="J1084" s="1" t="s">
        <v>52</v>
      </c>
      <c r="K1084" s="1" t="s">
        <v>53</v>
      </c>
      <c r="L1084" s="8">
        <v>0.01</v>
      </c>
      <c r="M1084" s="8">
        <f>IF(Table1[[#This Row],[Column13]]&lt;1,Table1[[#This Row],[Column13]]*100,Table1[[#This Row],[Column13]])</f>
        <v>1</v>
      </c>
      <c r="N1084" s="1" t="s">
        <v>58</v>
      </c>
      <c r="O1084" s="1" t="s">
        <v>28</v>
      </c>
      <c r="P1084" s="1">
        <v>5</v>
      </c>
      <c r="Q1084" s="1" t="s">
        <v>4138</v>
      </c>
      <c r="R1084" s="9">
        <f>IFERROR(IF(ISNUMBER(Table1[[#This Row],[Column17]]),Table1[[#This Row],[Column17]],DATEVALUE(LEFT(Table1[[#This Row],[Column17]],FIND(",",Table1[[#This Row],[Column17]]&amp;",")-1))),"")</f>
        <v>44760</v>
      </c>
      <c r="S108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44767</v>
      </c>
      <c r="T108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44774</v>
      </c>
      <c r="U108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44781</v>
      </c>
      <c r="V108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44788</v>
      </c>
      <c r="W108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44795</v>
      </c>
      <c r="X108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44802</v>
      </c>
      <c r="Y108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44809</v>
      </c>
      <c r="Z1084" s="10" t="str">
        <f t="shared" si="48"/>
        <v>07/18/2022, 07/25/2022, 08/01/2022, 08/08/2022, 08/15/2022, 08/22/2022, 08/29/2022, 09/05/2022</v>
      </c>
    </row>
    <row r="1085" spans="1:26" ht="12.5" x14ac:dyDescent="0.25">
      <c r="A1085" s="1" t="s">
        <v>4139</v>
      </c>
      <c r="B1085" s="1" t="str">
        <f t="shared" si="49"/>
        <v>8D64EC21-8FC9-4778-A885-10D168E0C800</v>
      </c>
      <c r="C1085" s="1" t="s">
        <v>4140</v>
      </c>
      <c r="D1085" s="1" t="str">
        <f t="shared" si="50"/>
        <v>Melissa Campbell</v>
      </c>
      <c r="E1085" s="1" t="s">
        <v>4141</v>
      </c>
      <c r="F1085" s="1" t="s">
        <v>88</v>
      </c>
      <c r="G1085" s="1" t="s">
        <v>25</v>
      </c>
      <c r="H1085">
        <v>18</v>
      </c>
      <c r="I1085" s="5">
        <v>45618</v>
      </c>
      <c r="J1085" s="1" t="s">
        <v>40</v>
      </c>
      <c r="K1085" s="1" t="s">
        <v>19</v>
      </c>
      <c r="L1085" s="8">
        <v>0.56999999999999995</v>
      </c>
      <c r="M1085" s="8">
        <f>IF(Table1[[#This Row],[Column13]]&lt;1,Table1[[#This Row],[Column13]]*100,Table1[[#This Row],[Column13]])</f>
        <v>56.999999999999993</v>
      </c>
      <c r="N1085" s="1" t="s">
        <v>20</v>
      </c>
      <c r="O1085" s="1" t="s">
        <v>34</v>
      </c>
      <c r="P1085" s="1">
        <v>5</v>
      </c>
      <c r="Q1085" s="1" t="s">
        <v>4142</v>
      </c>
      <c r="R1085" s="9">
        <f>IFERROR(IF(ISNUMBER(Table1[[#This Row],[Column17]]),Table1[[#This Row],[Column17]],DATEVALUE(LEFT(Table1[[#This Row],[Column17]],FIND(",",Table1[[#This Row],[Column17]]&amp;",")-1))),"")</f>
        <v>45618</v>
      </c>
      <c r="S108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45625</v>
      </c>
      <c r="T108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45632</v>
      </c>
      <c r="U108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45639</v>
      </c>
      <c r="V108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45646</v>
      </c>
      <c r="W108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8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8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85" s="10" t="str">
        <f t="shared" si="48"/>
        <v>11/22/2024, 11/29/2024, 12/06/2024, 12/13/2024, 12/20/2024</v>
      </c>
    </row>
    <row r="1086" spans="1:26" ht="12.5" x14ac:dyDescent="0.25">
      <c r="A1086" s="1" t="s">
        <v>4143</v>
      </c>
      <c r="B1086" s="1" t="str">
        <f t="shared" si="49"/>
        <v>C463299A-2BA3-41EF-BA14-CF98611E6047</v>
      </c>
      <c r="C1086" s="1" t="s">
        <v>4144</v>
      </c>
      <c r="D1086" s="1" t="str">
        <f t="shared" si="50"/>
        <v>Michael Meyers</v>
      </c>
      <c r="E1086" s="1" t="s">
        <v>4145</v>
      </c>
      <c r="F1086" s="1" t="s">
        <v>17</v>
      </c>
      <c r="G1086" s="1" t="s">
        <v>25</v>
      </c>
      <c r="H1086" s="1">
        <v>35</v>
      </c>
      <c r="I1086" s="3">
        <v>45392</v>
      </c>
      <c r="J1086" s="1" t="s">
        <v>281</v>
      </c>
      <c r="K1086" s="1" t="s">
        <v>19</v>
      </c>
      <c r="L1086" s="8">
        <v>0.57999999999999996</v>
      </c>
      <c r="M1086" s="8">
        <f>IF(Table1[[#This Row],[Column13]]&lt;1,Table1[[#This Row],[Column13]]*100,Table1[[#This Row],[Column13]])</f>
        <v>57.999999999999993</v>
      </c>
      <c r="N1086" s="1">
        <v>1.5</v>
      </c>
      <c r="O1086" s="1" t="s">
        <v>34</v>
      </c>
      <c r="P1086" s="1">
        <v>5</v>
      </c>
      <c r="Q1086" s="1" t="s">
        <v>4146</v>
      </c>
      <c r="R1086" s="9">
        <f>IFERROR(IF(ISNUMBER(Table1[[#This Row],[Column17]]),Table1[[#This Row],[Column17]],DATEVALUE(LEFT(Table1[[#This Row],[Column17]],FIND(",",Table1[[#This Row],[Column17]]&amp;",")-1))),"")</f>
        <v>45392</v>
      </c>
      <c r="S108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45399</v>
      </c>
      <c r="T108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45406</v>
      </c>
      <c r="U108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45413</v>
      </c>
      <c r="V108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45420</v>
      </c>
      <c r="W108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45427</v>
      </c>
      <c r="X108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8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86" s="10" t="str">
        <f t="shared" si="48"/>
        <v>04/10/2024, 04/17/2024, 04/24/2024, 05/01/2024, 05/08/2024, 05/15/2024</v>
      </c>
    </row>
    <row r="1087" spans="1:26" ht="12.5" x14ac:dyDescent="0.25">
      <c r="A1087" s="1" t="s">
        <v>4147</v>
      </c>
      <c r="B1087" s="1" t="str">
        <f t="shared" si="49"/>
        <v>56FB9A22-E2B6-4F5D-9805-2A559118B0E6</v>
      </c>
      <c r="C1087" s="1" t="s">
        <v>4148</v>
      </c>
      <c r="D1087" s="1" t="str">
        <f t="shared" si="50"/>
        <v>Stacey Jones Md</v>
      </c>
      <c r="E1087" s="1" t="s">
        <v>4149</v>
      </c>
      <c r="F1087" s="1" t="s">
        <v>17</v>
      </c>
      <c r="G1087" s="1" t="s">
        <v>25</v>
      </c>
      <c r="H1087">
        <v>18</v>
      </c>
      <c r="I1087" s="5">
        <v>45701</v>
      </c>
      <c r="J1087" s="1" t="s">
        <v>47</v>
      </c>
      <c r="K1087" s="1" t="s">
        <v>33</v>
      </c>
      <c r="L1087" s="8">
        <v>0.59</v>
      </c>
      <c r="M1087" s="8">
        <f>IF(Table1[[#This Row],[Column13]]&lt;1,Table1[[#This Row],[Column13]]*100,Table1[[#This Row],[Column13]])</f>
        <v>59</v>
      </c>
      <c r="N1087" s="1">
        <v>45</v>
      </c>
      <c r="O1087" s="1" t="s">
        <v>28</v>
      </c>
      <c r="P1087" s="1">
        <v>3</v>
      </c>
      <c r="Q1087" s="1" t="s">
        <v>4150</v>
      </c>
      <c r="R1087" s="9">
        <f>IFERROR(IF(ISNUMBER(Table1[[#This Row],[Column17]]),Table1[[#This Row],[Column17]],DATEVALUE(LEFT(Table1[[#This Row],[Column17]],FIND(",",Table1[[#This Row],[Column17]]&amp;",")-1))),"")</f>
        <v>45701</v>
      </c>
      <c r="S108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45708</v>
      </c>
      <c r="T108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45715</v>
      </c>
      <c r="U1087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08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8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8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8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87" s="10" t="str">
        <f t="shared" si="48"/>
        <v>02/13/2025, 02/20/2025, 02/27/2025</v>
      </c>
    </row>
    <row r="1088" spans="1:26" ht="12.5" x14ac:dyDescent="0.25">
      <c r="A1088" s="1" t="s">
        <v>4151</v>
      </c>
      <c r="B1088" s="1" t="str">
        <f t="shared" si="49"/>
        <v>4AD76A0D-5219-4D62-A25C-6C5CF629C955</v>
      </c>
      <c r="C1088" s="1" t="s">
        <v>4152</v>
      </c>
      <c r="D1088" s="1" t="str">
        <f t="shared" si="50"/>
        <v>Tiffany Miller</v>
      </c>
      <c r="E1088" s="1" t="s">
        <v>4153</v>
      </c>
      <c r="F1088" s="1" t="s">
        <v>88</v>
      </c>
      <c r="G1088" s="1" t="s">
        <v>25</v>
      </c>
      <c r="H1088" s="1">
        <v>18</v>
      </c>
      <c r="I1088" s="3">
        <v>44964</v>
      </c>
      <c r="J1088" s="1" t="s">
        <v>63</v>
      </c>
      <c r="K1088" s="1" t="s">
        <v>27</v>
      </c>
      <c r="L1088" s="8">
        <v>82</v>
      </c>
      <c r="M1088" s="8">
        <f>IF(Table1[[#This Row],[Column13]]&lt;1,Table1[[#This Row],[Column13]]*100,Table1[[#This Row],[Column13]])</f>
        <v>82</v>
      </c>
      <c r="N1088" s="1">
        <v>2</v>
      </c>
      <c r="O1088" s="1" t="s">
        <v>34</v>
      </c>
      <c r="P1088" s="1">
        <v>4</v>
      </c>
      <c r="Q1088" s="1" t="s">
        <v>4154</v>
      </c>
      <c r="R1088" s="9">
        <f>IFERROR(IF(ISNUMBER(Table1[[#This Row],[Column17]]),Table1[[#This Row],[Column17]],DATEVALUE(LEFT(Table1[[#This Row],[Column17]],FIND(",",Table1[[#This Row],[Column17]]&amp;",")-1))),"")</f>
        <v>44964</v>
      </c>
      <c r="S108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44971</v>
      </c>
      <c r="T108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44978</v>
      </c>
      <c r="U1088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08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8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8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8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88" s="10" t="str">
        <f t="shared" si="48"/>
        <v>02/07/2023, 02/14/2023, 02/21/2023</v>
      </c>
    </row>
    <row r="1089" spans="1:26" ht="12.5" x14ac:dyDescent="0.25">
      <c r="A1089" s="1" t="s">
        <v>4155</v>
      </c>
      <c r="B1089" s="1" t="str">
        <f t="shared" si="49"/>
        <v>836FAD38-3128-4DC8-80B1-FB20D9EBB495</v>
      </c>
      <c r="C1089" s="1" t="s">
        <v>4156</v>
      </c>
      <c r="D1089" s="1" t="str">
        <f t="shared" si="50"/>
        <v>Joseph Moon</v>
      </c>
      <c r="E1089" s="1" t="s">
        <v>4157</v>
      </c>
      <c r="F1089" s="1" t="s">
        <v>17</v>
      </c>
      <c r="G1089" s="1" t="s">
        <v>68</v>
      </c>
      <c r="H1089">
        <v>18</v>
      </c>
      <c r="I1089" s="5">
        <v>45225</v>
      </c>
      <c r="J1089" s="1" t="s">
        <v>132</v>
      </c>
      <c r="K1089" s="1" t="s">
        <v>133</v>
      </c>
      <c r="L1089" s="8">
        <v>0.95</v>
      </c>
      <c r="M1089" s="8">
        <f>IF(Table1[[#This Row],[Column13]]&lt;1,Table1[[#This Row],[Column13]]*100,Table1[[#This Row],[Column13]])</f>
        <v>95</v>
      </c>
      <c r="N1089" s="1">
        <v>45</v>
      </c>
      <c r="O1089" s="1" t="s">
        <v>28</v>
      </c>
      <c r="P1089" s="1">
        <v>2</v>
      </c>
      <c r="Q1089" s="1" t="s">
        <v>4158</v>
      </c>
      <c r="R1089" s="9">
        <f>IFERROR(IF(ISNUMBER(Table1[[#This Row],[Column17]]),Table1[[#This Row],[Column17]],DATEVALUE(LEFT(Table1[[#This Row],[Column17]],FIND(",",Table1[[#This Row],[Column17]]&amp;",")-1))),"")</f>
        <v>45225</v>
      </c>
      <c r="S108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45232</v>
      </c>
      <c r="T108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45239</v>
      </c>
      <c r="U108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45246</v>
      </c>
      <c r="V108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45253</v>
      </c>
      <c r="W108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45260</v>
      </c>
      <c r="X108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8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89" s="10" t="str">
        <f t="shared" si="48"/>
        <v>10/26/2023, 11/02/2023, 11/09/2023, 11/16/2023, 11/23/2023, 11/30/2023</v>
      </c>
    </row>
    <row r="1090" spans="1:26" ht="12.5" x14ac:dyDescent="0.25">
      <c r="A1090" s="1" t="s">
        <v>4159</v>
      </c>
      <c r="B1090" s="1" t="str">
        <f t="shared" si="49"/>
        <v>6ED5CA30-FF03-41A9-B2ED-257B435B6625</v>
      </c>
      <c r="C1090" s="1" t="s">
        <v>4160</v>
      </c>
      <c r="D1090" s="1" t="str">
        <f t="shared" si="50"/>
        <v>Don Carney</v>
      </c>
      <c r="E1090" s="1" t="s">
        <v>4161</v>
      </c>
      <c r="F1090" s="1" t="s">
        <v>17</v>
      </c>
      <c r="G1090" s="1" t="s">
        <v>46</v>
      </c>
      <c r="H1090">
        <v>18</v>
      </c>
      <c r="I1090" s="5">
        <v>45134</v>
      </c>
      <c r="J1090" s="1" t="s">
        <v>83</v>
      </c>
      <c r="K1090" s="1" t="s">
        <v>27</v>
      </c>
      <c r="L1090" s="8">
        <v>0.7</v>
      </c>
      <c r="M1090" s="8">
        <f>IF(Table1[[#This Row],[Column13]]&lt;1,Table1[[#This Row],[Column13]]*100,Table1[[#This Row],[Column13]])</f>
        <v>70</v>
      </c>
      <c r="N1090" s="1">
        <v>45</v>
      </c>
      <c r="O1090" s="1" t="s">
        <v>28</v>
      </c>
      <c r="P1090">
        <v>4</v>
      </c>
      <c r="Q1090" s="1" t="s">
        <v>4162</v>
      </c>
      <c r="R1090" s="9">
        <f>IFERROR(IF(ISNUMBER(Table1[[#This Row],[Column17]]),Table1[[#This Row],[Column17]],DATEVALUE(LEFT(Table1[[#This Row],[Column17]],FIND(",",Table1[[#This Row],[Column17]]&amp;",")-1))),"")</f>
        <v>45134</v>
      </c>
      <c r="S109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45141</v>
      </c>
      <c r="T1090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090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09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9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9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9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90" s="10" t="str">
        <f t="shared" ref="Z1090:Z1153" si="51">LEFT(IF(R1090&lt;&gt;"",TEXT(R1090,"mm/dd/yyyy")&amp;", ","") &amp;IF(S1090&lt;&gt;"",TEXT(S1090,"mm/dd/yyyy")&amp;", ","") &amp;IF(T1090&lt;&gt;"",TEXT(T1090,"mm/dd/yyyy")&amp;", ","") &amp;IF(U1090&lt;&gt;"",TEXT(U1090,"mm/dd/yyyy")&amp;", ","") &amp;IF(V1090&lt;&gt;"",TEXT(V1090,"mm/dd/yyyy")&amp;", ","") &amp;IF(W1090&lt;&gt;"",TEXT(W1090,"mm/dd/yyyy")&amp;", ","") &amp;IF(X1090&lt;&gt;"",TEXT(X1090,"mm/dd/yyyy")&amp;", ","") &amp;IF(Y1090&lt;&gt;"",TEXT(Y1090,"mm/dd/yyyy")&amp;", ",""),LEN(IF(R1090&lt;&gt;"",TEXT(R1090,"mm/dd/yyyy")&amp;", ","") &amp;IF(S1090&lt;&gt;"",TEXT(S1090,"mm/dd/yyyy")&amp;", ","") &amp;IF(T1090&lt;&gt;"",TEXT(T1090,"mm/dd/yyyy")&amp;", ","") &amp;IF(U1090&lt;&gt;"",TEXT(U1090,"mm/dd/yyyy")&amp;", ","") &amp;IF(V1090&lt;&gt;"",TEXT(V1090,"mm/dd/yyyy")&amp;", ","") &amp;IF(W1090&lt;&gt;"",TEXT(W1090,"mm/dd/yyyy")&amp;", ","") &amp;IF(X1090&lt;&gt;"",TEXT(X1090,"mm/dd/yyyy")&amp;", ","") &amp;IF(Y1090&lt;&gt;"",TEXT(Y1090,"mm/dd/yyyy")&amp;", ","")) - 2)</f>
        <v>07/27/2023, 08/03/2023</v>
      </c>
    </row>
    <row r="1091" spans="1:26" ht="12.5" x14ac:dyDescent="0.25">
      <c r="A1091" s="1" t="s">
        <v>4163</v>
      </c>
      <c r="B1091" s="1" t="str">
        <f t="shared" ref="B1091:B1154" si="52">UPPER(PROPER(A1091))</f>
        <v>4D7E6EEB-04EB-4694-92DA-E5A7BC11733C</v>
      </c>
      <c r="C1091" s="1" t="s">
        <v>4164</v>
      </c>
      <c r="D1091" s="1" t="str">
        <f t="shared" ref="D1091:D1154" si="53">PROPER(C1091)</f>
        <v>Tanner James</v>
      </c>
      <c r="E1091" s="1" t="s">
        <v>4165</v>
      </c>
      <c r="F1091" s="1" t="s">
        <v>17</v>
      </c>
      <c r="G1091" s="1" t="s">
        <v>46</v>
      </c>
      <c r="H1091" s="1">
        <v>18</v>
      </c>
      <c r="I1091" s="5">
        <v>44674</v>
      </c>
      <c r="J1091" s="1" t="s">
        <v>63</v>
      </c>
      <c r="K1091" s="1" t="s">
        <v>27</v>
      </c>
      <c r="L1091" s="8">
        <v>0.95</v>
      </c>
      <c r="M1091" s="8">
        <f>IF(Table1[[#This Row],[Column13]]&lt;1,Table1[[#This Row],[Column13]]*100,Table1[[#This Row],[Column13]])</f>
        <v>95</v>
      </c>
      <c r="N1091" s="1" t="s">
        <v>20</v>
      </c>
      <c r="O1091" s="1" t="s">
        <v>34</v>
      </c>
      <c r="P1091" s="1">
        <v>4</v>
      </c>
      <c r="Q1091" s="1" t="s">
        <v>2575</v>
      </c>
      <c r="R1091" s="9">
        <f>IFERROR(IF(ISNUMBER(Table1[[#This Row],[Column17]]),Table1[[#This Row],[Column17]],DATEVALUE(LEFT(Table1[[#This Row],[Column17]],FIND(",",Table1[[#This Row],[Column17]]&amp;",")-1))),"")</f>
        <v>44674</v>
      </c>
      <c r="S109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44681</v>
      </c>
      <c r="T109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44688</v>
      </c>
      <c r="U109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44695</v>
      </c>
      <c r="V109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44702</v>
      </c>
      <c r="W109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44709</v>
      </c>
      <c r="X109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44716</v>
      </c>
      <c r="Y109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91" s="10" t="str">
        <f t="shared" si="51"/>
        <v>04/23/2022, 04/30/2022, 05/07/2022, 05/14/2022, 05/21/2022, 05/28/2022, 06/04/2022</v>
      </c>
    </row>
    <row r="1092" spans="1:26" ht="12.5" x14ac:dyDescent="0.25">
      <c r="A1092" s="1" t="s">
        <v>4166</v>
      </c>
      <c r="B1092" s="1" t="str">
        <f t="shared" si="52"/>
        <v>42F76D43-B818-4F1C-98A3-2011F1624DF9</v>
      </c>
      <c r="C1092" s="1" t="s">
        <v>4167</v>
      </c>
      <c r="D1092" s="1" t="str">
        <f t="shared" si="53"/>
        <v>Katherine Adams</v>
      </c>
      <c r="E1092" s="1" t="s">
        <v>4168</v>
      </c>
      <c r="F1092" s="1" t="s">
        <v>88</v>
      </c>
      <c r="G1092" s="1" t="s">
        <v>39</v>
      </c>
      <c r="H1092" s="1">
        <v>44</v>
      </c>
      <c r="I1092" s="5">
        <v>44863</v>
      </c>
      <c r="J1092" s="1" t="s">
        <v>40</v>
      </c>
      <c r="K1092" s="1" t="s">
        <v>19</v>
      </c>
      <c r="L1092" s="8">
        <v>0.09</v>
      </c>
      <c r="M1092" s="8">
        <f>IF(Table1[[#This Row],[Column13]]&lt;1,Table1[[#This Row],[Column13]]*100,Table1[[#This Row],[Column13]])</f>
        <v>9</v>
      </c>
      <c r="N1092" s="1" t="s">
        <v>58</v>
      </c>
      <c r="O1092" s="1" t="s">
        <v>28</v>
      </c>
      <c r="P1092">
        <v>4</v>
      </c>
      <c r="Q1092" s="1" t="s">
        <v>4169</v>
      </c>
      <c r="R1092" s="9">
        <f>IFERROR(IF(ISNUMBER(Table1[[#This Row],[Column17]]),Table1[[#This Row],[Column17]],DATEVALUE(LEFT(Table1[[#This Row],[Column17]],FIND(",",Table1[[#This Row],[Column17]]&amp;",")-1))),"")</f>
        <v>44863</v>
      </c>
      <c r="S109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44870</v>
      </c>
      <c r="T1092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092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09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9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9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9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92" s="10" t="str">
        <f t="shared" si="51"/>
        <v>10/29/2022, 11/05/2022</v>
      </c>
    </row>
    <row r="1093" spans="1:26" ht="12.5" x14ac:dyDescent="0.25">
      <c r="A1093" s="1" t="s">
        <v>4170</v>
      </c>
      <c r="B1093" s="1" t="str">
        <f t="shared" si="52"/>
        <v>CE64DEBE-20E7-418A-8F8D-A52B05E3D107</v>
      </c>
      <c r="C1093" s="1" t="s">
        <v>4171</v>
      </c>
      <c r="D1093" s="1" t="str">
        <f t="shared" si="53"/>
        <v>Dana Thompson</v>
      </c>
      <c r="E1093" s="1" t="s">
        <v>4172</v>
      </c>
      <c r="F1093" s="1" t="s">
        <v>17</v>
      </c>
      <c r="G1093" s="1" t="s">
        <v>39</v>
      </c>
      <c r="H1093" s="1">
        <v>32</v>
      </c>
      <c r="I1093" s="5">
        <v>44834</v>
      </c>
      <c r="J1093" s="1" t="s">
        <v>217</v>
      </c>
      <c r="K1093" s="1" t="s">
        <v>133</v>
      </c>
      <c r="L1093" s="8">
        <v>0.26</v>
      </c>
      <c r="M1093" s="8">
        <f>IF(Table1[[#This Row],[Column13]]&lt;1,Table1[[#This Row],[Column13]]*100,Table1[[#This Row],[Column13]])</f>
        <v>26</v>
      </c>
      <c r="N1093" s="1">
        <v>1.5</v>
      </c>
      <c r="O1093" s="1" t="s">
        <v>28</v>
      </c>
      <c r="P1093" s="1">
        <v>2</v>
      </c>
      <c r="Q1093" s="5">
        <v>44834</v>
      </c>
      <c r="R1093" s="9">
        <f>IFERROR(IF(ISNUMBER(Table1[[#This Row],[Column17]]),Table1[[#This Row],[Column17]],DATEVALUE(LEFT(Table1[[#This Row],[Column17]],FIND(",",Table1[[#This Row],[Column17]]&amp;",")-1))),"")</f>
        <v>44834</v>
      </c>
      <c r="S1093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1093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093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09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9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9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9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93" s="10" t="str">
        <f t="shared" si="51"/>
        <v>09/30/2022</v>
      </c>
    </row>
    <row r="1094" spans="1:26" ht="12.5" x14ac:dyDescent="0.25">
      <c r="A1094" s="1" t="s">
        <v>4173</v>
      </c>
      <c r="B1094" s="1" t="str">
        <f t="shared" si="52"/>
        <v>12049B0A-9E11-471C-A8AE-6B4BDEC2C775</v>
      </c>
      <c r="C1094" s="1" t="s">
        <v>4174</v>
      </c>
      <c r="D1094" s="1" t="str">
        <f t="shared" si="53"/>
        <v>Mark Savage</v>
      </c>
      <c r="E1094" s="1" t="s">
        <v>4175</v>
      </c>
      <c r="F1094" s="1" t="s">
        <v>17</v>
      </c>
      <c r="G1094" s="1" t="s">
        <v>25</v>
      </c>
      <c r="H1094">
        <v>18</v>
      </c>
      <c r="I1094" s="5">
        <v>45187</v>
      </c>
      <c r="J1094" s="1" t="s">
        <v>142</v>
      </c>
      <c r="K1094" s="1" t="s">
        <v>53</v>
      </c>
      <c r="L1094" s="8">
        <v>0.26</v>
      </c>
      <c r="M1094" s="8">
        <f>IF(Table1[[#This Row],[Column13]]&lt;1,Table1[[#This Row],[Column13]]*100,Table1[[#This Row],[Column13]])</f>
        <v>26</v>
      </c>
      <c r="N1094" s="1">
        <v>2</v>
      </c>
      <c r="O1094" s="1" t="s">
        <v>34</v>
      </c>
      <c r="P1094" s="1">
        <v>3</v>
      </c>
      <c r="Q1094" s="1" t="s">
        <v>3290</v>
      </c>
      <c r="R1094" s="9">
        <f>IFERROR(IF(ISNUMBER(Table1[[#This Row],[Column17]]),Table1[[#This Row],[Column17]],DATEVALUE(LEFT(Table1[[#This Row],[Column17]],FIND(",",Table1[[#This Row],[Column17]]&amp;",")-1))),"")</f>
        <v>45187</v>
      </c>
      <c r="S109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45194</v>
      </c>
      <c r="T109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45201</v>
      </c>
      <c r="U109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45208</v>
      </c>
      <c r="V109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45215</v>
      </c>
      <c r="W109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9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9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94" s="10" t="str">
        <f t="shared" si="51"/>
        <v>09/18/2023, 09/25/2023, 10/02/2023, 10/09/2023, 10/16/2023</v>
      </c>
    </row>
    <row r="1095" spans="1:26" ht="12.5" x14ac:dyDescent="0.25">
      <c r="A1095" s="1" t="s">
        <v>4176</v>
      </c>
      <c r="B1095" s="1" t="str">
        <f t="shared" si="52"/>
        <v>EB0230A0-3313-4402-A382-D280B44304E9</v>
      </c>
      <c r="C1095" s="1" t="s">
        <v>4177</v>
      </c>
      <c r="D1095" s="1" t="str">
        <f t="shared" si="53"/>
        <v>Angela Davis</v>
      </c>
      <c r="E1095" s="1" t="s">
        <v>4178</v>
      </c>
      <c r="F1095" s="1" t="s">
        <v>17</v>
      </c>
      <c r="G1095" s="1" t="s">
        <v>46</v>
      </c>
      <c r="H1095">
        <v>18</v>
      </c>
      <c r="I1095" s="3">
        <v>44745</v>
      </c>
      <c r="J1095" s="1" t="s">
        <v>47</v>
      </c>
      <c r="K1095" s="1" t="s">
        <v>33</v>
      </c>
      <c r="L1095" s="8">
        <v>49</v>
      </c>
      <c r="M1095" s="8">
        <f>IF(Table1[[#This Row],[Column13]]&lt;1,Table1[[#This Row],[Column13]]*100,Table1[[#This Row],[Column13]])</f>
        <v>49</v>
      </c>
      <c r="N1095" s="1">
        <v>2</v>
      </c>
      <c r="O1095" s="1" t="s">
        <v>34</v>
      </c>
      <c r="P1095" s="1">
        <v>5</v>
      </c>
      <c r="Q1095" s="3">
        <v>44745</v>
      </c>
      <c r="R1095" s="9">
        <f>IFERROR(IF(ISNUMBER(Table1[[#This Row],[Column17]]),Table1[[#This Row],[Column17]],DATEVALUE(LEFT(Table1[[#This Row],[Column17]],FIND(",",Table1[[#This Row],[Column17]]&amp;",")-1))),"")</f>
        <v>44745</v>
      </c>
      <c r="S1095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1095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095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09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09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9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9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95" s="10" t="str">
        <f t="shared" si="51"/>
        <v>07/03/2022</v>
      </c>
    </row>
    <row r="1096" spans="1:26" ht="12.5" x14ac:dyDescent="0.25">
      <c r="A1096" s="1" t="s">
        <v>4179</v>
      </c>
      <c r="B1096" s="1" t="str">
        <f t="shared" si="52"/>
        <v>79DE06CB-3150-4323-8782-6633A01D9AEB</v>
      </c>
      <c r="C1096" s="1" t="s">
        <v>4180</v>
      </c>
      <c r="D1096" s="1" t="str">
        <f t="shared" si="53"/>
        <v>Michelle Simpson</v>
      </c>
      <c r="E1096" s="1" t="s">
        <v>4181</v>
      </c>
      <c r="F1096" s="1" t="s">
        <v>17</v>
      </c>
      <c r="G1096" s="1" t="s">
        <v>46</v>
      </c>
      <c r="H1096" s="1">
        <v>18</v>
      </c>
      <c r="I1096" s="5">
        <v>45155</v>
      </c>
      <c r="J1096" s="1" t="s">
        <v>281</v>
      </c>
      <c r="K1096" s="1" t="s">
        <v>19</v>
      </c>
      <c r="L1096" s="8">
        <v>0.31</v>
      </c>
      <c r="M1096" s="8">
        <f>IF(Table1[[#This Row],[Column13]]&lt;1,Table1[[#This Row],[Column13]]*100,Table1[[#This Row],[Column13]])</f>
        <v>31</v>
      </c>
      <c r="N1096" s="1">
        <v>45</v>
      </c>
      <c r="O1096" s="1" t="s">
        <v>28</v>
      </c>
      <c r="P1096">
        <v>4</v>
      </c>
      <c r="Q1096" s="1" t="s">
        <v>949</v>
      </c>
      <c r="R1096" s="9">
        <f>IFERROR(IF(ISNUMBER(Table1[[#This Row],[Column17]]),Table1[[#This Row],[Column17]],DATEVALUE(LEFT(Table1[[#This Row],[Column17]],FIND(",",Table1[[#This Row],[Column17]]&amp;",")-1))),"")</f>
        <v>45155</v>
      </c>
      <c r="S109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45162</v>
      </c>
      <c r="T109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45169</v>
      </c>
      <c r="U109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45176</v>
      </c>
      <c r="V109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45183</v>
      </c>
      <c r="W109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9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9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96" s="10" t="str">
        <f t="shared" si="51"/>
        <v>08/17/2023, 08/24/2023, 08/31/2023, 09/07/2023, 09/14/2023</v>
      </c>
    </row>
    <row r="1097" spans="1:26" ht="12.5" x14ac:dyDescent="0.25">
      <c r="A1097" s="1" t="s">
        <v>4182</v>
      </c>
      <c r="B1097" s="1" t="str">
        <f t="shared" si="52"/>
        <v>43651CB8-329D-4F9E-B964-8A0F2D0490A7</v>
      </c>
      <c r="C1097" s="1" t="s">
        <v>4183</v>
      </c>
      <c r="D1097" s="1" t="str">
        <f t="shared" si="53"/>
        <v>Joshua Kaufman</v>
      </c>
      <c r="E1097" s="1" t="s">
        <v>4184</v>
      </c>
      <c r="F1097" s="1" t="s">
        <v>17</v>
      </c>
      <c r="G1097" s="1" t="s">
        <v>25</v>
      </c>
      <c r="H1097" s="1">
        <v>39</v>
      </c>
      <c r="I1097" s="3">
        <v>44781</v>
      </c>
      <c r="J1097" s="1" t="s">
        <v>142</v>
      </c>
      <c r="K1097" s="1" t="s">
        <v>53</v>
      </c>
      <c r="L1097" s="8">
        <v>0.9</v>
      </c>
      <c r="M1097" s="8">
        <f>IF(Table1[[#This Row],[Column13]]&lt;1,Table1[[#This Row],[Column13]]*100,Table1[[#This Row],[Column13]])</f>
        <v>90</v>
      </c>
      <c r="N1097" s="1">
        <v>2</v>
      </c>
      <c r="O1097" s="1" t="s">
        <v>34</v>
      </c>
      <c r="P1097" s="1">
        <v>5</v>
      </c>
      <c r="Q1097" s="1" t="s">
        <v>4185</v>
      </c>
      <c r="R1097" s="9">
        <f>IFERROR(IF(ISNUMBER(Table1[[#This Row],[Column17]]),Table1[[#This Row],[Column17]],DATEVALUE(LEFT(Table1[[#This Row],[Column17]],FIND(",",Table1[[#This Row],[Column17]]&amp;",")-1))),"")</f>
        <v>44781</v>
      </c>
      <c r="S109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44788</v>
      </c>
      <c r="T109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44795</v>
      </c>
      <c r="U109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44802</v>
      </c>
      <c r="V109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44809</v>
      </c>
      <c r="W109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44816</v>
      </c>
      <c r="X109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9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97" s="10" t="str">
        <f t="shared" si="51"/>
        <v>08/08/2022, 08/15/2022, 08/22/2022, 08/29/2022, 09/05/2022, 09/12/2022</v>
      </c>
    </row>
    <row r="1098" spans="1:26" ht="12.5" x14ac:dyDescent="0.25">
      <c r="A1098" s="1" t="s">
        <v>4186</v>
      </c>
      <c r="B1098" s="1" t="str">
        <f t="shared" si="52"/>
        <v>A3FE085B-81B4-4B37-A98B-4FF499FF70C6</v>
      </c>
      <c r="C1098" s="1" t="s">
        <v>4187</v>
      </c>
      <c r="D1098" s="1" t="str">
        <f t="shared" si="53"/>
        <v>Jeffery Summers</v>
      </c>
      <c r="E1098" s="1" t="s">
        <v>4188</v>
      </c>
      <c r="F1098" s="1" t="s">
        <v>88</v>
      </c>
      <c r="G1098" s="1" t="s">
        <v>39</v>
      </c>
      <c r="H1098" s="1">
        <v>36</v>
      </c>
      <c r="I1098" s="3">
        <v>45118</v>
      </c>
      <c r="J1098" s="1" t="s">
        <v>40</v>
      </c>
      <c r="K1098" s="1" t="s">
        <v>19</v>
      </c>
      <c r="L1098" s="8">
        <v>0.59</v>
      </c>
      <c r="M1098" s="8">
        <f>IF(Table1[[#This Row],[Column13]]&lt;1,Table1[[#This Row],[Column13]]*100,Table1[[#This Row],[Column13]])</f>
        <v>59</v>
      </c>
      <c r="N1098" s="1">
        <v>1.5</v>
      </c>
      <c r="O1098" s="1" t="s">
        <v>34</v>
      </c>
      <c r="P1098" s="1">
        <v>3</v>
      </c>
      <c r="Q1098" s="1" t="s">
        <v>4189</v>
      </c>
      <c r="R1098" s="9">
        <f>IFERROR(IF(ISNUMBER(Table1[[#This Row],[Column17]]),Table1[[#This Row],[Column17]],DATEVALUE(LEFT(Table1[[#This Row],[Column17]],FIND(",",Table1[[#This Row],[Column17]]&amp;",")-1))),"")</f>
        <v>45118</v>
      </c>
      <c r="S109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45125</v>
      </c>
      <c r="T109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45132</v>
      </c>
      <c r="U109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45139</v>
      </c>
      <c r="V109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45146</v>
      </c>
      <c r="W109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45153</v>
      </c>
      <c r="X109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45160</v>
      </c>
      <c r="Y109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45167</v>
      </c>
      <c r="Z1098" s="10" t="str">
        <f t="shared" si="51"/>
        <v>07/11/2023, 07/18/2023, 07/25/2023, 08/01/2023, 08/08/2023, 08/15/2023, 08/22/2023, 08/29/2023</v>
      </c>
    </row>
    <row r="1099" spans="1:26" ht="12.5" x14ac:dyDescent="0.25">
      <c r="A1099" s="1" t="s">
        <v>4190</v>
      </c>
      <c r="B1099" s="1" t="str">
        <f t="shared" si="52"/>
        <v>BBA04391-E716-4B38-981F-03DF7E71BDA8</v>
      </c>
      <c r="C1099" s="1" t="s">
        <v>4191</v>
      </c>
      <c r="D1099" s="1" t="str">
        <f t="shared" si="53"/>
        <v>Perry Jordan</v>
      </c>
      <c r="E1099" s="1" t="s">
        <v>4192</v>
      </c>
      <c r="F1099" s="1" t="s">
        <v>17</v>
      </c>
      <c r="G1099" s="1" t="s">
        <v>82</v>
      </c>
      <c r="H1099">
        <v>18</v>
      </c>
      <c r="I1099" s="5">
        <v>44755</v>
      </c>
      <c r="J1099" s="1" t="s">
        <v>154</v>
      </c>
      <c r="K1099" s="1" t="s">
        <v>133</v>
      </c>
      <c r="L1099" s="8">
        <v>0.76</v>
      </c>
      <c r="M1099" s="8">
        <f>IF(Table1[[#This Row],[Column13]]&lt;1,Table1[[#This Row],[Column13]]*100,Table1[[#This Row],[Column13]])</f>
        <v>76</v>
      </c>
      <c r="N1099" s="1" t="s">
        <v>20</v>
      </c>
      <c r="O1099" s="1" t="s">
        <v>34</v>
      </c>
      <c r="P1099" s="1">
        <v>3</v>
      </c>
      <c r="Q1099" s="1" t="s">
        <v>4193</v>
      </c>
      <c r="R1099" s="9">
        <f>IFERROR(IF(ISNUMBER(Table1[[#This Row],[Column17]]),Table1[[#This Row],[Column17]],DATEVALUE(LEFT(Table1[[#This Row],[Column17]],FIND(",",Table1[[#This Row],[Column17]]&amp;",")-1))),"")</f>
        <v>44755</v>
      </c>
      <c r="S109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44762</v>
      </c>
      <c r="T109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44769</v>
      </c>
      <c r="U109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44776</v>
      </c>
      <c r="V109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44783</v>
      </c>
      <c r="W109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09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09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099" s="10" t="str">
        <f t="shared" si="51"/>
        <v>07/13/2022, 07/20/2022, 07/27/2022, 08/03/2022, 08/10/2022</v>
      </c>
    </row>
    <row r="1100" spans="1:26" ht="12.5" x14ac:dyDescent="0.25">
      <c r="A1100" s="1" t="s">
        <v>4194</v>
      </c>
      <c r="B1100" s="1" t="str">
        <f t="shared" si="52"/>
        <v>5C89F06E-EA1B-448F-AA94-D306C5798F5D</v>
      </c>
      <c r="C1100" s="1" t="s">
        <v>4195</v>
      </c>
      <c r="D1100" s="1" t="str">
        <f t="shared" si="53"/>
        <v>Lisa Chung</v>
      </c>
      <c r="E1100" s="1" t="s">
        <v>4196</v>
      </c>
      <c r="F1100" s="1" t="s">
        <v>17</v>
      </c>
      <c r="G1100" s="1" t="s">
        <v>46</v>
      </c>
      <c r="H1100" s="1">
        <v>18</v>
      </c>
      <c r="I1100" s="3">
        <v>45571</v>
      </c>
      <c r="J1100" s="1" t="s">
        <v>154</v>
      </c>
      <c r="K1100" s="1" t="s">
        <v>133</v>
      </c>
      <c r="L1100" s="8">
        <v>0.43</v>
      </c>
      <c r="M1100" s="8">
        <f>IF(Table1[[#This Row],[Column13]]&lt;1,Table1[[#This Row],[Column13]]*100,Table1[[#This Row],[Column13]])</f>
        <v>43</v>
      </c>
      <c r="N1100" s="1">
        <v>2</v>
      </c>
      <c r="O1100" s="1" t="s">
        <v>28</v>
      </c>
      <c r="P1100" s="1">
        <v>5</v>
      </c>
      <c r="Q1100" s="3">
        <v>45571</v>
      </c>
      <c r="R1100" s="9">
        <f>IFERROR(IF(ISNUMBER(Table1[[#This Row],[Column17]]),Table1[[#This Row],[Column17]],DATEVALUE(LEFT(Table1[[#This Row],[Column17]],FIND(",",Table1[[#This Row],[Column17]]&amp;",")-1))),"")</f>
        <v>45571</v>
      </c>
      <c r="S1100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1100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100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10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0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0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0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00" s="10" t="str">
        <f t="shared" si="51"/>
        <v>10/06/2024</v>
      </c>
    </row>
    <row r="1101" spans="1:26" ht="12.5" x14ac:dyDescent="0.25">
      <c r="A1101" s="1" t="s">
        <v>4197</v>
      </c>
      <c r="B1101" s="1" t="str">
        <f t="shared" si="52"/>
        <v>8BC135A9-503F-4053-BD34-D5ECC36F0008</v>
      </c>
      <c r="C1101" s="1" t="s">
        <v>4198</v>
      </c>
      <c r="D1101" s="1" t="str">
        <f t="shared" si="53"/>
        <v>Mrs. Laurie Williams Md</v>
      </c>
      <c r="E1101" s="1" t="s">
        <v>4199</v>
      </c>
      <c r="F1101" s="1" t="s">
        <v>88</v>
      </c>
      <c r="G1101" s="1" t="s">
        <v>25</v>
      </c>
      <c r="H1101" s="1">
        <v>18</v>
      </c>
      <c r="I1101" s="5">
        <v>45124</v>
      </c>
      <c r="J1101" s="1" t="s">
        <v>18</v>
      </c>
      <c r="K1101" s="1" t="s">
        <v>19</v>
      </c>
      <c r="L1101" s="8">
        <v>77</v>
      </c>
      <c r="M1101" s="8">
        <f>IF(Table1[[#This Row],[Column13]]&lt;1,Table1[[#This Row],[Column13]]*100,Table1[[#This Row],[Column13]])</f>
        <v>77</v>
      </c>
      <c r="N1101" s="1" t="s">
        <v>20</v>
      </c>
      <c r="O1101" s="1" t="s">
        <v>28</v>
      </c>
      <c r="P1101" s="1">
        <v>5</v>
      </c>
      <c r="Q1101" s="1" t="s">
        <v>4200</v>
      </c>
      <c r="R1101" s="9">
        <f>IFERROR(IF(ISNUMBER(Table1[[#This Row],[Column17]]),Table1[[#This Row],[Column17]],DATEVALUE(LEFT(Table1[[#This Row],[Column17]],FIND(",",Table1[[#This Row],[Column17]]&amp;",")-1))),"")</f>
        <v>45124</v>
      </c>
      <c r="S110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45131</v>
      </c>
      <c r="T110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45138</v>
      </c>
      <c r="U1101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10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0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0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0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01" s="10" t="str">
        <f t="shared" si="51"/>
        <v>07/17/2023, 07/24/2023, 07/31/2023</v>
      </c>
    </row>
    <row r="1102" spans="1:26" ht="12.5" x14ac:dyDescent="0.25">
      <c r="A1102" s="1" t="s">
        <v>4201</v>
      </c>
      <c r="B1102" s="1" t="str">
        <f t="shared" si="52"/>
        <v>73C1D557-76E2-4E93-A62A-BBFEDE61F70D</v>
      </c>
      <c r="C1102" s="1" t="s">
        <v>4202</v>
      </c>
      <c r="D1102" s="1" t="str">
        <f t="shared" si="53"/>
        <v>Oscar Cruz</v>
      </c>
      <c r="E1102" s="1" t="s">
        <v>4203</v>
      </c>
      <c r="F1102" s="1" t="s">
        <v>17</v>
      </c>
      <c r="G1102" s="1" t="s">
        <v>39</v>
      </c>
      <c r="H1102">
        <v>18</v>
      </c>
      <c r="I1102" s="5">
        <v>45378</v>
      </c>
      <c r="J1102" s="1" t="s">
        <v>83</v>
      </c>
      <c r="K1102" s="1" t="s">
        <v>27</v>
      </c>
      <c r="L1102" s="8">
        <v>0.55000000000000004</v>
      </c>
      <c r="M1102" s="8">
        <f>IF(Table1[[#This Row],[Column13]]&lt;1,Table1[[#This Row],[Column13]]*100,Table1[[#This Row],[Column13]])</f>
        <v>55.000000000000007</v>
      </c>
      <c r="N1102" s="1" t="s">
        <v>58</v>
      </c>
      <c r="O1102" s="1" t="s">
        <v>28</v>
      </c>
      <c r="P1102" s="1">
        <v>5</v>
      </c>
      <c r="Q1102" s="1" t="s">
        <v>4204</v>
      </c>
      <c r="R1102" s="9">
        <f>IFERROR(IF(ISNUMBER(Table1[[#This Row],[Column17]]),Table1[[#This Row],[Column17]],DATEVALUE(LEFT(Table1[[#This Row],[Column17]],FIND(",",Table1[[#This Row],[Column17]]&amp;",")-1))),"")</f>
        <v>45378</v>
      </c>
      <c r="S110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45385</v>
      </c>
      <c r="T110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45392</v>
      </c>
      <c r="U110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45399</v>
      </c>
      <c r="V110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45406</v>
      </c>
      <c r="W110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45413</v>
      </c>
      <c r="X110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45420</v>
      </c>
      <c r="Y110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02" s="10" t="str">
        <f t="shared" si="51"/>
        <v>03/27/2024, 04/03/2024, 04/10/2024, 04/17/2024, 04/24/2024, 05/01/2024, 05/08/2024</v>
      </c>
    </row>
    <row r="1103" spans="1:26" ht="12.5" x14ac:dyDescent="0.25">
      <c r="A1103" s="1" t="s">
        <v>4205</v>
      </c>
      <c r="B1103" s="1" t="str">
        <f t="shared" si="52"/>
        <v>378CE7B7-2F14-4369-B22F-DEB897CABAD1</v>
      </c>
      <c r="C1103" s="1" t="s">
        <v>4206</v>
      </c>
      <c r="D1103" s="1" t="str">
        <f t="shared" si="53"/>
        <v>James Hernandez</v>
      </c>
      <c r="E1103" s="1" t="s">
        <v>4207</v>
      </c>
      <c r="F1103" s="1" t="s">
        <v>17</v>
      </c>
      <c r="G1103" s="1" t="s">
        <v>25</v>
      </c>
      <c r="H1103">
        <v>18</v>
      </c>
      <c r="I1103" s="5">
        <v>44892</v>
      </c>
      <c r="J1103" s="1" t="s">
        <v>217</v>
      </c>
      <c r="K1103" s="1" t="s">
        <v>133</v>
      </c>
      <c r="L1103" s="8">
        <v>0.73</v>
      </c>
      <c r="M1103" s="8">
        <f>IF(Table1[[#This Row],[Column13]]&lt;1,Table1[[#This Row],[Column13]]*100,Table1[[#This Row],[Column13]])</f>
        <v>73</v>
      </c>
      <c r="N1103" s="1">
        <v>1.5</v>
      </c>
      <c r="O1103" s="1" t="s">
        <v>34</v>
      </c>
      <c r="P1103" s="1">
        <v>2</v>
      </c>
      <c r="Q1103" s="1" t="s">
        <v>4208</v>
      </c>
      <c r="R1103" s="9">
        <f>IFERROR(IF(ISNUMBER(Table1[[#This Row],[Column17]]),Table1[[#This Row],[Column17]],DATEVALUE(LEFT(Table1[[#This Row],[Column17]],FIND(",",Table1[[#This Row],[Column17]]&amp;",")-1))),"")</f>
        <v>44892</v>
      </c>
      <c r="S110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44899</v>
      </c>
      <c r="T1103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103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10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0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0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0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03" s="10" t="str">
        <f t="shared" si="51"/>
        <v>11/27/2022, 12/04/2022</v>
      </c>
    </row>
    <row r="1104" spans="1:26" ht="12.5" x14ac:dyDescent="0.25">
      <c r="A1104" s="1" t="s">
        <v>4209</v>
      </c>
      <c r="B1104" s="1" t="str">
        <f t="shared" si="52"/>
        <v>7C8D8AEF-30A0-4E0B-BA4D-1F5747155AD3</v>
      </c>
      <c r="C1104" s="1" t="s">
        <v>4210</v>
      </c>
      <c r="D1104" s="1" t="str">
        <f t="shared" si="53"/>
        <v>Kathryn Graham</v>
      </c>
      <c r="E1104" s="1" t="s">
        <v>4211</v>
      </c>
      <c r="F1104" s="1" t="s">
        <v>88</v>
      </c>
      <c r="G1104" s="1" t="s">
        <v>25</v>
      </c>
      <c r="H1104" s="1">
        <v>29</v>
      </c>
      <c r="I1104" s="3">
        <v>45511</v>
      </c>
      <c r="J1104" s="1" t="s">
        <v>132</v>
      </c>
      <c r="K1104" s="1" t="s">
        <v>133</v>
      </c>
      <c r="L1104" s="8">
        <v>0.28999999999999998</v>
      </c>
      <c r="M1104" s="8">
        <f>IF(Table1[[#This Row],[Column13]]&lt;1,Table1[[#This Row],[Column13]]*100,Table1[[#This Row],[Column13]])</f>
        <v>28.999999999999996</v>
      </c>
      <c r="N1104" s="1">
        <v>1.5</v>
      </c>
      <c r="O1104" s="1" t="s">
        <v>28</v>
      </c>
      <c r="P1104" s="1">
        <v>2</v>
      </c>
      <c r="Q1104" s="1" t="s">
        <v>4212</v>
      </c>
      <c r="R1104" s="9">
        <f>IFERROR(IF(ISNUMBER(Table1[[#This Row],[Column17]]),Table1[[#This Row],[Column17]],DATEVALUE(LEFT(Table1[[#This Row],[Column17]],FIND(",",Table1[[#This Row],[Column17]]&amp;",")-1))),"")</f>
        <v>45511</v>
      </c>
      <c r="S110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45518</v>
      </c>
      <c r="T110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45525</v>
      </c>
      <c r="U110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45532</v>
      </c>
      <c r="V110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45539</v>
      </c>
      <c r="W110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45546</v>
      </c>
      <c r="X110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45553</v>
      </c>
      <c r="Y110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04" s="10" t="str">
        <f t="shared" si="51"/>
        <v>08/07/2024, 08/14/2024, 08/21/2024, 08/28/2024, 09/04/2024, 09/11/2024, 09/18/2024</v>
      </c>
    </row>
    <row r="1105" spans="1:26" ht="12.5" x14ac:dyDescent="0.25">
      <c r="A1105" s="1" t="s">
        <v>4213</v>
      </c>
      <c r="B1105" s="1" t="str">
        <f t="shared" si="52"/>
        <v>3C32F2EE-2437-4380-8A10-FF5A9B99F012</v>
      </c>
      <c r="C1105" s="1" t="s">
        <v>4214</v>
      </c>
      <c r="D1105" s="1" t="str">
        <f t="shared" si="53"/>
        <v>Kathleen Robinson</v>
      </c>
      <c r="E1105" s="1" t="s">
        <v>4215</v>
      </c>
      <c r="F1105" s="1" t="s">
        <v>17</v>
      </c>
      <c r="G1105" s="1" t="s">
        <v>82</v>
      </c>
      <c r="H1105" s="1">
        <v>18</v>
      </c>
      <c r="I1105" s="5">
        <v>45398</v>
      </c>
      <c r="J1105" s="1" t="s">
        <v>40</v>
      </c>
      <c r="K1105" s="1" t="s">
        <v>19</v>
      </c>
      <c r="L1105" s="8">
        <v>0.38</v>
      </c>
      <c r="M1105" s="8">
        <f>IF(Table1[[#This Row],[Column13]]&lt;1,Table1[[#This Row],[Column13]]*100,Table1[[#This Row],[Column13]])</f>
        <v>38</v>
      </c>
      <c r="N1105" s="1">
        <v>45</v>
      </c>
      <c r="O1105" s="1" t="s">
        <v>34</v>
      </c>
      <c r="P1105" s="1">
        <v>5</v>
      </c>
      <c r="Q1105" s="1" t="s">
        <v>4216</v>
      </c>
      <c r="R1105" s="9">
        <f>IFERROR(IF(ISNUMBER(Table1[[#This Row],[Column17]]),Table1[[#This Row],[Column17]],DATEVALUE(LEFT(Table1[[#This Row],[Column17]],FIND(",",Table1[[#This Row],[Column17]]&amp;",")-1))),"")</f>
        <v>45398</v>
      </c>
      <c r="S110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45405</v>
      </c>
      <c r="T110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45412</v>
      </c>
      <c r="U110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45419</v>
      </c>
      <c r="V110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45426</v>
      </c>
      <c r="W110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0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0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05" s="10" t="str">
        <f t="shared" si="51"/>
        <v>04/16/2024, 04/23/2024, 04/30/2024, 05/07/2024, 05/14/2024</v>
      </c>
    </row>
    <row r="1106" spans="1:26" ht="12.5" x14ac:dyDescent="0.25">
      <c r="A1106" s="1" t="s">
        <v>4217</v>
      </c>
      <c r="B1106" s="1" t="str">
        <f t="shared" si="52"/>
        <v>6DD2C683-9E54-47BF-AF1E-65964F844346</v>
      </c>
      <c r="C1106" s="1" t="s">
        <v>4218</v>
      </c>
      <c r="D1106" s="1" t="str">
        <f t="shared" si="53"/>
        <v>Linda Moreno</v>
      </c>
      <c r="E1106" s="1" t="s">
        <v>4219</v>
      </c>
      <c r="F1106" s="1" t="s">
        <v>88</v>
      </c>
      <c r="G1106" s="1" t="s">
        <v>25</v>
      </c>
      <c r="H1106" s="1">
        <v>22</v>
      </c>
      <c r="I1106" s="4">
        <v>45637</v>
      </c>
      <c r="J1106" s="1" t="s">
        <v>217</v>
      </c>
      <c r="K1106" s="1" t="s">
        <v>133</v>
      </c>
      <c r="L1106" s="8">
        <v>0.8</v>
      </c>
      <c r="M1106" s="8">
        <f>IF(Table1[[#This Row],[Column13]]&lt;1,Table1[[#This Row],[Column13]]*100,Table1[[#This Row],[Column13]])</f>
        <v>80</v>
      </c>
      <c r="N1106" s="1" t="s">
        <v>58</v>
      </c>
      <c r="O1106" s="1" t="s">
        <v>28</v>
      </c>
      <c r="P1106" s="1">
        <v>5</v>
      </c>
      <c r="Q1106" s="1" t="s">
        <v>4220</v>
      </c>
      <c r="R1106" s="9">
        <f>IFERROR(IF(ISNUMBER(Table1[[#This Row],[Column17]]),Table1[[#This Row],[Column17]],DATEVALUE(LEFT(Table1[[#This Row],[Column17]],FIND(",",Table1[[#This Row],[Column17]]&amp;",")-1))),"")</f>
        <v>45637</v>
      </c>
      <c r="S110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45644</v>
      </c>
      <c r="T110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45651</v>
      </c>
      <c r="U1106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10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0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0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0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06" s="10" t="str">
        <f t="shared" si="51"/>
        <v>12/11/2024, 12/18/2024, 12/25/2024</v>
      </c>
    </row>
    <row r="1107" spans="1:26" ht="12.5" x14ac:dyDescent="0.25">
      <c r="A1107" s="1" t="s">
        <v>4221</v>
      </c>
      <c r="B1107" s="1" t="str">
        <f t="shared" si="52"/>
        <v>5EB8E0DB-7273-47AF-8488-A0E81028F5B4</v>
      </c>
      <c r="C1107" s="1" t="s">
        <v>4222</v>
      </c>
      <c r="D1107" s="1" t="str">
        <f t="shared" si="53"/>
        <v>Daniel Nguyen</v>
      </c>
      <c r="E1107" s="1" t="s">
        <v>4223</v>
      </c>
      <c r="F1107" s="1" t="s">
        <v>88</v>
      </c>
      <c r="G1107" s="1" t="s">
        <v>25</v>
      </c>
      <c r="H1107">
        <v>18</v>
      </c>
      <c r="I1107" s="3">
        <v>45393</v>
      </c>
      <c r="J1107" s="1" t="s">
        <v>83</v>
      </c>
      <c r="K1107" s="1" t="s">
        <v>27</v>
      </c>
      <c r="L1107" s="8">
        <v>80</v>
      </c>
      <c r="M1107" s="8">
        <f>IF(Table1[[#This Row],[Column13]]&lt;1,Table1[[#This Row],[Column13]]*100,Table1[[#This Row],[Column13]])</f>
        <v>80</v>
      </c>
      <c r="N1107" s="1" t="s">
        <v>41</v>
      </c>
      <c r="O1107" s="1" t="s">
        <v>28</v>
      </c>
      <c r="P1107" s="1">
        <v>3</v>
      </c>
      <c r="Q1107" s="1" t="s">
        <v>4224</v>
      </c>
      <c r="R1107" s="9">
        <f>IFERROR(IF(ISNUMBER(Table1[[#This Row],[Column17]]),Table1[[#This Row],[Column17]],DATEVALUE(LEFT(Table1[[#This Row],[Column17]],FIND(",",Table1[[#This Row],[Column17]]&amp;",")-1))),"")</f>
        <v>45393</v>
      </c>
      <c r="S110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45400</v>
      </c>
      <c r="T110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45407</v>
      </c>
      <c r="U110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45414</v>
      </c>
      <c r="V110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0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0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0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07" s="10" t="str">
        <f t="shared" si="51"/>
        <v>04/11/2024, 04/18/2024, 04/25/2024, 05/02/2024</v>
      </c>
    </row>
    <row r="1108" spans="1:26" ht="12.5" x14ac:dyDescent="0.25">
      <c r="A1108" s="1" t="s">
        <v>4225</v>
      </c>
      <c r="B1108" s="1" t="str">
        <f t="shared" si="52"/>
        <v>F89C591D-9280-4C97-A1F7-6E1CC8169E32</v>
      </c>
      <c r="C1108" s="1" t="s">
        <v>4226</v>
      </c>
      <c r="D1108" s="1" t="str">
        <f t="shared" si="53"/>
        <v>Michelle Lynch</v>
      </c>
      <c r="E1108" s="1" t="s">
        <v>4227</v>
      </c>
      <c r="F1108" s="1" t="s">
        <v>17</v>
      </c>
      <c r="G1108" s="1" t="s">
        <v>46</v>
      </c>
      <c r="H1108" s="1">
        <v>18</v>
      </c>
      <c r="I1108" s="5">
        <v>45157</v>
      </c>
      <c r="J1108" s="1" t="s">
        <v>142</v>
      </c>
      <c r="K1108" s="1" t="s">
        <v>53</v>
      </c>
      <c r="L1108" s="8">
        <v>47</v>
      </c>
      <c r="M1108" s="8">
        <f>IF(Table1[[#This Row],[Column13]]&lt;1,Table1[[#This Row],[Column13]]*100,Table1[[#This Row],[Column13]])</f>
        <v>47</v>
      </c>
      <c r="N1108" s="1" t="s">
        <v>41</v>
      </c>
      <c r="O1108" s="1" t="s">
        <v>28</v>
      </c>
      <c r="P1108" s="1">
        <v>4</v>
      </c>
      <c r="Q1108" s="1" t="s">
        <v>3501</v>
      </c>
      <c r="R1108" s="9">
        <f>IFERROR(IF(ISNUMBER(Table1[[#This Row],[Column17]]),Table1[[#This Row],[Column17]],DATEVALUE(LEFT(Table1[[#This Row],[Column17]],FIND(",",Table1[[#This Row],[Column17]]&amp;",")-1))),"")</f>
        <v>45157</v>
      </c>
      <c r="S110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45164</v>
      </c>
      <c r="T110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45171</v>
      </c>
      <c r="U110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45178</v>
      </c>
      <c r="V110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0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0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0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08" s="10" t="str">
        <f t="shared" si="51"/>
        <v>08/19/2023, 08/26/2023, 09/02/2023, 09/09/2023</v>
      </c>
    </row>
    <row r="1109" spans="1:26" ht="12.5" x14ac:dyDescent="0.25">
      <c r="A1109" s="1" t="s">
        <v>4228</v>
      </c>
      <c r="B1109" s="1" t="str">
        <f t="shared" si="52"/>
        <v>7DAE4677-877B-4B50-94D0-945B5257FA5D</v>
      </c>
      <c r="C1109" s="1" t="s">
        <v>4229</v>
      </c>
      <c r="D1109" s="1" t="str">
        <f t="shared" si="53"/>
        <v>Steven Valentine</v>
      </c>
      <c r="E1109" s="1" t="s">
        <v>4230</v>
      </c>
      <c r="F1109" s="1" t="s">
        <v>88</v>
      </c>
      <c r="G1109" s="1" t="s">
        <v>68</v>
      </c>
      <c r="H1109" s="1">
        <v>18</v>
      </c>
      <c r="I1109" s="5">
        <v>45626</v>
      </c>
      <c r="J1109" s="1" t="s">
        <v>105</v>
      </c>
      <c r="K1109" s="1" t="s">
        <v>53</v>
      </c>
      <c r="L1109" s="8">
        <v>0.36</v>
      </c>
      <c r="M1109" s="8">
        <f>IF(Table1[[#This Row],[Column13]]&lt;1,Table1[[#This Row],[Column13]]*100,Table1[[#This Row],[Column13]])</f>
        <v>36</v>
      </c>
      <c r="N1109" s="1" t="s">
        <v>20</v>
      </c>
      <c r="O1109" s="1" t="s">
        <v>34</v>
      </c>
      <c r="P1109" s="1">
        <v>4</v>
      </c>
      <c r="Q1109" s="1" t="s">
        <v>1778</v>
      </c>
      <c r="R1109" s="9">
        <f>IFERROR(IF(ISNUMBER(Table1[[#This Row],[Column17]]),Table1[[#This Row],[Column17]],DATEVALUE(LEFT(Table1[[#This Row],[Column17]],FIND(",",Table1[[#This Row],[Column17]]&amp;",")-1))),"")</f>
        <v>45626</v>
      </c>
      <c r="S110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45633</v>
      </c>
      <c r="T110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45640</v>
      </c>
      <c r="U1109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10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0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0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0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09" s="10" t="str">
        <f t="shared" si="51"/>
        <v>11/30/2024, 12/07/2024, 12/14/2024</v>
      </c>
    </row>
    <row r="1110" spans="1:26" ht="12.5" x14ac:dyDescent="0.25">
      <c r="A1110" s="1" t="s">
        <v>4231</v>
      </c>
      <c r="B1110" s="1" t="str">
        <f t="shared" si="52"/>
        <v>0F1C0455-C71B-4B67-9907-A3145D20D8DE</v>
      </c>
      <c r="C1110" s="1" t="s">
        <v>4232</v>
      </c>
      <c r="D1110" s="1" t="str">
        <f t="shared" si="53"/>
        <v>Daniel Smith</v>
      </c>
      <c r="E1110" s="1" t="s">
        <v>4233</v>
      </c>
      <c r="F1110" s="1" t="s">
        <v>17</v>
      </c>
      <c r="G1110" s="1" t="s">
        <v>39</v>
      </c>
      <c r="H1110">
        <v>18</v>
      </c>
      <c r="I1110" s="5">
        <v>44880</v>
      </c>
      <c r="J1110" s="1" t="s">
        <v>281</v>
      </c>
      <c r="K1110" s="1" t="s">
        <v>19</v>
      </c>
      <c r="L1110" s="8">
        <v>0.83</v>
      </c>
      <c r="M1110" s="8">
        <f>IF(Table1[[#This Row],[Column13]]&lt;1,Table1[[#This Row],[Column13]]*100,Table1[[#This Row],[Column13]])</f>
        <v>83</v>
      </c>
      <c r="N1110" s="1" t="s">
        <v>58</v>
      </c>
      <c r="O1110" s="1" t="s">
        <v>34</v>
      </c>
      <c r="P1110" s="1">
        <v>5</v>
      </c>
      <c r="Q1110" s="1" t="s">
        <v>4234</v>
      </c>
      <c r="R1110" s="9">
        <f>IFERROR(IF(ISNUMBER(Table1[[#This Row],[Column17]]),Table1[[#This Row],[Column17]],DATEVALUE(LEFT(Table1[[#This Row],[Column17]],FIND(",",Table1[[#This Row],[Column17]]&amp;",")-1))),"")</f>
        <v>44880</v>
      </c>
      <c r="S111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44887</v>
      </c>
      <c r="T111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44894</v>
      </c>
      <c r="U111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44901</v>
      </c>
      <c r="V111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44908</v>
      </c>
      <c r="W111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1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1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10" s="10" t="str">
        <f t="shared" si="51"/>
        <v>11/15/2022, 11/22/2022, 11/29/2022, 12/06/2022, 12/13/2022</v>
      </c>
    </row>
    <row r="1111" spans="1:26" ht="12.5" x14ac:dyDescent="0.25">
      <c r="A1111" s="1" t="s">
        <v>4235</v>
      </c>
      <c r="B1111" s="1" t="str">
        <f t="shared" si="52"/>
        <v>9AD24609-506D-4518-BC3B-9C087C152622</v>
      </c>
      <c r="C1111" s="1" t="s">
        <v>4236</v>
      </c>
      <c r="D1111" s="1" t="str">
        <f t="shared" si="53"/>
        <v>Christina Cochran</v>
      </c>
      <c r="E1111" s="1" t="s">
        <v>4237</v>
      </c>
      <c r="F1111" s="1" t="s">
        <v>17</v>
      </c>
      <c r="G1111" s="1" t="s">
        <v>39</v>
      </c>
      <c r="H1111">
        <v>18</v>
      </c>
      <c r="I1111" s="5">
        <v>45155</v>
      </c>
      <c r="J1111" s="1" t="s">
        <v>26</v>
      </c>
      <c r="K1111" s="1" t="s">
        <v>27</v>
      </c>
      <c r="L1111" s="8">
        <v>0.88</v>
      </c>
      <c r="M1111" s="8">
        <f>IF(Table1[[#This Row],[Column13]]&lt;1,Table1[[#This Row],[Column13]]*100,Table1[[#This Row],[Column13]])</f>
        <v>88</v>
      </c>
      <c r="N1111" s="1" t="s">
        <v>58</v>
      </c>
      <c r="O1111" s="1" t="s">
        <v>28</v>
      </c>
      <c r="P1111" s="1">
        <v>4</v>
      </c>
      <c r="Q1111" s="1" t="s">
        <v>4238</v>
      </c>
      <c r="R1111" s="9">
        <f>IFERROR(IF(ISNUMBER(Table1[[#This Row],[Column17]]),Table1[[#This Row],[Column17]],DATEVALUE(LEFT(Table1[[#This Row],[Column17]],FIND(",",Table1[[#This Row],[Column17]]&amp;",")-1))),"")</f>
        <v>45155</v>
      </c>
      <c r="S111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45162</v>
      </c>
      <c r="T111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45169</v>
      </c>
      <c r="U1111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11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1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1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1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11" s="10" t="str">
        <f t="shared" si="51"/>
        <v>08/17/2023, 08/24/2023, 08/31/2023</v>
      </c>
    </row>
    <row r="1112" spans="1:26" ht="12.5" x14ac:dyDescent="0.25">
      <c r="A1112" s="1" t="s">
        <v>4239</v>
      </c>
      <c r="B1112" s="1" t="str">
        <f t="shared" si="52"/>
        <v>B35D8ADB-6C49-48D4-A042-1EB5CA6BECCD</v>
      </c>
      <c r="C1112" s="1" t="s">
        <v>4240</v>
      </c>
      <c r="D1112" s="1" t="str">
        <f t="shared" si="53"/>
        <v>Alexandra Green</v>
      </c>
      <c r="E1112" s="1" t="s">
        <v>4241</v>
      </c>
      <c r="F1112" s="1" t="s">
        <v>88</v>
      </c>
      <c r="G1112" s="1" t="s">
        <v>82</v>
      </c>
      <c r="H1112">
        <v>18</v>
      </c>
      <c r="I1112" s="5">
        <v>45043</v>
      </c>
      <c r="J1112" s="1" t="s">
        <v>26</v>
      </c>
      <c r="K1112" s="1" t="s">
        <v>27</v>
      </c>
      <c r="L1112" s="8">
        <v>41</v>
      </c>
      <c r="M1112" s="8">
        <f>IF(Table1[[#This Row],[Column13]]&lt;1,Table1[[#This Row],[Column13]]*100,Table1[[#This Row],[Column13]])</f>
        <v>41</v>
      </c>
      <c r="N1112" s="1">
        <v>2</v>
      </c>
      <c r="O1112" s="1" t="s">
        <v>34</v>
      </c>
      <c r="P1112" s="1">
        <v>2</v>
      </c>
      <c r="Q1112" s="1" t="s">
        <v>4242</v>
      </c>
      <c r="R1112" s="9">
        <f>IFERROR(IF(ISNUMBER(Table1[[#This Row],[Column17]]),Table1[[#This Row],[Column17]],DATEVALUE(LEFT(Table1[[#This Row],[Column17]],FIND(",",Table1[[#This Row],[Column17]]&amp;",")-1))),"")</f>
        <v>45043</v>
      </c>
      <c r="S111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45050</v>
      </c>
      <c r="T111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45057</v>
      </c>
      <c r="U111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45064</v>
      </c>
      <c r="V111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1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1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1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12" s="10" t="str">
        <f t="shared" si="51"/>
        <v>04/27/2023, 05/04/2023, 05/11/2023, 05/18/2023</v>
      </c>
    </row>
    <row r="1113" spans="1:26" ht="12.5" x14ac:dyDescent="0.25">
      <c r="A1113" s="1" t="s">
        <v>4243</v>
      </c>
      <c r="B1113" s="1" t="str">
        <f t="shared" si="52"/>
        <v>282FBCCE-8E25-4E3D-A1CC-06E5A03A5196</v>
      </c>
      <c r="C1113" s="1" t="s">
        <v>4244</v>
      </c>
      <c r="D1113" s="1" t="str">
        <f t="shared" si="53"/>
        <v>Olivia Rodriguez</v>
      </c>
      <c r="E1113" s="1" t="s">
        <v>4245</v>
      </c>
      <c r="F1113" s="1" t="s">
        <v>88</v>
      </c>
      <c r="G1113" s="1" t="s">
        <v>82</v>
      </c>
      <c r="H1113" s="1">
        <v>18</v>
      </c>
      <c r="I1113" s="5">
        <v>45351</v>
      </c>
      <c r="J1113" s="1" t="s">
        <v>47</v>
      </c>
      <c r="K1113" s="1" t="s">
        <v>33</v>
      </c>
      <c r="L1113" s="8">
        <v>0.98</v>
      </c>
      <c r="M1113" s="8">
        <f>IF(Table1[[#This Row],[Column13]]&lt;1,Table1[[#This Row],[Column13]]*100,Table1[[#This Row],[Column13]])</f>
        <v>98</v>
      </c>
      <c r="N1113" s="1" t="s">
        <v>41</v>
      </c>
      <c r="O1113" s="1" t="s">
        <v>28</v>
      </c>
      <c r="P1113" s="1">
        <v>5</v>
      </c>
      <c r="Q1113" s="1" t="s">
        <v>4246</v>
      </c>
      <c r="R1113" s="9">
        <f>IFERROR(IF(ISNUMBER(Table1[[#This Row],[Column17]]),Table1[[#This Row],[Column17]],DATEVALUE(LEFT(Table1[[#This Row],[Column17]],FIND(",",Table1[[#This Row],[Column17]]&amp;",")-1))),"")</f>
        <v>45351</v>
      </c>
      <c r="S111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45358</v>
      </c>
      <c r="T111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45365</v>
      </c>
      <c r="U111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45372</v>
      </c>
      <c r="V111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45379</v>
      </c>
      <c r="W111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45386</v>
      </c>
      <c r="X111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45393</v>
      </c>
      <c r="Y111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13" s="10" t="str">
        <f t="shared" si="51"/>
        <v>02/29/2024, 03/07/2024, 03/14/2024, 03/21/2024, 03/28/2024, 04/04/2024, 04/11/2024</v>
      </c>
    </row>
    <row r="1114" spans="1:26" ht="12.5" x14ac:dyDescent="0.25">
      <c r="A1114" s="1" t="s">
        <v>4247</v>
      </c>
      <c r="B1114" s="1" t="str">
        <f t="shared" si="52"/>
        <v>20E7B6EF-9623-4346-A9B3-E2D348E636B5</v>
      </c>
      <c r="C1114" s="1" t="s">
        <v>4248</v>
      </c>
      <c r="D1114" s="1" t="str">
        <f t="shared" si="53"/>
        <v>Alan Williams</v>
      </c>
      <c r="E1114" s="1" t="s">
        <v>4249</v>
      </c>
      <c r="F1114" s="1" t="s">
        <v>17</v>
      </c>
      <c r="G1114" s="1" t="s">
        <v>82</v>
      </c>
      <c r="H1114" s="1">
        <v>18</v>
      </c>
      <c r="I1114" s="3">
        <v>45362</v>
      </c>
      <c r="J1114" s="1" t="s">
        <v>63</v>
      </c>
      <c r="K1114" s="1" t="s">
        <v>27</v>
      </c>
      <c r="L1114" s="8">
        <v>0.22</v>
      </c>
      <c r="M1114" s="8">
        <f>IF(Table1[[#This Row],[Column13]]&lt;1,Table1[[#This Row],[Column13]]*100,Table1[[#This Row],[Column13]])</f>
        <v>22</v>
      </c>
      <c r="N1114" s="1" t="s">
        <v>58</v>
      </c>
      <c r="O1114" s="1" t="s">
        <v>34</v>
      </c>
      <c r="P1114" s="1">
        <v>1</v>
      </c>
      <c r="Q1114" s="1" t="s">
        <v>4250</v>
      </c>
      <c r="R1114" s="9">
        <f>IFERROR(IF(ISNUMBER(Table1[[#This Row],[Column17]]),Table1[[#This Row],[Column17]],DATEVALUE(LEFT(Table1[[#This Row],[Column17]],FIND(",",Table1[[#This Row],[Column17]]&amp;",")-1))),"")</f>
        <v>45362</v>
      </c>
      <c r="S111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45369</v>
      </c>
      <c r="T111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45376</v>
      </c>
      <c r="U111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45383</v>
      </c>
      <c r="V111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1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1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1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14" s="10" t="str">
        <f t="shared" si="51"/>
        <v>03/11/2024, 03/18/2024, 03/25/2024, 04/01/2024</v>
      </c>
    </row>
    <row r="1115" spans="1:26" ht="12.5" x14ac:dyDescent="0.25">
      <c r="A1115" s="1" t="s">
        <v>4251</v>
      </c>
      <c r="B1115" s="1" t="str">
        <f t="shared" si="52"/>
        <v>6F2BA37E-A0FE-451E-8684-E4388CD5219A</v>
      </c>
      <c r="C1115" s="1" t="s">
        <v>4252</v>
      </c>
      <c r="D1115" s="1" t="str">
        <f t="shared" si="53"/>
        <v>Jennifer Nguyen</v>
      </c>
      <c r="E1115" s="1" t="s">
        <v>4253</v>
      </c>
      <c r="F1115" s="1" t="s">
        <v>88</v>
      </c>
      <c r="G1115" s="1" t="s">
        <v>68</v>
      </c>
      <c r="H1115" s="1">
        <v>26</v>
      </c>
      <c r="I1115" s="4">
        <v>45240</v>
      </c>
      <c r="J1115" s="1" t="s">
        <v>52</v>
      </c>
      <c r="K1115" s="1" t="s">
        <v>53</v>
      </c>
      <c r="L1115" s="8">
        <v>0.34</v>
      </c>
      <c r="M1115" s="8">
        <f>IF(Table1[[#This Row],[Column13]]&lt;1,Table1[[#This Row],[Column13]]*100,Table1[[#This Row],[Column13]])</f>
        <v>34</v>
      </c>
      <c r="N1115" s="1" t="s">
        <v>58</v>
      </c>
      <c r="O1115" s="1" t="s">
        <v>28</v>
      </c>
      <c r="P1115" s="1">
        <v>5</v>
      </c>
      <c r="Q1115" s="1" t="s">
        <v>4254</v>
      </c>
      <c r="R1115" s="9">
        <f>IFERROR(IF(ISNUMBER(Table1[[#This Row],[Column17]]),Table1[[#This Row],[Column17]],DATEVALUE(LEFT(Table1[[#This Row],[Column17]],FIND(",",Table1[[#This Row],[Column17]]&amp;",")-1))),"")</f>
        <v>45240</v>
      </c>
      <c r="S111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45247</v>
      </c>
      <c r="T111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45254</v>
      </c>
      <c r="U111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45261</v>
      </c>
      <c r="V111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1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1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1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15" s="10" t="str">
        <f t="shared" si="51"/>
        <v>11/10/2023, 11/17/2023, 11/24/2023, 12/01/2023</v>
      </c>
    </row>
    <row r="1116" spans="1:26" ht="12.5" x14ac:dyDescent="0.25">
      <c r="A1116" s="1" t="s">
        <v>4255</v>
      </c>
      <c r="B1116" s="1" t="str">
        <f t="shared" si="52"/>
        <v>85D4F2C1-1A2D-4453-A6CD-497923D13C7F</v>
      </c>
      <c r="C1116" s="1" t="s">
        <v>4256</v>
      </c>
      <c r="D1116" s="1" t="str">
        <f t="shared" si="53"/>
        <v>Miguel Davis</v>
      </c>
      <c r="E1116" s="1" t="s">
        <v>4257</v>
      </c>
      <c r="F1116" s="1" t="s">
        <v>88</v>
      </c>
      <c r="G1116" s="1" t="s">
        <v>25</v>
      </c>
      <c r="H1116">
        <v>18</v>
      </c>
      <c r="I1116" s="5">
        <v>44763</v>
      </c>
      <c r="J1116" s="1" t="s">
        <v>142</v>
      </c>
      <c r="K1116" s="1" t="s">
        <v>53</v>
      </c>
      <c r="L1116" s="8">
        <v>32</v>
      </c>
      <c r="M1116" s="8">
        <f>IF(Table1[[#This Row],[Column13]]&lt;1,Table1[[#This Row],[Column13]]*100,Table1[[#This Row],[Column13]])</f>
        <v>32</v>
      </c>
      <c r="N1116" s="1" t="s">
        <v>20</v>
      </c>
      <c r="O1116" s="1" t="s">
        <v>28</v>
      </c>
      <c r="P1116" s="1">
        <v>4</v>
      </c>
      <c r="Q1116" s="1" t="s">
        <v>4258</v>
      </c>
      <c r="R1116" s="9">
        <f>IFERROR(IF(ISNUMBER(Table1[[#This Row],[Column17]]),Table1[[#This Row],[Column17]],DATEVALUE(LEFT(Table1[[#This Row],[Column17]],FIND(",",Table1[[#This Row],[Column17]]&amp;",")-1))),"")</f>
        <v>44763</v>
      </c>
      <c r="S111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44770</v>
      </c>
      <c r="T1116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116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11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1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1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1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16" s="10" t="str">
        <f t="shared" si="51"/>
        <v>07/21/2022, 07/28/2022</v>
      </c>
    </row>
    <row r="1117" spans="1:26" ht="12.5" x14ac:dyDescent="0.25">
      <c r="A1117" s="1" t="s">
        <v>4259</v>
      </c>
      <c r="B1117" s="1" t="str">
        <f t="shared" si="52"/>
        <v>865162A6-0FE9-4780-8B8C-6B6E668B179F</v>
      </c>
      <c r="C1117" s="1" t="s">
        <v>4260</v>
      </c>
      <c r="D1117" s="1" t="str">
        <f t="shared" si="53"/>
        <v>Richard Neal</v>
      </c>
      <c r="E1117" s="1" t="s">
        <v>4261</v>
      </c>
      <c r="F1117" s="1" t="s">
        <v>17</v>
      </c>
      <c r="G1117" s="1" t="s">
        <v>25</v>
      </c>
      <c r="H1117" s="1">
        <v>42</v>
      </c>
      <c r="I1117" s="3">
        <v>45423</v>
      </c>
      <c r="J1117" s="1" t="s">
        <v>105</v>
      </c>
      <c r="K1117" s="1" t="s">
        <v>53</v>
      </c>
      <c r="L1117" s="8">
        <v>0.55000000000000004</v>
      </c>
      <c r="M1117" s="8">
        <f>IF(Table1[[#This Row],[Column13]]&lt;1,Table1[[#This Row],[Column13]]*100,Table1[[#This Row],[Column13]])</f>
        <v>55.000000000000007</v>
      </c>
      <c r="N1117" s="1">
        <v>45</v>
      </c>
      <c r="O1117" s="1" t="s">
        <v>28</v>
      </c>
      <c r="P1117" s="1">
        <v>4</v>
      </c>
      <c r="Q1117" s="1" t="s">
        <v>4262</v>
      </c>
      <c r="R1117" s="9">
        <f>IFERROR(IF(ISNUMBER(Table1[[#This Row],[Column17]]),Table1[[#This Row],[Column17]],DATEVALUE(LEFT(Table1[[#This Row],[Column17]],FIND(",",Table1[[#This Row],[Column17]]&amp;",")-1))),"")</f>
        <v>45423</v>
      </c>
      <c r="S111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45430</v>
      </c>
      <c r="T111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45437</v>
      </c>
      <c r="U111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45444</v>
      </c>
      <c r="V111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45451</v>
      </c>
      <c r="W111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45458</v>
      </c>
      <c r="X111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45465</v>
      </c>
      <c r="Y111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45472</v>
      </c>
      <c r="Z1117" s="10" t="str">
        <f t="shared" si="51"/>
        <v>05/11/2024, 05/18/2024, 05/25/2024, 06/01/2024, 06/08/2024, 06/15/2024, 06/22/2024, 06/29/2024</v>
      </c>
    </row>
    <row r="1118" spans="1:26" ht="12.5" x14ac:dyDescent="0.25">
      <c r="A1118" s="1" t="s">
        <v>4263</v>
      </c>
      <c r="B1118" s="1" t="str">
        <f t="shared" si="52"/>
        <v>B281738E-D7C7-48E6-A495-430E0D6F885A</v>
      </c>
      <c r="C1118" s="1" t="s">
        <v>4264</v>
      </c>
      <c r="D1118" s="1" t="str">
        <f t="shared" si="53"/>
        <v>Andrew Robinson</v>
      </c>
      <c r="E1118" s="1" t="s">
        <v>6995</v>
      </c>
      <c r="F1118" s="1" t="s">
        <v>88</v>
      </c>
      <c r="G1118" s="1" t="s">
        <v>25</v>
      </c>
      <c r="H1118">
        <v>18</v>
      </c>
      <c r="I1118" s="5">
        <v>44695</v>
      </c>
      <c r="J1118" s="1" t="s">
        <v>32</v>
      </c>
      <c r="K1118" s="1" t="s">
        <v>33</v>
      </c>
      <c r="L1118" s="8">
        <v>95</v>
      </c>
      <c r="M1118" s="8">
        <f>IF(Table1[[#This Row],[Column13]]&lt;1,Table1[[#This Row],[Column13]]*100,Table1[[#This Row],[Column13]])</f>
        <v>95</v>
      </c>
      <c r="N1118" s="1" t="s">
        <v>20</v>
      </c>
      <c r="O1118" s="1" t="s">
        <v>34</v>
      </c>
      <c r="P1118">
        <v>4</v>
      </c>
      <c r="Q1118" s="1" t="s">
        <v>4265</v>
      </c>
      <c r="R1118" s="9">
        <f>IFERROR(IF(ISNUMBER(Table1[[#This Row],[Column17]]),Table1[[#This Row],[Column17]],DATEVALUE(LEFT(Table1[[#This Row],[Column17]],FIND(",",Table1[[#This Row],[Column17]]&amp;",")-1))),"")</f>
        <v>44695</v>
      </c>
      <c r="S111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44702</v>
      </c>
      <c r="T111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44709</v>
      </c>
      <c r="U111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44716</v>
      </c>
      <c r="V111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44723</v>
      </c>
      <c r="W111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1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1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18" s="10" t="str">
        <f t="shared" si="51"/>
        <v>05/14/2022, 05/21/2022, 05/28/2022, 06/04/2022, 06/11/2022</v>
      </c>
    </row>
    <row r="1119" spans="1:26" ht="12.5" x14ac:dyDescent="0.25">
      <c r="A1119" s="1" t="s">
        <v>4266</v>
      </c>
      <c r="B1119" s="1" t="str">
        <f t="shared" si="52"/>
        <v>DED7FBB9-F454-4F98-A712-CEFEF330F931</v>
      </c>
      <c r="C1119" s="1" t="s">
        <v>4267</v>
      </c>
      <c r="D1119" s="1" t="str">
        <f t="shared" si="53"/>
        <v>Francisco Hughes</v>
      </c>
      <c r="E1119" s="1" t="s">
        <v>4268</v>
      </c>
      <c r="F1119" s="1" t="s">
        <v>17</v>
      </c>
      <c r="G1119" s="1" t="s">
        <v>82</v>
      </c>
      <c r="H1119" s="1">
        <v>22</v>
      </c>
      <c r="I1119" s="3">
        <v>45019</v>
      </c>
      <c r="J1119" s="1" t="s">
        <v>47</v>
      </c>
      <c r="K1119" s="1" t="s">
        <v>33</v>
      </c>
      <c r="L1119" s="8">
        <v>0.79</v>
      </c>
      <c r="M1119" s="8">
        <f>IF(Table1[[#This Row],[Column13]]&lt;1,Table1[[#This Row],[Column13]]*100,Table1[[#This Row],[Column13]])</f>
        <v>79</v>
      </c>
      <c r="N1119" s="1" t="s">
        <v>20</v>
      </c>
      <c r="O1119" s="1" t="s">
        <v>28</v>
      </c>
      <c r="P1119" s="1">
        <v>5</v>
      </c>
      <c r="Q1119" s="1" t="s">
        <v>4269</v>
      </c>
      <c r="R1119" s="9">
        <f>IFERROR(IF(ISNUMBER(Table1[[#This Row],[Column17]]),Table1[[#This Row],[Column17]],DATEVALUE(LEFT(Table1[[#This Row],[Column17]],FIND(",",Table1[[#This Row],[Column17]]&amp;",")-1))),"")</f>
        <v>45019</v>
      </c>
      <c r="S111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45026</v>
      </c>
      <c r="T111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45033</v>
      </c>
      <c r="U111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45040</v>
      </c>
      <c r="V111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45047</v>
      </c>
      <c r="W111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45054</v>
      </c>
      <c r="X111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45061</v>
      </c>
      <c r="Y111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19" s="10" t="str">
        <f t="shared" si="51"/>
        <v>04/03/2023, 04/10/2023, 04/17/2023, 04/24/2023, 05/01/2023, 05/08/2023, 05/15/2023</v>
      </c>
    </row>
    <row r="1120" spans="1:26" ht="12.5" x14ac:dyDescent="0.25">
      <c r="A1120" s="1" t="s">
        <v>4270</v>
      </c>
      <c r="B1120" s="1" t="str">
        <f t="shared" si="52"/>
        <v>8CCED653-6A39-4C71-B276-C469B6F957DC</v>
      </c>
      <c r="C1120" s="1" t="s">
        <v>4271</v>
      </c>
      <c r="D1120" s="1" t="str">
        <f t="shared" si="53"/>
        <v>Curtis Johnson</v>
      </c>
      <c r="E1120" s="1" t="s">
        <v>4272</v>
      </c>
      <c r="F1120" s="1" t="s">
        <v>88</v>
      </c>
      <c r="G1120" s="1" t="s">
        <v>46</v>
      </c>
      <c r="H1120" s="1">
        <v>21</v>
      </c>
      <c r="I1120" s="3">
        <v>45698</v>
      </c>
      <c r="J1120" s="1" t="s">
        <v>217</v>
      </c>
      <c r="K1120" s="1" t="s">
        <v>133</v>
      </c>
      <c r="L1120" s="8">
        <v>0.02</v>
      </c>
      <c r="M1120" s="8">
        <f>IF(Table1[[#This Row],[Column13]]&lt;1,Table1[[#This Row],[Column13]]*100,Table1[[#This Row],[Column13]])</f>
        <v>2</v>
      </c>
      <c r="N1120" s="1" t="s">
        <v>20</v>
      </c>
      <c r="O1120" s="1" t="s">
        <v>34</v>
      </c>
      <c r="P1120" s="1">
        <v>2</v>
      </c>
      <c r="Q1120" s="1" t="s">
        <v>1032</v>
      </c>
      <c r="R1120" s="9">
        <f>IFERROR(IF(ISNUMBER(Table1[[#This Row],[Column17]]),Table1[[#This Row],[Column17]],DATEVALUE(LEFT(Table1[[#This Row],[Column17]],FIND(",",Table1[[#This Row],[Column17]]&amp;",")-1))),"")</f>
        <v>45698</v>
      </c>
      <c r="S112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45705</v>
      </c>
      <c r="T112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45712</v>
      </c>
      <c r="U112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45719</v>
      </c>
      <c r="V112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45726</v>
      </c>
      <c r="W112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45733</v>
      </c>
      <c r="X112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45740</v>
      </c>
      <c r="Y112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20" s="10" t="str">
        <f t="shared" si="51"/>
        <v>02/10/2025, 02/17/2025, 02/24/2025, 03/03/2025, 03/10/2025, 03/17/2025, 03/24/2025</v>
      </c>
    </row>
    <row r="1121" spans="1:26" ht="12.5" x14ac:dyDescent="0.25">
      <c r="A1121" s="1" t="s">
        <v>4273</v>
      </c>
      <c r="B1121" s="1" t="str">
        <f t="shared" si="52"/>
        <v>89465E5B-26FA-4D5C-B678-A41A65ADAFAB</v>
      </c>
      <c r="C1121" s="1" t="s">
        <v>4274</v>
      </c>
      <c r="D1121" s="1" t="str">
        <f t="shared" si="53"/>
        <v>Mark Dean</v>
      </c>
      <c r="E1121" s="1" t="s">
        <v>6995</v>
      </c>
      <c r="F1121" s="1" t="s">
        <v>88</v>
      </c>
      <c r="G1121" s="1" t="s">
        <v>68</v>
      </c>
      <c r="H1121" s="1">
        <v>18</v>
      </c>
      <c r="I1121" s="5">
        <v>44913</v>
      </c>
      <c r="J1121" s="1" t="s">
        <v>217</v>
      </c>
      <c r="K1121" s="1" t="s">
        <v>133</v>
      </c>
      <c r="L1121" s="8">
        <v>0.22</v>
      </c>
      <c r="M1121" s="8">
        <f>IF(Table1[[#This Row],[Column13]]&lt;1,Table1[[#This Row],[Column13]]*100,Table1[[#This Row],[Column13]])</f>
        <v>22</v>
      </c>
      <c r="N1121" s="1">
        <v>45</v>
      </c>
      <c r="O1121" s="1" t="s">
        <v>34</v>
      </c>
      <c r="P1121" s="1">
        <v>2</v>
      </c>
      <c r="Q1121" s="1" t="s">
        <v>4275</v>
      </c>
      <c r="R1121" s="9">
        <f>IFERROR(IF(ISNUMBER(Table1[[#This Row],[Column17]]),Table1[[#This Row],[Column17]],DATEVALUE(LEFT(Table1[[#This Row],[Column17]],FIND(",",Table1[[#This Row],[Column17]]&amp;",")-1))),"")</f>
        <v>44913</v>
      </c>
      <c r="S112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44920</v>
      </c>
      <c r="T112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44927</v>
      </c>
      <c r="U112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44934</v>
      </c>
      <c r="V112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44941</v>
      </c>
      <c r="W112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44948</v>
      </c>
      <c r="X112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44955</v>
      </c>
      <c r="Y112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44962</v>
      </c>
      <c r="Z1121" s="10" t="str">
        <f t="shared" si="51"/>
        <v>12/18/2022, 12/25/2022, 01/01/2023, 01/08/2023, 01/15/2023, 01/22/2023, 01/29/2023, 02/05/2023</v>
      </c>
    </row>
    <row r="1122" spans="1:26" ht="12.5" x14ac:dyDescent="0.25">
      <c r="A1122" s="1" t="s">
        <v>4276</v>
      </c>
      <c r="B1122" s="1" t="str">
        <f t="shared" si="52"/>
        <v>636F7ABF-82C9-41DF-9FD2-29BC8E673BC8</v>
      </c>
      <c r="C1122" s="1" t="s">
        <v>4277</v>
      </c>
      <c r="D1122" s="1" t="str">
        <f t="shared" si="53"/>
        <v>Dakota Lawson</v>
      </c>
      <c r="E1122" s="1" t="s">
        <v>4278</v>
      </c>
      <c r="F1122" s="1" t="s">
        <v>88</v>
      </c>
      <c r="G1122" s="1" t="s">
        <v>25</v>
      </c>
      <c r="H1122">
        <v>18</v>
      </c>
      <c r="I1122" s="5">
        <v>45070</v>
      </c>
      <c r="J1122" s="1" t="s">
        <v>217</v>
      </c>
      <c r="K1122" s="1" t="s">
        <v>133</v>
      </c>
      <c r="L1122" s="8">
        <v>0.56000000000000005</v>
      </c>
      <c r="M1122" s="8">
        <f>IF(Table1[[#This Row],[Column13]]&lt;1,Table1[[#This Row],[Column13]]*100,Table1[[#This Row],[Column13]])</f>
        <v>56.000000000000007</v>
      </c>
      <c r="N1122" s="1">
        <v>1.5</v>
      </c>
      <c r="O1122" s="1" t="s">
        <v>34</v>
      </c>
      <c r="P1122" s="1">
        <v>4</v>
      </c>
      <c r="Q1122" s="1" t="s">
        <v>4279</v>
      </c>
      <c r="R1122" s="9">
        <f>IFERROR(IF(ISNUMBER(Table1[[#This Row],[Column17]]),Table1[[#This Row],[Column17]],DATEVALUE(LEFT(Table1[[#This Row],[Column17]],FIND(",",Table1[[#This Row],[Column17]]&amp;",")-1))),"")</f>
        <v>45070</v>
      </c>
      <c r="S112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45077</v>
      </c>
      <c r="T1122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122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12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2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2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2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22" s="10" t="str">
        <f t="shared" si="51"/>
        <v>05/24/2023, 05/31/2023</v>
      </c>
    </row>
    <row r="1123" spans="1:26" ht="12.5" x14ac:dyDescent="0.25">
      <c r="A1123" s="1" t="s">
        <v>4280</v>
      </c>
      <c r="B1123" s="1" t="str">
        <f t="shared" si="52"/>
        <v>720F2288-0760-4502-B39F-51C3490EC6F3</v>
      </c>
      <c r="C1123" s="1" t="s">
        <v>4281</v>
      </c>
      <c r="D1123" s="1" t="str">
        <f t="shared" si="53"/>
        <v>Marisa Hunt</v>
      </c>
      <c r="E1123" s="1" t="s">
        <v>4282</v>
      </c>
      <c r="F1123" s="1" t="s">
        <v>17</v>
      </c>
      <c r="G1123" s="1" t="s">
        <v>25</v>
      </c>
      <c r="H1123" s="1">
        <v>18</v>
      </c>
      <c r="I1123" s="3">
        <v>45668</v>
      </c>
      <c r="J1123" s="1" t="s">
        <v>52</v>
      </c>
      <c r="K1123" s="1" t="s">
        <v>53</v>
      </c>
      <c r="L1123" s="8">
        <v>0.64</v>
      </c>
      <c r="M1123" s="8">
        <f>IF(Table1[[#This Row],[Column13]]&lt;1,Table1[[#This Row],[Column13]]*100,Table1[[#This Row],[Column13]])</f>
        <v>64</v>
      </c>
      <c r="N1123" s="1">
        <v>2</v>
      </c>
      <c r="O1123" s="1" t="s">
        <v>34</v>
      </c>
      <c r="P1123" s="1">
        <v>5</v>
      </c>
      <c r="Q1123" s="1" t="s">
        <v>3831</v>
      </c>
      <c r="R1123" s="9">
        <f>IFERROR(IF(ISNUMBER(Table1[[#This Row],[Column17]]),Table1[[#This Row],[Column17]],DATEVALUE(LEFT(Table1[[#This Row],[Column17]],FIND(",",Table1[[#This Row],[Column17]]&amp;",")-1))),"")</f>
        <v>45668</v>
      </c>
      <c r="S112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45675</v>
      </c>
      <c r="T112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45682</v>
      </c>
      <c r="U112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45689</v>
      </c>
      <c r="V112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45696</v>
      </c>
      <c r="W112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45703</v>
      </c>
      <c r="X112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2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23" s="10" t="str">
        <f t="shared" si="51"/>
        <v>01/11/2025, 01/18/2025, 01/25/2025, 02/01/2025, 02/08/2025, 02/15/2025</v>
      </c>
    </row>
    <row r="1124" spans="1:26" ht="12.5" x14ac:dyDescent="0.25">
      <c r="A1124" s="1" t="s">
        <v>4283</v>
      </c>
      <c r="B1124" s="1" t="str">
        <f t="shared" si="52"/>
        <v>BC57003E-91F9-4586-827F-9590333C8C30</v>
      </c>
      <c r="C1124" s="1" t="s">
        <v>4284</v>
      </c>
      <c r="D1124" s="1" t="str">
        <f t="shared" si="53"/>
        <v>Sandra Craig</v>
      </c>
      <c r="E1124" s="1" t="s">
        <v>4285</v>
      </c>
      <c r="F1124" s="1" t="s">
        <v>17</v>
      </c>
      <c r="G1124" s="1" t="s">
        <v>68</v>
      </c>
      <c r="H1124">
        <v>18</v>
      </c>
      <c r="I1124" s="5">
        <v>44977</v>
      </c>
      <c r="J1124" s="1" t="s">
        <v>142</v>
      </c>
      <c r="K1124" s="1" t="s">
        <v>53</v>
      </c>
      <c r="L1124" s="8">
        <v>0.45</v>
      </c>
      <c r="M1124" s="8">
        <f>IF(Table1[[#This Row],[Column13]]&lt;1,Table1[[#This Row],[Column13]]*100,Table1[[#This Row],[Column13]])</f>
        <v>45</v>
      </c>
      <c r="N1124" s="1" t="s">
        <v>20</v>
      </c>
      <c r="O1124" s="1" t="s">
        <v>34</v>
      </c>
      <c r="P1124" s="1">
        <v>4</v>
      </c>
      <c r="Q1124" s="1" t="s">
        <v>4286</v>
      </c>
      <c r="R1124" s="9">
        <f>IFERROR(IF(ISNUMBER(Table1[[#This Row],[Column17]]),Table1[[#This Row],[Column17]],DATEVALUE(LEFT(Table1[[#This Row],[Column17]],FIND(",",Table1[[#This Row],[Column17]]&amp;",")-1))),"")</f>
        <v>44977</v>
      </c>
      <c r="S112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44984</v>
      </c>
      <c r="T112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44991</v>
      </c>
      <c r="U112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44998</v>
      </c>
      <c r="V112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45005</v>
      </c>
      <c r="W112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45012</v>
      </c>
      <c r="X112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45019</v>
      </c>
      <c r="Y112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24" s="10" t="str">
        <f t="shared" si="51"/>
        <v>02/20/2023, 02/27/2023, 03/06/2023, 03/13/2023, 03/20/2023, 03/27/2023, 04/03/2023</v>
      </c>
    </row>
    <row r="1125" spans="1:26" ht="12.5" x14ac:dyDescent="0.25">
      <c r="A1125" s="1" t="s">
        <v>4287</v>
      </c>
      <c r="B1125" s="1" t="str">
        <f t="shared" si="52"/>
        <v>032A0C06-4F55-458E-8618-93EC82D768C6</v>
      </c>
      <c r="C1125" s="1" t="s">
        <v>4288</v>
      </c>
      <c r="D1125" s="1" t="str">
        <f t="shared" si="53"/>
        <v>Christopher Cook</v>
      </c>
      <c r="E1125" s="1" t="s">
        <v>4289</v>
      </c>
      <c r="F1125" s="1" t="s">
        <v>88</v>
      </c>
      <c r="G1125" s="1" t="s">
        <v>46</v>
      </c>
      <c r="H1125" s="1">
        <v>18</v>
      </c>
      <c r="I1125" s="3">
        <v>44994</v>
      </c>
      <c r="J1125" s="1" t="s">
        <v>83</v>
      </c>
      <c r="K1125" s="1" t="s">
        <v>27</v>
      </c>
      <c r="L1125" s="8">
        <v>2</v>
      </c>
      <c r="M1125" s="8">
        <f>IF(Table1[[#This Row],[Column13]]&lt;1,Table1[[#This Row],[Column13]]*100,Table1[[#This Row],[Column13]])</f>
        <v>2</v>
      </c>
      <c r="N1125" s="1" t="s">
        <v>58</v>
      </c>
      <c r="O1125" s="1" t="s">
        <v>34</v>
      </c>
      <c r="P1125" s="1">
        <v>4</v>
      </c>
      <c r="Q1125" s="1" t="s">
        <v>4290</v>
      </c>
      <c r="R1125" s="9">
        <f>IFERROR(IF(ISNUMBER(Table1[[#This Row],[Column17]]),Table1[[#This Row],[Column17]],DATEVALUE(LEFT(Table1[[#This Row],[Column17]],FIND(",",Table1[[#This Row],[Column17]]&amp;",")-1))),"")</f>
        <v>44994</v>
      </c>
      <c r="S112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45001</v>
      </c>
      <c r="T1125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125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12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2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2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2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25" s="10" t="str">
        <f t="shared" si="51"/>
        <v>03/09/2023, 03/16/2023</v>
      </c>
    </row>
    <row r="1126" spans="1:26" ht="12.5" x14ac:dyDescent="0.25">
      <c r="A1126" s="1" t="s">
        <v>4291</v>
      </c>
      <c r="B1126" s="1" t="str">
        <f t="shared" si="52"/>
        <v>7DDEE37D-EBBA-4A66-AA4E-4D28C0FCE144</v>
      </c>
      <c r="C1126" s="1" t="s">
        <v>4292</v>
      </c>
      <c r="D1126" s="1" t="str">
        <f t="shared" si="53"/>
        <v>Kyle Norton</v>
      </c>
      <c r="E1126" s="1" t="s">
        <v>4293</v>
      </c>
      <c r="F1126" s="1" t="s">
        <v>17</v>
      </c>
      <c r="G1126" s="1" t="s">
        <v>25</v>
      </c>
      <c r="H1126">
        <v>18</v>
      </c>
      <c r="I1126" s="5">
        <v>45592</v>
      </c>
      <c r="J1126" s="1" t="s">
        <v>281</v>
      </c>
      <c r="K1126" s="1" t="s">
        <v>19</v>
      </c>
      <c r="L1126" s="8">
        <v>0.46</v>
      </c>
      <c r="M1126" s="8">
        <f>IF(Table1[[#This Row],[Column13]]&lt;1,Table1[[#This Row],[Column13]]*100,Table1[[#This Row],[Column13]])</f>
        <v>46</v>
      </c>
      <c r="N1126" s="1">
        <v>2</v>
      </c>
      <c r="O1126" s="1" t="s">
        <v>34</v>
      </c>
      <c r="P1126" s="1">
        <v>3</v>
      </c>
      <c r="Q1126" s="1" t="s">
        <v>4294</v>
      </c>
      <c r="R1126" s="9">
        <f>IFERROR(IF(ISNUMBER(Table1[[#This Row],[Column17]]),Table1[[#This Row],[Column17]],DATEVALUE(LEFT(Table1[[#This Row],[Column17]],FIND(",",Table1[[#This Row],[Column17]]&amp;",")-1))),"")</f>
        <v>45592</v>
      </c>
      <c r="S112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45599</v>
      </c>
      <c r="T112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45606</v>
      </c>
      <c r="U112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45613</v>
      </c>
      <c r="V112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45620</v>
      </c>
      <c r="W112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2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2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26" s="10" t="str">
        <f t="shared" si="51"/>
        <v>10/27/2024, 11/03/2024, 11/10/2024, 11/17/2024, 11/24/2024</v>
      </c>
    </row>
    <row r="1127" spans="1:26" ht="12.5" x14ac:dyDescent="0.25">
      <c r="A1127" s="1" t="s">
        <v>4295</v>
      </c>
      <c r="B1127" s="1" t="str">
        <f t="shared" si="52"/>
        <v>BA8F3E6C-61A4-4D19-B1EF-7E0A4DAEAC5C</v>
      </c>
      <c r="C1127" s="1" t="s">
        <v>4296</v>
      </c>
      <c r="D1127" s="1" t="str">
        <f t="shared" si="53"/>
        <v>Caitlin Brown</v>
      </c>
      <c r="E1127" s="1" t="s">
        <v>4297</v>
      </c>
      <c r="F1127" s="1" t="s">
        <v>88</v>
      </c>
      <c r="G1127" s="1" t="s">
        <v>46</v>
      </c>
      <c r="H1127">
        <v>18</v>
      </c>
      <c r="I1127" s="3">
        <v>44658</v>
      </c>
      <c r="J1127" s="1" t="s">
        <v>40</v>
      </c>
      <c r="K1127" s="1" t="s">
        <v>19</v>
      </c>
      <c r="L1127" s="8">
        <v>0.7</v>
      </c>
      <c r="M1127" s="8">
        <f>IF(Table1[[#This Row],[Column13]]&lt;1,Table1[[#This Row],[Column13]]*100,Table1[[#This Row],[Column13]])</f>
        <v>70</v>
      </c>
      <c r="N1127" s="1">
        <v>1.5</v>
      </c>
      <c r="O1127" s="1" t="s">
        <v>34</v>
      </c>
      <c r="P1127" s="1">
        <v>1</v>
      </c>
      <c r="Q1127" s="1" t="s">
        <v>4298</v>
      </c>
      <c r="R1127" s="9">
        <f>IFERROR(IF(ISNUMBER(Table1[[#This Row],[Column17]]),Table1[[#This Row],[Column17]],DATEVALUE(LEFT(Table1[[#This Row],[Column17]],FIND(",",Table1[[#This Row],[Column17]]&amp;",")-1))),"")</f>
        <v>44658</v>
      </c>
      <c r="S112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44665</v>
      </c>
      <c r="T112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44672</v>
      </c>
      <c r="U1127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12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2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2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2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27" s="10" t="str">
        <f t="shared" si="51"/>
        <v>04/07/2022, 04/14/2022, 04/21/2022</v>
      </c>
    </row>
    <row r="1128" spans="1:26" ht="12.5" x14ac:dyDescent="0.25">
      <c r="A1128" s="1" t="s">
        <v>4299</v>
      </c>
      <c r="B1128" s="1" t="str">
        <f t="shared" si="52"/>
        <v>1EBD55B6-E605-44A2-88F5-48E7C53BCC3A</v>
      </c>
      <c r="C1128" s="1" t="s">
        <v>4300</v>
      </c>
      <c r="D1128" s="1" t="str">
        <f t="shared" si="53"/>
        <v>Dennis Conrad</v>
      </c>
      <c r="E1128" s="1" t="s">
        <v>4301</v>
      </c>
      <c r="F1128" s="1" t="s">
        <v>88</v>
      </c>
      <c r="G1128" s="1" t="s">
        <v>46</v>
      </c>
      <c r="H1128" s="1">
        <v>18</v>
      </c>
      <c r="I1128" s="5">
        <v>45120</v>
      </c>
      <c r="J1128" s="1" t="s">
        <v>32</v>
      </c>
      <c r="K1128" s="1" t="s">
        <v>33</v>
      </c>
      <c r="L1128" s="8">
        <v>0.66</v>
      </c>
      <c r="M1128" s="8">
        <f>IF(Table1[[#This Row],[Column13]]&lt;1,Table1[[#This Row],[Column13]]*100,Table1[[#This Row],[Column13]])</f>
        <v>66</v>
      </c>
      <c r="N1128" s="1" t="s">
        <v>58</v>
      </c>
      <c r="O1128" s="1" t="s">
        <v>34</v>
      </c>
      <c r="P1128" s="1">
        <v>1</v>
      </c>
      <c r="Q1128" s="1" t="s">
        <v>4302</v>
      </c>
      <c r="R1128" s="9">
        <f>IFERROR(IF(ISNUMBER(Table1[[#This Row],[Column17]]),Table1[[#This Row],[Column17]],DATEVALUE(LEFT(Table1[[#This Row],[Column17]],FIND(",",Table1[[#This Row],[Column17]]&amp;",")-1))),"")</f>
        <v>45120</v>
      </c>
      <c r="S112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45127</v>
      </c>
      <c r="T112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45134</v>
      </c>
      <c r="U112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45141</v>
      </c>
      <c r="V112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2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2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2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28" s="10" t="str">
        <f t="shared" si="51"/>
        <v>07/13/2023, 07/20/2023, 07/27/2023, 08/03/2023</v>
      </c>
    </row>
    <row r="1129" spans="1:26" ht="12.5" x14ac:dyDescent="0.25">
      <c r="A1129" s="1" t="s">
        <v>4303</v>
      </c>
      <c r="B1129" s="1" t="str">
        <f t="shared" si="52"/>
        <v>3C1C09A3-B98D-45A7-960A-56E11CD27C9F</v>
      </c>
      <c r="C1129" s="1" t="s">
        <v>4304</v>
      </c>
      <c r="D1129" s="1" t="str">
        <f t="shared" si="53"/>
        <v>Stephen Neal</v>
      </c>
      <c r="E1129" s="1" t="s">
        <v>4305</v>
      </c>
      <c r="F1129" s="1" t="s">
        <v>88</v>
      </c>
      <c r="G1129" s="1" t="s">
        <v>25</v>
      </c>
      <c r="H1129">
        <v>18</v>
      </c>
      <c r="I1129" s="5">
        <v>44680</v>
      </c>
      <c r="J1129" s="1" t="s">
        <v>217</v>
      </c>
      <c r="K1129" s="1" t="s">
        <v>133</v>
      </c>
      <c r="L1129" s="8">
        <v>0.09</v>
      </c>
      <c r="M1129" s="8">
        <f>IF(Table1[[#This Row],[Column13]]&lt;1,Table1[[#This Row],[Column13]]*100,Table1[[#This Row],[Column13]])</f>
        <v>9</v>
      </c>
      <c r="N1129" s="1" t="s">
        <v>20</v>
      </c>
      <c r="O1129" s="1" t="s">
        <v>28</v>
      </c>
      <c r="P1129" s="1">
        <v>1</v>
      </c>
      <c r="Q1129" s="5">
        <v>44680</v>
      </c>
      <c r="R1129" s="9">
        <f>IFERROR(IF(ISNUMBER(Table1[[#This Row],[Column17]]),Table1[[#This Row],[Column17]],DATEVALUE(LEFT(Table1[[#This Row],[Column17]],FIND(",",Table1[[#This Row],[Column17]]&amp;",")-1))),"")</f>
        <v>44680</v>
      </c>
      <c r="S1129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1129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129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12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2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2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2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29" s="10" t="str">
        <f t="shared" si="51"/>
        <v>04/29/2022</v>
      </c>
    </row>
    <row r="1130" spans="1:26" ht="12.5" x14ac:dyDescent="0.25">
      <c r="A1130" s="1" t="s">
        <v>4306</v>
      </c>
      <c r="B1130" s="1" t="str">
        <f t="shared" si="52"/>
        <v>65C51C9A-10AE-4DFC-B729-6854273E54E5</v>
      </c>
      <c r="C1130" s="1" t="s">
        <v>4307</v>
      </c>
      <c r="D1130" s="1" t="str">
        <f t="shared" si="53"/>
        <v>Amanda Jimenez</v>
      </c>
      <c r="E1130" s="1" t="s">
        <v>4308</v>
      </c>
      <c r="F1130" s="1" t="s">
        <v>88</v>
      </c>
      <c r="G1130" s="1" t="s">
        <v>25</v>
      </c>
      <c r="H1130" s="1">
        <v>34</v>
      </c>
      <c r="I1130" s="5">
        <v>45732</v>
      </c>
      <c r="J1130" s="1" t="s">
        <v>217</v>
      </c>
      <c r="K1130" s="1" t="s">
        <v>133</v>
      </c>
      <c r="L1130" s="8">
        <v>41</v>
      </c>
      <c r="M1130" s="8">
        <f>IF(Table1[[#This Row],[Column13]]&lt;1,Table1[[#This Row],[Column13]]*100,Table1[[#This Row],[Column13]])</f>
        <v>41</v>
      </c>
      <c r="N1130" s="1" t="s">
        <v>20</v>
      </c>
      <c r="O1130" s="1" t="s">
        <v>34</v>
      </c>
      <c r="P1130" s="1">
        <v>5</v>
      </c>
      <c r="Q1130" s="1" t="s">
        <v>4309</v>
      </c>
      <c r="R1130" s="9">
        <f>IFERROR(IF(ISNUMBER(Table1[[#This Row],[Column17]]),Table1[[#This Row],[Column17]],DATEVALUE(LEFT(Table1[[#This Row],[Column17]],FIND(",",Table1[[#This Row],[Column17]]&amp;",")-1))),"")</f>
        <v>45732</v>
      </c>
      <c r="S113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45739</v>
      </c>
      <c r="T113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45746</v>
      </c>
      <c r="U1130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13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3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3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3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30" s="10" t="str">
        <f t="shared" si="51"/>
        <v>03/16/2025, 03/23/2025, 03/30/2025</v>
      </c>
    </row>
    <row r="1131" spans="1:26" ht="12.5" x14ac:dyDescent="0.25">
      <c r="A1131" s="1" t="s">
        <v>4310</v>
      </c>
      <c r="B1131" s="1" t="str">
        <f t="shared" si="52"/>
        <v>C5001E3E-F59D-4194-9021-7062A8179850</v>
      </c>
      <c r="C1131" s="1" t="s">
        <v>4311</v>
      </c>
      <c r="D1131" s="1" t="str">
        <f t="shared" si="53"/>
        <v>Michelle Higgins</v>
      </c>
      <c r="E1131" s="1" t="s">
        <v>4312</v>
      </c>
      <c r="F1131" s="1" t="s">
        <v>17</v>
      </c>
      <c r="G1131" s="1" t="s">
        <v>82</v>
      </c>
      <c r="H1131" s="1">
        <v>32</v>
      </c>
      <c r="I1131" s="5">
        <v>44726</v>
      </c>
      <c r="J1131" s="1" t="s">
        <v>281</v>
      </c>
      <c r="K1131" s="1" t="s">
        <v>19</v>
      </c>
      <c r="L1131" s="8">
        <v>0.77</v>
      </c>
      <c r="M1131" s="8">
        <f>IF(Table1[[#This Row],[Column13]]&lt;1,Table1[[#This Row],[Column13]]*100,Table1[[#This Row],[Column13]])</f>
        <v>77</v>
      </c>
      <c r="N1131" s="1" t="s">
        <v>20</v>
      </c>
      <c r="O1131" s="1" t="s">
        <v>34</v>
      </c>
      <c r="P1131" s="1">
        <v>5</v>
      </c>
      <c r="Q1131" s="1" t="s">
        <v>4313</v>
      </c>
      <c r="R1131" s="9">
        <f>IFERROR(IF(ISNUMBER(Table1[[#This Row],[Column17]]),Table1[[#This Row],[Column17]],DATEVALUE(LEFT(Table1[[#This Row],[Column17]],FIND(",",Table1[[#This Row],[Column17]]&amp;",")-1))),"")</f>
        <v>44726</v>
      </c>
      <c r="S113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44733</v>
      </c>
      <c r="T113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44740</v>
      </c>
      <c r="U1131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13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3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3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3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31" s="10" t="str">
        <f t="shared" si="51"/>
        <v>06/14/2022, 06/21/2022, 06/28/2022</v>
      </c>
    </row>
    <row r="1132" spans="1:26" ht="12.5" x14ac:dyDescent="0.25">
      <c r="A1132" s="1" t="s">
        <v>4314</v>
      </c>
      <c r="B1132" s="1" t="str">
        <f t="shared" si="52"/>
        <v>8F16FAC0-6F72-4CA4-9B64-3C30D5DC4812</v>
      </c>
      <c r="C1132" s="1" t="s">
        <v>4315</v>
      </c>
      <c r="D1132" s="1" t="str">
        <f t="shared" si="53"/>
        <v>Katherine Hall</v>
      </c>
      <c r="E1132" s="1" t="s">
        <v>4316</v>
      </c>
      <c r="F1132" s="1" t="s">
        <v>17</v>
      </c>
      <c r="G1132" s="1" t="s">
        <v>68</v>
      </c>
      <c r="H1132" s="1">
        <v>18</v>
      </c>
      <c r="I1132" s="5">
        <v>45532</v>
      </c>
      <c r="J1132" s="1" t="s">
        <v>217</v>
      </c>
      <c r="K1132" s="1" t="s">
        <v>133</v>
      </c>
      <c r="L1132" s="8">
        <v>17</v>
      </c>
      <c r="M1132" s="8">
        <f>IF(Table1[[#This Row],[Column13]]&lt;1,Table1[[#This Row],[Column13]]*100,Table1[[#This Row],[Column13]])</f>
        <v>17</v>
      </c>
      <c r="N1132" s="1">
        <v>1.5</v>
      </c>
      <c r="O1132" s="1" t="s">
        <v>28</v>
      </c>
      <c r="P1132" s="1">
        <v>1</v>
      </c>
      <c r="Q1132" s="5">
        <v>45532</v>
      </c>
      <c r="R1132" s="9">
        <f>IFERROR(IF(ISNUMBER(Table1[[#This Row],[Column17]]),Table1[[#This Row],[Column17]],DATEVALUE(LEFT(Table1[[#This Row],[Column17]],FIND(",",Table1[[#This Row],[Column17]]&amp;",")-1))),"")</f>
        <v>45532</v>
      </c>
      <c r="S1132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1132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132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13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3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3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3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32" s="10" t="str">
        <f t="shared" si="51"/>
        <v>08/28/2024</v>
      </c>
    </row>
    <row r="1133" spans="1:26" ht="12.5" x14ac:dyDescent="0.25">
      <c r="A1133" s="1" t="s">
        <v>4317</v>
      </c>
      <c r="B1133" s="1" t="str">
        <f t="shared" si="52"/>
        <v>8D0FE9B5-B9E8-46D0-9F0B-B32FE6DDBBE3</v>
      </c>
      <c r="C1133" s="1" t="s">
        <v>4318</v>
      </c>
      <c r="D1133" s="1" t="str">
        <f t="shared" si="53"/>
        <v>Erica Fowler</v>
      </c>
      <c r="E1133" s="1" t="s">
        <v>4319</v>
      </c>
      <c r="F1133" s="1" t="s">
        <v>88</v>
      </c>
      <c r="G1133" s="1" t="s">
        <v>46</v>
      </c>
      <c r="H1133">
        <v>18</v>
      </c>
      <c r="I1133" s="5">
        <v>45681</v>
      </c>
      <c r="J1133" s="1" t="s">
        <v>105</v>
      </c>
      <c r="K1133" s="1" t="s">
        <v>53</v>
      </c>
      <c r="L1133" s="8">
        <v>0.95</v>
      </c>
      <c r="M1133" s="8">
        <f>IF(Table1[[#This Row],[Column13]]&lt;1,Table1[[#This Row],[Column13]]*100,Table1[[#This Row],[Column13]])</f>
        <v>95</v>
      </c>
      <c r="N1133" s="1">
        <v>45</v>
      </c>
      <c r="O1133" s="1" t="s">
        <v>28</v>
      </c>
      <c r="P1133" s="1">
        <v>4</v>
      </c>
      <c r="Q1133" s="1" t="s">
        <v>4320</v>
      </c>
      <c r="R1133" s="9">
        <f>IFERROR(IF(ISNUMBER(Table1[[#This Row],[Column17]]),Table1[[#This Row],[Column17]],DATEVALUE(LEFT(Table1[[#This Row],[Column17]],FIND(",",Table1[[#This Row],[Column17]]&amp;",")-1))),"")</f>
        <v>45681</v>
      </c>
      <c r="S113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45688</v>
      </c>
      <c r="T113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45695</v>
      </c>
      <c r="U113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45702</v>
      </c>
      <c r="V113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45709</v>
      </c>
      <c r="W113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45716</v>
      </c>
      <c r="X113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3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33" s="10" t="str">
        <f t="shared" si="51"/>
        <v>01/24/2025, 01/31/2025, 02/07/2025, 02/14/2025, 02/21/2025, 02/28/2025</v>
      </c>
    </row>
    <row r="1134" spans="1:26" ht="12.5" x14ac:dyDescent="0.25">
      <c r="A1134" s="1" t="s">
        <v>4321</v>
      </c>
      <c r="B1134" s="1" t="str">
        <f t="shared" si="52"/>
        <v>C06CBD3F-AC33-4F9C-9071-365425CB49DE</v>
      </c>
      <c r="C1134" s="1" t="s">
        <v>4322</v>
      </c>
      <c r="D1134" s="1" t="str">
        <f t="shared" si="53"/>
        <v>Megan Russell</v>
      </c>
      <c r="E1134" s="1" t="s">
        <v>4323</v>
      </c>
      <c r="F1134" s="1" t="s">
        <v>17</v>
      </c>
      <c r="G1134" s="1" t="s">
        <v>46</v>
      </c>
      <c r="H1134" s="1">
        <v>24</v>
      </c>
      <c r="I1134" s="3">
        <v>45112</v>
      </c>
      <c r="J1134" s="1" t="s">
        <v>217</v>
      </c>
      <c r="K1134" s="1" t="s">
        <v>133</v>
      </c>
      <c r="L1134" s="8">
        <v>0.52</v>
      </c>
      <c r="M1134" s="8">
        <f>IF(Table1[[#This Row],[Column13]]&lt;1,Table1[[#This Row],[Column13]]*100,Table1[[#This Row],[Column13]])</f>
        <v>52</v>
      </c>
      <c r="N1134" s="1">
        <v>2</v>
      </c>
      <c r="O1134" s="1" t="s">
        <v>34</v>
      </c>
      <c r="P1134" s="1">
        <v>4</v>
      </c>
      <c r="Q1134" s="1" t="s">
        <v>4324</v>
      </c>
      <c r="R1134" s="9">
        <f>IFERROR(IF(ISNUMBER(Table1[[#This Row],[Column17]]),Table1[[#This Row],[Column17]],DATEVALUE(LEFT(Table1[[#This Row],[Column17]],FIND(",",Table1[[#This Row],[Column17]]&amp;",")-1))),"")</f>
        <v>45112</v>
      </c>
      <c r="S113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45119</v>
      </c>
      <c r="T113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45126</v>
      </c>
      <c r="U113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45133</v>
      </c>
      <c r="V113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45140</v>
      </c>
      <c r="W1134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45147</v>
      </c>
      <c r="X113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3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34" s="10" t="str">
        <f t="shared" si="51"/>
        <v>07/05/2023, 07/12/2023, 07/19/2023, 07/26/2023, 08/02/2023, 08/09/2023</v>
      </c>
    </row>
    <row r="1135" spans="1:26" ht="12.5" x14ac:dyDescent="0.25">
      <c r="A1135" s="1" t="s">
        <v>4325</v>
      </c>
      <c r="B1135" s="1" t="str">
        <f t="shared" si="52"/>
        <v>C0F2B34E-7365-449B-B770-28E6A53D2350</v>
      </c>
      <c r="C1135" s="1" t="s">
        <v>4326</v>
      </c>
      <c r="D1135" s="1" t="str">
        <f t="shared" si="53"/>
        <v>Melanie Preston</v>
      </c>
      <c r="E1135" s="1" t="s">
        <v>4327</v>
      </c>
      <c r="F1135" s="1" t="s">
        <v>17</v>
      </c>
      <c r="G1135" s="1" t="s">
        <v>39</v>
      </c>
      <c r="H1135">
        <v>18</v>
      </c>
      <c r="I1135" s="5">
        <v>45215</v>
      </c>
      <c r="J1135" s="1" t="s">
        <v>154</v>
      </c>
      <c r="K1135" s="1" t="s">
        <v>133</v>
      </c>
      <c r="L1135" s="8">
        <v>50</v>
      </c>
      <c r="M1135" s="8">
        <f>IF(Table1[[#This Row],[Column13]]&lt;1,Table1[[#This Row],[Column13]]*100,Table1[[#This Row],[Column13]])</f>
        <v>50</v>
      </c>
      <c r="N1135" s="1" t="s">
        <v>41</v>
      </c>
      <c r="O1135" s="1" t="s">
        <v>34</v>
      </c>
      <c r="P1135" s="1">
        <v>2</v>
      </c>
      <c r="Q1135" s="1" t="s">
        <v>4328</v>
      </c>
      <c r="R1135" s="9">
        <f>IFERROR(IF(ISNUMBER(Table1[[#This Row],[Column17]]),Table1[[#This Row],[Column17]],DATEVALUE(LEFT(Table1[[#This Row],[Column17]],FIND(",",Table1[[#This Row],[Column17]]&amp;",")-1))),"")</f>
        <v>45215</v>
      </c>
      <c r="S113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45222</v>
      </c>
      <c r="T113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45229</v>
      </c>
      <c r="U1135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13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3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3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3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35" s="10" t="str">
        <f t="shared" si="51"/>
        <v>10/16/2023, 10/23/2023, 10/30/2023</v>
      </c>
    </row>
    <row r="1136" spans="1:26" ht="12.5" x14ac:dyDescent="0.25">
      <c r="A1136" s="1" t="s">
        <v>4329</v>
      </c>
      <c r="B1136" s="1" t="str">
        <f t="shared" si="52"/>
        <v>23B7AAF6-92DD-4487-8C79-EECAD9E18C82</v>
      </c>
      <c r="C1136" s="1" t="s">
        <v>4330</v>
      </c>
      <c r="D1136" s="1" t="str">
        <f t="shared" si="53"/>
        <v>Rebecca Summers</v>
      </c>
      <c r="E1136" s="1" t="s">
        <v>4331</v>
      </c>
      <c r="F1136" s="1" t="s">
        <v>17</v>
      </c>
      <c r="G1136" s="1" t="s">
        <v>39</v>
      </c>
      <c r="H1136" s="1">
        <v>29</v>
      </c>
      <c r="I1136" s="4">
        <v>44905</v>
      </c>
      <c r="J1136" s="1" t="s">
        <v>32</v>
      </c>
      <c r="K1136" s="1" t="s">
        <v>33</v>
      </c>
      <c r="L1136" s="8">
        <v>0.06</v>
      </c>
      <c r="M1136" s="8">
        <f>IF(Table1[[#This Row],[Column13]]&lt;1,Table1[[#This Row],[Column13]]*100,Table1[[#This Row],[Column13]])</f>
        <v>6</v>
      </c>
      <c r="N1136" s="1" t="s">
        <v>20</v>
      </c>
      <c r="O1136" s="1" t="s">
        <v>34</v>
      </c>
      <c r="P1136" s="1">
        <v>2</v>
      </c>
      <c r="Q1136" s="1" t="s">
        <v>4332</v>
      </c>
      <c r="R1136" s="9">
        <f>IFERROR(IF(ISNUMBER(Table1[[#This Row],[Column17]]),Table1[[#This Row],[Column17]],DATEVALUE(LEFT(Table1[[#This Row],[Column17]],FIND(",",Table1[[#This Row],[Column17]]&amp;",")-1))),"")</f>
        <v>44905</v>
      </c>
      <c r="S113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44912</v>
      </c>
      <c r="T113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44919</v>
      </c>
      <c r="U113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44926</v>
      </c>
      <c r="V113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44933</v>
      </c>
      <c r="W113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44940</v>
      </c>
      <c r="X113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44947</v>
      </c>
      <c r="Y113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44954</v>
      </c>
      <c r="Z1136" s="10" t="str">
        <f t="shared" si="51"/>
        <v>12/10/2022, 12/17/2022, 12/24/2022, 12/31/2022, 01/07/2023, 01/14/2023, 01/21/2023, 01/28/2023</v>
      </c>
    </row>
    <row r="1137" spans="1:26" ht="12.5" x14ac:dyDescent="0.25">
      <c r="A1137" s="1" t="s">
        <v>4333</v>
      </c>
      <c r="B1137" s="1" t="str">
        <f t="shared" si="52"/>
        <v>9351A5DA-1A93-43F1-8502-76C00ABF1903</v>
      </c>
      <c r="C1137" s="1" t="s">
        <v>4334</v>
      </c>
      <c r="D1137" s="1" t="str">
        <f t="shared" si="53"/>
        <v>Timothy Ortega</v>
      </c>
      <c r="E1137" s="1" t="s">
        <v>4335</v>
      </c>
      <c r="F1137" s="1" t="s">
        <v>17</v>
      </c>
      <c r="G1137" s="1" t="s">
        <v>68</v>
      </c>
      <c r="H1137">
        <v>18</v>
      </c>
      <c r="I1137" s="5">
        <v>45503</v>
      </c>
      <c r="J1137" s="1" t="s">
        <v>142</v>
      </c>
      <c r="K1137" s="1" t="s">
        <v>53</v>
      </c>
      <c r="L1137" s="8">
        <v>70</v>
      </c>
      <c r="M1137" s="8">
        <f>IF(Table1[[#This Row],[Column13]]&lt;1,Table1[[#This Row],[Column13]]*100,Table1[[#This Row],[Column13]])</f>
        <v>70</v>
      </c>
      <c r="N1137" s="1">
        <v>2</v>
      </c>
      <c r="O1137" s="1" t="s">
        <v>28</v>
      </c>
      <c r="P1137" s="1">
        <v>4</v>
      </c>
      <c r="Q1137" s="1" t="s">
        <v>4336</v>
      </c>
      <c r="R1137" s="9">
        <f>IFERROR(IF(ISNUMBER(Table1[[#This Row],[Column17]]),Table1[[#This Row],[Column17]],DATEVALUE(LEFT(Table1[[#This Row],[Column17]],FIND(",",Table1[[#This Row],[Column17]]&amp;",")-1))),"")</f>
        <v>45503</v>
      </c>
      <c r="S113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45510</v>
      </c>
      <c r="T113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45517</v>
      </c>
      <c r="U113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45524</v>
      </c>
      <c r="V113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45531</v>
      </c>
      <c r="W113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3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3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37" s="10" t="str">
        <f t="shared" si="51"/>
        <v>07/30/2024, 08/06/2024, 08/13/2024, 08/20/2024, 08/27/2024</v>
      </c>
    </row>
    <row r="1138" spans="1:26" ht="12.5" x14ac:dyDescent="0.25">
      <c r="A1138" s="1" t="s">
        <v>4337</v>
      </c>
      <c r="B1138" s="1" t="str">
        <f t="shared" si="52"/>
        <v>A82A1132-85EB-4279-A51C-21FDEFDA849E</v>
      </c>
      <c r="C1138" s="1" t="s">
        <v>4338</v>
      </c>
      <c r="D1138" s="1" t="str">
        <f t="shared" si="53"/>
        <v>Colleen Bell</v>
      </c>
      <c r="E1138" s="1" t="s">
        <v>4339</v>
      </c>
      <c r="F1138" s="1" t="s">
        <v>17</v>
      </c>
      <c r="G1138" s="1" t="s">
        <v>25</v>
      </c>
      <c r="H1138">
        <v>18</v>
      </c>
      <c r="I1138" s="3">
        <v>45509</v>
      </c>
      <c r="J1138" s="1" t="s">
        <v>217</v>
      </c>
      <c r="K1138" s="1" t="s">
        <v>133</v>
      </c>
      <c r="L1138" s="8">
        <v>71</v>
      </c>
      <c r="M1138" s="8">
        <f>IF(Table1[[#This Row],[Column13]]&lt;1,Table1[[#This Row],[Column13]]*100,Table1[[#This Row],[Column13]])</f>
        <v>71</v>
      </c>
      <c r="N1138" s="1" t="s">
        <v>20</v>
      </c>
      <c r="O1138" s="1" t="s">
        <v>28</v>
      </c>
      <c r="P1138" s="1">
        <v>3</v>
      </c>
      <c r="Q1138" s="1" t="s">
        <v>4340</v>
      </c>
      <c r="R1138" s="9">
        <f>IFERROR(IF(ISNUMBER(Table1[[#This Row],[Column17]]),Table1[[#This Row],[Column17]],DATEVALUE(LEFT(Table1[[#This Row],[Column17]],FIND(",",Table1[[#This Row],[Column17]]&amp;",")-1))),"")</f>
        <v>45509</v>
      </c>
      <c r="S113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45516</v>
      </c>
      <c r="T1138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138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13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3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3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3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38" s="10" t="str">
        <f t="shared" si="51"/>
        <v>08/05/2024, 08/12/2024</v>
      </c>
    </row>
    <row r="1139" spans="1:26" ht="12.5" x14ac:dyDescent="0.25">
      <c r="A1139" s="1" t="s">
        <v>4341</v>
      </c>
      <c r="B1139" s="1" t="str">
        <f t="shared" si="52"/>
        <v>B75901D0-3036-481C-80D9-8272E52E1409</v>
      </c>
      <c r="C1139" s="1" t="s">
        <v>4342</v>
      </c>
      <c r="D1139" s="1" t="str">
        <f t="shared" si="53"/>
        <v>Ricky Wagner</v>
      </c>
      <c r="E1139" s="1" t="s">
        <v>4343</v>
      </c>
      <c r="F1139" s="1" t="s">
        <v>17</v>
      </c>
      <c r="G1139" s="1" t="s">
        <v>68</v>
      </c>
      <c r="H1139" s="1">
        <v>18</v>
      </c>
      <c r="I1139" s="5">
        <v>45736</v>
      </c>
      <c r="J1139" s="1" t="s">
        <v>52</v>
      </c>
      <c r="K1139" s="1" t="s">
        <v>53</v>
      </c>
      <c r="L1139" s="8">
        <v>0.66</v>
      </c>
      <c r="M1139" s="8">
        <f>IF(Table1[[#This Row],[Column13]]&lt;1,Table1[[#This Row],[Column13]]*100,Table1[[#This Row],[Column13]])</f>
        <v>66</v>
      </c>
      <c r="N1139" s="1">
        <v>2</v>
      </c>
      <c r="O1139" s="1" t="s">
        <v>28</v>
      </c>
      <c r="P1139" s="1">
        <v>5</v>
      </c>
      <c r="Q1139" s="1" t="s">
        <v>4344</v>
      </c>
      <c r="R1139" s="9">
        <f>IFERROR(IF(ISNUMBER(Table1[[#This Row],[Column17]]),Table1[[#This Row],[Column17]],DATEVALUE(LEFT(Table1[[#This Row],[Column17]],FIND(",",Table1[[#This Row],[Column17]]&amp;",")-1))),"")</f>
        <v>45736</v>
      </c>
      <c r="S113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45743</v>
      </c>
      <c r="T113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45750</v>
      </c>
      <c r="U113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45757</v>
      </c>
      <c r="V113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45764</v>
      </c>
      <c r="W113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45771</v>
      </c>
      <c r="X113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3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39" s="10" t="str">
        <f t="shared" si="51"/>
        <v>03/20/2025, 03/27/2025, 04/03/2025, 04/10/2025, 04/17/2025, 04/24/2025</v>
      </c>
    </row>
    <row r="1140" spans="1:26" ht="12.5" x14ac:dyDescent="0.25">
      <c r="A1140" s="1" t="s">
        <v>4345</v>
      </c>
      <c r="B1140" s="1" t="str">
        <f t="shared" si="52"/>
        <v>D082B3B4-F398-416E-98B9-F0A2A36442E5</v>
      </c>
      <c r="C1140" s="1" t="s">
        <v>4346</v>
      </c>
      <c r="D1140" s="1" t="str">
        <f t="shared" si="53"/>
        <v>Alan Phillips</v>
      </c>
      <c r="E1140" s="1" t="s">
        <v>4347</v>
      </c>
      <c r="F1140" s="1" t="s">
        <v>88</v>
      </c>
      <c r="G1140" s="1" t="s">
        <v>46</v>
      </c>
      <c r="H1140" s="1">
        <v>22</v>
      </c>
      <c r="I1140" s="5">
        <v>45499</v>
      </c>
      <c r="J1140" s="1" t="s">
        <v>26</v>
      </c>
      <c r="K1140" s="1" t="s">
        <v>27</v>
      </c>
      <c r="L1140" s="8">
        <v>48</v>
      </c>
      <c r="M1140" s="8">
        <f>IF(Table1[[#This Row],[Column13]]&lt;1,Table1[[#This Row],[Column13]]*100,Table1[[#This Row],[Column13]])</f>
        <v>48</v>
      </c>
      <c r="N1140" s="1" t="s">
        <v>20</v>
      </c>
      <c r="O1140" s="1" t="s">
        <v>34</v>
      </c>
      <c r="P1140" s="1">
        <v>3</v>
      </c>
      <c r="Q1140" s="1" t="s">
        <v>4348</v>
      </c>
      <c r="R1140" s="9">
        <f>IFERROR(IF(ISNUMBER(Table1[[#This Row],[Column17]]),Table1[[#This Row],[Column17]],DATEVALUE(LEFT(Table1[[#This Row],[Column17]],FIND(",",Table1[[#This Row],[Column17]]&amp;",")-1))),"")</f>
        <v>45499</v>
      </c>
      <c r="S114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45506</v>
      </c>
      <c r="T1140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140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14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4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4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4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40" s="10" t="str">
        <f t="shared" si="51"/>
        <v>07/26/2024, 08/02/2024</v>
      </c>
    </row>
    <row r="1141" spans="1:26" ht="12.5" x14ac:dyDescent="0.25">
      <c r="A1141" s="1" t="s">
        <v>4349</v>
      </c>
      <c r="B1141" s="1" t="str">
        <f t="shared" si="52"/>
        <v>B2A43BF4-02B4-4D26-A72B-0FA7A95DA34B</v>
      </c>
      <c r="C1141" s="1" t="s">
        <v>4350</v>
      </c>
      <c r="D1141" s="1" t="str">
        <f t="shared" si="53"/>
        <v>Grace Brooks</v>
      </c>
      <c r="E1141" s="1" t="s">
        <v>4351</v>
      </c>
      <c r="F1141" s="1" t="s">
        <v>88</v>
      </c>
      <c r="G1141" s="1" t="s">
        <v>46</v>
      </c>
      <c r="H1141" s="1">
        <v>18</v>
      </c>
      <c r="I1141" s="5">
        <v>45213</v>
      </c>
      <c r="J1141" s="1" t="s">
        <v>47</v>
      </c>
      <c r="K1141" s="1" t="s">
        <v>33</v>
      </c>
      <c r="L1141" s="8">
        <v>0.01</v>
      </c>
      <c r="M1141" s="8">
        <f>IF(Table1[[#This Row],[Column13]]&lt;1,Table1[[#This Row],[Column13]]*100,Table1[[#This Row],[Column13]])</f>
        <v>1</v>
      </c>
      <c r="N1141" s="1">
        <v>1.5</v>
      </c>
      <c r="O1141" s="1" t="s">
        <v>34</v>
      </c>
      <c r="P1141" s="1">
        <v>2</v>
      </c>
      <c r="Q1141" s="1" t="s">
        <v>4352</v>
      </c>
      <c r="R1141" s="9">
        <f>IFERROR(IF(ISNUMBER(Table1[[#This Row],[Column17]]),Table1[[#This Row],[Column17]],DATEVALUE(LEFT(Table1[[#This Row],[Column17]],FIND(",",Table1[[#This Row],[Column17]]&amp;",")-1))),"")</f>
        <v>45213</v>
      </c>
      <c r="S114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45220</v>
      </c>
      <c r="T114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45227</v>
      </c>
      <c r="U114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45234</v>
      </c>
      <c r="V1141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4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4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4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41" s="10" t="str">
        <f t="shared" si="51"/>
        <v>10/14/2023, 10/21/2023, 10/28/2023, 11/04/2023</v>
      </c>
    </row>
    <row r="1142" spans="1:26" ht="12.5" x14ac:dyDescent="0.25">
      <c r="A1142" s="1" t="s">
        <v>4353</v>
      </c>
      <c r="B1142" s="1" t="str">
        <f t="shared" si="52"/>
        <v>7DC807A2-ADDA-43B6-8AB8-4FE297E4E173</v>
      </c>
      <c r="C1142" s="1" t="s">
        <v>4354</v>
      </c>
      <c r="D1142" s="1" t="str">
        <f t="shared" si="53"/>
        <v>Kathryn Bell</v>
      </c>
      <c r="E1142" s="1" t="s">
        <v>4355</v>
      </c>
      <c r="F1142" s="1" t="s">
        <v>88</v>
      </c>
      <c r="G1142" s="1" t="s">
        <v>46</v>
      </c>
      <c r="H1142" s="1">
        <v>21</v>
      </c>
      <c r="I1142" s="5">
        <v>45613</v>
      </c>
      <c r="J1142" s="1" t="s">
        <v>18</v>
      </c>
      <c r="K1142" s="1" t="s">
        <v>19</v>
      </c>
      <c r="L1142" s="8">
        <v>0.61</v>
      </c>
      <c r="M1142" s="8">
        <f>IF(Table1[[#This Row],[Column13]]&lt;1,Table1[[#This Row],[Column13]]*100,Table1[[#This Row],[Column13]])</f>
        <v>61</v>
      </c>
      <c r="N1142" s="1">
        <v>1.5</v>
      </c>
      <c r="O1142" s="1" t="s">
        <v>28</v>
      </c>
      <c r="P1142" s="1">
        <v>5</v>
      </c>
      <c r="Q1142" s="1" t="s">
        <v>4356</v>
      </c>
      <c r="R1142" s="9">
        <f>IFERROR(IF(ISNUMBER(Table1[[#This Row],[Column17]]),Table1[[#This Row],[Column17]],DATEVALUE(LEFT(Table1[[#This Row],[Column17]],FIND(",",Table1[[#This Row],[Column17]]&amp;",")-1))),"")</f>
        <v>45613</v>
      </c>
      <c r="S114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45620</v>
      </c>
      <c r="T114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45627</v>
      </c>
      <c r="U1142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14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4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4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4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42" s="10" t="str">
        <f t="shared" si="51"/>
        <v>11/17/2024, 11/24/2024, 12/01/2024</v>
      </c>
    </row>
    <row r="1143" spans="1:26" ht="12.5" x14ac:dyDescent="0.25">
      <c r="A1143" s="1" t="s">
        <v>4357</v>
      </c>
      <c r="B1143" s="1" t="str">
        <f t="shared" si="52"/>
        <v>9EC78199-964D-4E39-B047-824A6C362D23</v>
      </c>
      <c r="C1143" s="1" t="s">
        <v>4358</v>
      </c>
      <c r="D1143" s="1" t="str">
        <f t="shared" si="53"/>
        <v>Tiffany Cohen</v>
      </c>
      <c r="E1143" s="1" t="s">
        <v>4359</v>
      </c>
      <c r="F1143" s="1" t="s">
        <v>17</v>
      </c>
      <c r="G1143" s="1" t="s">
        <v>25</v>
      </c>
      <c r="H1143" s="1">
        <v>34</v>
      </c>
      <c r="I1143" s="3">
        <v>44810</v>
      </c>
      <c r="J1143" s="1" t="s">
        <v>26</v>
      </c>
      <c r="K1143" s="1" t="s">
        <v>27</v>
      </c>
      <c r="L1143" s="8">
        <v>33</v>
      </c>
      <c r="M1143" s="8">
        <f>IF(Table1[[#This Row],[Column13]]&lt;1,Table1[[#This Row],[Column13]]*100,Table1[[#This Row],[Column13]])</f>
        <v>33</v>
      </c>
      <c r="N1143" s="1" t="s">
        <v>58</v>
      </c>
      <c r="O1143" s="1" t="s">
        <v>34</v>
      </c>
      <c r="P1143" s="1">
        <v>5</v>
      </c>
      <c r="Q1143" s="1" t="s">
        <v>4360</v>
      </c>
      <c r="R1143" s="9">
        <f>IFERROR(IF(ISNUMBER(Table1[[#This Row],[Column17]]),Table1[[#This Row],[Column17]],DATEVALUE(LEFT(Table1[[#This Row],[Column17]],FIND(",",Table1[[#This Row],[Column17]]&amp;",")-1))),"")</f>
        <v>44810</v>
      </c>
      <c r="S114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44817</v>
      </c>
      <c r="T114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44824</v>
      </c>
      <c r="U114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44831</v>
      </c>
      <c r="V114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44838</v>
      </c>
      <c r="W114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44845</v>
      </c>
      <c r="X114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4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43" s="10" t="str">
        <f t="shared" si="51"/>
        <v>09/06/2022, 09/13/2022, 09/20/2022, 09/27/2022, 10/04/2022, 10/11/2022</v>
      </c>
    </row>
    <row r="1144" spans="1:26" ht="12.5" x14ac:dyDescent="0.25">
      <c r="A1144" s="1" t="s">
        <v>4361</v>
      </c>
      <c r="B1144" s="1" t="str">
        <f t="shared" si="52"/>
        <v>B7321E2B-D4A4-4BF0-B96A-53053ED1D8F8</v>
      </c>
      <c r="C1144" s="1" t="s">
        <v>4362</v>
      </c>
      <c r="D1144" s="1" t="str">
        <f t="shared" si="53"/>
        <v>Anna James</v>
      </c>
      <c r="E1144" s="1" t="s">
        <v>4363</v>
      </c>
      <c r="F1144" s="1" t="s">
        <v>88</v>
      </c>
      <c r="G1144" s="1" t="s">
        <v>25</v>
      </c>
      <c r="H1144">
        <v>18</v>
      </c>
      <c r="I1144" s="5">
        <v>44786</v>
      </c>
      <c r="J1144" s="1" t="s">
        <v>26</v>
      </c>
      <c r="K1144" s="1" t="s">
        <v>27</v>
      </c>
      <c r="L1144" s="8">
        <v>31</v>
      </c>
      <c r="M1144" s="8">
        <f>IF(Table1[[#This Row],[Column13]]&lt;1,Table1[[#This Row],[Column13]]*100,Table1[[#This Row],[Column13]])</f>
        <v>31</v>
      </c>
      <c r="N1144" s="1">
        <v>45</v>
      </c>
      <c r="O1144" s="1" t="s">
        <v>34</v>
      </c>
      <c r="P1144" s="1">
        <v>2</v>
      </c>
      <c r="Q1144" s="1" t="s">
        <v>4364</v>
      </c>
      <c r="R1144" s="9">
        <f>IFERROR(IF(ISNUMBER(Table1[[#This Row],[Column17]]),Table1[[#This Row],[Column17]],DATEVALUE(LEFT(Table1[[#This Row],[Column17]],FIND(",",Table1[[#This Row],[Column17]]&amp;",")-1))),"")</f>
        <v>44786</v>
      </c>
      <c r="S114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44793</v>
      </c>
      <c r="T114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44800</v>
      </c>
      <c r="U114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44807</v>
      </c>
      <c r="V114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44814</v>
      </c>
      <c r="W114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4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4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44" s="10" t="str">
        <f t="shared" si="51"/>
        <v>08/13/2022, 08/20/2022, 08/27/2022, 09/03/2022, 09/10/2022</v>
      </c>
    </row>
    <row r="1145" spans="1:26" ht="12.5" x14ac:dyDescent="0.25">
      <c r="A1145" s="1" t="s">
        <v>4365</v>
      </c>
      <c r="B1145" s="1" t="str">
        <f t="shared" si="52"/>
        <v>DAC9D4A4-B43B-488C-86F4-34688D78E1C8</v>
      </c>
      <c r="C1145" s="1" t="s">
        <v>4366</v>
      </c>
      <c r="D1145" s="1" t="str">
        <f t="shared" si="53"/>
        <v>Louis Davis</v>
      </c>
      <c r="E1145" s="1" t="s">
        <v>4367</v>
      </c>
      <c r="F1145" s="1" t="s">
        <v>17</v>
      </c>
      <c r="G1145" s="1" t="s">
        <v>46</v>
      </c>
      <c r="H1145" s="1">
        <v>22</v>
      </c>
      <c r="I1145" s="3">
        <v>45139</v>
      </c>
      <c r="J1145" s="1" t="s">
        <v>142</v>
      </c>
      <c r="K1145" s="1" t="s">
        <v>53</v>
      </c>
      <c r="L1145" s="8">
        <v>0.18</v>
      </c>
      <c r="M1145" s="8">
        <f>IF(Table1[[#This Row],[Column13]]&lt;1,Table1[[#This Row],[Column13]]*100,Table1[[#This Row],[Column13]])</f>
        <v>18</v>
      </c>
      <c r="N1145" s="1">
        <v>2</v>
      </c>
      <c r="O1145" s="1" t="s">
        <v>28</v>
      </c>
      <c r="P1145" s="1">
        <v>5</v>
      </c>
      <c r="Q1145" s="1" t="s">
        <v>4368</v>
      </c>
      <c r="R1145" s="9">
        <f>IFERROR(IF(ISNUMBER(Table1[[#This Row],[Column17]]),Table1[[#This Row],[Column17]],DATEVALUE(LEFT(Table1[[#This Row],[Column17]],FIND(",",Table1[[#This Row],[Column17]]&amp;",")-1))),"")</f>
        <v>45139</v>
      </c>
      <c r="S114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45146</v>
      </c>
      <c r="T114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45153</v>
      </c>
      <c r="U114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45160</v>
      </c>
      <c r="V114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45167</v>
      </c>
      <c r="W114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4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4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45" s="10" t="str">
        <f t="shared" si="51"/>
        <v>08/01/2023, 08/08/2023, 08/15/2023, 08/22/2023, 08/29/2023</v>
      </c>
    </row>
    <row r="1146" spans="1:26" ht="12.5" x14ac:dyDescent="0.25">
      <c r="A1146" s="1" t="s">
        <v>4369</v>
      </c>
      <c r="B1146" s="1" t="str">
        <f t="shared" si="52"/>
        <v>95EDE22D-40D1-4F56-8C78-9409B96DC079</v>
      </c>
      <c r="C1146" s="1" t="s">
        <v>4370</v>
      </c>
      <c r="D1146" s="1" t="str">
        <f t="shared" si="53"/>
        <v>Jose Thompson</v>
      </c>
      <c r="E1146" s="1" t="s">
        <v>4371</v>
      </c>
      <c r="F1146" s="1" t="s">
        <v>17</v>
      </c>
      <c r="G1146" s="1" t="s">
        <v>25</v>
      </c>
      <c r="H1146">
        <v>18</v>
      </c>
      <c r="I1146" s="5">
        <v>45673</v>
      </c>
      <c r="J1146" s="1" t="s">
        <v>47</v>
      </c>
      <c r="K1146" s="1" t="s">
        <v>33</v>
      </c>
      <c r="L1146" s="8">
        <v>0.38</v>
      </c>
      <c r="M1146" s="8">
        <f>IF(Table1[[#This Row],[Column13]]&lt;1,Table1[[#This Row],[Column13]]*100,Table1[[#This Row],[Column13]])</f>
        <v>38</v>
      </c>
      <c r="N1146" s="1" t="s">
        <v>58</v>
      </c>
      <c r="O1146" s="1" t="s">
        <v>34</v>
      </c>
      <c r="P1146" s="1">
        <v>1</v>
      </c>
      <c r="Q1146" s="1" t="s">
        <v>4372</v>
      </c>
      <c r="R1146" s="9">
        <f>IFERROR(IF(ISNUMBER(Table1[[#This Row],[Column17]]),Table1[[#This Row],[Column17]],DATEVALUE(LEFT(Table1[[#This Row],[Column17]],FIND(",",Table1[[#This Row],[Column17]]&amp;",")-1))),"")</f>
        <v>45673</v>
      </c>
      <c r="S114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45680</v>
      </c>
      <c r="T114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45687</v>
      </c>
      <c r="U114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45694</v>
      </c>
      <c r="V114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45701</v>
      </c>
      <c r="W114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45708</v>
      </c>
      <c r="X114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45715</v>
      </c>
      <c r="Y114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46" s="10" t="str">
        <f t="shared" si="51"/>
        <v>01/16/2025, 01/23/2025, 01/30/2025, 02/06/2025, 02/13/2025, 02/20/2025, 02/27/2025</v>
      </c>
    </row>
    <row r="1147" spans="1:26" ht="12.5" x14ac:dyDescent="0.25">
      <c r="A1147" s="1" t="s">
        <v>4373</v>
      </c>
      <c r="B1147" s="1" t="str">
        <f t="shared" si="52"/>
        <v>27A0B911-AFD2-4B72-9C13-A1E76D3E4848</v>
      </c>
      <c r="C1147" s="1" t="s">
        <v>4374</v>
      </c>
      <c r="D1147" s="1" t="str">
        <f t="shared" si="53"/>
        <v>Angela Olson</v>
      </c>
      <c r="E1147" s="1" t="s">
        <v>4375</v>
      </c>
      <c r="F1147" s="1" t="s">
        <v>17</v>
      </c>
      <c r="G1147" s="1" t="s">
        <v>68</v>
      </c>
      <c r="H1147" s="1">
        <v>36</v>
      </c>
      <c r="I1147" s="3">
        <v>45172</v>
      </c>
      <c r="J1147" s="1" t="s">
        <v>154</v>
      </c>
      <c r="K1147" s="1" t="s">
        <v>133</v>
      </c>
      <c r="L1147" s="8">
        <v>0.47</v>
      </c>
      <c r="M1147" s="8">
        <f>IF(Table1[[#This Row],[Column13]]&lt;1,Table1[[#This Row],[Column13]]*100,Table1[[#This Row],[Column13]])</f>
        <v>47</v>
      </c>
      <c r="N1147" s="1">
        <v>1.5</v>
      </c>
      <c r="O1147" s="1" t="s">
        <v>34</v>
      </c>
      <c r="P1147" s="1">
        <v>1</v>
      </c>
      <c r="Q1147" s="1" t="s">
        <v>1131</v>
      </c>
      <c r="R1147" s="9">
        <f>IFERROR(IF(ISNUMBER(Table1[[#This Row],[Column17]]),Table1[[#This Row],[Column17]],DATEVALUE(LEFT(Table1[[#This Row],[Column17]],FIND(",",Table1[[#This Row],[Column17]]&amp;",")-1))),"")</f>
        <v>45172</v>
      </c>
      <c r="S114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45179</v>
      </c>
      <c r="T114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45186</v>
      </c>
      <c r="U114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45193</v>
      </c>
      <c r="V114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45200</v>
      </c>
      <c r="W114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45207</v>
      </c>
      <c r="X114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45214</v>
      </c>
      <c r="Y114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45221</v>
      </c>
      <c r="Z1147" s="10" t="str">
        <f t="shared" si="51"/>
        <v>09/03/2023, 09/10/2023, 09/17/2023, 09/24/2023, 10/01/2023, 10/08/2023, 10/15/2023, 10/22/2023</v>
      </c>
    </row>
    <row r="1148" spans="1:26" ht="12.5" x14ac:dyDescent="0.25">
      <c r="A1148" s="1" t="s">
        <v>4376</v>
      </c>
      <c r="B1148" s="1" t="str">
        <f t="shared" si="52"/>
        <v>9564D4C1-AEDB-4262-9D95-B4D7570EDAB2</v>
      </c>
      <c r="C1148" s="1" t="s">
        <v>4377</v>
      </c>
      <c r="D1148" s="1" t="str">
        <f t="shared" si="53"/>
        <v>Crystal Wallace</v>
      </c>
      <c r="E1148" s="1" t="s">
        <v>4378</v>
      </c>
      <c r="F1148" s="1" t="s">
        <v>17</v>
      </c>
      <c r="G1148" s="1" t="s">
        <v>68</v>
      </c>
      <c r="H1148" s="1">
        <v>18</v>
      </c>
      <c r="I1148" s="5">
        <v>45005</v>
      </c>
      <c r="J1148" s="1" t="s">
        <v>32</v>
      </c>
      <c r="K1148" s="1" t="s">
        <v>33</v>
      </c>
      <c r="L1148" s="8">
        <v>0.41</v>
      </c>
      <c r="M1148" s="8">
        <f>IF(Table1[[#This Row],[Column13]]&lt;1,Table1[[#This Row],[Column13]]*100,Table1[[#This Row],[Column13]])</f>
        <v>41</v>
      </c>
      <c r="N1148" s="1">
        <v>2</v>
      </c>
      <c r="O1148" s="1" t="s">
        <v>28</v>
      </c>
      <c r="P1148" s="1">
        <v>5</v>
      </c>
      <c r="Q1148" s="1" t="s">
        <v>4379</v>
      </c>
      <c r="R1148" s="9">
        <f>IFERROR(IF(ISNUMBER(Table1[[#This Row],[Column17]]),Table1[[#This Row],[Column17]],DATEVALUE(LEFT(Table1[[#This Row],[Column17]],FIND(",",Table1[[#This Row],[Column17]]&amp;",")-1))),"")</f>
        <v>45005</v>
      </c>
      <c r="S114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45012</v>
      </c>
      <c r="T114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45019</v>
      </c>
      <c r="U1148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14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4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4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4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48" s="10" t="str">
        <f t="shared" si="51"/>
        <v>03/20/2023, 03/27/2023, 04/03/2023</v>
      </c>
    </row>
    <row r="1149" spans="1:26" ht="12.5" x14ac:dyDescent="0.25">
      <c r="A1149" s="1" t="s">
        <v>4380</v>
      </c>
      <c r="B1149" s="1" t="str">
        <f t="shared" si="52"/>
        <v>B19DAB55-E5CE-4A0F-8671-E213B55A478E</v>
      </c>
      <c r="C1149" s="1" t="s">
        <v>4381</v>
      </c>
      <c r="D1149" s="1" t="str">
        <f t="shared" si="53"/>
        <v>Joshua Barnes</v>
      </c>
      <c r="E1149" s="1" t="s">
        <v>6995</v>
      </c>
      <c r="F1149" s="1" t="s">
        <v>88</v>
      </c>
      <c r="G1149" s="1" t="s">
        <v>25</v>
      </c>
      <c r="H1149" s="1">
        <v>18</v>
      </c>
      <c r="I1149" s="3">
        <v>44689</v>
      </c>
      <c r="J1149" s="1" t="s">
        <v>52</v>
      </c>
      <c r="K1149" s="1" t="s">
        <v>53</v>
      </c>
      <c r="L1149" s="8">
        <v>0.06</v>
      </c>
      <c r="M1149" s="8">
        <f>IF(Table1[[#This Row],[Column13]]&lt;1,Table1[[#This Row],[Column13]]*100,Table1[[#This Row],[Column13]])</f>
        <v>6</v>
      </c>
      <c r="N1149" s="1" t="s">
        <v>41</v>
      </c>
      <c r="O1149" s="1" t="s">
        <v>34</v>
      </c>
      <c r="P1149" s="1">
        <v>1</v>
      </c>
      <c r="Q1149" s="1" t="s">
        <v>4382</v>
      </c>
      <c r="R1149" s="9">
        <f>IFERROR(IF(ISNUMBER(Table1[[#This Row],[Column17]]),Table1[[#This Row],[Column17]],DATEVALUE(LEFT(Table1[[#This Row],[Column17]],FIND(",",Table1[[#This Row],[Column17]]&amp;",")-1))),"")</f>
        <v>44689</v>
      </c>
      <c r="S114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44696</v>
      </c>
      <c r="T1149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149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14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4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4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4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49" s="10" t="str">
        <f t="shared" si="51"/>
        <v>05/08/2022, 05/15/2022</v>
      </c>
    </row>
    <row r="1150" spans="1:26" ht="12.5" x14ac:dyDescent="0.25">
      <c r="A1150" s="1" t="s">
        <v>4383</v>
      </c>
      <c r="B1150" s="1" t="str">
        <f t="shared" si="52"/>
        <v>B3B966E2-8EAA-4112-AFB0-C6654766229E</v>
      </c>
      <c r="C1150" s="1" t="s">
        <v>4384</v>
      </c>
      <c r="D1150" s="1" t="str">
        <f t="shared" si="53"/>
        <v>Austin Baker</v>
      </c>
      <c r="E1150" s="1" t="s">
        <v>4385</v>
      </c>
      <c r="F1150" s="1" t="s">
        <v>17</v>
      </c>
      <c r="G1150" s="1" t="s">
        <v>25</v>
      </c>
      <c r="H1150" s="1">
        <v>37</v>
      </c>
      <c r="I1150" s="5">
        <v>44710</v>
      </c>
      <c r="J1150" s="1" t="s">
        <v>69</v>
      </c>
      <c r="K1150" s="1" t="s">
        <v>33</v>
      </c>
      <c r="L1150" s="8">
        <v>0.39</v>
      </c>
      <c r="M1150" s="8">
        <f>IF(Table1[[#This Row],[Column13]]&lt;1,Table1[[#This Row],[Column13]]*100,Table1[[#This Row],[Column13]])</f>
        <v>39</v>
      </c>
      <c r="N1150" s="1">
        <v>1.5</v>
      </c>
      <c r="O1150" s="1" t="s">
        <v>34</v>
      </c>
      <c r="P1150" s="1">
        <v>3</v>
      </c>
      <c r="Q1150" s="1" t="s">
        <v>4386</v>
      </c>
      <c r="R1150" s="9">
        <f>IFERROR(IF(ISNUMBER(Table1[[#This Row],[Column17]]),Table1[[#This Row],[Column17]],DATEVALUE(LEFT(Table1[[#This Row],[Column17]],FIND(",",Table1[[#This Row],[Column17]]&amp;",")-1))),"")</f>
        <v>44710</v>
      </c>
      <c r="S115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44717</v>
      </c>
      <c r="T1150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150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15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5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5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5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50" s="10" t="str">
        <f t="shared" si="51"/>
        <v>05/29/2022, 06/05/2022</v>
      </c>
    </row>
    <row r="1151" spans="1:26" ht="12.5" x14ac:dyDescent="0.25">
      <c r="A1151" s="1" t="s">
        <v>4387</v>
      </c>
      <c r="B1151" s="1" t="str">
        <f t="shared" si="52"/>
        <v>92071602-161C-4674-A978-868D062C0692</v>
      </c>
      <c r="C1151" s="1" t="s">
        <v>4388</v>
      </c>
      <c r="D1151" s="1" t="str">
        <f t="shared" si="53"/>
        <v>Craig Keller</v>
      </c>
      <c r="E1151" s="1" t="s">
        <v>4389</v>
      </c>
      <c r="F1151" s="1" t="s">
        <v>88</v>
      </c>
      <c r="G1151" s="1" t="s">
        <v>46</v>
      </c>
      <c r="H1151">
        <v>18</v>
      </c>
      <c r="I1151" s="4">
        <v>44845</v>
      </c>
      <c r="J1151" s="1" t="s">
        <v>154</v>
      </c>
      <c r="K1151" s="1" t="s">
        <v>133</v>
      </c>
      <c r="L1151" s="8">
        <v>0.37</v>
      </c>
      <c r="M1151" s="8">
        <f>IF(Table1[[#This Row],[Column13]]&lt;1,Table1[[#This Row],[Column13]]*100,Table1[[#This Row],[Column13]])</f>
        <v>37</v>
      </c>
      <c r="N1151" s="1">
        <v>1.5</v>
      </c>
      <c r="O1151" s="1" t="s">
        <v>28</v>
      </c>
      <c r="P1151" s="1">
        <v>5</v>
      </c>
      <c r="Q1151" s="1" t="s">
        <v>4390</v>
      </c>
      <c r="R1151" s="9">
        <f>IFERROR(IF(ISNUMBER(Table1[[#This Row],[Column17]]),Table1[[#This Row],[Column17]],DATEVALUE(LEFT(Table1[[#This Row],[Column17]],FIND(",",Table1[[#This Row],[Column17]]&amp;",")-1))),"")</f>
        <v>44845</v>
      </c>
      <c r="S115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44852</v>
      </c>
      <c r="T115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44859</v>
      </c>
      <c r="U115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44866</v>
      </c>
      <c r="V115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44873</v>
      </c>
      <c r="W115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44880</v>
      </c>
      <c r="X115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44887</v>
      </c>
      <c r="Y115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44894</v>
      </c>
      <c r="Z1151" s="10" t="str">
        <f t="shared" si="51"/>
        <v>10/11/2022, 10/18/2022, 10/25/2022, 11/01/2022, 11/08/2022, 11/15/2022, 11/22/2022, 11/29/2022</v>
      </c>
    </row>
    <row r="1152" spans="1:26" ht="12.5" x14ac:dyDescent="0.25">
      <c r="A1152" s="1" t="s">
        <v>4391</v>
      </c>
      <c r="B1152" s="1" t="str">
        <f t="shared" si="52"/>
        <v>33D3958A-3B74-4FD2-8A2D-6F038F464F34</v>
      </c>
      <c r="C1152" s="1" t="s">
        <v>4392</v>
      </c>
      <c r="D1152" s="1" t="str">
        <f t="shared" si="53"/>
        <v>Casey Miles</v>
      </c>
      <c r="E1152" s="1" t="s">
        <v>4393</v>
      </c>
      <c r="F1152" s="1" t="s">
        <v>88</v>
      </c>
      <c r="G1152" s="1" t="s">
        <v>46</v>
      </c>
      <c r="H1152">
        <v>18</v>
      </c>
      <c r="I1152" s="3">
        <v>44837</v>
      </c>
      <c r="J1152" s="1" t="s">
        <v>132</v>
      </c>
      <c r="K1152" s="1" t="s">
        <v>133</v>
      </c>
      <c r="L1152" s="8">
        <v>0.88</v>
      </c>
      <c r="M1152" s="8">
        <f>IF(Table1[[#This Row],[Column13]]&lt;1,Table1[[#This Row],[Column13]]*100,Table1[[#This Row],[Column13]])</f>
        <v>88</v>
      </c>
      <c r="N1152" s="1" t="s">
        <v>58</v>
      </c>
      <c r="O1152" s="1" t="s">
        <v>28</v>
      </c>
      <c r="P1152" s="1">
        <v>3</v>
      </c>
      <c r="Q1152" s="1" t="s">
        <v>4394</v>
      </c>
      <c r="R1152" s="9">
        <f>IFERROR(IF(ISNUMBER(Table1[[#This Row],[Column17]]),Table1[[#This Row],[Column17]],DATEVALUE(LEFT(Table1[[#This Row],[Column17]],FIND(",",Table1[[#This Row],[Column17]]&amp;",")-1))),"")</f>
        <v>44837</v>
      </c>
      <c r="S115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44844</v>
      </c>
      <c r="T1152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152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15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5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5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5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52" s="10" t="str">
        <f t="shared" si="51"/>
        <v>10/03/2022, 10/10/2022</v>
      </c>
    </row>
    <row r="1153" spans="1:26" ht="12.5" x14ac:dyDescent="0.25">
      <c r="A1153" s="1" t="s">
        <v>4395</v>
      </c>
      <c r="B1153" s="1" t="str">
        <f t="shared" si="52"/>
        <v>7AFAC8CE-DC4F-47FE-BE61-8F4BEBB511E6</v>
      </c>
      <c r="C1153" s="1" t="s">
        <v>4396</v>
      </c>
      <c r="D1153" s="1" t="str">
        <f t="shared" si="53"/>
        <v>Chelsea Wells</v>
      </c>
      <c r="E1153" s="1" t="s">
        <v>4397</v>
      </c>
      <c r="F1153" s="1" t="s">
        <v>17</v>
      </c>
      <c r="G1153" s="1" t="s">
        <v>82</v>
      </c>
      <c r="H1153">
        <v>18</v>
      </c>
      <c r="I1153" s="5">
        <v>45154</v>
      </c>
      <c r="J1153" s="1" t="s">
        <v>47</v>
      </c>
      <c r="K1153" s="1" t="s">
        <v>33</v>
      </c>
      <c r="L1153" s="8">
        <v>30</v>
      </c>
      <c r="M1153" s="8">
        <f>IF(Table1[[#This Row],[Column13]]&lt;1,Table1[[#This Row],[Column13]]*100,Table1[[#This Row],[Column13]])</f>
        <v>30</v>
      </c>
      <c r="N1153" s="1" t="s">
        <v>58</v>
      </c>
      <c r="O1153" s="1" t="s">
        <v>34</v>
      </c>
      <c r="P1153" s="1">
        <v>5</v>
      </c>
      <c r="Q1153" s="1" t="s">
        <v>4398</v>
      </c>
      <c r="R1153" s="9">
        <f>IFERROR(IF(ISNUMBER(Table1[[#This Row],[Column17]]),Table1[[#This Row],[Column17]],DATEVALUE(LEFT(Table1[[#This Row],[Column17]],FIND(",",Table1[[#This Row],[Column17]]&amp;",")-1))),"")</f>
        <v>45154</v>
      </c>
      <c r="S115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45161</v>
      </c>
      <c r="T115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45168</v>
      </c>
      <c r="U115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45175</v>
      </c>
      <c r="V115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45182</v>
      </c>
      <c r="W115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45189</v>
      </c>
      <c r="X115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45196</v>
      </c>
      <c r="Y115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53" s="10" t="str">
        <f t="shared" si="51"/>
        <v>08/16/2023, 08/23/2023, 08/30/2023, 09/06/2023, 09/13/2023, 09/20/2023, 09/27/2023</v>
      </c>
    </row>
    <row r="1154" spans="1:26" ht="12.5" x14ac:dyDescent="0.25">
      <c r="A1154" s="1" t="s">
        <v>4399</v>
      </c>
      <c r="B1154" s="1" t="str">
        <f t="shared" si="52"/>
        <v>1227B7AC-CDCA-4BEF-9BD3-4A948A996027</v>
      </c>
      <c r="C1154" s="1" t="s">
        <v>4400</v>
      </c>
      <c r="D1154" s="1" t="str">
        <f t="shared" si="53"/>
        <v>Cameron Hicks</v>
      </c>
      <c r="E1154" s="1" t="s">
        <v>4401</v>
      </c>
      <c r="F1154" s="1" t="s">
        <v>17</v>
      </c>
      <c r="G1154" s="1" t="s">
        <v>39</v>
      </c>
      <c r="H1154">
        <v>18</v>
      </c>
      <c r="I1154" s="3">
        <v>45632</v>
      </c>
      <c r="J1154" s="1" t="s">
        <v>18</v>
      </c>
      <c r="K1154" s="1" t="s">
        <v>19</v>
      </c>
      <c r="L1154" s="8">
        <v>18</v>
      </c>
      <c r="M1154" s="8">
        <f>IF(Table1[[#This Row],[Column13]]&lt;1,Table1[[#This Row],[Column13]]*100,Table1[[#This Row],[Column13]])</f>
        <v>18</v>
      </c>
      <c r="N1154" s="1">
        <v>45</v>
      </c>
      <c r="O1154" s="1" t="s">
        <v>28</v>
      </c>
      <c r="P1154" s="1">
        <v>1</v>
      </c>
      <c r="Q1154" s="3">
        <v>45632</v>
      </c>
      <c r="R1154" s="9">
        <f>IFERROR(IF(ISNUMBER(Table1[[#This Row],[Column17]]),Table1[[#This Row],[Column17]],DATEVALUE(LEFT(Table1[[#This Row],[Column17]],FIND(",",Table1[[#This Row],[Column17]]&amp;",")-1))),"")</f>
        <v>45632</v>
      </c>
      <c r="S1154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1154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154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15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5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5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5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54" s="10" t="str">
        <f t="shared" ref="Z1154:Z1202" si="54">LEFT(IF(R1154&lt;&gt;"",TEXT(R1154,"mm/dd/yyyy")&amp;", ","") &amp;IF(S1154&lt;&gt;"",TEXT(S1154,"mm/dd/yyyy")&amp;", ","") &amp;IF(T1154&lt;&gt;"",TEXT(T1154,"mm/dd/yyyy")&amp;", ","") &amp;IF(U1154&lt;&gt;"",TEXT(U1154,"mm/dd/yyyy")&amp;", ","") &amp;IF(V1154&lt;&gt;"",TEXT(V1154,"mm/dd/yyyy")&amp;", ","") &amp;IF(W1154&lt;&gt;"",TEXT(W1154,"mm/dd/yyyy")&amp;", ","") &amp;IF(X1154&lt;&gt;"",TEXT(X1154,"mm/dd/yyyy")&amp;", ","") &amp;IF(Y1154&lt;&gt;"",TEXT(Y1154,"mm/dd/yyyy")&amp;", ",""),LEN(IF(R1154&lt;&gt;"",TEXT(R1154,"mm/dd/yyyy")&amp;", ","") &amp;IF(S1154&lt;&gt;"",TEXT(S1154,"mm/dd/yyyy")&amp;", ","") &amp;IF(T1154&lt;&gt;"",TEXT(T1154,"mm/dd/yyyy")&amp;", ","") &amp;IF(U1154&lt;&gt;"",TEXT(U1154,"mm/dd/yyyy")&amp;", ","") &amp;IF(V1154&lt;&gt;"",TEXT(V1154,"mm/dd/yyyy")&amp;", ","") &amp;IF(W1154&lt;&gt;"",TEXT(W1154,"mm/dd/yyyy")&amp;", ","") &amp;IF(X1154&lt;&gt;"",TEXT(X1154,"mm/dd/yyyy")&amp;", ","") &amp;IF(Y1154&lt;&gt;"",TEXT(Y1154,"mm/dd/yyyy")&amp;", ","")) - 2)</f>
        <v>12/06/2024</v>
      </c>
    </row>
    <row r="1155" spans="1:26" ht="12.5" x14ac:dyDescent="0.25">
      <c r="A1155" s="1" t="s">
        <v>4402</v>
      </c>
      <c r="B1155" s="1" t="str">
        <f t="shared" ref="B1155:B1202" si="55">UPPER(PROPER(A1155))</f>
        <v>0F46BB11-6809-4564-8331-21FFD3F63623</v>
      </c>
      <c r="C1155" s="1" t="s">
        <v>4403</v>
      </c>
      <c r="D1155" s="1" t="str">
        <f t="shared" ref="D1155:D1202" si="56">PROPER(C1155)</f>
        <v>Amanda Flores</v>
      </c>
      <c r="E1155" s="1" t="s">
        <v>4404</v>
      </c>
      <c r="F1155" s="1" t="s">
        <v>88</v>
      </c>
      <c r="G1155" s="1" t="s">
        <v>82</v>
      </c>
      <c r="H1155" s="1">
        <v>18</v>
      </c>
      <c r="I1155" s="5">
        <v>45008</v>
      </c>
      <c r="J1155" s="1" t="s">
        <v>132</v>
      </c>
      <c r="K1155" s="1" t="s">
        <v>133</v>
      </c>
      <c r="L1155" s="8">
        <v>0.82</v>
      </c>
      <c r="M1155" s="8">
        <f>IF(Table1[[#This Row],[Column13]]&lt;1,Table1[[#This Row],[Column13]]*100,Table1[[#This Row],[Column13]])</f>
        <v>82</v>
      </c>
      <c r="N1155" s="1" t="s">
        <v>58</v>
      </c>
      <c r="O1155" s="1" t="s">
        <v>34</v>
      </c>
      <c r="P1155">
        <v>4</v>
      </c>
      <c r="Q1155" s="1" t="s">
        <v>4405</v>
      </c>
      <c r="R1155" s="9">
        <f>IFERROR(IF(ISNUMBER(Table1[[#This Row],[Column17]]),Table1[[#This Row],[Column17]],DATEVALUE(LEFT(Table1[[#This Row],[Column17]],FIND(",",Table1[[#This Row],[Column17]]&amp;",")-1))),"")</f>
        <v>45008</v>
      </c>
      <c r="S115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45015</v>
      </c>
      <c r="T115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45022</v>
      </c>
      <c r="U115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45029</v>
      </c>
      <c r="V115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45036</v>
      </c>
      <c r="W115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45043</v>
      </c>
      <c r="X115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45050</v>
      </c>
      <c r="Y1155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45057</v>
      </c>
      <c r="Z1155" s="10" t="str">
        <f t="shared" si="54"/>
        <v>03/23/2023, 03/30/2023, 04/06/2023, 04/13/2023, 04/20/2023, 04/27/2023, 05/04/2023, 05/11/2023</v>
      </c>
    </row>
    <row r="1156" spans="1:26" ht="12.5" x14ac:dyDescent="0.25">
      <c r="A1156" s="1" t="s">
        <v>4406</v>
      </c>
      <c r="B1156" s="1" t="str">
        <f t="shared" si="55"/>
        <v>DDEF7AF4-D61C-4113-9B3F-6C547327F33E</v>
      </c>
      <c r="C1156" s="1" t="s">
        <v>4407</v>
      </c>
      <c r="D1156" s="1" t="str">
        <f t="shared" si="56"/>
        <v>Terry Mendoza</v>
      </c>
      <c r="E1156" s="1" t="s">
        <v>4408</v>
      </c>
      <c r="F1156" s="1" t="s">
        <v>88</v>
      </c>
      <c r="G1156" s="1" t="s">
        <v>25</v>
      </c>
      <c r="H1156" s="1">
        <v>32</v>
      </c>
      <c r="I1156" s="3">
        <v>45265</v>
      </c>
      <c r="J1156" s="1" t="s">
        <v>142</v>
      </c>
      <c r="K1156" s="1" t="s">
        <v>53</v>
      </c>
      <c r="L1156" s="8">
        <v>0.32</v>
      </c>
      <c r="M1156" s="8">
        <f>IF(Table1[[#This Row],[Column13]]&lt;1,Table1[[#This Row],[Column13]]*100,Table1[[#This Row],[Column13]])</f>
        <v>32</v>
      </c>
      <c r="N1156" s="1">
        <v>1.5</v>
      </c>
      <c r="O1156" s="1" t="s">
        <v>34</v>
      </c>
      <c r="P1156" s="1">
        <v>4</v>
      </c>
      <c r="Q1156" s="1" t="s">
        <v>4409</v>
      </c>
      <c r="R1156" s="9">
        <f>IFERROR(IF(ISNUMBER(Table1[[#This Row],[Column17]]),Table1[[#This Row],[Column17]],DATEVALUE(LEFT(Table1[[#This Row],[Column17]],FIND(",",Table1[[#This Row],[Column17]]&amp;",")-1))),"")</f>
        <v>45265</v>
      </c>
      <c r="S115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45272</v>
      </c>
      <c r="T115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45279</v>
      </c>
      <c r="U115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45286</v>
      </c>
      <c r="V115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45293</v>
      </c>
      <c r="W115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45300</v>
      </c>
      <c r="X115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5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56" s="10" t="str">
        <f t="shared" si="54"/>
        <v>12/05/2023, 12/12/2023, 12/19/2023, 12/26/2023, 01/02/2024, 01/09/2024</v>
      </c>
    </row>
    <row r="1157" spans="1:26" ht="12.5" x14ac:dyDescent="0.25">
      <c r="A1157" s="1" t="s">
        <v>4410</v>
      </c>
      <c r="B1157" s="1" t="str">
        <f t="shared" si="55"/>
        <v>6AD5401E-07E9-4B0B-998D-EBA36EC8261B</v>
      </c>
      <c r="C1157" s="1" t="s">
        <v>4411</v>
      </c>
      <c r="D1157" s="1" t="str">
        <f t="shared" si="56"/>
        <v>Bradley Snow</v>
      </c>
      <c r="E1157" s="1" t="s">
        <v>4412</v>
      </c>
      <c r="F1157" s="1" t="s">
        <v>88</v>
      </c>
      <c r="G1157" s="1" t="s">
        <v>68</v>
      </c>
      <c r="H1157">
        <v>18</v>
      </c>
      <c r="I1157" s="3">
        <v>44774</v>
      </c>
      <c r="J1157" s="1" t="s">
        <v>105</v>
      </c>
      <c r="K1157" s="1" t="s">
        <v>53</v>
      </c>
      <c r="L1157" s="8">
        <v>23</v>
      </c>
      <c r="M1157" s="8">
        <f>IF(Table1[[#This Row],[Column13]]&lt;1,Table1[[#This Row],[Column13]]*100,Table1[[#This Row],[Column13]])</f>
        <v>23</v>
      </c>
      <c r="N1157" s="1">
        <v>45</v>
      </c>
      <c r="O1157" s="1" t="s">
        <v>28</v>
      </c>
      <c r="P1157" s="1">
        <v>1</v>
      </c>
      <c r="Q1157" s="1" t="s">
        <v>4413</v>
      </c>
      <c r="R1157" s="9">
        <f>IFERROR(IF(ISNUMBER(Table1[[#This Row],[Column17]]),Table1[[#This Row],[Column17]],DATEVALUE(LEFT(Table1[[#This Row],[Column17]],FIND(",",Table1[[#This Row],[Column17]]&amp;",")-1))),"")</f>
        <v>44774</v>
      </c>
      <c r="S115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44781</v>
      </c>
      <c r="T115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44788</v>
      </c>
      <c r="U115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44795</v>
      </c>
      <c r="V115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44802</v>
      </c>
      <c r="W115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44809</v>
      </c>
      <c r="X115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5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57" s="10" t="str">
        <f t="shared" si="54"/>
        <v>08/01/2022, 08/08/2022, 08/15/2022, 08/22/2022, 08/29/2022, 09/05/2022</v>
      </c>
    </row>
    <row r="1158" spans="1:26" ht="12.5" x14ac:dyDescent="0.25">
      <c r="A1158" s="1" t="s">
        <v>4414</v>
      </c>
      <c r="B1158" s="1" t="str">
        <f t="shared" si="55"/>
        <v>53BC0611-9AF4-4B8A-8908-D3F9D6195C4F</v>
      </c>
      <c r="C1158" s="1" t="s">
        <v>4415</v>
      </c>
      <c r="D1158" s="1" t="str">
        <f t="shared" si="56"/>
        <v>Savannah Harrison</v>
      </c>
      <c r="E1158" s="1" t="s">
        <v>4416</v>
      </c>
      <c r="F1158" s="1" t="s">
        <v>88</v>
      </c>
      <c r="G1158" s="1" t="s">
        <v>25</v>
      </c>
      <c r="H1158" s="1">
        <v>42</v>
      </c>
      <c r="I1158" s="5">
        <v>45129</v>
      </c>
      <c r="J1158" s="1" t="s">
        <v>217</v>
      </c>
      <c r="K1158" s="1" t="s">
        <v>133</v>
      </c>
      <c r="L1158" s="8">
        <v>0.63</v>
      </c>
      <c r="M1158" s="8">
        <f>IF(Table1[[#This Row],[Column13]]&lt;1,Table1[[#This Row],[Column13]]*100,Table1[[#This Row],[Column13]])</f>
        <v>63</v>
      </c>
      <c r="N1158" s="1" t="s">
        <v>20</v>
      </c>
      <c r="O1158" s="1" t="s">
        <v>34</v>
      </c>
      <c r="P1158" s="1">
        <v>3</v>
      </c>
      <c r="Q1158" s="1" t="s">
        <v>4417</v>
      </c>
      <c r="R1158" s="9">
        <f>IFERROR(IF(ISNUMBER(Table1[[#This Row],[Column17]]),Table1[[#This Row],[Column17]],DATEVALUE(LEFT(Table1[[#This Row],[Column17]],FIND(",",Table1[[#This Row],[Column17]]&amp;",")-1))),"")</f>
        <v>45129</v>
      </c>
      <c r="S115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45136</v>
      </c>
      <c r="T115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45143</v>
      </c>
      <c r="U1158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15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5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5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5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58" s="10" t="str">
        <f t="shared" si="54"/>
        <v>07/22/2023, 07/29/2023, 08/05/2023</v>
      </c>
    </row>
    <row r="1159" spans="1:26" ht="12.5" x14ac:dyDescent="0.25">
      <c r="A1159" s="1" t="s">
        <v>4418</v>
      </c>
      <c r="B1159" s="1" t="str">
        <f t="shared" si="55"/>
        <v>9AEEB3E9-AEA3-48C6-AC67-7B258F6875A3</v>
      </c>
      <c r="C1159" s="1" t="s">
        <v>4419</v>
      </c>
      <c r="D1159" s="1" t="str">
        <f t="shared" si="56"/>
        <v>Rachel Taylor</v>
      </c>
      <c r="E1159" s="1" t="s">
        <v>4420</v>
      </c>
      <c r="F1159" s="1" t="s">
        <v>17</v>
      </c>
      <c r="G1159" s="1" t="s">
        <v>46</v>
      </c>
      <c r="H1159" s="1">
        <v>18</v>
      </c>
      <c r="I1159" s="5">
        <v>45738</v>
      </c>
      <c r="J1159" s="1" t="s">
        <v>69</v>
      </c>
      <c r="K1159" s="1" t="s">
        <v>33</v>
      </c>
      <c r="L1159" s="8">
        <v>0.61</v>
      </c>
      <c r="M1159" s="8">
        <f>IF(Table1[[#This Row],[Column13]]&lt;1,Table1[[#This Row],[Column13]]*100,Table1[[#This Row],[Column13]])</f>
        <v>61</v>
      </c>
      <c r="N1159" s="1">
        <v>2</v>
      </c>
      <c r="O1159" s="1" t="s">
        <v>34</v>
      </c>
      <c r="P1159" s="1">
        <v>5</v>
      </c>
      <c r="Q1159" s="1" t="s">
        <v>4421</v>
      </c>
      <c r="R1159" s="9">
        <f>IFERROR(IF(ISNUMBER(Table1[[#This Row],[Column17]]),Table1[[#This Row],[Column17]],DATEVALUE(LEFT(Table1[[#This Row],[Column17]],FIND(",",Table1[[#This Row],[Column17]]&amp;",")-1))),"")</f>
        <v>45738</v>
      </c>
      <c r="S115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45745</v>
      </c>
      <c r="T115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45752</v>
      </c>
      <c r="U115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45759</v>
      </c>
      <c r="V115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45766</v>
      </c>
      <c r="W115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45773</v>
      </c>
      <c r="X115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5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59" s="10" t="str">
        <f t="shared" si="54"/>
        <v>03/22/2025, 03/29/2025, 04/05/2025, 04/12/2025, 04/19/2025, 04/26/2025</v>
      </c>
    </row>
    <row r="1160" spans="1:26" ht="12.5" x14ac:dyDescent="0.25">
      <c r="A1160" s="1" t="s">
        <v>4422</v>
      </c>
      <c r="B1160" s="1" t="str">
        <f t="shared" si="55"/>
        <v>40686515-101C-478C-A1A1-31B49DCA3488</v>
      </c>
      <c r="C1160" s="1" t="s">
        <v>4423</v>
      </c>
      <c r="D1160" s="1" t="str">
        <f t="shared" si="56"/>
        <v>Taylor Baxter</v>
      </c>
      <c r="E1160" s="1" t="s">
        <v>4424</v>
      </c>
      <c r="F1160" s="1" t="s">
        <v>88</v>
      </c>
      <c r="G1160" s="1" t="s">
        <v>46</v>
      </c>
      <c r="H1160" s="1">
        <v>18</v>
      </c>
      <c r="I1160" s="5">
        <v>45461</v>
      </c>
      <c r="J1160" s="1" t="s">
        <v>63</v>
      </c>
      <c r="K1160" s="1" t="s">
        <v>27</v>
      </c>
      <c r="L1160" s="8">
        <v>78</v>
      </c>
      <c r="M1160" s="8">
        <f>IF(Table1[[#This Row],[Column13]]&lt;1,Table1[[#This Row],[Column13]]*100,Table1[[#This Row],[Column13]])</f>
        <v>78</v>
      </c>
      <c r="N1160" s="1">
        <v>45</v>
      </c>
      <c r="O1160" s="1" t="s">
        <v>28</v>
      </c>
      <c r="P1160" s="1">
        <v>5</v>
      </c>
      <c r="Q1160" s="1" t="s">
        <v>4425</v>
      </c>
      <c r="R1160" s="9">
        <f>IFERROR(IF(ISNUMBER(Table1[[#This Row],[Column17]]),Table1[[#This Row],[Column17]],DATEVALUE(LEFT(Table1[[#This Row],[Column17]],FIND(",",Table1[[#This Row],[Column17]]&amp;",")-1))),"")</f>
        <v>45461</v>
      </c>
      <c r="S116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45468</v>
      </c>
      <c r="T116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45475</v>
      </c>
      <c r="U116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45482</v>
      </c>
      <c r="V116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45489</v>
      </c>
      <c r="W116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45496</v>
      </c>
      <c r="X116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45503</v>
      </c>
      <c r="Y116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60" s="10" t="str">
        <f t="shared" si="54"/>
        <v>06/18/2024, 06/25/2024, 07/02/2024, 07/09/2024, 07/16/2024, 07/23/2024, 07/30/2024</v>
      </c>
    </row>
    <row r="1161" spans="1:26" ht="12.5" x14ac:dyDescent="0.25">
      <c r="A1161" s="1" t="s">
        <v>4426</v>
      </c>
      <c r="B1161" s="1" t="str">
        <f t="shared" si="55"/>
        <v>438F9D83-474D-4A1A-A95A-A2DAAD14E5BF</v>
      </c>
      <c r="C1161" s="1" t="s">
        <v>4427</v>
      </c>
      <c r="D1161" s="1" t="str">
        <f t="shared" si="56"/>
        <v>Mckenzie Lopez</v>
      </c>
      <c r="E1161" s="1" t="s">
        <v>4428</v>
      </c>
      <c r="F1161" s="1" t="s">
        <v>88</v>
      </c>
      <c r="G1161" s="1" t="s">
        <v>46</v>
      </c>
      <c r="H1161" s="1">
        <v>18</v>
      </c>
      <c r="I1161" s="5">
        <v>45462</v>
      </c>
      <c r="J1161" s="1" t="s">
        <v>142</v>
      </c>
      <c r="K1161" s="1" t="s">
        <v>53</v>
      </c>
      <c r="L1161" s="8">
        <v>0.75</v>
      </c>
      <c r="M1161" s="8">
        <f>IF(Table1[[#This Row],[Column13]]&lt;1,Table1[[#This Row],[Column13]]*100,Table1[[#This Row],[Column13]])</f>
        <v>75</v>
      </c>
      <c r="N1161" s="1">
        <v>2</v>
      </c>
      <c r="O1161" s="1" t="s">
        <v>28</v>
      </c>
      <c r="P1161">
        <v>4</v>
      </c>
      <c r="Q1161" s="1" t="s">
        <v>4429</v>
      </c>
      <c r="R1161" s="9">
        <f>IFERROR(IF(ISNUMBER(Table1[[#This Row],[Column17]]),Table1[[#This Row],[Column17]],DATEVALUE(LEFT(Table1[[#This Row],[Column17]],FIND(",",Table1[[#This Row],[Column17]]&amp;",")-1))),"")</f>
        <v>45462</v>
      </c>
      <c r="S116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45469</v>
      </c>
      <c r="T116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45476</v>
      </c>
      <c r="U116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45483</v>
      </c>
      <c r="V116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45490</v>
      </c>
      <c r="W116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6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6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61" s="10" t="str">
        <f t="shared" si="54"/>
        <v>06/19/2024, 06/26/2024, 07/03/2024, 07/10/2024, 07/17/2024</v>
      </c>
    </row>
    <row r="1162" spans="1:26" ht="12.5" x14ac:dyDescent="0.25">
      <c r="A1162" s="1" t="s">
        <v>4430</v>
      </c>
      <c r="B1162" s="1" t="str">
        <f t="shared" si="55"/>
        <v>4A9D3213-E04B-4533-B905-A7B6B97EE830</v>
      </c>
      <c r="C1162" s="1" t="s">
        <v>4431</v>
      </c>
      <c r="D1162" s="1" t="str">
        <f t="shared" si="56"/>
        <v>Christine Tyler</v>
      </c>
      <c r="E1162" s="1" t="s">
        <v>4432</v>
      </c>
      <c r="F1162" s="1" t="s">
        <v>88</v>
      </c>
      <c r="G1162" s="1" t="s">
        <v>68</v>
      </c>
      <c r="H1162" s="1">
        <v>26</v>
      </c>
      <c r="I1162" s="3">
        <v>44840</v>
      </c>
      <c r="J1162" s="1" t="s">
        <v>83</v>
      </c>
      <c r="K1162" s="1" t="s">
        <v>27</v>
      </c>
      <c r="L1162" s="8">
        <v>0.83</v>
      </c>
      <c r="M1162" s="8">
        <f>IF(Table1[[#This Row],[Column13]]&lt;1,Table1[[#This Row],[Column13]]*100,Table1[[#This Row],[Column13]])</f>
        <v>83</v>
      </c>
      <c r="N1162" s="1">
        <v>2</v>
      </c>
      <c r="O1162" s="1" t="s">
        <v>28</v>
      </c>
      <c r="P1162" s="1">
        <v>5</v>
      </c>
      <c r="Q1162" s="1" t="s">
        <v>4433</v>
      </c>
      <c r="R1162" s="9">
        <f>IFERROR(IF(ISNUMBER(Table1[[#This Row],[Column17]]),Table1[[#This Row],[Column17]],DATEVALUE(LEFT(Table1[[#This Row],[Column17]],FIND(",",Table1[[#This Row],[Column17]]&amp;",")-1))),"")</f>
        <v>44840</v>
      </c>
      <c r="S116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44847</v>
      </c>
      <c r="T116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44854</v>
      </c>
      <c r="U116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44861</v>
      </c>
      <c r="V116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44868</v>
      </c>
      <c r="W116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44875</v>
      </c>
      <c r="X116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44882</v>
      </c>
      <c r="Y116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44889</v>
      </c>
      <c r="Z1162" s="10" t="str">
        <f t="shared" si="54"/>
        <v>10/06/2022, 10/13/2022, 10/20/2022, 10/27/2022, 11/03/2022, 11/10/2022, 11/17/2022, 11/24/2022</v>
      </c>
    </row>
    <row r="1163" spans="1:26" ht="12.5" x14ac:dyDescent="0.25">
      <c r="A1163" s="1" t="s">
        <v>4434</v>
      </c>
      <c r="B1163" s="1" t="str">
        <f t="shared" si="55"/>
        <v>454F3FBF-B790-4752-BBFD-EC746441E11E</v>
      </c>
      <c r="C1163" s="1" t="s">
        <v>4435</v>
      </c>
      <c r="D1163" s="1" t="str">
        <f t="shared" si="56"/>
        <v>Judy Peterson</v>
      </c>
      <c r="E1163" s="1" t="s">
        <v>4436</v>
      </c>
      <c r="F1163" s="1" t="s">
        <v>88</v>
      </c>
      <c r="G1163" s="1" t="s">
        <v>25</v>
      </c>
      <c r="H1163" s="1">
        <v>18</v>
      </c>
      <c r="I1163" s="5">
        <v>45039</v>
      </c>
      <c r="J1163" s="1" t="s">
        <v>154</v>
      </c>
      <c r="K1163" s="1" t="s">
        <v>133</v>
      </c>
      <c r="L1163" s="8">
        <v>0.06</v>
      </c>
      <c r="M1163" s="8">
        <f>IF(Table1[[#This Row],[Column13]]&lt;1,Table1[[#This Row],[Column13]]*100,Table1[[#This Row],[Column13]])</f>
        <v>6</v>
      </c>
      <c r="N1163" s="1" t="s">
        <v>58</v>
      </c>
      <c r="O1163" s="1" t="s">
        <v>34</v>
      </c>
      <c r="P1163" s="1">
        <v>1</v>
      </c>
      <c r="Q1163" s="1" t="s">
        <v>4437</v>
      </c>
      <c r="R1163" s="9">
        <f>IFERROR(IF(ISNUMBER(Table1[[#This Row],[Column17]]),Table1[[#This Row],[Column17]],DATEVALUE(LEFT(Table1[[#This Row],[Column17]],FIND(",",Table1[[#This Row],[Column17]]&amp;",")-1))),"")</f>
        <v>45039</v>
      </c>
      <c r="S116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45046</v>
      </c>
      <c r="T116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45053</v>
      </c>
      <c r="U116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45060</v>
      </c>
      <c r="V116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6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6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6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63" s="10" t="str">
        <f t="shared" si="54"/>
        <v>04/23/2023, 04/30/2023, 05/07/2023, 05/14/2023</v>
      </c>
    </row>
    <row r="1164" spans="1:26" ht="12.5" x14ac:dyDescent="0.25">
      <c r="A1164" s="1" t="s">
        <v>4438</v>
      </c>
      <c r="B1164" s="1" t="str">
        <f t="shared" si="55"/>
        <v>CFDEA771-305D-4749-9109-2F7A00D61C63</v>
      </c>
      <c r="C1164" s="1" t="s">
        <v>4439</v>
      </c>
      <c r="D1164" s="1" t="str">
        <f t="shared" si="56"/>
        <v>Tanya Gibson</v>
      </c>
      <c r="E1164" s="1" t="s">
        <v>4440</v>
      </c>
      <c r="F1164" s="1" t="s">
        <v>17</v>
      </c>
      <c r="G1164" s="1" t="s">
        <v>82</v>
      </c>
      <c r="H1164" s="1">
        <v>18</v>
      </c>
      <c r="I1164" s="3">
        <v>45268</v>
      </c>
      <c r="J1164" s="1" t="s">
        <v>69</v>
      </c>
      <c r="K1164" s="1" t="s">
        <v>33</v>
      </c>
      <c r="L1164" s="8">
        <v>27</v>
      </c>
      <c r="M1164" s="8">
        <f>IF(Table1[[#This Row],[Column13]]&lt;1,Table1[[#This Row],[Column13]]*100,Table1[[#This Row],[Column13]])</f>
        <v>27</v>
      </c>
      <c r="N1164" s="1" t="s">
        <v>58</v>
      </c>
      <c r="O1164" s="1" t="s">
        <v>34</v>
      </c>
      <c r="P1164" s="1">
        <v>5</v>
      </c>
      <c r="Q1164" s="3">
        <v>45268</v>
      </c>
      <c r="R1164" s="9">
        <f>IFERROR(IF(ISNUMBER(Table1[[#This Row],[Column17]]),Table1[[#This Row],[Column17]],DATEVALUE(LEFT(Table1[[#This Row],[Column17]],FIND(",",Table1[[#This Row],[Column17]]&amp;",")-1))),"")</f>
        <v>45268</v>
      </c>
      <c r="S1164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1164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164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16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6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6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6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64" s="10" t="str">
        <f t="shared" si="54"/>
        <v>12/08/2023</v>
      </c>
    </row>
    <row r="1165" spans="1:26" ht="12.5" x14ac:dyDescent="0.25">
      <c r="A1165" s="1" t="s">
        <v>4441</v>
      </c>
      <c r="B1165" s="1" t="str">
        <f t="shared" si="55"/>
        <v>1BAB13AC-9863-4B20-BD53-C706FB5078F7</v>
      </c>
      <c r="C1165" s="1" t="s">
        <v>841</v>
      </c>
      <c r="D1165" s="1" t="str">
        <f t="shared" si="56"/>
        <v>James Wilson</v>
      </c>
      <c r="E1165" s="1" t="s">
        <v>4442</v>
      </c>
      <c r="F1165" s="1" t="s">
        <v>88</v>
      </c>
      <c r="G1165" s="1" t="s">
        <v>68</v>
      </c>
      <c r="H1165" s="1">
        <v>18</v>
      </c>
      <c r="I1165" s="3">
        <v>45633</v>
      </c>
      <c r="J1165" s="1" t="s">
        <v>26</v>
      </c>
      <c r="K1165" s="1" t="s">
        <v>27</v>
      </c>
      <c r="L1165" s="8">
        <v>0.1</v>
      </c>
      <c r="M1165" s="8">
        <f>IF(Table1[[#This Row],[Column13]]&lt;1,Table1[[#This Row],[Column13]]*100,Table1[[#This Row],[Column13]])</f>
        <v>10</v>
      </c>
      <c r="N1165" s="1">
        <v>1.5</v>
      </c>
      <c r="O1165" s="1" t="s">
        <v>34</v>
      </c>
      <c r="P1165" s="1">
        <v>3</v>
      </c>
      <c r="Q1165" s="1" t="s">
        <v>4443</v>
      </c>
      <c r="R1165" s="9">
        <f>IFERROR(IF(ISNUMBER(Table1[[#This Row],[Column17]]),Table1[[#This Row],[Column17]],DATEVALUE(LEFT(Table1[[#This Row],[Column17]],FIND(",",Table1[[#This Row],[Column17]]&amp;",")-1))),"")</f>
        <v>45633</v>
      </c>
      <c r="S116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45640</v>
      </c>
      <c r="T116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45647</v>
      </c>
      <c r="U116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45654</v>
      </c>
      <c r="V116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6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6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6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65" s="10" t="str">
        <f t="shared" si="54"/>
        <v>12/07/2024, 12/14/2024, 12/21/2024, 12/28/2024</v>
      </c>
    </row>
    <row r="1166" spans="1:26" ht="12.5" x14ac:dyDescent="0.25">
      <c r="A1166" s="1" t="s">
        <v>4444</v>
      </c>
      <c r="B1166" s="1" t="str">
        <f t="shared" si="55"/>
        <v>209EBC46-44B6-4C9E-8904-59D78C69E2E8</v>
      </c>
      <c r="C1166" s="1" t="s">
        <v>4445</v>
      </c>
      <c r="D1166" s="1" t="str">
        <f t="shared" si="56"/>
        <v>Tammy Mcdaniel</v>
      </c>
      <c r="E1166" s="1" t="s">
        <v>4446</v>
      </c>
      <c r="F1166" s="1" t="s">
        <v>88</v>
      </c>
      <c r="G1166" s="1" t="s">
        <v>39</v>
      </c>
      <c r="H1166" s="1">
        <v>18</v>
      </c>
      <c r="I1166" s="5">
        <v>44824</v>
      </c>
      <c r="J1166" s="1" t="s">
        <v>69</v>
      </c>
      <c r="K1166" s="1" t="s">
        <v>33</v>
      </c>
      <c r="L1166" s="8">
        <v>0.54</v>
      </c>
      <c r="M1166" s="8">
        <f>IF(Table1[[#This Row],[Column13]]&lt;1,Table1[[#This Row],[Column13]]*100,Table1[[#This Row],[Column13]])</f>
        <v>54</v>
      </c>
      <c r="N1166" s="1" t="s">
        <v>58</v>
      </c>
      <c r="O1166" s="1" t="s">
        <v>28</v>
      </c>
      <c r="P1166" s="1">
        <v>2</v>
      </c>
      <c r="Q1166" s="1" t="s">
        <v>4447</v>
      </c>
      <c r="R1166" s="9">
        <f>IFERROR(IF(ISNUMBER(Table1[[#This Row],[Column17]]),Table1[[#This Row],[Column17]],DATEVALUE(LEFT(Table1[[#This Row],[Column17]],FIND(",",Table1[[#This Row],[Column17]]&amp;",")-1))),"")</f>
        <v>44824</v>
      </c>
      <c r="S116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44831</v>
      </c>
      <c r="T116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44838</v>
      </c>
      <c r="U116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44845</v>
      </c>
      <c r="V116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44852</v>
      </c>
      <c r="W116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6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6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66" s="10" t="str">
        <f t="shared" si="54"/>
        <v>09/20/2022, 09/27/2022, 10/04/2022, 10/11/2022, 10/18/2022</v>
      </c>
    </row>
    <row r="1167" spans="1:26" ht="12.5" x14ac:dyDescent="0.25">
      <c r="A1167" s="1" t="s">
        <v>4448</v>
      </c>
      <c r="B1167" s="1" t="str">
        <f t="shared" si="55"/>
        <v>386E995D-3B01-4893-BD9D-38E36E078BDC</v>
      </c>
      <c r="C1167" s="1" t="s">
        <v>4449</v>
      </c>
      <c r="D1167" s="1" t="str">
        <f t="shared" si="56"/>
        <v>Laura Adams</v>
      </c>
      <c r="E1167" s="1" t="s">
        <v>4450</v>
      </c>
      <c r="F1167" s="1" t="s">
        <v>88</v>
      </c>
      <c r="G1167" s="1" t="s">
        <v>46</v>
      </c>
      <c r="H1167">
        <v>18</v>
      </c>
      <c r="I1167" s="5">
        <v>45099</v>
      </c>
      <c r="J1167" s="1" t="s">
        <v>18</v>
      </c>
      <c r="K1167" s="1" t="s">
        <v>19</v>
      </c>
      <c r="L1167" s="8">
        <v>8</v>
      </c>
      <c r="M1167" s="8">
        <f>IF(Table1[[#This Row],[Column13]]&lt;1,Table1[[#This Row],[Column13]]*100,Table1[[#This Row],[Column13]])</f>
        <v>8</v>
      </c>
      <c r="N1167" s="1">
        <v>1.5</v>
      </c>
      <c r="O1167" s="1" t="s">
        <v>28</v>
      </c>
      <c r="P1167" s="1">
        <v>5</v>
      </c>
      <c r="Q1167" s="1" t="s">
        <v>4451</v>
      </c>
      <c r="R1167" s="9">
        <f>IFERROR(IF(ISNUMBER(Table1[[#This Row],[Column17]]),Table1[[#This Row],[Column17]],DATEVALUE(LEFT(Table1[[#This Row],[Column17]],FIND(",",Table1[[#This Row],[Column17]]&amp;",")-1))),"")</f>
        <v>45099</v>
      </c>
      <c r="S116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45106</v>
      </c>
      <c r="T1167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167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16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6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6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6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67" s="10" t="str">
        <f t="shared" si="54"/>
        <v>06/22/2023, 06/29/2023</v>
      </c>
    </row>
    <row r="1168" spans="1:26" ht="12.5" x14ac:dyDescent="0.25">
      <c r="A1168" s="1" t="s">
        <v>4452</v>
      </c>
      <c r="B1168" s="1" t="str">
        <f t="shared" si="55"/>
        <v>D33B05E6-F765-48A0-8E43-07C42BFDDBF9</v>
      </c>
      <c r="C1168" s="1" t="s">
        <v>4453</v>
      </c>
      <c r="D1168" s="1" t="str">
        <f t="shared" si="56"/>
        <v>Joshua Smith</v>
      </c>
      <c r="E1168" s="1" t="s">
        <v>4454</v>
      </c>
      <c r="F1168" s="1" t="s">
        <v>17</v>
      </c>
      <c r="G1168" s="1" t="s">
        <v>46</v>
      </c>
      <c r="H1168" s="1">
        <v>30</v>
      </c>
      <c r="I1168" s="5">
        <v>44999</v>
      </c>
      <c r="J1168" s="1" t="s">
        <v>63</v>
      </c>
      <c r="K1168" s="1" t="s">
        <v>27</v>
      </c>
      <c r="L1168" s="8">
        <v>0.35</v>
      </c>
      <c r="M1168" s="8">
        <f>IF(Table1[[#This Row],[Column13]]&lt;1,Table1[[#This Row],[Column13]]*100,Table1[[#This Row],[Column13]])</f>
        <v>35</v>
      </c>
      <c r="N1168" s="1" t="s">
        <v>58</v>
      </c>
      <c r="O1168" s="1" t="s">
        <v>28</v>
      </c>
      <c r="P1168" s="1">
        <v>5</v>
      </c>
      <c r="Q1168" s="1" t="s">
        <v>4455</v>
      </c>
      <c r="R1168" s="9">
        <f>IFERROR(IF(ISNUMBER(Table1[[#This Row],[Column17]]),Table1[[#This Row],[Column17]],DATEVALUE(LEFT(Table1[[#This Row],[Column17]],FIND(",",Table1[[#This Row],[Column17]]&amp;",")-1))),"")</f>
        <v>44999</v>
      </c>
      <c r="S116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45006</v>
      </c>
      <c r="T1168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168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16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6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6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6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68" s="10" t="str">
        <f t="shared" si="54"/>
        <v>03/14/2023, 03/21/2023</v>
      </c>
    </row>
    <row r="1169" spans="1:26" ht="12.5" x14ac:dyDescent="0.25">
      <c r="A1169" s="1" t="s">
        <v>4456</v>
      </c>
      <c r="B1169" s="1" t="str">
        <f t="shared" si="55"/>
        <v>9C0F37D5-75A2-49B1-BDF5-516B3891B7F7</v>
      </c>
      <c r="C1169" s="1" t="s">
        <v>4457</v>
      </c>
      <c r="D1169" s="1" t="str">
        <f t="shared" si="56"/>
        <v>Christopher Robinson</v>
      </c>
      <c r="E1169" s="1" t="s">
        <v>4458</v>
      </c>
      <c r="F1169" s="1" t="s">
        <v>17</v>
      </c>
      <c r="G1169" s="1" t="s">
        <v>46</v>
      </c>
      <c r="H1169" s="1">
        <v>18</v>
      </c>
      <c r="I1169" s="5">
        <v>45289</v>
      </c>
      <c r="J1169" s="1" t="s">
        <v>40</v>
      </c>
      <c r="K1169" s="1" t="s">
        <v>19</v>
      </c>
      <c r="L1169" s="8">
        <v>0.43</v>
      </c>
      <c r="M1169" s="8">
        <f>IF(Table1[[#This Row],[Column13]]&lt;1,Table1[[#This Row],[Column13]]*100,Table1[[#This Row],[Column13]])</f>
        <v>43</v>
      </c>
      <c r="N1169" s="1">
        <v>1.5</v>
      </c>
      <c r="O1169" s="1" t="s">
        <v>28</v>
      </c>
      <c r="P1169" s="1">
        <v>2</v>
      </c>
      <c r="Q1169" s="1" t="s">
        <v>4459</v>
      </c>
      <c r="R1169" s="9">
        <f>IFERROR(IF(ISNUMBER(Table1[[#This Row],[Column17]]),Table1[[#This Row],[Column17]],DATEVALUE(LEFT(Table1[[#This Row],[Column17]],FIND(",",Table1[[#This Row],[Column17]]&amp;",")-1))),"")</f>
        <v>45289</v>
      </c>
      <c r="S116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45296</v>
      </c>
      <c r="T1169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169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16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6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6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6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69" s="10" t="str">
        <f t="shared" si="54"/>
        <v>12/29/2023, 01/05/2024</v>
      </c>
    </row>
    <row r="1170" spans="1:26" ht="12.5" x14ac:dyDescent="0.25">
      <c r="A1170" s="1" t="s">
        <v>4460</v>
      </c>
      <c r="B1170" s="1" t="str">
        <f t="shared" si="55"/>
        <v>B6617C50-6895-496F-94FD-C3A7D8E77CA2</v>
      </c>
      <c r="C1170" s="1" t="s">
        <v>4461</v>
      </c>
      <c r="D1170" s="1" t="str">
        <f t="shared" si="56"/>
        <v>Chris Beasley</v>
      </c>
      <c r="E1170" s="1" t="s">
        <v>4462</v>
      </c>
      <c r="F1170" s="1" t="s">
        <v>17</v>
      </c>
      <c r="G1170" s="1" t="s">
        <v>68</v>
      </c>
      <c r="H1170" s="1">
        <v>41</v>
      </c>
      <c r="I1170" s="3">
        <v>44813</v>
      </c>
      <c r="J1170" s="1" t="s">
        <v>52</v>
      </c>
      <c r="K1170" s="1" t="s">
        <v>53</v>
      </c>
      <c r="L1170" s="8">
        <v>51</v>
      </c>
      <c r="M1170" s="8">
        <f>IF(Table1[[#This Row],[Column13]]&lt;1,Table1[[#This Row],[Column13]]*100,Table1[[#This Row],[Column13]])</f>
        <v>51</v>
      </c>
      <c r="N1170" s="1">
        <v>45</v>
      </c>
      <c r="O1170" s="1" t="s">
        <v>34</v>
      </c>
      <c r="P1170" s="1">
        <v>2</v>
      </c>
      <c r="Q1170" s="1" t="s">
        <v>1303</v>
      </c>
      <c r="R1170" s="9">
        <f>IFERROR(IF(ISNUMBER(Table1[[#This Row],[Column17]]),Table1[[#This Row],[Column17]],DATEVALUE(LEFT(Table1[[#This Row],[Column17]],FIND(",",Table1[[#This Row],[Column17]]&amp;",")-1))),"")</f>
        <v>44813</v>
      </c>
      <c r="S117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44820</v>
      </c>
      <c r="T1170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170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17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7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7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7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70" s="10" t="str">
        <f t="shared" si="54"/>
        <v>09/09/2022, 09/16/2022</v>
      </c>
    </row>
    <row r="1171" spans="1:26" ht="12.5" x14ac:dyDescent="0.25">
      <c r="A1171" s="1" t="s">
        <v>4463</v>
      </c>
      <c r="B1171" s="1" t="str">
        <f t="shared" si="55"/>
        <v>8620A10A-E009-4D7A-8A22-6C566FC8503C</v>
      </c>
      <c r="C1171" s="1" t="s">
        <v>4464</v>
      </c>
      <c r="D1171" s="1" t="str">
        <f t="shared" si="56"/>
        <v>Alex Romero</v>
      </c>
      <c r="E1171" s="1" t="s">
        <v>4465</v>
      </c>
      <c r="F1171" s="1" t="s">
        <v>17</v>
      </c>
      <c r="G1171" s="1" t="s">
        <v>25</v>
      </c>
      <c r="H1171">
        <v>18</v>
      </c>
      <c r="I1171" s="3">
        <v>45421</v>
      </c>
      <c r="J1171" s="1" t="s">
        <v>63</v>
      </c>
      <c r="K1171" s="1" t="s">
        <v>27</v>
      </c>
      <c r="L1171" s="8">
        <v>0.25</v>
      </c>
      <c r="M1171" s="8">
        <f>IF(Table1[[#This Row],[Column13]]&lt;1,Table1[[#This Row],[Column13]]*100,Table1[[#This Row],[Column13]])</f>
        <v>25</v>
      </c>
      <c r="N1171" s="1">
        <v>2</v>
      </c>
      <c r="O1171" s="1" t="s">
        <v>34</v>
      </c>
      <c r="P1171" s="1">
        <v>1</v>
      </c>
      <c r="Q1171" s="1" t="s">
        <v>4466</v>
      </c>
      <c r="R1171" s="9">
        <f>IFERROR(IF(ISNUMBER(Table1[[#This Row],[Column17]]),Table1[[#This Row],[Column17]],DATEVALUE(LEFT(Table1[[#This Row],[Column17]],FIND(",",Table1[[#This Row],[Column17]]&amp;",")-1))),"")</f>
        <v>45421</v>
      </c>
      <c r="S117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45428</v>
      </c>
      <c r="T117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45435</v>
      </c>
      <c r="U117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45442</v>
      </c>
      <c r="V117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45449</v>
      </c>
      <c r="W117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45456</v>
      </c>
      <c r="X117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45463</v>
      </c>
      <c r="Y117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71" s="10" t="str">
        <f t="shared" si="54"/>
        <v>05/09/2024, 05/16/2024, 05/23/2024, 05/30/2024, 06/06/2024, 06/13/2024, 06/20/2024</v>
      </c>
    </row>
    <row r="1172" spans="1:26" ht="12.5" x14ac:dyDescent="0.25">
      <c r="A1172" s="1" t="s">
        <v>4467</v>
      </c>
      <c r="B1172" s="1" t="str">
        <f t="shared" si="55"/>
        <v>B2ED003D-D641-4EE3-99D8-176413CDAA4C</v>
      </c>
      <c r="C1172" s="1" t="s">
        <v>4468</v>
      </c>
      <c r="D1172" s="1" t="str">
        <f t="shared" si="56"/>
        <v>Caroline Powell</v>
      </c>
      <c r="E1172" s="1" t="s">
        <v>4469</v>
      </c>
      <c r="F1172" s="1" t="s">
        <v>88</v>
      </c>
      <c r="G1172" s="1" t="s">
        <v>46</v>
      </c>
      <c r="H1172" s="1">
        <v>18</v>
      </c>
      <c r="I1172" s="3">
        <v>45750</v>
      </c>
      <c r="J1172" s="1" t="s">
        <v>281</v>
      </c>
      <c r="K1172" s="1" t="s">
        <v>19</v>
      </c>
      <c r="L1172" s="8">
        <v>0.12</v>
      </c>
      <c r="M1172" s="8">
        <f>IF(Table1[[#This Row],[Column13]]&lt;1,Table1[[#This Row],[Column13]]*100,Table1[[#This Row],[Column13]])</f>
        <v>12</v>
      </c>
      <c r="N1172" s="1">
        <v>1.5</v>
      </c>
      <c r="O1172" s="1" t="s">
        <v>34</v>
      </c>
      <c r="P1172" s="1">
        <v>5</v>
      </c>
      <c r="Q1172" s="1" t="s">
        <v>4470</v>
      </c>
      <c r="R1172" s="9">
        <f>IFERROR(IF(ISNUMBER(Table1[[#This Row],[Column17]]),Table1[[#This Row],[Column17]],DATEVALUE(LEFT(Table1[[#This Row],[Column17]],FIND(",",Table1[[#This Row],[Column17]]&amp;",")-1))),"")</f>
        <v>45750</v>
      </c>
      <c r="S117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45757</v>
      </c>
      <c r="T117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45764</v>
      </c>
      <c r="U117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45771</v>
      </c>
      <c r="V117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45778</v>
      </c>
      <c r="W117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45785</v>
      </c>
      <c r="X117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45792</v>
      </c>
      <c r="Y117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45799</v>
      </c>
      <c r="Z1172" s="10" t="str">
        <f t="shared" si="54"/>
        <v>04/03/2025, 04/10/2025, 04/17/2025, 04/24/2025, 05/01/2025, 05/08/2025, 05/15/2025, 05/22/2025</v>
      </c>
    </row>
    <row r="1173" spans="1:26" ht="12.5" x14ac:dyDescent="0.25">
      <c r="A1173" s="1" t="s">
        <v>4471</v>
      </c>
      <c r="B1173" s="1" t="str">
        <f t="shared" si="55"/>
        <v>3E7B8FB1-9035-46BB-AF6D-8FC6AFBDF369</v>
      </c>
      <c r="C1173" s="1" t="s">
        <v>4472</v>
      </c>
      <c r="D1173" s="1" t="str">
        <f t="shared" si="56"/>
        <v>Amy Marquez</v>
      </c>
      <c r="E1173" s="1" t="s">
        <v>4473</v>
      </c>
      <c r="F1173" s="1" t="s">
        <v>17</v>
      </c>
      <c r="G1173" s="1" t="s">
        <v>25</v>
      </c>
      <c r="H1173" s="1">
        <v>18</v>
      </c>
      <c r="I1173" s="5">
        <v>44695</v>
      </c>
      <c r="J1173" s="1" t="s">
        <v>32</v>
      </c>
      <c r="K1173" s="1" t="s">
        <v>33</v>
      </c>
      <c r="L1173" s="8">
        <v>0.39</v>
      </c>
      <c r="M1173" s="8">
        <f>IF(Table1[[#This Row],[Column13]]&lt;1,Table1[[#This Row],[Column13]]*100,Table1[[#This Row],[Column13]])</f>
        <v>39</v>
      </c>
      <c r="N1173" s="1" t="s">
        <v>41</v>
      </c>
      <c r="O1173" s="1" t="s">
        <v>34</v>
      </c>
      <c r="P1173" s="1">
        <v>5</v>
      </c>
      <c r="Q1173" s="5">
        <v>44695</v>
      </c>
      <c r="R1173" s="9">
        <f>IFERROR(IF(ISNUMBER(Table1[[#This Row],[Column17]]),Table1[[#This Row],[Column17]],DATEVALUE(LEFT(Table1[[#This Row],[Column17]],FIND(",",Table1[[#This Row],[Column17]]&amp;",")-1))),"")</f>
        <v>44695</v>
      </c>
      <c r="S1173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1173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173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17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7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7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7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73" s="10" t="str">
        <f t="shared" si="54"/>
        <v>05/14/2022</v>
      </c>
    </row>
    <row r="1174" spans="1:26" ht="12.5" x14ac:dyDescent="0.25">
      <c r="A1174" s="1" t="s">
        <v>4474</v>
      </c>
      <c r="B1174" s="1" t="str">
        <f t="shared" si="55"/>
        <v>59259ACD-4142-400E-AFF6-FA9A16E6E8FC</v>
      </c>
      <c r="C1174" s="1" t="s">
        <v>4475</v>
      </c>
      <c r="D1174" s="1" t="str">
        <f t="shared" si="56"/>
        <v>Jacob Osborn</v>
      </c>
      <c r="E1174" s="1" t="s">
        <v>4476</v>
      </c>
      <c r="F1174" s="1" t="s">
        <v>17</v>
      </c>
      <c r="G1174" s="1" t="s">
        <v>39</v>
      </c>
      <c r="H1174">
        <v>18</v>
      </c>
      <c r="I1174" s="5">
        <v>45316</v>
      </c>
      <c r="J1174" s="1" t="s">
        <v>47</v>
      </c>
      <c r="K1174" s="1" t="s">
        <v>33</v>
      </c>
      <c r="L1174" s="8">
        <v>0.52</v>
      </c>
      <c r="M1174" s="8">
        <f>IF(Table1[[#This Row],[Column13]]&lt;1,Table1[[#This Row],[Column13]]*100,Table1[[#This Row],[Column13]])</f>
        <v>52</v>
      </c>
      <c r="N1174" s="1">
        <v>2</v>
      </c>
      <c r="O1174" s="1" t="s">
        <v>28</v>
      </c>
      <c r="P1174" s="1">
        <v>1</v>
      </c>
      <c r="Q1174" s="1" t="s">
        <v>4477</v>
      </c>
      <c r="R1174" s="9">
        <f>IFERROR(IF(ISNUMBER(Table1[[#This Row],[Column17]]),Table1[[#This Row],[Column17]],DATEVALUE(LEFT(Table1[[#This Row],[Column17]],FIND(",",Table1[[#This Row],[Column17]]&amp;",")-1))),"")</f>
        <v>45316</v>
      </c>
      <c r="S117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45323</v>
      </c>
      <c r="T117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45330</v>
      </c>
      <c r="U1174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17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7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7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7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74" s="10" t="str">
        <f t="shared" si="54"/>
        <v>01/25/2024, 02/01/2024, 02/08/2024</v>
      </c>
    </row>
    <row r="1175" spans="1:26" ht="12.5" x14ac:dyDescent="0.25">
      <c r="A1175" s="1" t="s">
        <v>4478</v>
      </c>
      <c r="B1175" s="1" t="str">
        <f t="shared" si="55"/>
        <v>321A3244-CF65-49EC-87EB-754A995EF5BD</v>
      </c>
      <c r="C1175" s="1" t="s">
        <v>4479</v>
      </c>
      <c r="D1175" s="1" t="str">
        <f t="shared" si="56"/>
        <v>Veronica Diaz</v>
      </c>
      <c r="E1175" s="1" t="s">
        <v>4480</v>
      </c>
      <c r="F1175" s="1" t="s">
        <v>17</v>
      </c>
      <c r="G1175" s="1" t="s">
        <v>68</v>
      </c>
      <c r="H1175">
        <v>18</v>
      </c>
      <c r="I1175" s="5">
        <v>45461</v>
      </c>
      <c r="J1175" s="1" t="s">
        <v>47</v>
      </c>
      <c r="K1175" s="1" t="s">
        <v>33</v>
      </c>
      <c r="L1175" s="8">
        <v>0.17</v>
      </c>
      <c r="M1175" s="8">
        <f>IF(Table1[[#This Row],[Column13]]&lt;1,Table1[[#This Row],[Column13]]*100,Table1[[#This Row],[Column13]])</f>
        <v>17</v>
      </c>
      <c r="N1175" s="1" t="s">
        <v>41</v>
      </c>
      <c r="O1175" s="1" t="s">
        <v>28</v>
      </c>
      <c r="P1175" s="1">
        <v>5</v>
      </c>
      <c r="Q1175" s="1" t="s">
        <v>4481</v>
      </c>
      <c r="R1175" s="9">
        <f>IFERROR(IF(ISNUMBER(Table1[[#This Row],[Column17]]),Table1[[#This Row],[Column17]],DATEVALUE(LEFT(Table1[[#This Row],[Column17]],FIND(",",Table1[[#This Row],[Column17]]&amp;",")-1))),"")</f>
        <v>45461</v>
      </c>
      <c r="S117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45468</v>
      </c>
      <c r="T117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45475</v>
      </c>
      <c r="U1175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17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7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7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7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75" s="10" t="str">
        <f t="shared" si="54"/>
        <v>06/18/2024, 06/25/2024, 07/02/2024</v>
      </c>
    </row>
    <row r="1176" spans="1:26" ht="12.5" x14ac:dyDescent="0.25">
      <c r="A1176" s="1" t="s">
        <v>4482</v>
      </c>
      <c r="B1176" s="1" t="str">
        <f t="shared" si="55"/>
        <v>DBC6AC37-2442-40C6-8B0C-100C2626C97D</v>
      </c>
      <c r="C1176" s="1" t="s">
        <v>4483</v>
      </c>
      <c r="D1176" s="1" t="str">
        <f t="shared" si="56"/>
        <v>Seth Lopez</v>
      </c>
      <c r="E1176" s="1" t="s">
        <v>4484</v>
      </c>
      <c r="F1176" s="1" t="s">
        <v>17</v>
      </c>
      <c r="G1176" s="1" t="s">
        <v>25</v>
      </c>
      <c r="H1176" s="1">
        <v>18</v>
      </c>
      <c r="I1176" s="3">
        <v>45361</v>
      </c>
      <c r="J1176" s="1" t="s">
        <v>18</v>
      </c>
      <c r="K1176" s="1" t="s">
        <v>19</v>
      </c>
      <c r="L1176" s="8">
        <v>29</v>
      </c>
      <c r="M1176" s="8">
        <f>IF(Table1[[#This Row],[Column13]]&lt;1,Table1[[#This Row],[Column13]]*100,Table1[[#This Row],[Column13]])</f>
        <v>29</v>
      </c>
      <c r="N1176" s="1">
        <v>45</v>
      </c>
      <c r="O1176" s="1" t="s">
        <v>28</v>
      </c>
      <c r="P1176" s="1">
        <v>1</v>
      </c>
      <c r="Q1176" s="1" t="s">
        <v>4485</v>
      </c>
      <c r="R1176" s="9">
        <f>IFERROR(IF(ISNUMBER(Table1[[#This Row],[Column17]]),Table1[[#This Row],[Column17]],DATEVALUE(LEFT(Table1[[#This Row],[Column17]],FIND(",",Table1[[#This Row],[Column17]]&amp;",")-1))),"")</f>
        <v>45361</v>
      </c>
      <c r="S117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45368</v>
      </c>
      <c r="T117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45375</v>
      </c>
      <c r="U117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45382</v>
      </c>
      <c r="V117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7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7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7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76" s="10" t="str">
        <f t="shared" si="54"/>
        <v>03/10/2024, 03/17/2024, 03/24/2024, 03/31/2024</v>
      </c>
    </row>
    <row r="1177" spans="1:26" ht="12.5" x14ac:dyDescent="0.25">
      <c r="A1177" s="1" t="s">
        <v>4486</v>
      </c>
      <c r="B1177" s="1" t="str">
        <f t="shared" si="55"/>
        <v>C8794A56-A795-4D2B-9296-81B00D5979BF</v>
      </c>
      <c r="C1177" s="1" t="s">
        <v>4487</v>
      </c>
      <c r="D1177" s="1" t="str">
        <f t="shared" si="56"/>
        <v>Tiffany David</v>
      </c>
      <c r="E1177" s="1" t="s">
        <v>4488</v>
      </c>
      <c r="F1177" s="1" t="s">
        <v>88</v>
      </c>
      <c r="G1177" s="1" t="s">
        <v>46</v>
      </c>
      <c r="H1177" s="1">
        <v>20</v>
      </c>
      <c r="I1177" s="5">
        <v>45622</v>
      </c>
      <c r="J1177" s="1" t="s">
        <v>32</v>
      </c>
      <c r="K1177" s="1" t="s">
        <v>33</v>
      </c>
      <c r="L1177" s="8">
        <v>0.53</v>
      </c>
      <c r="M1177" s="8">
        <f>IF(Table1[[#This Row],[Column13]]&lt;1,Table1[[#This Row],[Column13]]*100,Table1[[#This Row],[Column13]])</f>
        <v>53</v>
      </c>
      <c r="N1177" s="1">
        <v>1.5</v>
      </c>
      <c r="O1177" s="1" t="s">
        <v>28</v>
      </c>
      <c r="P1177" s="1">
        <v>1</v>
      </c>
      <c r="Q1177" s="1" t="s">
        <v>4489</v>
      </c>
      <c r="R1177" s="9">
        <f>IFERROR(IF(ISNUMBER(Table1[[#This Row],[Column17]]),Table1[[#This Row],[Column17]],DATEVALUE(LEFT(Table1[[#This Row],[Column17]],FIND(",",Table1[[#This Row],[Column17]]&amp;",")-1))),"")</f>
        <v>45622</v>
      </c>
      <c r="S117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45629</v>
      </c>
      <c r="T117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45636</v>
      </c>
      <c r="U117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45643</v>
      </c>
      <c r="V1177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45650</v>
      </c>
      <c r="W117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45657</v>
      </c>
      <c r="X1177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45664</v>
      </c>
      <c r="Y117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77" s="10" t="str">
        <f t="shared" si="54"/>
        <v>11/26/2024, 12/03/2024, 12/10/2024, 12/17/2024, 12/24/2024, 12/31/2024, 01/07/2025</v>
      </c>
    </row>
    <row r="1178" spans="1:26" ht="12.5" x14ac:dyDescent="0.25">
      <c r="A1178" s="1" t="s">
        <v>4490</v>
      </c>
      <c r="B1178" s="1" t="str">
        <f t="shared" si="55"/>
        <v>44E01371-19FC-4448-85D8-99DF113FF40F</v>
      </c>
      <c r="C1178" s="1" t="s">
        <v>4491</v>
      </c>
      <c r="D1178" s="1" t="str">
        <f t="shared" si="56"/>
        <v>Cassandra Martinez</v>
      </c>
      <c r="E1178" s="1" t="s">
        <v>4492</v>
      </c>
      <c r="F1178" s="1" t="s">
        <v>17</v>
      </c>
      <c r="G1178" s="1" t="s">
        <v>68</v>
      </c>
      <c r="H1178" s="1">
        <v>28</v>
      </c>
      <c r="I1178" s="3">
        <v>44777</v>
      </c>
      <c r="J1178" s="1" t="s">
        <v>18</v>
      </c>
      <c r="K1178" s="1" t="s">
        <v>19</v>
      </c>
      <c r="L1178" s="8">
        <v>0.46</v>
      </c>
      <c r="M1178" s="8">
        <f>IF(Table1[[#This Row],[Column13]]&lt;1,Table1[[#This Row],[Column13]]*100,Table1[[#This Row],[Column13]])</f>
        <v>46</v>
      </c>
      <c r="N1178" s="1">
        <v>1.5</v>
      </c>
      <c r="O1178" s="1" t="s">
        <v>28</v>
      </c>
      <c r="P1178" s="1">
        <v>4</v>
      </c>
      <c r="Q1178" s="1" t="s">
        <v>4493</v>
      </c>
      <c r="R1178" s="9">
        <f>IFERROR(IF(ISNUMBER(Table1[[#This Row],[Column17]]),Table1[[#This Row],[Column17]],DATEVALUE(LEFT(Table1[[#This Row],[Column17]],FIND(",",Table1[[#This Row],[Column17]]&amp;",")-1))),"")</f>
        <v>44777</v>
      </c>
      <c r="S117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44784</v>
      </c>
      <c r="T117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44791</v>
      </c>
      <c r="U117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44798</v>
      </c>
      <c r="V117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44805</v>
      </c>
      <c r="W117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44812</v>
      </c>
      <c r="X117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44819</v>
      </c>
      <c r="Y117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44826</v>
      </c>
      <c r="Z1178" s="10" t="str">
        <f t="shared" si="54"/>
        <v>08/04/2022, 08/11/2022, 08/18/2022, 08/25/2022, 09/01/2022, 09/08/2022, 09/15/2022, 09/22/2022</v>
      </c>
    </row>
    <row r="1179" spans="1:26" ht="12.5" x14ac:dyDescent="0.25">
      <c r="A1179" s="1" t="s">
        <v>4494</v>
      </c>
      <c r="B1179" s="1" t="str">
        <f t="shared" si="55"/>
        <v>DAFBF997-5352-4440-823D-35CFC972D38D</v>
      </c>
      <c r="C1179" s="1" t="s">
        <v>4495</v>
      </c>
      <c r="D1179" s="1" t="str">
        <f t="shared" si="56"/>
        <v>Dominic Li</v>
      </c>
      <c r="E1179" s="1" t="s">
        <v>4496</v>
      </c>
      <c r="F1179" s="1" t="s">
        <v>17</v>
      </c>
      <c r="G1179" s="1" t="s">
        <v>68</v>
      </c>
      <c r="H1179" s="1">
        <v>18</v>
      </c>
      <c r="I1179" s="5">
        <v>45039</v>
      </c>
      <c r="J1179" s="1" t="s">
        <v>40</v>
      </c>
      <c r="K1179" s="1" t="s">
        <v>19</v>
      </c>
      <c r="L1179" s="8">
        <v>0.9</v>
      </c>
      <c r="M1179" s="8">
        <f>IF(Table1[[#This Row],[Column13]]&lt;1,Table1[[#This Row],[Column13]]*100,Table1[[#This Row],[Column13]])</f>
        <v>90</v>
      </c>
      <c r="N1179" s="1" t="s">
        <v>58</v>
      </c>
      <c r="O1179" s="1" t="s">
        <v>28</v>
      </c>
      <c r="P1179" s="1">
        <v>2</v>
      </c>
      <c r="Q1179" s="5">
        <v>45039</v>
      </c>
      <c r="R1179" s="9">
        <f>IFERROR(IF(ISNUMBER(Table1[[#This Row],[Column17]]),Table1[[#This Row],[Column17]],DATEVALUE(LEFT(Table1[[#This Row],[Column17]],FIND(",",Table1[[#This Row],[Column17]]&amp;",")-1))),"")</f>
        <v>45039</v>
      </c>
      <c r="S1179" s="9" t="str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/>
      </c>
      <c r="T1179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179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179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7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7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7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79" s="10" t="str">
        <f t="shared" si="54"/>
        <v>04/23/2023</v>
      </c>
    </row>
    <row r="1180" spans="1:26" ht="12.5" x14ac:dyDescent="0.25">
      <c r="A1180" s="1" t="s">
        <v>4497</v>
      </c>
      <c r="B1180" s="1" t="str">
        <f t="shared" si="55"/>
        <v>7660302F-477E-4375-887D-01C292E8C8B1</v>
      </c>
      <c r="C1180" s="1" t="s">
        <v>4498</v>
      </c>
      <c r="D1180" s="1" t="str">
        <f t="shared" si="56"/>
        <v>Christopher Rodriguez</v>
      </c>
      <c r="E1180" s="1" t="s">
        <v>4499</v>
      </c>
      <c r="F1180" s="1" t="s">
        <v>17</v>
      </c>
      <c r="G1180" s="1" t="s">
        <v>25</v>
      </c>
      <c r="H1180">
        <v>18</v>
      </c>
      <c r="I1180" s="5">
        <v>45228</v>
      </c>
      <c r="J1180" s="1" t="s">
        <v>26</v>
      </c>
      <c r="K1180" s="1" t="s">
        <v>27</v>
      </c>
      <c r="L1180" s="8">
        <v>7.0000000000000007E-2</v>
      </c>
      <c r="M1180" s="8">
        <f>IF(Table1[[#This Row],[Column13]]&lt;1,Table1[[#This Row],[Column13]]*100,Table1[[#This Row],[Column13]])</f>
        <v>7.0000000000000009</v>
      </c>
      <c r="N1180" s="1" t="s">
        <v>58</v>
      </c>
      <c r="O1180" s="1" t="s">
        <v>28</v>
      </c>
      <c r="P1180" s="1">
        <v>4</v>
      </c>
      <c r="Q1180" s="1" t="s">
        <v>4500</v>
      </c>
      <c r="R1180" s="9">
        <f>IFERROR(IF(ISNUMBER(Table1[[#This Row],[Column17]]),Table1[[#This Row],[Column17]],DATEVALUE(LEFT(Table1[[#This Row],[Column17]],FIND(",",Table1[[#This Row],[Column17]]&amp;",")-1))),"")</f>
        <v>45228</v>
      </c>
      <c r="S118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45235</v>
      </c>
      <c r="T118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45242</v>
      </c>
      <c r="U118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45249</v>
      </c>
      <c r="V118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8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8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8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80" s="10" t="str">
        <f t="shared" si="54"/>
        <v>10/29/2023, 11/05/2023, 11/12/2023, 11/19/2023</v>
      </c>
    </row>
    <row r="1181" spans="1:26" ht="12.5" x14ac:dyDescent="0.25">
      <c r="A1181" s="1" t="s">
        <v>4501</v>
      </c>
      <c r="B1181" s="1" t="str">
        <f t="shared" si="55"/>
        <v>7D6DCA57-CC80-4698-8765-88FE75F53328</v>
      </c>
      <c r="C1181" s="1" t="s">
        <v>4502</v>
      </c>
      <c r="D1181" s="1" t="str">
        <f t="shared" si="56"/>
        <v>Jennifer Weaver</v>
      </c>
      <c r="E1181" s="1" t="s">
        <v>4503</v>
      </c>
      <c r="F1181" s="1" t="s">
        <v>17</v>
      </c>
      <c r="G1181" s="1" t="s">
        <v>25</v>
      </c>
      <c r="H1181">
        <v>18</v>
      </c>
      <c r="I1181" s="5">
        <v>45104</v>
      </c>
      <c r="J1181" s="1" t="s">
        <v>105</v>
      </c>
      <c r="K1181" s="1" t="s">
        <v>53</v>
      </c>
      <c r="L1181" s="8">
        <v>0.15</v>
      </c>
      <c r="M1181" s="8">
        <f>IF(Table1[[#This Row],[Column13]]&lt;1,Table1[[#This Row],[Column13]]*100,Table1[[#This Row],[Column13]])</f>
        <v>15</v>
      </c>
      <c r="N1181" s="1">
        <v>2</v>
      </c>
      <c r="O1181" s="1" t="s">
        <v>34</v>
      </c>
      <c r="P1181">
        <v>4</v>
      </c>
      <c r="Q1181" s="1" t="s">
        <v>4504</v>
      </c>
      <c r="R1181" s="9">
        <f>IFERROR(IF(ISNUMBER(Table1[[#This Row],[Column17]]),Table1[[#This Row],[Column17]],DATEVALUE(LEFT(Table1[[#This Row],[Column17]],FIND(",",Table1[[#This Row],[Column17]]&amp;",")-1))),"")</f>
        <v>45104</v>
      </c>
      <c r="S118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45111</v>
      </c>
      <c r="T118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45118</v>
      </c>
      <c r="U118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45125</v>
      </c>
      <c r="V118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45132</v>
      </c>
      <c r="W118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8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8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81" s="10" t="str">
        <f t="shared" si="54"/>
        <v>06/27/2023, 07/04/2023, 07/11/2023, 07/18/2023, 07/25/2023</v>
      </c>
    </row>
    <row r="1182" spans="1:26" ht="12.5" x14ac:dyDescent="0.25">
      <c r="A1182" s="1" t="s">
        <v>4505</v>
      </c>
      <c r="B1182" s="1" t="str">
        <f t="shared" si="55"/>
        <v>BFD4F67C-D66E-4576-B7E6-2B4D93D5326F</v>
      </c>
      <c r="C1182" s="1" t="s">
        <v>4506</v>
      </c>
      <c r="D1182" s="1" t="str">
        <f t="shared" si="56"/>
        <v>David Giles</v>
      </c>
      <c r="E1182" s="1" t="s">
        <v>4507</v>
      </c>
      <c r="F1182" s="1" t="s">
        <v>88</v>
      </c>
      <c r="G1182" s="1" t="s">
        <v>25</v>
      </c>
      <c r="H1182" s="1">
        <v>25</v>
      </c>
      <c r="I1182" s="3">
        <v>45598</v>
      </c>
      <c r="J1182" s="1" t="s">
        <v>69</v>
      </c>
      <c r="K1182" s="1" t="s">
        <v>33</v>
      </c>
      <c r="L1182" s="8">
        <v>0.82</v>
      </c>
      <c r="M1182" s="8">
        <f>IF(Table1[[#This Row],[Column13]]&lt;1,Table1[[#This Row],[Column13]]*100,Table1[[#This Row],[Column13]])</f>
        <v>82</v>
      </c>
      <c r="N1182" s="1">
        <v>45</v>
      </c>
      <c r="O1182" s="1" t="s">
        <v>34</v>
      </c>
      <c r="P1182" s="1">
        <v>5</v>
      </c>
      <c r="Q1182" s="1" t="s">
        <v>1163</v>
      </c>
      <c r="R1182" s="9">
        <f>IFERROR(IF(ISNUMBER(Table1[[#This Row],[Column17]]),Table1[[#This Row],[Column17]],DATEVALUE(LEFT(Table1[[#This Row],[Column17]],FIND(",",Table1[[#This Row],[Column17]]&amp;",")-1))),"")</f>
        <v>45598</v>
      </c>
      <c r="S118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45605</v>
      </c>
      <c r="T118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45612</v>
      </c>
      <c r="U1182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182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8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8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8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82" s="10" t="str">
        <f t="shared" si="54"/>
        <v>11/02/2024, 11/09/2024, 11/16/2024</v>
      </c>
    </row>
    <row r="1183" spans="1:26" ht="12.5" x14ac:dyDescent="0.25">
      <c r="A1183" s="1" t="s">
        <v>4508</v>
      </c>
      <c r="B1183" s="1" t="str">
        <f t="shared" si="55"/>
        <v>61F041D0-6993-4611-A777-5EF59AB9AE1B</v>
      </c>
      <c r="C1183" s="1" t="s">
        <v>4509</v>
      </c>
      <c r="D1183" s="1" t="str">
        <f t="shared" si="56"/>
        <v>James Edwards</v>
      </c>
      <c r="E1183" s="1" t="s">
        <v>4510</v>
      </c>
      <c r="F1183" s="1" t="s">
        <v>17</v>
      </c>
      <c r="G1183" s="1" t="s">
        <v>25</v>
      </c>
      <c r="H1183" s="1">
        <v>31</v>
      </c>
      <c r="I1183" s="3">
        <v>44837</v>
      </c>
      <c r="J1183" s="1" t="s">
        <v>40</v>
      </c>
      <c r="K1183" s="1" t="s">
        <v>19</v>
      </c>
      <c r="L1183" s="8">
        <v>35</v>
      </c>
      <c r="M1183" s="8">
        <f>IF(Table1[[#This Row],[Column13]]&lt;1,Table1[[#This Row],[Column13]]*100,Table1[[#This Row],[Column13]])</f>
        <v>35</v>
      </c>
      <c r="N1183" s="1" t="s">
        <v>20</v>
      </c>
      <c r="O1183" s="1" t="s">
        <v>34</v>
      </c>
      <c r="P1183" s="1">
        <v>1</v>
      </c>
      <c r="Q1183" s="1" t="s">
        <v>4511</v>
      </c>
      <c r="R1183" s="9">
        <f>IFERROR(IF(ISNUMBER(Table1[[#This Row],[Column17]]),Table1[[#This Row],[Column17]],DATEVALUE(LEFT(Table1[[#This Row],[Column17]],FIND(",",Table1[[#This Row],[Column17]]&amp;",")-1))),"")</f>
        <v>44837</v>
      </c>
      <c r="S118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44844</v>
      </c>
      <c r="T118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44851</v>
      </c>
      <c r="U118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44858</v>
      </c>
      <c r="V1183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44865</v>
      </c>
      <c r="W118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44872</v>
      </c>
      <c r="X1183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44879</v>
      </c>
      <c r="Y118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83" s="10" t="str">
        <f t="shared" si="54"/>
        <v>10/03/2022, 10/10/2022, 10/17/2022, 10/24/2022, 10/31/2022, 11/07/2022, 11/14/2022</v>
      </c>
    </row>
    <row r="1184" spans="1:26" ht="12.5" x14ac:dyDescent="0.25">
      <c r="A1184" s="1" t="s">
        <v>4512</v>
      </c>
      <c r="B1184" s="1" t="str">
        <f t="shared" si="55"/>
        <v>3E97037D-6577-464D-8D4E-0BD1CB33E3C6</v>
      </c>
      <c r="C1184" s="1" t="s">
        <v>4513</v>
      </c>
      <c r="D1184" s="1" t="str">
        <f t="shared" si="56"/>
        <v>Steven Mckee</v>
      </c>
      <c r="E1184" s="1" t="s">
        <v>4514</v>
      </c>
      <c r="F1184" s="1" t="s">
        <v>17</v>
      </c>
      <c r="G1184" s="1" t="s">
        <v>82</v>
      </c>
      <c r="H1184" s="1">
        <v>18</v>
      </c>
      <c r="I1184" s="3">
        <v>45666</v>
      </c>
      <c r="J1184" s="1" t="s">
        <v>217</v>
      </c>
      <c r="K1184" s="1" t="s">
        <v>133</v>
      </c>
      <c r="L1184" s="8">
        <v>0.52</v>
      </c>
      <c r="M1184" s="8">
        <f>IF(Table1[[#This Row],[Column13]]&lt;1,Table1[[#This Row],[Column13]]*100,Table1[[#This Row],[Column13]])</f>
        <v>52</v>
      </c>
      <c r="N1184" s="1">
        <v>2</v>
      </c>
      <c r="O1184" s="1" t="s">
        <v>34</v>
      </c>
      <c r="P1184" s="1">
        <v>4</v>
      </c>
      <c r="Q1184" s="1" t="s">
        <v>4515</v>
      </c>
      <c r="R1184" s="9">
        <f>IFERROR(IF(ISNUMBER(Table1[[#This Row],[Column17]]),Table1[[#This Row],[Column17]],DATEVALUE(LEFT(Table1[[#This Row],[Column17]],FIND(",",Table1[[#This Row],[Column17]]&amp;",")-1))),"")</f>
        <v>45666</v>
      </c>
      <c r="S118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45673</v>
      </c>
      <c r="T1184" s="9" t="str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/>
      </c>
      <c r="U1184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184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8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8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8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84" s="10" t="str">
        <f t="shared" si="54"/>
        <v>01/09/2025, 01/16/2025</v>
      </c>
    </row>
    <row r="1185" spans="1:26" ht="12.5" x14ac:dyDescent="0.25">
      <c r="A1185" s="1" t="s">
        <v>4516</v>
      </c>
      <c r="B1185" s="1" t="str">
        <f t="shared" si="55"/>
        <v>2162D1B7-769A-4892-B466-B8F9E1E3E199</v>
      </c>
      <c r="C1185" s="1" t="s">
        <v>4517</v>
      </c>
      <c r="D1185" s="1" t="str">
        <f t="shared" si="56"/>
        <v>Anthony Gould</v>
      </c>
      <c r="E1185" s="1" t="s">
        <v>6995</v>
      </c>
      <c r="F1185" s="1" t="s">
        <v>17</v>
      </c>
      <c r="G1185" s="1" t="s">
        <v>46</v>
      </c>
      <c r="H1185" s="1">
        <v>19</v>
      </c>
      <c r="I1185" s="3">
        <v>45235</v>
      </c>
      <c r="J1185" s="1" t="s">
        <v>32</v>
      </c>
      <c r="K1185" s="1" t="s">
        <v>33</v>
      </c>
      <c r="L1185" s="8">
        <v>0.35</v>
      </c>
      <c r="M1185" s="8">
        <f>IF(Table1[[#This Row],[Column13]]&lt;1,Table1[[#This Row],[Column13]]*100,Table1[[#This Row],[Column13]])</f>
        <v>35</v>
      </c>
      <c r="N1185" s="1" t="s">
        <v>58</v>
      </c>
      <c r="O1185" s="1" t="s">
        <v>28</v>
      </c>
      <c r="P1185" s="1">
        <v>4</v>
      </c>
      <c r="Q1185" s="1" t="s">
        <v>4518</v>
      </c>
      <c r="R1185" s="9">
        <f>IFERROR(IF(ISNUMBER(Table1[[#This Row],[Column17]]),Table1[[#This Row],[Column17]],DATEVALUE(LEFT(Table1[[#This Row],[Column17]],FIND(",",Table1[[#This Row],[Column17]]&amp;",")-1))),"")</f>
        <v>45235</v>
      </c>
      <c r="S118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45242</v>
      </c>
      <c r="T118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45249</v>
      </c>
      <c r="U118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45256</v>
      </c>
      <c r="V1185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8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8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8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85" s="10" t="str">
        <f t="shared" si="54"/>
        <v>11/05/2023, 11/12/2023, 11/19/2023, 11/26/2023</v>
      </c>
    </row>
    <row r="1186" spans="1:26" ht="12.5" x14ac:dyDescent="0.25">
      <c r="A1186" s="1" t="s">
        <v>4519</v>
      </c>
      <c r="B1186" s="1" t="str">
        <f t="shared" si="55"/>
        <v>5FC0CCCE-4BA0-4508-99ED-CDBCEC39212E</v>
      </c>
      <c r="C1186" s="1" t="s">
        <v>4520</v>
      </c>
      <c r="D1186" s="1" t="str">
        <f t="shared" si="56"/>
        <v>John Hughes</v>
      </c>
      <c r="E1186" s="1" t="s">
        <v>4521</v>
      </c>
      <c r="F1186" s="1" t="s">
        <v>88</v>
      </c>
      <c r="G1186" s="1" t="s">
        <v>46</v>
      </c>
      <c r="H1186" s="1">
        <v>18</v>
      </c>
      <c r="I1186" s="5">
        <v>45652</v>
      </c>
      <c r="J1186" s="1" t="s">
        <v>32</v>
      </c>
      <c r="K1186" s="1" t="s">
        <v>33</v>
      </c>
      <c r="L1186" s="8">
        <v>18</v>
      </c>
      <c r="M1186" s="8">
        <f>IF(Table1[[#This Row],[Column13]]&lt;1,Table1[[#This Row],[Column13]]*100,Table1[[#This Row],[Column13]])</f>
        <v>18</v>
      </c>
      <c r="N1186" s="1">
        <v>1.5</v>
      </c>
      <c r="O1186" s="1" t="s">
        <v>34</v>
      </c>
      <c r="P1186" s="1">
        <v>3</v>
      </c>
      <c r="Q1186" s="1" t="s">
        <v>4522</v>
      </c>
      <c r="R1186" s="9">
        <f>IFERROR(IF(ISNUMBER(Table1[[#This Row],[Column17]]),Table1[[#This Row],[Column17]],DATEVALUE(LEFT(Table1[[#This Row],[Column17]],FIND(",",Table1[[#This Row],[Column17]]&amp;",")-1))),"")</f>
        <v>45652</v>
      </c>
      <c r="S118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45659</v>
      </c>
      <c r="T118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45666</v>
      </c>
      <c r="U118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45673</v>
      </c>
      <c r="V1186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45680</v>
      </c>
      <c r="W118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45687</v>
      </c>
      <c r="X1186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45694</v>
      </c>
      <c r="Y118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86" s="10" t="str">
        <f t="shared" si="54"/>
        <v>12/26/2024, 01/02/2025, 01/09/2025, 01/16/2025, 01/23/2025, 01/30/2025, 02/06/2025</v>
      </c>
    </row>
    <row r="1187" spans="1:26" ht="12.5" x14ac:dyDescent="0.25">
      <c r="A1187" s="1" t="s">
        <v>4523</v>
      </c>
      <c r="B1187" s="1" t="str">
        <f t="shared" si="55"/>
        <v>FB3A3E15-EF19-40DA-8A5F-CEDE7A23C1BC</v>
      </c>
      <c r="C1187" s="1" t="s">
        <v>4524</v>
      </c>
      <c r="D1187" s="1" t="str">
        <f t="shared" si="56"/>
        <v>Karen Gomez</v>
      </c>
      <c r="E1187" s="1" t="s">
        <v>4525</v>
      </c>
      <c r="F1187" s="1" t="s">
        <v>88</v>
      </c>
      <c r="G1187" s="1" t="s">
        <v>46</v>
      </c>
      <c r="H1187">
        <v>18</v>
      </c>
      <c r="I1187" s="3">
        <v>45514</v>
      </c>
      <c r="J1187" s="1" t="s">
        <v>47</v>
      </c>
      <c r="K1187" s="1" t="s">
        <v>33</v>
      </c>
      <c r="L1187" s="8">
        <v>0.35</v>
      </c>
      <c r="M1187" s="8">
        <f>IF(Table1[[#This Row],[Column13]]&lt;1,Table1[[#This Row],[Column13]]*100,Table1[[#This Row],[Column13]])</f>
        <v>35</v>
      </c>
      <c r="N1187" s="1" t="s">
        <v>58</v>
      </c>
      <c r="O1187" s="1" t="s">
        <v>28</v>
      </c>
      <c r="P1187" s="1">
        <v>5</v>
      </c>
      <c r="Q1187" s="1" t="s">
        <v>4526</v>
      </c>
      <c r="R1187" s="9">
        <f>IFERROR(IF(ISNUMBER(Table1[[#This Row],[Column17]]),Table1[[#This Row],[Column17]],DATEVALUE(LEFT(Table1[[#This Row],[Column17]],FIND(",",Table1[[#This Row],[Column17]]&amp;",")-1))),"")</f>
        <v>45514</v>
      </c>
      <c r="S118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45521</v>
      </c>
      <c r="T118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45528</v>
      </c>
      <c r="U1187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45535</v>
      </c>
      <c r="V118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8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8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8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87" s="10" t="str">
        <f t="shared" si="54"/>
        <v>08/10/2024, 08/17/2024, 08/24/2024, 08/31/2024</v>
      </c>
    </row>
    <row r="1188" spans="1:26" ht="12.5" x14ac:dyDescent="0.25">
      <c r="A1188" s="1" t="s">
        <v>4527</v>
      </c>
      <c r="B1188" s="1" t="str">
        <f t="shared" si="55"/>
        <v>37FC511B-826F-481A-8651-A8970F54C086</v>
      </c>
      <c r="C1188" s="1" t="s">
        <v>4528</v>
      </c>
      <c r="D1188" s="1" t="str">
        <f t="shared" si="56"/>
        <v>Jacqueline West</v>
      </c>
      <c r="E1188" s="1" t="s">
        <v>4529</v>
      </c>
      <c r="F1188" s="1" t="s">
        <v>88</v>
      </c>
      <c r="G1188" s="1" t="s">
        <v>25</v>
      </c>
      <c r="H1188">
        <v>18</v>
      </c>
      <c r="I1188" s="5">
        <v>45076</v>
      </c>
      <c r="J1188" s="1" t="s">
        <v>132</v>
      </c>
      <c r="K1188" s="1" t="s">
        <v>133</v>
      </c>
      <c r="L1188" s="8">
        <v>0.7</v>
      </c>
      <c r="M1188" s="8">
        <f>IF(Table1[[#This Row],[Column13]]&lt;1,Table1[[#This Row],[Column13]]*100,Table1[[#This Row],[Column13]])</f>
        <v>70</v>
      </c>
      <c r="N1188" s="1" t="s">
        <v>58</v>
      </c>
      <c r="O1188" s="1" t="s">
        <v>28</v>
      </c>
      <c r="P1188" s="1">
        <v>5</v>
      </c>
      <c r="Q1188" s="1" t="s">
        <v>4530</v>
      </c>
      <c r="R1188" s="9">
        <f>IFERROR(IF(ISNUMBER(Table1[[#This Row],[Column17]]),Table1[[#This Row],[Column17]],DATEVALUE(LEFT(Table1[[#This Row],[Column17]],FIND(",",Table1[[#This Row],[Column17]]&amp;",")-1))),"")</f>
        <v>45076</v>
      </c>
      <c r="S118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45083</v>
      </c>
      <c r="T118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45090</v>
      </c>
      <c r="U118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45097</v>
      </c>
      <c r="V1188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45104</v>
      </c>
      <c r="W118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45111</v>
      </c>
      <c r="X118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45118</v>
      </c>
      <c r="Y1188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45125</v>
      </c>
      <c r="Z1188" s="10" t="str">
        <f t="shared" si="54"/>
        <v>05/30/2023, 06/06/2023, 06/13/2023, 06/20/2023, 06/27/2023, 07/04/2023, 07/11/2023, 07/18/2023</v>
      </c>
    </row>
    <row r="1189" spans="1:26" ht="12.5" x14ac:dyDescent="0.25">
      <c r="A1189" s="1" t="s">
        <v>4531</v>
      </c>
      <c r="B1189" s="1" t="str">
        <f t="shared" si="55"/>
        <v>95EB44D9-8459-4302-8D1D-036E0D08DA99</v>
      </c>
      <c r="C1189" s="1" t="s">
        <v>4532</v>
      </c>
      <c r="D1189" s="1" t="str">
        <f t="shared" si="56"/>
        <v>Jeffrey Freeman</v>
      </c>
      <c r="E1189" s="1" t="s">
        <v>4533</v>
      </c>
      <c r="F1189" s="1" t="s">
        <v>17</v>
      </c>
      <c r="G1189" s="1" t="s">
        <v>25</v>
      </c>
      <c r="H1189" s="1">
        <v>18</v>
      </c>
      <c r="I1189" s="5">
        <v>45229</v>
      </c>
      <c r="J1189" s="1" t="s">
        <v>63</v>
      </c>
      <c r="K1189" s="1" t="s">
        <v>27</v>
      </c>
      <c r="L1189" s="8">
        <v>0.13</v>
      </c>
      <c r="M1189" s="8">
        <f>IF(Table1[[#This Row],[Column13]]&lt;1,Table1[[#This Row],[Column13]]*100,Table1[[#This Row],[Column13]])</f>
        <v>13</v>
      </c>
      <c r="N1189" s="1">
        <v>1.5</v>
      </c>
      <c r="O1189" s="1" t="s">
        <v>28</v>
      </c>
      <c r="P1189" s="1">
        <v>2</v>
      </c>
      <c r="Q1189" s="1" t="s">
        <v>4534</v>
      </c>
      <c r="R1189" s="9">
        <f>IFERROR(IF(ISNUMBER(Table1[[#This Row],[Column17]]),Table1[[#This Row],[Column17]],DATEVALUE(LEFT(Table1[[#This Row],[Column17]],FIND(",",Table1[[#This Row],[Column17]]&amp;",")-1))),"")</f>
        <v>45229</v>
      </c>
      <c r="S118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45236</v>
      </c>
      <c r="T118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45243</v>
      </c>
      <c r="U118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45250</v>
      </c>
      <c r="V118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45257</v>
      </c>
      <c r="W118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45264</v>
      </c>
      <c r="X118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45271</v>
      </c>
      <c r="Y118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89" s="10" t="str">
        <f t="shared" si="54"/>
        <v>10/30/2023, 11/06/2023, 11/13/2023, 11/20/2023, 11/27/2023, 12/04/2023, 12/11/2023</v>
      </c>
    </row>
    <row r="1190" spans="1:26" ht="12.5" x14ac:dyDescent="0.25">
      <c r="A1190" s="1" t="s">
        <v>4535</v>
      </c>
      <c r="B1190" s="1" t="str">
        <f t="shared" si="55"/>
        <v>3242F61C-EA3D-49B2-8319-8F412467F4A3</v>
      </c>
      <c r="C1190" s="1" t="s">
        <v>4536</v>
      </c>
      <c r="D1190" s="1" t="str">
        <f t="shared" si="56"/>
        <v>James Foster</v>
      </c>
      <c r="E1190" s="1" t="s">
        <v>4537</v>
      </c>
      <c r="F1190" s="1" t="s">
        <v>88</v>
      </c>
      <c r="G1190" s="1" t="s">
        <v>25</v>
      </c>
      <c r="H1190">
        <v>18</v>
      </c>
      <c r="I1190" s="5">
        <v>44881</v>
      </c>
      <c r="J1190" s="1" t="s">
        <v>132</v>
      </c>
      <c r="K1190" s="1" t="s">
        <v>133</v>
      </c>
      <c r="L1190" s="8">
        <v>0.02</v>
      </c>
      <c r="M1190" s="8">
        <f>IF(Table1[[#This Row],[Column13]]&lt;1,Table1[[#This Row],[Column13]]*100,Table1[[#This Row],[Column13]])</f>
        <v>2</v>
      </c>
      <c r="N1190" s="1">
        <v>45</v>
      </c>
      <c r="O1190" s="1" t="s">
        <v>28</v>
      </c>
      <c r="P1190" s="1">
        <v>3</v>
      </c>
      <c r="Q1190" s="1" t="s">
        <v>4538</v>
      </c>
      <c r="R1190" s="9">
        <f>IFERROR(IF(ISNUMBER(Table1[[#This Row],[Column17]]),Table1[[#This Row],[Column17]],DATEVALUE(LEFT(Table1[[#This Row],[Column17]],FIND(",",Table1[[#This Row],[Column17]]&amp;",")-1))),"")</f>
        <v>44881</v>
      </c>
      <c r="S119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44888</v>
      </c>
      <c r="T119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44895</v>
      </c>
      <c r="U1190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44902</v>
      </c>
      <c r="V1190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44909</v>
      </c>
      <c r="W119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44916</v>
      </c>
      <c r="X119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44923</v>
      </c>
      <c r="Y1190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>44930</v>
      </c>
      <c r="Z1190" s="10" t="str">
        <f t="shared" si="54"/>
        <v>11/16/2022, 11/23/2022, 11/30/2022, 12/07/2022, 12/14/2022, 12/21/2022, 12/28/2022, 01/04/2023</v>
      </c>
    </row>
    <row r="1191" spans="1:26" ht="12.5" x14ac:dyDescent="0.25">
      <c r="A1191" s="1" t="s">
        <v>4539</v>
      </c>
      <c r="B1191" s="1" t="str">
        <f t="shared" si="55"/>
        <v>41515F1E-9174-4136-8C0B-DC3F6D4A1259</v>
      </c>
      <c r="C1191" s="1" t="s">
        <v>4540</v>
      </c>
      <c r="D1191" s="1" t="str">
        <f t="shared" si="56"/>
        <v>Christine Ritter Md</v>
      </c>
      <c r="E1191" s="1" t="s">
        <v>4541</v>
      </c>
      <c r="F1191" s="1" t="s">
        <v>17</v>
      </c>
      <c r="G1191" s="1" t="s">
        <v>68</v>
      </c>
      <c r="H1191">
        <v>18</v>
      </c>
      <c r="I1191" s="5">
        <v>44893</v>
      </c>
      <c r="J1191" s="1" t="s">
        <v>69</v>
      </c>
      <c r="K1191" s="1" t="s">
        <v>33</v>
      </c>
      <c r="L1191" s="8">
        <v>0.34</v>
      </c>
      <c r="M1191" s="8">
        <f>IF(Table1[[#This Row],[Column13]]&lt;1,Table1[[#This Row],[Column13]]*100,Table1[[#This Row],[Column13]])</f>
        <v>34</v>
      </c>
      <c r="N1191" s="1">
        <v>2</v>
      </c>
      <c r="O1191" s="1" t="s">
        <v>34</v>
      </c>
      <c r="P1191" s="1">
        <v>5</v>
      </c>
      <c r="Q1191" s="1" t="s">
        <v>4542</v>
      </c>
      <c r="R1191" s="9">
        <f>IFERROR(IF(ISNUMBER(Table1[[#This Row],[Column17]]),Table1[[#This Row],[Column17]],DATEVALUE(LEFT(Table1[[#This Row],[Column17]],FIND(",",Table1[[#This Row],[Column17]]&amp;",")-1))),"")</f>
        <v>44893</v>
      </c>
      <c r="S119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44900</v>
      </c>
      <c r="T119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44907</v>
      </c>
      <c r="U119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44914</v>
      </c>
      <c r="V119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44921</v>
      </c>
      <c r="W119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44928</v>
      </c>
      <c r="X119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44935</v>
      </c>
      <c r="Y119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91" s="10" t="str">
        <f t="shared" si="54"/>
        <v>11/28/2022, 12/05/2022, 12/12/2022, 12/19/2022, 12/26/2022, 01/02/2023, 01/09/2023</v>
      </c>
    </row>
    <row r="1192" spans="1:26" ht="12.5" x14ac:dyDescent="0.25">
      <c r="A1192" s="1" t="s">
        <v>4543</v>
      </c>
      <c r="B1192" s="1" t="str">
        <f t="shared" si="55"/>
        <v>CFCAE6B9-75A8-41D7-AB5E-EBE91478E20E</v>
      </c>
      <c r="C1192" s="1" t="s">
        <v>4544</v>
      </c>
      <c r="D1192" s="1" t="str">
        <f t="shared" si="56"/>
        <v>Lisa Krause</v>
      </c>
      <c r="E1192" s="1" t="s">
        <v>4545</v>
      </c>
      <c r="F1192" s="1" t="s">
        <v>88</v>
      </c>
      <c r="G1192" s="1" t="s">
        <v>68</v>
      </c>
      <c r="H1192" s="1">
        <v>18</v>
      </c>
      <c r="I1192" s="3">
        <v>44835</v>
      </c>
      <c r="J1192" s="1" t="s">
        <v>32</v>
      </c>
      <c r="K1192" s="1" t="s">
        <v>33</v>
      </c>
      <c r="L1192" s="8">
        <v>0.3</v>
      </c>
      <c r="M1192" s="8">
        <f>IF(Table1[[#This Row],[Column13]]&lt;1,Table1[[#This Row],[Column13]]*100,Table1[[#This Row],[Column13]])</f>
        <v>30</v>
      </c>
      <c r="N1192" s="1">
        <v>2</v>
      </c>
      <c r="O1192" s="1" t="s">
        <v>34</v>
      </c>
      <c r="P1192" s="1">
        <v>5</v>
      </c>
      <c r="Q1192" s="1" t="s">
        <v>4546</v>
      </c>
      <c r="R1192" s="9">
        <f>IFERROR(IF(ISNUMBER(Table1[[#This Row],[Column17]]),Table1[[#This Row],[Column17]],DATEVALUE(LEFT(Table1[[#This Row],[Column17]],FIND(",",Table1[[#This Row],[Column17]]&amp;",")-1))),"")</f>
        <v>44835</v>
      </c>
      <c r="S119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44842</v>
      </c>
      <c r="T119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44849</v>
      </c>
      <c r="U119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44856</v>
      </c>
      <c r="V119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44863</v>
      </c>
      <c r="W1192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44870</v>
      </c>
      <c r="X119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9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92" s="10" t="str">
        <f t="shared" si="54"/>
        <v>10/01/2022, 10/08/2022, 10/15/2022, 10/22/2022, 10/29/2022, 11/05/2022</v>
      </c>
    </row>
    <row r="1193" spans="1:26" ht="12.5" x14ac:dyDescent="0.25">
      <c r="A1193" s="1" t="s">
        <v>4547</v>
      </c>
      <c r="B1193" s="1" t="str">
        <f t="shared" si="55"/>
        <v>AAF1C938-27D5-4AB0-86D6-69465397ABDF</v>
      </c>
      <c r="C1193" s="1" t="s">
        <v>4548</v>
      </c>
      <c r="D1193" s="1" t="str">
        <f t="shared" si="56"/>
        <v>Michelle Meyer</v>
      </c>
      <c r="E1193" s="1" t="s">
        <v>4549</v>
      </c>
      <c r="F1193" s="1" t="s">
        <v>17</v>
      </c>
      <c r="G1193" s="1" t="s">
        <v>46</v>
      </c>
      <c r="H1193" s="1">
        <v>18</v>
      </c>
      <c r="I1193" s="3">
        <v>45690</v>
      </c>
      <c r="J1193" s="1" t="s">
        <v>142</v>
      </c>
      <c r="K1193" s="1" t="s">
        <v>53</v>
      </c>
      <c r="L1193" s="8">
        <v>0.94</v>
      </c>
      <c r="M1193" s="8">
        <f>IF(Table1[[#This Row],[Column13]]&lt;1,Table1[[#This Row],[Column13]]*100,Table1[[#This Row],[Column13]])</f>
        <v>94</v>
      </c>
      <c r="N1193" s="1" t="s">
        <v>58</v>
      </c>
      <c r="O1193" s="1" t="s">
        <v>28</v>
      </c>
      <c r="P1193" s="1">
        <v>1</v>
      </c>
      <c r="Q1193" s="1" t="s">
        <v>4550</v>
      </c>
      <c r="R1193" s="9">
        <f>IFERROR(IF(ISNUMBER(Table1[[#This Row],[Column17]]),Table1[[#This Row],[Column17]],DATEVALUE(LEFT(Table1[[#This Row],[Column17]],FIND(",",Table1[[#This Row],[Column17]]&amp;",")-1))),"")</f>
        <v>45690</v>
      </c>
      <c r="S1193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45697</v>
      </c>
      <c r="T1193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45704</v>
      </c>
      <c r="U1193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45711</v>
      </c>
      <c r="V1193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9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9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93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93" s="10" t="str">
        <f t="shared" si="54"/>
        <v>02/02/2025, 02/09/2025, 02/16/2025, 02/23/2025</v>
      </c>
    </row>
    <row r="1194" spans="1:26" ht="12.5" x14ac:dyDescent="0.25">
      <c r="A1194" s="1" t="s">
        <v>4551</v>
      </c>
      <c r="B1194" s="1" t="str">
        <f t="shared" si="55"/>
        <v>4CF21624-8243-4329-B09F-E9365401E034</v>
      </c>
      <c r="C1194" s="1" t="s">
        <v>4552</v>
      </c>
      <c r="D1194" s="1" t="str">
        <f t="shared" si="56"/>
        <v>Dr. Jared Crane Md</v>
      </c>
      <c r="E1194" s="1" t="s">
        <v>4553</v>
      </c>
      <c r="F1194" s="1" t="s">
        <v>17</v>
      </c>
      <c r="G1194" s="1" t="s">
        <v>82</v>
      </c>
      <c r="H1194">
        <v>18</v>
      </c>
      <c r="I1194" s="3">
        <v>45080</v>
      </c>
      <c r="J1194" s="1" t="s">
        <v>18</v>
      </c>
      <c r="K1194" s="1" t="s">
        <v>19</v>
      </c>
      <c r="L1194" s="8">
        <v>52</v>
      </c>
      <c r="M1194" s="8">
        <f>IF(Table1[[#This Row],[Column13]]&lt;1,Table1[[#This Row],[Column13]]*100,Table1[[#This Row],[Column13]])</f>
        <v>52</v>
      </c>
      <c r="N1194" s="1">
        <v>1.5</v>
      </c>
      <c r="O1194" s="1" t="s">
        <v>28</v>
      </c>
      <c r="P1194" s="1">
        <v>1</v>
      </c>
      <c r="Q1194" s="1" t="s">
        <v>4554</v>
      </c>
      <c r="R1194" s="9">
        <f>IFERROR(IF(ISNUMBER(Table1[[#This Row],[Column17]]),Table1[[#This Row],[Column17]],DATEVALUE(LEFT(Table1[[#This Row],[Column17]],FIND(",",Table1[[#This Row],[Column17]]&amp;",")-1))),"")</f>
        <v>45080</v>
      </c>
      <c r="S1194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45087</v>
      </c>
      <c r="T1194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45094</v>
      </c>
      <c r="U1194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45101</v>
      </c>
      <c r="V1194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45108</v>
      </c>
      <c r="W119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9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94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94" s="10" t="str">
        <f t="shared" si="54"/>
        <v>06/03/2023, 06/10/2023, 06/17/2023, 06/24/2023, 07/01/2023</v>
      </c>
    </row>
    <row r="1195" spans="1:26" ht="12.5" x14ac:dyDescent="0.25">
      <c r="A1195" s="1" t="s">
        <v>4555</v>
      </c>
      <c r="B1195" s="1" t="str">
        <f t="shared" si="55"/>
        <v>ED11B850-273B-4ECB-A7B9-86CB76DF7B9A</v>
      </c>
      <c r="C1195" s="1" t="s">
        <v>4556</v>
      </c>
      <c r="D1195" s="1" t="str">
        <f t="shared" si="56"/>
        <v>Joshua Cox</v>
      </c>
      <c r="E1195" s="1" t="s">
        <v>4557</v>
      </c>
      <c r="F1195" s="1" t="s">
        <v>88</v>
      </c>
      <c r="G1195" s="1" t="s">
        <v>25</v>
      </c>
      <c r="H1195" s="1">
        <v>18</v>
      </c>
      <c r="I1195" s="5">
        <v>45044</v>
      </c>
      <c r="J1195" s="1" t="s">
        <v>18</v>
      </c>
      <c r="K1195" s="1" t="s">
        <v>19</v>
      </c>
      <c r="L1195" s="8">
        <v>0.8</v>
      </c>
      <c r="M1195" s="8">
        <f>IF(Table1[[#This Row],[Column13]]&lt;1,Table1[[#This Row],[Column13]]*100,Table1[[#This Row],[Column13]])</f>
        <v>80</v>
      </c>
      <c r="N1195" s="1">
        <v>45</v>
      </c>
      <c r="O1195" s="1" t="s">
        <v>34</v>
      </c>
      <c r="P1195" s="1">
        <v>5</v>
      </c>
      <c r="Q1195" s="1" t="s">
        <v>4558</v>
      </c>
      <c r="R1195" s="9">
        <f>IFERROR(IF(ISNUMBER(Table1[[#This Row],[Column17]]),Table1[[#This Row],[Column17]],DATEVALUE(LEFT(Table1[[#This Row],[Column17]],FIND(",",Table1[[#This Row],[Column17]]&amp;",")-1))),"")</f>
        <v>45044</v>
      </c>
      <c r="S1195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45051</v>
      </c>
      <c r="T1195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45058</v>
      </c>
      <c r="U1195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45065</v>
      </c>
      <c r="V1195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45072</v>
      </c>
      <c r="W119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9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95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95" s="10" t="str">
        <f t="shared" si="54"/>
        <v>04/28/2023, 05/05/2023, 05/12/2023, 05/19/2023, 05/26/2023</v>
      </c>
    </row>
    <row r="1196" spans="1:26" ht="12.5" x14ac:dyDescent="0.25">
      <c r="A1196" s="1" t="s">
        <v>4559</v>
      </c>
      <c r="B1196" s="1" t="str">
        <f t="shared" si="55"/>
        <v>F2D058CA-7B2E-429D-9F80-BD12299606D2</v>
      </c>
      <c r="C1196" s="1" t="s">
        <v>4560</v>
      </c>
      <c r="D1196" s="1" t="str">
        <f t="shared" si="56"/>
        <v>Andrea Edwards</v>
      </c>
      <c r="E1196" s="1" t="s">
        <v>4561</v>
      </c>
      <c r="F1196" s="1" t="s">
        <v>88</v>
      </c>
      <c r="G1196" s="1" t="s">
        <v>25</v>
      </c>
      <c r="H1196" s="1">
        <v>18</v>
      </c>
      <c r="I1196" s="5">
        <v>45034</v>
      </c>
      <c r="J1196" s="1" t="s">
        <v>281</v>
      </c>
      <c r="K1196" s="1" t="s">
        <v>19</v>
      </c>
      <c r="L1196" s="8">
        <v>12</v>
      </c>
      <c r="M1196" s="8">
        <f>IF(Table1[[#This Row],[Column13]]&lt;1,Table1[[#This Row],[Column13]]*100,Table1[[#This Row],[Column13]])</f>
        <v>12</v>
      </c>
      <c r="N1196" s="1" t="s">
        <v>58</v>
      </c>
      <c r="O1196" s="1" t="s">
        <v>28</v>
      </c>
      <c r="P1196" s="1">
        <v>1</v>
      </c>
      <c r="Q1196" s="1" t="s">
        <v>4562</v>
      </c>
      <c r="R1196" s="9">
        <f>IFERROR(IF(ISNUMBER(Table1[[#This Row],[Column17]]),Table1[[#This Row],[Column17]],DATEVALUE(LEFT(Table1[[#This Row],[Column17]],FIND(",",Table1[[#This Row],[Column17]]&amp;",")-1))),"")</f>
        <v>45034</v>
      </c>
      <c r="S1196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45041</v>
      </c>
      <c r="T1196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45048</v>
      </c>
      <c r="U1196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45055</v>
      </c>
      <c r="V1196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9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9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96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96" s="10" t="str">
        <f t="shared" si="54"/>
        <v>04/18/2023, 04/25/2023, 05/02/2023, 05/09/2023</v>
      </c>
    </row>
    <row r="1197" spans="1:26" ht="12.5" x14ac:dyDescent="0.25">
      <c r="A1197" s="1" t="s">
        <v>4563</v>
      </c>
      <c r="B1197" s="1" t="str">
        <f t="shared" si="55"/>
        <v>7C8C9267-3C55-4D3A-8ED9-92E01E4415F4</v>
      </c>
      <c r="C1197" s="1" t="s">
        <v>4564</v>
      </c>
      <c r="D1197" s="1" t="str">
        <f t="shared" si="56"/>
        <v>Katherine Mullen</v>
      </c>
      <c r="E1197" s="1" t="s">
        <v>4565</v>
      </c>
      <c r="F1197" s="1" t="s">
        <v>88</v>
      </c>
      <c r="G1197" s="1" t="s">
        <v>46</v>
      </c>
      <c r="H1197" s="1">
        <v>18</v>
      </c>
      <c r="I1197" s="3">
        <v>45233</v>
      </c>
      <c r="J1197" s="1" t="s">
        <v>105</v>
      </c>
      <c r="K1197" s="1" t="s">
        <v>53</v>
      </c>
      <c r="L1197" s="8">
        <v>80</v>
      </c>
      <c r="M1197" s="8">
        <f>IF(Table1[[#This Row],[Column13]]&lt;1,Table1[[#This Row],[Column13]]*100,Table1[[#This Row],[Column13]])</f>
        <v>80</v>
      </c>
      <c r="N1197" s="1">
        <v>1.5</v>
      </c>
      <c r="O1197" s="1" t="s">
        <v>34</v>
      </c>
      <c r="P1197" s="1">
        <v>5</v>
      </c>
      <c r="Q1197" s="1" t="s">
        <v>4566</v>
      </c>
      <c r="R1197" s="9">
        <f>IFERROR(IF(ISNUMBER(Table1[[#This Row],[Column17]]),Table1[[#This Row],[Column17]],DATEVALUE(LEFT(Table1[[#This Row],[Column17]],FIND(",",Table1[[#This Row],[Column17]]&amp;",")-1))),"")</f>
        <v>45233</v>
      </c>
      <c r="S1197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45240</v>
      </c>
      <c r="T1197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45247</v>
      </c>
      <c r="U1197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197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9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9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97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97" s="10" t="str">
        <f t="shared" si="54"/>
        <v>11/03/2023, 11/10/2023, 11/17/2023</v>
      </c>
    </row>
    <row r="1198" spans="1:26" ht="12.5" x14ac:dyDescent="0.25">
      <c r="A1198" s="1" t="s">
        <v>4567</v>
      </c>
      <c r="B1198" s="1" t="str">
        <f t="shared" si="55"/>
        <v>60791657-97EC-447D-93BF-A31199155BEF</v>
      </c>
      <c r="C1198" s="1" t="s">
        <v>4568</v>
      </c>
      <c r="D1198" s="1" t="str">
        <f t="shared" si="56"/>
        <v>Ashlee Miller</v>
      </c>
      <c r="E1198" s="1" t="s">
        <v>4569</v>
      </c>
      <c r="F1198" s="1" t="s">
        <v>88</v>
      </c>
      <c r="G1198" s="1" t="s">
        <v>68</v>
      </c>
      <c r="H1198" s="1">
        <v>18</v>
      </c>
      <c r="I1198" s="4">
        <v>44905</v>
      </c>
      <c r="J1198" s="1" t="s">
        <v>217</v>
      </c>
      <c r="K1198" s="1" t="s">
        <v>133</v>
      </c>
      <c r="L1198" s="8">
        <v>7.0000000000000007E-2</v>
      </c>
      <c r="M1198" s="8">
        <f>IF(Table1[[#This Row],[Column13]]&lt;1,Table1[[#This Row],[Column13]]*100,Table1[[#This Row],[Column13]])</f>
        <v>7.0000000000000009</v>
      </c>
      <c r="N1198" s="1" t="s">
        <v>20</v>
      </c>
      <c r="O1198" s="1" t="s">
        <v>34</v>
      </c>
      <c r="P1198">
        <v>4</v>
      </c>
      <c r="Q1198" s="1" t="s">
        <v>4570</v>
      </c>
      <c r="R1198" s="9">
        <f>IFERROR(IF(ISNUMBER(Table1[[#This Row],[Column17]]),Table1[[#This Row],[Column17]],DATEVALUE(LEFT(Table1[[#This Row],[Column17]],FIND(",",Table1[[#This Row],[Column17]]&amp;",")-1))),"")</f>
        <v>44905</v>
      </c>
      <c r="S1198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44912</v>
      </c>
      <c r="T1198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44919</v>
      </c>
      <c r="U1198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44926</v>
      </c>
      <c r="V1198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19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19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198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98" s="10" t="str">
        <f t="shared" si="54"/>
        <v>12/10/2022, 12/17/2022, 12/24/2022, 12/31/2022</v>
      </c>
    </row>
    <row r="1199" spans="1:26" ht="12.5" x14ac:dyDescent="0.25">
      <c r="A1199" s="1" t="s">
        <v>4571</v>
      </c>
      <c r="B1199" s="1" t="str">
        <f t="shared" si="55"/>
        <v>085E0518-2D75-4DD3-B8A1-18DF0088CA76</v>
      </c>
      <c r="C1199" s="1" t="s">
        <v>4572</v>
      </c>
      <c r="D1199" s="1" t="str">
        <f t="shared" si="56"/>
        <v>William Richardson</v>
      </c>
      <c r="E1199" s="1" t="s">
        <v>4573</v>
      </c>
      <c r="F1199" s="1" t="s">
        <v>88</v>
      </c>
      <c r="G1199" s="1" t="s">
        <v>25</v>
      </c>
      <c r="H1199" s="1">
        <v>18</v>
      </c>
      <c r="I1199" s="5">
        <v>44737</v>
      </c>
      <c r="J1199" s="1" t="s">
        <v>69</v>
      </c>
      <c r="K1199" s="1" t="s">
        <v>33</v>
      </c>
      <c r="L1199" s="8">
        <v>0.2</v>
      </c>
      <c r="M1199" s="8">
        <f>IF(Table1[[#This Row],[Column13]]&lt;1,Table1[[#This Row],[Column13]]*100,Table1[[#This Row],[Column13]])</f>
        <v>20</v>
      </c>
      <c r="N1199" s="1" t="s">
        <v>20</v>
      </c>
      <c r="O1199" s="1" t="s">
        <v>34</v>
      </c>
      <c r="P1199" s="1">
        <v>4</v>
      </c>
      <c r="Q1199" s="1" t="s">
        <v>4574</v>
      </c>
      <c r="R1199" s="9">
        <f>IFERROR(IF(ISNUMBER(Table1[[#This Row],[Column17]]),Table1[[#This Row],[Column17]],DATEVALUE(LEFT(Table1[[#This Row],[Column17]],FIND(",",Table1[[#This Row],[Column17]]&amp;",")-1))),"")</f>
        <v>44737</v>
      </c>
      <c r="S1199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44744</v>
      </c>
      <c r="T1199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44751</v>
      </c>
      <c r="U1199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44758</v>
      </c>
      <c r="V1199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44765</v>
      </c>
      <c r="W119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44772</v>
      </c>
      <c r="X1199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>44779</v>
      </c>
      <c r="Y1199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199" s="10" t="str">
        <f t="shared" si="54"/>
        <v>06/25/2022, 07/02/2022, 07/09/2022, 07/16/2022, 07/23/2022, 07/30/2022, 08/06/2022</v>
      </c>
    </row>
    <row r="1200" spans="1:26" ht="12.5" x14ac:dyDescent="0.25">
      <c r="A1200" s="1" t="s">
        <v>4575</v>
      </c>
      <c r="B1200" s="1" t="str">
        <f t="shared" si="55"/>
        <v>15149D1A-9536-4AE6-BF0E-88EA09F81E6F</v>
      </c>
      <c r="C1200" s="1" t="s">
        <v>4576</v>
      </c>
      <c r="D1200" s="1" t="str">
        <f t="shared" si="56"/>
        <v>Lisa Underwood Md</v>
      </c>
      <c r="E1200" s="1" t="s">
        <v>4577</v>
      </c>
      <c r="F1200" s="1" t="s">
        <v>88</v>
      </c>
      <c r="G1200" s="1" t="s">
        <v>39</v>
      </c>
      <c r="H1200" s="1">
        <v>18</v>
      </c>
      <c r="I1200" s="3">
        <v>44813</v>
      </c>
      <c r="J1200" s="1" t="s">
        <v>18</v>
      </c>
      <c r="K1200" s="1" t="s">
        <v>19</v>
      </c>
      <c r="L1200" s="8">
        <v>0.53</v>
      </c>
      <c r="M1200" s="8">
        <f>IF(Table1[[#This Row],[Column13]]&lt;1,Table1[[#This Row],[Column13]]*100,Table1[[#This Row],[Column13]])</f>
        <v>53</v>
      </c>
      <c r="N1200" s="1" t="s">
        <v>20</v>
      </c>
      <c r="O1200" s="1" t="s">
        <v>34</v>
      </c>
      <c r="P1200" s="1">
        <v>1</v>
      </c>
      <c r="Q1200" s="1" t="s">
        <v>4578</v>
      </c>
      <c r="R1200" s="9">
        <f>IFERROR(IF(ISNUMBER(Table1[[#This Row],[Column17]]),Table1[[#This Row],[Column17]],DATEVALUE(LEFT(Table1[[#This Row],[Column17]],FIND(",",Table1[[#This Row],[Column17]]&amp;",")-1))),"")</f>
        <v>44813</v>
      </c>
      <c r="S1200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44820</v>
      </c>
      <c r="T1200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44827</v>
      </c>
      <c r="U1200" s="9" t="str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/>
      </c>
      <c r="V1200" s="9" t="str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/>
      </c>
      <c r="W120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20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200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200" s="10" t="str">
        <f t="shared" si="54"/>
        <v>09/09/2022, 09/16/2022, 09/23/2022</v>
      </c>
    </row>
    <row r="1201" spans="1:26" ht="12.5" x14ac:dyDescent="0.25">
      <c r="A1201" s="1" t="s">
        <v>4579</v>
      </c>
      <c r="B1201" s="1" t="str">
        <f t="shared" si="55"/>
        <v>48D160C6-9CDC-446C-94F0-FD631259D654</v>
      </c>
      <c r="C1201" s="1" t="s">
        <v>4580</v>
      </c>
      <c r="D1201" s="1" t="str">
        <f t="shared" si="56"/>
        <v>Joel Phelps</v>
      </c>
      <c r="E1201" s="1" t="s">
        <v>4581</v>
      </c>
      <c r="F1201" s="1" t="s">
        <v>17</v>
      </c>
      <c r="G1201" s="1" t="s">
        <v>68</v>
      </c>
      <c r="H1201" s="1">
        <v>18</v>
      </c>
      <c r="I1201" s="3">
        <v>45475</v>
      </c>
      <c r="J1201" s="1" t="s">
        <v>26</v>
      </c>
      <c r="K1201" s="1" t="s">
        <v>27</v>
      </c>
      <c r="L1201" s="8">
        <v>0.76</v>
      </c>
      <c r="M1201" s="8">
        <f>IF(Table1[[#This Row],[Column13]]&lt;1,Table1[[#This Row],[Column13]]*100,Table1[[#This Row],[Column13]])</f>
        <v>76</v>
      </c>
      <c r="N1201" s="1" t="s">
        <v>58</v>
      </c>
      <c r="O1201" s="1" t="s">
        <v>34</v>
      </c>
      <c r="P1201" s="1">
        <v>5</v>
      </c>
      <c r="Q1201" s="1" t="s">
        <v>4582</v>
      </c>
      <c r="R1201" s="9">
        <f>IFERROR(IF(ISNUMBER(Table1[[#This Row],[Column17]]),Table1[[#This Row],[Column17]],DATEVALUE(LEFT(Table1[[#This Row],[Column17]],FIND(",",Table1[[#This Row],[Column17]]&amp;",")-1))),"")</f>
        <v>45475</v>
      </c>
      <c r="S1201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45482</v>
      </c>
      <c r="T1201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45489</v>
      </c>
      <c r="U1201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45496</v>
      </c>
      <c r="V1201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45503</v>
      </c>
      <c r="W1201" s="9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>45510</v>
      </c>
      <c r="X120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201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201" s="10" t="str">
        <f t="shared" si="54"/>
        <v>07/02/2024, 07/09/2024, 07/16/2024, 07/23/2024, 07/30/2024, 08/06/2024</v>
      </c>
    </row>
    <row r="1202" spans="1:26" ht="15.75" customHeight="1" x14ac:dyDescent="0.25">
      <c r="A1202" s="1" t="s">
        <v>4583</v>
      </c>
      <c r="B1202" s="1" t="str">
        <f t="shared" si="55"/>
        <v>5BD72A7C-73D7-4809-8F6D-E80279004406</v>
      </c>
      <c r="C1202" s="1" t="s">
        <v>4584</v>
      </c>
      <c r="D1202" s="1" t="str">
        <f t="shared" si="56"/>
        <v>Elizabeth Valdez</v>
      </c>
      <c r="E1202" s="1" t="s">
        <v>6995</v>
      </c>
      <c r="F1202" s="1" t="s">
        <v>88</v>
      </c>
      <c r="G1202" s="1" t="s">
        <v>39</v>
      </c>
      <c r="H1202" s="1">
        <v>18</v>
      </c>
      <c r="I1202" s="5">
        <v>45737</v>
      </c>
      <c r="J1202" s="1" t="s">
        <v>47</v>
      </c>
      <c r="K1202" s="1" t="s">
        <v>33</v>
      </c>
      <c r="L1202" s="2">
        <v>0.93</v>
      </c>
      <c r="M1202" s="2">
        <f>IF(Table1[[#This Row],[Column13]]&lt;1,Table1[[#This Row],[Column13]]*100,Table1[[#This Row],[Column13]])</f>
        <v>93</v>
      </c>
      <c r="N1202" s="1">
        <v>45</v>
      </c>
      <c r="O1202" s="1" t="s">
        <v>70</v>
      </c>
      <c r="P1202" s="1">
        <v>6</v>
      </c>
      <c r="Q1202" s="1" t="s">
        <v>4585</v>
      </c>
      <c r="R1202" s="7">
        <f>IFERROR(IF(ISNUMBER(Table1[[#This Row],[Column17]]),Table1[[#This Row],[Column17]],DATEVALUE(LEFT(Table1[[#This Row],[Column17]],FIND(",",Table1[[#This Row],[Column17]]&amp;",")-1))),"")</f>
        <v>45737</v>
      </c>
      <c r="S1202" s="9">
        <f>IFERROR(DATEVALUE(TRIM(MID(Table1[[#This Row],[Column17]],FIND(",", Table1[[#This Row],[Column17]]) + 1,FIND(",", Table1[[#This Row],[Column17]] &amp; ",", FIND(",", Table1[[#This Row],[Column17]]) + 1) - FIND(",", Table1[[#This Row],[Column17]]) - 1)) ), "")</f>
        <v>45744</v>
      </c>
      <c r="T1202" s="9">
        <f>IFERROR(DATEVALUE(TRIM(MID(Table1[[#This Row],[Column17]],FIND(",", Table1[[#This Row],[Column17]], FIND(",", Table1[[#This Row],[Column17]]) + 1) + 1,FIND(",",Table1[[#This Row],[Column17]] &amp; ",", FIND(",", Table1[[#This Row],[Column17]], FIND(",", Table1[[#This Row],[Column17]]) + 1) + 1) - FIND(",", Table1[[#This Row],[Column17]], FIND(",", Table1[[#This Row],[Column17]]) + 1) - 1))),"")</f>
        <v>45751</v>
      </c>
      <c r="U1202" s="9">
        <f>IFERROR(DATEVALUE(TRIM(MID(Table1[[#This Row],[Column17]],FIND(",", Table1[[#This Row],[Column17]], FIND(",", Table1[[#This Row],[Column17]], FIND(",", Table1[[#This Row],[Column17]]) +1) + 1) + 1,FIND(",", Table1[[#This Row],[Column17]] &amp; ",", FIND(",", Table1[[#This Row],[Column17]], FIND(",", Table1[[#This Row],[Column17]], FIND(",", Table1[[#This Row],[Column17]]) + 1) + 1) + 1)- FIND(",",Table1[[#This Row],[Column17]], FIND(",", Table1[[#This Row],[Column17]], FIND(",", Table1[[#This Row],[Column17]]) + 1) + 1) - 1))),"")</f>
        <v>45758</v>
      </c>
      <c r="V1202" s="9">
        <f>IFERROR(DATEVALUE(TRIM(MID(Table1[[#This Row],[Column17]],FIND(",", Table1[[#This Row],[Column17]], FIND(",", Table1[[#This Row],[Column17]], FIND(",", Table1[[#This Row],[Column17]],FIND(",", Table1[[#This Row],[Column17]]) + 1) + 1) + 1) + 1,FIND(",", Table1[[#This Row],[Column17]] &amp; ",", FIND(",", Table1[[#This Row],[Column17]], FIND(",", Table1[[#This Row],[Column17]], FIND(",", Table1[[#This Row],[Column17]], FIND(",", Table1[[#This Row],[Column17]]) + 1) + 1) + 1) + 1)- FIND(",", Table1[[#This Row],[Column17]], FIND(",", Table1[[#This Row],[Column17]], FIND(",", Table1[[#This Row],[Column17]], FIND(",", Table1[[#This Row],[Column17]]) + 1) + 1) + 1) - 1))),"")</f>
        <v>45765</v>
      </c>
      <c r="W1202" s="10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Row],[Column17]]) + 1) + 1) + 1) + 1) + 1)- FIND(",", Table1[[#This Row],[Column17]], FIND(",", Table1[[#This Row],[Column17]], FIND(",", Table1[[#This Row],[Column17]], FIND(",", Table1[[#This Row],[Column17]], FIND(",",Table1[[#This Row],[Column17]]) + 1) + 1) + 1) + 1) - 1))),"")</f>
        <v/>
      </c>
      <c r="X120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+ 1,FIND(",", Table1[[#This Row],[Column17]] &amp; ",", FIND(",", Table1[[#This Row],[Column17]], FIND(",", Table1[[#This Row],[Column17]], FIND(",", Table1[[#This Row],[Column17]], FIND(",", Table1[[#This Row],[Column17]], FIND(",",Table1[[#This Row],[Column17]], FIND(",", Table1[[#This Row],[Column17]])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Row],[Column17]]) + 1) + 1) + 1) + 1) + 1) - 1))),"")</f>
        <v/>
      </c>
      <c r="Y1202" s="9" t="str">
        <f>IFERROR(DATEVALUE(TRIM(MID(Table1[[#This Row],[Column17]],FIND(",",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+ 1,FIND(",", Table1[[#This Row],[Column17]] &amp; ",",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+ 1)- FIND(",", Table1[[#This Row],[Column17]], FIND(",", Table1[[#This Row],[Column17]], FIND(",", Table1[[#This Row],[Column17]], FIND(",", Table1[[#This Row],[Column17]], FIND(",", Table1[[#This Row],[Column17]], FIND(",", Table1[[#This Row],[Column17]], FIND(",", Table1[[#This Row],[Column17]]) + 1) + 1) + 1) + 1) + 1) + 1) - 1))),"")</f>
        <v/>
      </c>
      <c r="Z1202" s="10" t="str">
        <f t="shared" si="54"/>
        <v>03/21/2025, 03/28/2025, 04/04/2025, 04/11/2025, 04/18/2025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5FD09-2556-428F-A2B2-95D67F5F9BFA}">
  <dimension ref="A1:R1201"/>
  <sheetViews>
    <sheetView tabSelected="1" topLeftCell="H1" zoomScaleNormal="100" workbookViewId="0">
      <selection activeCell="N2" sqref="N2"/>
    </sheetView>
  </sheetViews>
  <sheetFormatPr defaultRowHeight="12.5" x14ac:dyDescent="0.25"/>
  <cols>
    <col min="1" max="1" width="39.90625" bestFit="1" customWidth="1"/>
    <col min="2" max="2" width="23.1796875" bestFit="1" customWidth="1"/>
    <col min="3" max="3" width="34" bestFit="1" customWidth="1"/>
    <col min="4" max="4" width="9.1796875" customWidth="1"/>
    <col min="5" max="5" width="9.7265625" customWidth="1"/>
    <col min="7" max="7" width="17" customWidth="1"/>
    <col min="8" max="8" width="26.36328125" bestFit="1" customWidth="1"/>
    <col min="9" max="9" width="17.81640625" customWidth="1"/>
    <col min="10" max="10" width="14" customWidth="1"/>
    <col min="11" max="11" width="17.36328125" customWidth="1"/>
    <col min="12" max="12" width="12" customWidth="1"/>
    <col min="13" max="13" width="17.6328125" customWidth="1"/>
    <col min="14" max="14" width="82.81640625" style="13" bestFit="1" customWidth="1"/>
    <col min="15" max="15" width="23.81640625" customWidth="1"/>
    <col min="16" max="16" width="13.81640625" customWidth="1"/>
    <col min="17" max="17" width="17.453125" customWidth="1"/>
    <col min="18" max="18" width="18.6328125" customWidth="1"/>
  </cols>
  <sheetData>
    <row r="1" spans="1:18" x14ac:dyDescent="0.25">
      <c r="A1" t="s">
        <v>6996</v>
      </c>
      <c r="B1" t="s">
        <v>6997</v>
      </c>
      <c r="C1" t="s">
        <v>2</v>
      </c>
      <c r="D1" t="s">
        <v>3</v>
      </c>
      <c r="E1" t="s">
        <v>4</v>
      </c>
      <c r="F1" t="s">
        <v>5</v>
      </c>
      <c r="G1" s="6" t="s">
        <v>6</v>
      </c>
      <c r="H1" t="s">
        <v>7</v>
      </c>
      <c r="I1" t="s">
        <v>8</v>
      </c>
      <c r="J1" t="s">
        <v>9</v>
      </c>
      <c r="K1" t="s">
        <v>6999</v>
      </c>
      <c r="L1" t="s">
        <v>11</v>
      </c>
      <c r="M1" t="s">
        <v>12</v>
      </c>
      <c r="N1" s="12" t="s">
        <v>13</v>
      </c>
      <c r="O1" s="11" t="s">
        <v>8142</v>
      </c>
      <c r="P1" s="11" t="s">
        <v>8143</v>
      </c>
      <c r="Q1" s="11" t="s">
        <v>8144</v>
      </c>
      <c r="R1" s="11" t="s">
        <v>8145</v>
      </c>
    </row>
    <row r="2" spans="1:18" x14ac:dyDescent="0.25">
      <c r="A2" t="s">
        <v>4586</v>
      </c>
      <c r="B2" t="s">
        <v>5786</v>
      </c>
      <c r="C2" t="s">
        <v>16</v>
      </c>
      <c r="D2" t="s">
        <v>17</v>
      </c>
      <c r="E2" t="s">
        <v>68</v>
      </c>
      <c r="F2">
        <v>19</v>
      </c>
      <c r="G2" s="6">
        <v>45651</v>
      </c>
      <c r="H2" t="s">
        <v>18</v>
      </c>
      <c r="I2" t="s">
        <v>19</v>
      </c>
      <c r="J2">
        <v>94</v>
      </c>
      <c r="K2">
        <v>1.5</v>
      </c>
      <c r="L2" t="s">
        <v>34</v>
      </c>
      <c r="M2">
        <v>1</v>
      </c>
      <c r="N2" s="13" t="s">
        <v>7009</v>
      </c>
      <c r="O2">
        <f>IF(N2="", 0, LEN(N2) - LEN(SUBSTITUTE(N2, ",", "")) + 1)</f>
        <v>5</v>
      </c>
      <c r="P2" t="str">
        <f>IF(AND(L2="Yes",M2&gt;=4),"High Performer","")</f>
        <v/>
      </c>
      <c r="Q2" t="str">
        <f>IF(F2&lt;22,"Student",IF(F2&lt;=30,"Early Career",IF(F2&lt;=40,"Mid Career","Senior")))</f>
        <v>Student</v>
      </c>
      <c r="R2" t="str">
        <f>IF(K2+J2&lt;=5,"Low",IF(K2+J2&lt;=15,"Medium","High"))</f>
        <v>High</v>
      </c>
    </row>
    <row r="3" spans="1:18" x14ac:dyDescent="0.25">
      <c r="A3" t="s">
        <v>4587</v>
      </c>
      <c r="B3" t="s">
        <v>5787</v>
      </c>
      <c r="C3" t="s">
        <v>24</v>
      </c>
      <c r="D3" t="s">
        <v>88</v>
      </c>
      <c r="E3" t="s">
        <v>25</v>
      </c>
      <c r="F3">
        <v>42</v>
      </c>
      <c r="G3" s="6">
        <v>45529</v>
      </c>
      <c r="H3" t="s">
        <v>26</v>
      </c>
      <c r="I3" t="s">
        <v>27</v>
      </c>
      <c r="J3">
        <v>83</v>
      </c>
      <c r="K3">
        <v>0.45</v>
      </c>
      <c r="L3" t="s">
        <v>28</v>
      </c>
      <c r="M3">
        <v>4</v>
      </c>
      <c r="N3" s="13" t="s">
        <v>7010</v>
      </c>
      <c r="O3">
        <f t="shared" ref="O3:O66" si="0">IF(N3="", 0, LEN(N3) - LEN(SUBSTITUTE(N3, ",", "")) + 1)</f>
        <v>1</v>
      </c>
      <c r="P3" t="str">
        <f t="shared" ref="P3:P66" si="1">IF(AND(L3="Yes",M3&gt;=4),"High Performer","")</f>
        <v>High Performer</v>
      </c>
      <c r="Q3" t="str">
        <f t="shared" ref="Q3:Q66" si="2">IF(F3&lt;22,"Student",IF(F3&lt;=30,"Early Career",IF(F3&lt;=40,"Mid Career","Senior")))</f>
        <v>Senior</v>
      </c>
      <c r="R3" t="str">
        <f t="shared" ref="R3:R66" si="3">IF(K3+J3&lt;=5,"Low",IF(K3+J3&lt;=15,"Medium","High"))</f>
        <v>High</v>
      </c>
    </row>
    <row r="4" spans="1:18" x14ac:dyDescent="0.25">
      <c r="A4" t="s">
        <v>4588</v>
      </c>
      <c r="B4" t="s">
        <v>5788</v>
      </c>
      <c r="C4" t="s">
        <v>31</v>
      </c>
      <c r="D4" t="s">
        <v>88</v>
      </c>
      <c r="E4" t="s">
        <v>25</v>
      </c>
      <c r="F4">
        <v>18</v>
      </c>
      <c r="G4" s="6">
        <v>44802</v>
      </c>
      <c r="H4" t="s">
        <v>32</v>
      </c>
      <c r="I4" t="s">
        <v>33</v>
      </c>
      <c r="J4">
        <v>48</v>
      </c>
      <c r="K4">
        <v>2</v>
      </c>
      <c r="L4" t="s">
        <v>34</v>
      </c>
      <c r="M4">
        <v>1</v>
      </c>
      <c r="N4" s="13" t="s">
        <v>7011</v>
      </c>
      <c r="O4">
        <f t="shared" si="0"/>
        <v>4</v>
      </c>
      <c r="P4" t="str">
        <f t="shared" si="1"/>
        <v/>
      </c>
      <c r="Q4" t="str">
        <f t="shared" si="2"/>
        <v>Student</v>
      </c>
      <c r="R4" t="str">
        <f t="shared" si="3"/>
        <v>High</v>
      </c>
    </row>
    <row r="5" spans="1:18" x14ac:dyDescent="0.25">
      <c r="A5" t="s">
        <v>4589</v>
      </c>
      <c r="B5" t="s">
        <v>5789</v>
      </c>
      <c r="C5" t="s">
        <v>38</v>
      </c>
      <c r="D5" t="s">
        <v>17</v>
      </c>
      <c r="E5" t="s">
        <v>39</v>
      </c>
      <c r="F5">
        <v>20</v>
      </c>
      <c r="G5" s="6">
        <v>45113</v>
      </c>
      <c r="H5" t="s">
        <v>40</v>
      </c>
      <c r="I5" t="s">
        <v>19</v>
      </c>
      <c r="J5">
        <v>46</v>
      </c>
      <c r="K5">
        <v>1</v>
      </c>
      <c r="L5" t="s">
        <v>34</v>
      </c>
      <c r="M5">
        <v>5</v>
      </c>
      <c r="N5" s="13" t="s">
        <v>7012</v>
      </c>
      <c r="O5">
        <f t="shared" si="0"/>
        <v>5</v>
      </c>
      <c r="P5" t="str">
        <f t="shared" si="1"/>
        <v/>
      </c>
      <c r="Q5" t="str">
        <f t="shared" si="2"/>
        <v>Student</v>
      </c>
      <c r="R5" t="str">
        <f t="shared" si="3"/>
        <v>High</v>
      </c>
    </row>
    <row r="6" spans="1:18" x14ac:dyDescent="0.25">
      <c r="A6" t="s">
        <v>4590</v>
      </c>
      <c r="B6" t="s">
        <v>5790</v>
      </c>
      <c r="C6" t="s">
        <v>45</v>
      </c>
      <c r="D6" t="s">
        <v>17</v>
      </c>
      <c r="E6" t="s">
        <v>46</v>
      </c>
      <c r="F6">
        <v>18</v>
      </c>
      <c r="G6" s="6">
        <v>45362</v>
      </c>
      <c r="H6" t="s">
        <v>47</v>
      </c>
      <c r="I6" t="s">
        <v>33</v>
      </c>
      <c r="J6">
        <v>26</v>
      </c>
      <c r="K6">
        <v>1.5</v>
      </c>
      <c r="L6" t="s">
        <v>34</v>
      </c>
      <c r="M6">
        <v>4</v>
      </c>
      <c r="N6" s="13" t="s">
        <v>7013</v>
      </c>
      <c r="O6">
        <f t="shared" si="0"/>
        <v>6</v>
      </c>
      <c r="P6" t="str">
        <f t="shared" si="1"/>
        <v/>
      </c>
      <c r="Q6" t="str">
        <f t="shared" si="2"/>
        <v>Student</v>
      </c>
      <c r="R6" t="str">
        <f t="shared" si="3"/>
        <v>High</v>
      </c>
    </row>
    <row r="7" spans="1:18" x14ac:dyDescent="0.25">
      <c r="A7" t="s">
        <v>4591</v>
      </c>
      <c r="B7" t="s">
        <v>5791</v>
      </c>
      <c r="C7" t="s">
        <v>51</v>
      </c>
      <c r="D7" t="s">
        <v>17</v>
      </c>
      <c r="E7" t="s">
        <v>68</v>
      </c>
      <c r="F7">
        <v>26</v>
      </c>
      <c r="G7" s="6">
        <v>44999</v>
      </c>
      <c r="H7" t="s">
        <v>52</v>
      </c>
      <c r="I7" t="s">
        <v>53</v>
      </c>
      <c r="J7">
        <v>98</v>
      </c>
      <c r="K7">
        <v>1</v>
      </c>
      <c r="L7" t="s">
        <v>28</v>
      </c>
      <c r="M7">
        <v>5</v>
      </c>
      <c r="N7" s="13" t="s">
        <v>7014</v>
      </c>
      <c r="O7">
        <f t="shared" si="0"/>
        <v>4</v>
      </c>
      <c r="P7" t="str">
        <f t="shared" si="1"/>
        <v>High Performer</v>
      </c>
      <c r="Q7" t="str">
        <f t="shared" si="2"/>
        <v>Early Career</v>
      </c>
      <c r="R7" t="str">
        <f t="shared" si="3"/>
        <v>High</v>
      </c>
    </row>
    <row r="8" spans="1:18" x14ac:dyDescent="0.25">
      <c r="A8" t="s">
        <v>4592</v>
      </c>
      <c r="B8" t="s">
        <v>5792</v>
      </c>
      <c r="C8" t="s">
        <v>57</v>
      </c>
      <c r="D8" t="s">
        <v>88</v>
      </c>
      <c r="E8" t="s">
        <v>68</v>
      </c>
      <c r="F8">
        <v>18</v>
      </c>
      <c r="G8" s="6">
        <v>45146</v>
      </c>
      <c r="H8" t="s">
        <v>32</v>
      </c>
      <c r="I8" t="s">
        <v>33</v>
      </c>
      <c r="J8">
        <v>82</v>
      </c>
      <c r="K8">
        <v>2</v>
      </c>
      <c r="L8" t="s">
        <v>34</v>
      </c>
      <c r="M8">
        <v>4</v>
      </c>
      <c r="N8" s="13" t="s">
        <v>7015</v>
      </c>
      <c r="O8">
        <f t="shared" si="0"/>
        <v>8</v>
      </c>
      <c r="P8" t="str">
        <f t="shared" si="1"/>
        <v/>
      </c>
      <c r="Q8" t="str">
        <f t="shared" si="2"/>
        <v>Student</v>
      </c>
      <c r="R8" t="str">
        <f t="shared" si="3"/>
        <v>High</v>
      </c>
    </row>
    <row r="9" spans="1:18" x14ac:dyDescent="0.25">
      <c r="A9" t="s">
        <v>4593</v>
      </c>
      <c r="B9" t="s">
        <v>5793</v>
      </c>
      <c r="C9" t="s">
        <v>62</v>
      </c>
      <c r="D9" t="s">
        <v>17</v>
      </c>
      <c r="E9" t="s">
        <v>68</v>
      </c>
      <c r="F9">
        <v>18</v>
      </c>
      <c r="G9" s="6">
        <v>44872</v>
      </c>
      <c r="H9" t="s">
        <v>63</v>
      </c>
      <c r="I9" t="s">
        <v>27</v>
      </c>
      <c r="J9">
        <v>19</v>
      </c>
      <c r="K9">
        <v>1.5</v>
      </c>
      <c r="L9" t="s">
        <v>28</v>
      </c>
      <c r="M9">
        <v>4</v>
      </c>
      <c r="N9" s="13" t="s">
        <v>7016</v>
      </c>
      <c r="O9">
        <f t="shared" si="0"/>
        <v>2</v>
      </c>
      <c r="P9" t="str">
        <f t="shared" si="1"/>
        <v>High Performer</v>
      </c>
      <c r="Q9" t="str">
        <f t="shared" si="2"/>
        <v>Student</v>
      </c>
      <c r="R9" t="str">
        <f t="shared" si="3"/>
        <v>High</v>
      </c>
    </row>
    <row r="10" spans="1:18" x14ac:dyDescent="0.25">
      <c r="A10" t="s">
        <v>4594</v>
      </c>
      <c r="B10" t="s">
        <v>5794</v>
      </c>
      <c r="C10" t="s">
        <v>67</v>
      </c>
      <c r="D10" t="s">
        <v>17</v>
      </c>
      <c r="E10" t="s">
        <v>68</v>
      </c>
      <c r="F10">
        <v>18</v>
      </c>
      <c r="G10" s="6">
        <v>45479</v>
      </c>
      <c r="H10" t="s">
        <v>69</v>
      </c>
      <c r="I10" t="s">
        <v>33</v>
      </c>
      <c r="J10">
        <v>87</v>
      </c>
      <c r="K10">
        <v>1</v>
      </c>
      <c r="L10" t="s">
        <v>28</v>
      </c>
      <c r="M10">
        <v>5</v>
      </c>
      <c r="N10" s="13" t="s">
        <v>7017</v>
      </c>
      <c r="O10">
        <f t="shared" si="0"/>
        <v>1</v>
      </c>
      <c r="P10" t="str">
        <f t="shared" si="1"/>
        <v>High Performer</v>
      </c>
      <c r="Q10" t="str">
        <f t="shared" si="2"/>
        <v>Student</v>
      </c>
      <c r="R10" t="str">
        <f t="shared" si="3"/>
        <v>High</v>
      </c>
    </row>
    <row r="11" spans="1:18" x14ac:dyDescent="0.25">
      <c r="A11" t="s">
        <v>4595</v>
      </c>
      <c r="B11" t="s">
        <v>5795</v>
      </c>
      <c r="C11" t="s">
        <v>73</v>
      </c>
      <c r="D11" t="s">
        <v>17</v>
      </c>
      <c r="E11" t="s">
        <v>46</v>
      </c>
      <c r="F11">
        <v>29</v>
      </c>
      <c r="G11" s="6">
        <v>44663</v>
      </c>
      <c r="H11" t="s">
        <v>69</v>
      </c>
      <c r="I11" t="s">
        <v>33</v>
      </c>
      <c r="J11">
        <v>80</v>
      </c>
      <c r="K11">
        <v>0.45</v>
      </c>
      <c r="L11" t="s">
        <v>28</v>
      </c>
      <c r="M11">
        <v>3</v>
      </c>
      <c r="N11" s="13" t="s">
        <v>7018</v>
      </c>
      <c r="O11">
        <f t="shared" si="0"/>
        <v>3</v>
      </c>
      <c r="P11" t="str">
        <f t="shared" si="1"/>
        <v/>
      </c>
      <c r="Q11" t="str">
        <f t="shared" si="2"/>
        <v>Early Career</v>
      </c>
      <c r="R11" t="str">
        <f t="shared" si="3"/>
        <v>High</v>
      </c>
    </row>
    <row r="12" spans="1:18" x14ac:dyDescent="0.25">
      <c r="A12" t="s">
        <v>4596</v>
      </c>
      <c r="B12" t="s">
        <v>5796</v>
      </c>
      <c r="C12" t="s">
        <v>77</v>
      </c>
      <c r="D12" t="s">
        <v>17</v>
      </c>
      <c r="E12" t="s">
        <v>68</v>
      </c>
      <c r="F12">
        <v>18</v>
      </c>
      <c r="G12" s="6">
        <v>45481</v>
      </c>
      <c r="H12" t="s">
        <v>40</v>
      </c>
      <c r="I12" t="s">
        <v>19</v>
      </c>
      <c r="J12">
        <v>46</v>
      </c>
      <c r="K12">
        <v>2</v>
      </c>
      <c r="L12" t="s">
        <v>28</v>
      </c>
      <c r="M12">
        <v>5</v>
      </c>
      <c r="N12" s="13" t="s">
        <v>7019</v>
      </c>
      <c r="O12">
        <f t="shared" si="0"/>
        <v>6</v>
      </c>
      <c r="P12" t="str">
        <f t="shared" si="1"/>
        <v>High Performer</v>
      </c>
      <c r="Q12" t="str">
        <f t="shared" si="2"/>
        <v>Student</v>
      </c>
      <c r="R12" t="str">
        <f t="shared" si="3"/>
        <v>High</v>
      </c>
    </row>
    <row r="13" spans="1:18" x14ac:dyDescent="0.25">
      <c r="A13" t="s">
        <v>4597</v>
      </c>
      <c r="B13" t="s">
        <v>5797</v>
      </c>
      <c r="C13" t="s">
        <v>81</v>
      </c>
      <c r="D13" t="s">
        <v>88</v>
      </c>
      <c r="E13" t="s">
        <v>82</v>
      </c>
      <c r="F13">
        <v>18</v>
      </c>
      <c r="G13" s="6">
        <v>44791</v>
      </c>
      <c r="H13" t="s">
        <v>83</v>
      </c>
      <c r="I13" t="s">
        <v>27</v>
      </c>
      <c r="J13">
        <v>70</v>
      </c>
      <c r="K13">
        <v>1</v>
      </c>
      <c r="L13" t="s">
        <v>34</v>
      </c>
      <c r="M13">
        <v>2</v>
      </c>
      <c r="N13" s="13" t="s">
        <v>7020</v>
      </c>
      <c r="O13">
        <f t="shared" si="0"/>
        <v>3</v>
      </c>
      <c r="P13" t="str">
        <f t="shared" si="1"/>
        <v/>
      </c>
      <c r="Q13" t="str">
        <f t="shared" si="2"/>
        <v>Student</v>
      </c>
      <c r="R13" t="str">
        <f t="shared" si="3"/>
        <v>High</v>
      </c>
    </row>
    <row r="14" spans="1:18" x14ac:dyDescent="0.25">
      <c r="A14" t="s">
        <v>4598</v>
      </c>
      <c r="B14" t="s">
        <v>5798</v>
      </c>
      <c r="C14" t="s">
        <v>87</v>
      </c>
      <c r="D14" t="s">
        <v>88</v>
      </c>
      <c r="E14" t="s">
        <v>25</v>
      </c>
      <c r="F14">
        <v>18</v>
      </c>
      <c r="G14" s="6">
        <v>44987</v>
      </c>
      <c r="H14" t="s">
        <v>47</v>
      </c>
      <c r="I14" t="s">
        <v>33</v>
      </c>
      <c r="J14">
        <v>57</v>
      </c>
      <c r="K14">
        <v>2</v>
      </c>
      <c r="L14" t="s">
        <v>28</v>
      </c>
      <c r="M14">
        <v>1</v>
      </c>
      <c r="N14" s="13" t="s">
        <v>7021</v>
      </c>
      <c r="O14">
        <f t="shared" si="0"/>
        <v>6</v>
      </c>
      <c r="P14" t="str">
        <f t="shared" si="1"/>
        <v/>
      </c>
      <c r="Q14" t="str">
        <f t="shared" si="2"/>
        <v>Student</v>
      </c>
      <c r="R14" t="str">
        <f t="shared" si="3"/>
        <v>High</v>
      </c>
    </row>
    <row r="15" spans="1:18" x14ac:dyDescent="0.25">
      <c r="A15" t="s">
        <v>4599</v>
      </c>
      <c r="B15" t="s">
        <v>5799</v>
      </c>
      <c r="C15" t="s">
        <v>92</v>
      </c>
      <c r="D15" t="s">
        <v>17</v>
      </c>
      <c r="E15" t="s">
        <v>25</v>
      </c>
      <c r="F15">
        <v>18</v>
      </c>
      <c r="G15" s="6">
        <v>45043</v>
      </c>
      <c r="H15" t="s">
        <v>18</v>
      </c>
      <c r="I15" t="s">
        <v>19</v>
      </c>
      <c r="J15">
        <v>9</v>
      </c>
      <c r="K15">
        <v>1.5</v>
      </c>
      <c r="L15" t="s">
        <v>28</v>
      </c>
      <c r="M15">
        <v>5</v>
      </c>
      <c r="N15" s="13" t="s">
        <v>7022</v>
      </c>
      <c r="O15">
        <f t="shared" si="0"/>
        <v>2</v>
      </c>
      <c r="P15" t="str">
        <f t="shared" si="1"/>
        <v>High Performer</v>
      </c>
      <c r="Q15" t="str">
        <f t="shared" si="2"/>
        <v>Student</v>
      </c>
      <c r="R15" t="str">
        <f t="shared" si="3"/>
        <v>Medium</v>
      </c>
    </row>
    <row r="16" spans="1:18" x14ac:dyDescent="0.25">
      <c r="A16" t="s">
        <v>4600</v>
      </c>
      <c r="B16" t="s">
        <v>5800</v>
      </c>
      <c r="C16" t="s">
        <v>96</v>
      </c>
      <c r="D16" t="s">
        <v>88</v>
      </c>
      <c r="E16" t="s">
        <v>68</v>
      </c>
      <c r="F16">
        <v>18</v>
      </c>
      <c r="G16" s="6">
        <v>44990</v>
      </c>
      <c r="H16" t="s">
        <v>63</v>
      </c>
      <c r="I16" t="s">
        <v>27</v>
      </c>
      <c r="J16">
        <v>24</v>
      </c>
      <c r="K16">
        <v>2</v>
      </c>
      <c r="L16" t="s">
        <v>34</v>
      </c>
      <c r="M16">
        <v>1</v>
      </c>
      <c r="N16" s="13" t="s">
        <v>7023</v>
      </c>
      <c r="O16">
        <f t="shared" si="0"/>
        <v>4</v>
      </c>
      <c r="P16" t="str">
        <f t="shared" si="1"/>
        <v/>
      </c>
      <c r="Q16" t="str">
        <f t="shared" si="2"/>
        <v>Student</v>
      </c>
      <c r="R16" t="str">
        <f t="shared" si="3"/>
        <v>High</v>
      </c>
    </row>
    <row r="17" spans="1:18" x14ac:dyDescent="0.25">
      <c r="A17" t="s">
        <v>4601</v>
      </c>
      <c r="B17" t="s">
        <v>5801</v>
      </c>
      <c r="C17" t="s">
        <v>100</v>
      </c>
      <c r="D17" t="s">
        <v>88</v>
      </c>
      <c r="E17" t="s">
        <v>68</v>
      </c>
      <c r="F17">
        <v>18</v>
      </c>
      <c r="G17" s="6">
        <v>45327</v>
      </c>
      <c r="H17" t="s">
        <v>18</v>
      </c>
      <c r="I17" t="s">
        <v>19</v>
      </c>
      <c r="J17">
        <v>13</v>
      </c>
      <c r="K17">
        <v>1</v>
      </c>
      <c r="L17" t="s">
        <v>28</v>
      </c>
      <c r="M17">
        <v>2</v>
      </c>
      <c r="N17" s="13" t="s">
        <v>7024</v>
      </c>
      <c r="O17">
        <f t="shared" si="0"/>
        <v>7</v>
      </c>
      <c r="P17" t="str">
        <f t="shared" si="1"/>
        <v/>
      </c>
      <c r="Q17" t="str">
        <f t="shared" si="2"/>
        <v>Student</v>
      </c>
      <c r="R17" t="str">
        <f t="shared" si="3"/>
        <v>Medium</v>
      </c>
    </row>
    <row r="18" spans="1:18" x14ac:dyDescent="0.25">
      <c r="A18" t="s">
        <v>4602</v>
      </c>
      <c r="B18" t="s">
        <v>5802</v>
      </c>
      <c r="C18" t="s">
        <v>104</v>
      </c>
      <c r="D18" t="s">
        <v>17</v>
      </c>
      <c r="E18" t="s">
        <v>46</v>
      </c>
      <c r="F18">
        <v>18</v>
      </c>
      <c r="G18" s="6">
        <v>45354</v>
      </c>
      <c r="H18" t="s">
        <v>105</v>
      </c>
      <c r="I18" t="s">
        <v>53</v>
      </c>
      <c r="J18">
        <v>69</v>
      </c>
      <c r="K18">
        <v>1.5</v>
      </c>
      <c r="L18" t="s">
        <v>34</v>
      </c>
      <c r="M18">
        <v>5</v>
      </c>
      <c r="N18" s="13" t="s">
        <v>7025</v>
      </c>
      <c r="O18">
        <f t="shared" si="0"/>
        <v>2</v>
      </c>
      <c r="P18" t="str">
        <f t="shared" si="1"/>
        <v/>
      </c>
      <c r="Q18" t="str">
        <f t="shared" si="2"/>
        <v>Student</v>
      </c>
      <c r="R18" t="str">
        <f t="shared" si="3"/>
        <v>High</v>
      </c>
    </row>
    <row r="19" spans="1:18" x14ac:dyDescent="0.25">
      <c r="A19" t="s">
        <v>4603</v>
      </c>
      <c r="B19" t="s">
        <v>5803</v>
      </c>
      <c r="C19" t="s">
        <v>109</v>
      </c>
      <c r="D19" t="s">
        <v>17</v>
      </c>
      <c r="E19" t="s">
        <v>46</v>
      </c>
      <c r="F19">
        <v>18</v>
      </c>
      <c r="G19" s="6">
        <v>45289</v>
      </c>
      <c r="H19" t="s">
        <v>18</v>
      </c>
      <c r="I19" t="s">
        <v>19</v>
      </c>
      <c r="J19">
        <v>33</v>
      </c>
      <c r="K19">
        <v>1.5</v>
      </c>
      <c r="L19" t="s">
        <v>28</v>
      </c>
      <c r="M19">
        <v>5</v>
      </c>
      <c r="N19" s="13" t="s">
        <v>7026</v>
      </c>
      <c r="O19">
        <f t="shared" si="0"/>
        <v>7</v>
      </c>
      <c r="P19" t="str">
        <f t="shared" si="1"/>
        <v>High Performer</v>
      </c>
      <c r="Q19" t="str">
        <f t="shared" si="2"/>
        <v>Student</v>
      </c>
      <c r="R19" t="str">
        <f t="shared" si="3"/>
        <v>High</v>
      </c>
    </row>
    <row r="20" spans="1:18" x14ac:dyDescent="0.25">
      <c r="A20" t="s">
        <v>4604</v>
      </c>
      <c r="B20" t="s">
        <v>5804</v>
      </c>
      <c r="C20" t="s">
        <v>113</v>
      </c>
      <c r="D20" t="s">
        <v>88</v>
      </c>
      <c r="E20" t="s">
        <v>25</v>
      </c>
      <c r="F20">
        <v>34</v>
      </c>
      <c r="G20" s="6">
        <v>45740</v>
      </c>
      <c r="H20" t="s">
        <v>26</v>
      </c>
      <c r="I20" t="s">
        <v>27</v>
      </c>
      <c r="J20">
        <v>6</v>
      </c>
      <c r="K20">
        <v>1</v>
      </c>
      <c r="L20" t="s">
        <v>28</v>
      </c>
      <c r="M20">
        <v>5</v>
      </c>
      <c r="N20" s="13" t="s">
        <v>7027</v>
      </c>
      <c r="O20">
        <f t="shared" si="0"/>
        <v>1</v>
      </c>
      <c r="P20" t="str">
        <f t="shared" si="1"/>
        <v>High Performer</v>
      </c>
      <c r="Q20" t="str">
        <f t="shared" si="2"/>
        <v>Mid Career</v>
      </c>
      <c r="R20" t="str">
        <f t="shared" si="3"/>
        <v>Medium</v>
      </c>
    </row>
    <row r="21" spans="1:18" x14ac:dyDescent="0.25">
      <c r="A21" t="s">
        <v>4605</v>
      </c>
      <c r="B21" t="s">
        <v>5805</v>
      </c>
      <c r="C21" t="s">
        <v>6995</v>
      </c>
      <c r="D21" t="s">
        <v>17</v>
      </c>
      <c r="E21" t="s">
        <v>68</v>
      </c>
      <c r="F21">
        <v>18</v>
      </c>
      <c r="G21" s="6">
        <v>44752</v>
      </c>
      <c r="H21" t="s">
        <v>83</v>
      </c>
      <c r="I21" t="s">
        <v>27</v>
      </c>
      <c r="J21">
        <v>72</v>
      </c>
      <c r="K21">
        <v>2</v>
      </c>
      <c r="L21" t="s">
        <v>28</v>
      </c>
      <c r="M21">
        <v>2</v>
      </c>
      <c r="N21" s="13" t="s">
        <v>7028</v>
      </c>
      <c r="O21">
        <f t="shared" si="0"/>
        <v>4</v>
      </c>
      <c r="P21" t="str">
        <f t="shared" si="1"/>
        <v/>
      </c>
      <c r="Q21" t="str">
        <f t="shared" si="2"/>
        <v>Student</v>
      </c>
      <c r="R21" t="str">
        <f t="shared" si="3"/>
        <v>High</v>
      </c>
    </row>
    <row r="22" spans="1:18" x14ac:dyDescent="0.25">
      <c r="A22" t="s">
        <v>4606</v>
      </c>
      <c r="B22" t="s">
        <v>5806</v>
      </c>
      <c r="C22" t="s">
        <v>119</v>
      </c>
      <c r="D22" t="s">
        <v>17</v>
      </c>
      <c r="E22" t="s">
        <v>25</v>
      </c>
      <c r="F22">
        <v>18</v>
      </c>
      <c r="G22" s="6">
        <v>44902</v>
      </c>
      <c r="H22" t="s">
        <v>32</v>
      </c>
      <c r="I22" t="s">
        <v>33</v>
      </c>
      <c r="J22">
        <v>16</v>
      </c>
      <c r="K22">
        <v>1.5</v>
      </c>
      <c r="L22" t="s">
        <v>28</v>
      </c>
      <c r="M22">
        <v>4</v>
      </c>
      <c r="N22" s="13" t="s">
        <v>7029</v>
      </c>
      <c r="O22">
        <f t="shared" si="0"/>
        <v>6</v>
      </c>
      <c r="P22" t="str">
        <f t="shared" si="1"/>
        <v>High Performer</v>
      </c>
      <c r="Q22" t="str">
        <f t="shared" si="2"/>
        <v>Student</v>
      </c>
      <c r="R22" t="str">
        <f t="shared" si="3"/>
        <v>High</v>
      </c>
    </row>
    <row r="23" spans="1:18" x14ac:dyDescent="0.25">
      <c r="A23" t="s">
        <v>4607</v>
      </c>
      <c r="B23" t="s">
        <v>5807</v>
      </c>
      <c r="C23" t="s">
        <v>123</v>
      </c>
      <c r="D23" t="s">
        <v>88</v>
      </c>
      <c r="E23" t="s">
        <v>46</v>
      </c>
      <c r="F23">
        <v>18</v>
      </c>
      <c r="G23" s="6">
        <v>44785</v>
      </c>
      <c r="H23" t="s">
        <v>40</v>
      </c>
      <c r="I23" t="s">
        <v>19</v>
      </c>
      <c r="J23">
        <v>44</v>
      </c>
      <c r="K23">
        <v>0.45</v>
      </c>
      <c r="L23" t="s">
        <v>28</v>
      </c>
      <c r="M23">
        <v>1</v>
      </c>
      <c r="N23" s="13" t="s">
        <v>7030</v>
      </c>
      <c r="O23">
        <f t="shared" si="0"/>
        <v>4</v>
      </c>
      <c r="P23" t="str">
        <f t="shared" si="1"/>
        <v/>
      </c>
      <c r="Q23" t="str">
        <f t="shared" si="2"/>
        <v>Student</v>
      </c>
      <c r="R23" t="str">
        <f t="shared" si="3"/>
        <v>High</v>
      </c>
    </row>
    <row r="24" spans="1:18" x14ac:dyDescent="0.25">
      <c r="A24" t="s">
        <v>4608</v>
      </c>
      <c r="B24" t="s">
        <v>5808</v>
      </c>
      <c r="C24" t="s">
        <v>127</v>
      </c>
      <c r="D24" t="s">
        <v>88</v>
      </c>
      <c r="E24" t="s">
        <v>39</v>
      </c>
      <c r="F24">
        <v>18</v>
      </c>
      <c r="G24" s="6">
        <v>45124</v>
      </c>
      <c r="H24" t="s">
        <v>83</v>
      </c>
      <c r="I24" t="s">
        <v>27</v>
      </c>
      <c r="J24">
        <v>17</v>
      </c>
      <c r="K24">
        <v>1</v>
      </c>
      <c r="L24" t="s">
        <v>28</v>
      </c>
      <c r="M24">
        <v>3</v>
      </c>
      <c r="N24" s="13" t="s">
        <v>7031</v>
      </c>
      <c r="O24">
        <f t="shared" si="0"/>
        <v>5</v>
      </c>
      <c r="P24" t="str">
        <f t="shared" si="1"/>
        <v/>
      </c>
      <c r="Q24" t="str">
        <f t="shared" si="2"/>
        <v>Student</v>
      </c>
      <c r="R24" t="str">
        <f t="shared" si="3"/>
        <v>High</v>
      </c>
    </row>
    <row r="25" spans="1:18" x14ac:dyDescent="0.25">
      <c r="A25" t="s">
        <v>4609</v>
      </c>
      <c r="B25" t="s">
        <v>5809</v>
      </c>
      <c r="C25" t="s">
        <v>131</v>
      </c>
      <c r="D25" t="s">
        <v>88</v>
      </c>
      <c r="E25" t="s">
        <v>25</v>
      </c>
      <c r="F25">
        <v>28</v>
      </c>
      <c r="G25" s="6">
        <v>45232</v>
      </c>
      <c r="H25" t="s">
        <v>132</v>
      </c>
      <c r="I25" t="s">
        <v>133</v>
      </c>
      <c r="J25">
        <v>6</v>
      </c>
      <c r="K25">
        <v>0.45</v>
      </c>
      <c r="L25" t="s">
        <v>28</v>
      </c>
      <c r="M25">
        <v>1</v>
      </c>
      <c r="N25" s="13" t="s">
        <v>7032</v>
      </c>
      <c r="O25">
        <f t="shared" si="0"/>
        <v>5</v>
      </c>
      <c r="P25" t="str">
        <f t="shared" si="1"/>
        <v/>
      </c>
      <c r="Q25" t="str">
        <f t="shared" si="2"/>
        <v>Early Career</v>
      </c>
      <c r="R25" t="str">
        <f t="shared" si="3"/>
        <v>Medium</v>
      </c>
    </row>
    <row r="26" spans="1:18" x14ac:dyDescent="0.25">
      <c r="A26" t="s">
        <v>4610</v>
      </c>
      <c r="B26" t="s">
        <v>5810</v>
      </c>
      <c r="C26" t="s">
        <v>137</v>
      </c>
      <c r="D26" t="s">
        <v>88</v>
      </c>
      <c r="E26" t="s">
        <v>25</v>
      </c>
      <c r="F26">
        <v>18</v>
      </c>
      <c r="G26" s="6">
        <v>44899</v>
      </c>
      <c r="H26" t="s">
        <v>132</v>
      </c>
      <c r="I26" t="s">
        <v>133</v>
      </c>
      <c r="J26">
        <v>71</v>
      </c>
      <c r="K26">
        <v>0.45</v>
      </c>
      <c r="L26" t="s">
        <v>34</v>
      </c>
      <c r="M26">
        <v>1</v>
      </c>
      <c r="N26" s="13" t="s">
        <v>7033</v>
      </c>
      <c r="O26">
        <f t="shared" si="0"/>
        <v>8</v>
      </c>
      <c r="P26" t="str">
        <f t="shared" si="1"/>
        <v/>
      </c>
      <c r="Q26" t="str">
        <f t="shared" si="2"/>
        <v>Student</v>
      </c>
      <c r="R26" t="str">
        <f t="shared" si="3"/>
        <v>High</v>
      </c>
    </row>
    <row r="27" spans="1:18" x14ac:dyDescent="0.25">
      <c r="A27" t="s">
        <v>4611</v>
      </c>
      <c r="B27" t="s">
        <v>5811</v>
      </c>
      <c r="C27" t="s">
        <v>141</v>
      </c>
      <c r="D27" t="s">
        <v>17</v>
      </c>
      <c r="E27" t="s">
        <v>25</v>
      </c>
      <c r="F27">
        <v>18</v>
      </c>
      <c r="G27" s="6">
        <v>45643</v>
      </c>
      <c r="H27" t="s">
        <v>142</v>
      </c>
      <c r="I27" t="s">
        <v>53</v>
      </c>
      <c r="J27">
        <v>5</v>
      </c>
      <c r="K27">
        <v>2</v>
      </c>
      <c r="L27" t="s">
        <v>34</v>
      </c>
      <c r="M27">
        <v>3</v>
      </c>
      <c r="N27" s="13" t="s">
        <v>7034</v>
      </c>
      <c r="O27">
        <f t="shared" si="0"/>
        <v>1</v>
      </c>
      <c r="P27" t="str">
        <f t="shared" si="1"/>
        <v/>
      </c>
      <c r="Q27" t="str">
        <f t="shared" si="2"/>
        <v>Student</v>
      </c>
      <c r="R27" t="str">
        <f t="shared" si="3"/>
        <v>Medium</v>
      </c>
    </row>
    <row r="28" spans="1:18" x14ac:dyDescent="0.25">
      <c r="A28" t="s">
        <v>4612</v>
      </c>
      <c r="B28" t="s">
        <v>5812</v>
      </c>
      <c r="C28" t="s">
        <v>145</v>
      </c>
      <c r="D28" t="s">
        <v>17</v>
      </c>
      <c r="E28" t="s">
        <v>68</v>
      </c>
      <c r="F28">
        <v>18</v>
      </c>
      <c r="G28" s="6">
        <v>45529</v>
      </c>
      <c r="H28" t="s">
        <v>26</v>
      </c>
      <c r="I28" t="s">
        <v>27</v>
      </c>
      <c r="J28">
        <v>22</v>
      </c>
      <c r="K28">
        <v>1.5</v>
      </c>
      <c r="L28" t="s">
        <v>34</v>
      </c>
      <c r="M28">
        <v>4</v>
      </c>
      <c r="N28" s="13" t="s">
        <v>7035</v>
      </c>
      <c r="O28">
        <f t="shared" si="0"/>
        <v>3</v>
      </c>
      <c r="P28" t="str">
        <f t="shared" si="1"/>
        <v/>
      </c>
      <c r="Q28" t="str">
        <f t="shared" si="2"/>
        <v>Student</v>
      </c>
      <c r="R28" t="str">
        <f t="shared" si="3"/>
        <v>High</v>
      </c>
    </row>
    <row r="29" spans="1:18" x14ac:dyDescent="0.25">
      <c r="A29" t="s">
        <v>4613</v>
      </c>
      <c r="B29" t="s">
        <v>5813</v>
      </c>
      <c r="C29" t="s">
        <v>149</v>
      </c>
      <c r="D29" t="s">
        <v>17</v>
      </c>
      <c r="E29" t="s">
        <v>39</v>
      </c>
      <c r="F29">
        <v>44</v>
      </c>
      <c r="G29" s="6">
        <v>44719</v>
      </c>
      <c r="H29" t="s">
        <v>32</v>
      </c>
      <c r="I29" t="s">
        <v>33</v>
      </c>
      <c r="J29">
        <v>60</v>
      </c>
      <c r="K29">
        <v>2</v>
      </c>
      <c r="L29" t="s">
        <v>34</v>
      </c>
      <c r="M29">
        <v>2</v>
      </c>
      <c r="N29" s="13" t="s">
        <v>7036</v>
      </c>
      <c r="O29">
        <f t="shared" si="0"/>
        <v>2</v>
      </c>
      <c r="P29" t="str">
        <f t="shared" si="1"/>
        <v/>
      </c>
      <c r="Q29" t="str">
        <f t="shared" si="2"/>
        <v>Senior</v>
      </c>
      <c r="R29" t="str">
        <f t="shared" si="3"/>
        <v>High</v>
      </c>
    </row>
    <row r="30" spans="1:18" x14ac:dyDescent="0.25">
      <c r="A30" t="s">
        <v>4614</v>
      </c>
      <c r="B30" t="s">
        <v>5814</v>
      </c>
      <c r="C30" t="s">
        <v>153</v>
      </c>
      <c r="D30" t="s">
        <v>17</v>
      </c>
      <c r="E30" t="s">
        <v>25</v>
      </c>
      <c r="F30">
        <v>18</v>
      </c>
      <c r="G30" s="6">
        <v>44933</v>
      </c>
      <c r="H30" t="s">
        <v>154</v>
      </c>
      <c r="I30" t="s">
        <v>133</v>
      </c>
      <c r="J30">
        <v>98</v>
      </c>
      <c r="K30">
        <v>2</v>
      </c>
      <c r="L30" t="s">
        <v>28</v>
      </c>
      <c r="M30">
        <v>3</v>
      </c>
      <c r="N30" s="13" t="s">
        <v>7037</v>
      </c>
      <c r="O30">
        <f t="shared" si="0"/>
        <v>6</v>
      </c>
      <c r="P30" t="str">
        <f t="shared" si="1"/>
        <v/>
      </c>
      <c r="Q30" t="str">
        <f t="shared" si="2"/>
        <v>Student</v>
      </c>
      <c r="R30" t="str">
        <f t="shared" si="3"/>
        <v>High</v>
      </c>
    </row>
    <row r="31" spans="1:18" x14ac:dyDescent="0.25">
      <c r="A31" t="s">
        <v>4615</v>
      </c>
      <c r="B31" t="s">
        <v>5815</v>
      </c>
      <c r="C31" t="s">
        <v>158</v>
      </c>
      <c r="D31" t="s">
        <v>88</v>
      </c>
      <c r="E31" t="s">
        <v>82</v>
      </c>
      <c r="F31">
        <v>26</v>
      </c>
      <c r="G31" s="6">
        <v>45373</v>
      </c>
      <c r="H31" t="s">
        <v>18</v>
      </c>
      <c r="I31" t="s">
        <v>19</v>
      </c>
      <c r="J31">
        <v>40</v>
      </c>
      <c r="K31">
        <v>2</v>
      </c>
      <c r="L31" t="s">
        <v>28</v>
      </c>
      <c r="M31">
        <v>4</v>
      </c>
      <c r="N31" s="13" t="s">
        <v>7038</v>
      </c>
      <c r="O31">
        <f t="shared" si="0"/>
        <v>7</v>
      </c>
      <c r="P31" t="str">
        <f t="shared" si="1"/>
        <v>High Performer</v>
      </c>
      <c r="Q31" t="str">
        <f t="shared" si="2"/>
        <v>Early Career</v>
      </c>
      <c r="R31" t="str">
        <f t="shared" si="3"/>
        <v>High</v>
      </c>
    </row>
    <row r="32" spans="1:18" x14ac:dyDescent="0.25">
      <c r="A32" t="s">
        <v>4616</v>
      </c>
      <c r="B32" t="s">
        <v>5816</v>
      </c>
      <c r="C32" t="s">
        <v>162</v>
      </c>
      <c r="D32" t="s">
        <v>17</v>
      </c>
      <c r="E32" t="s">
        <v>39</v>
      </c>
      <c r="F32">
        <v>18</v>
      </c>
      <c r="G32" s="6">
        <v>45654</v>
      </c>
      <c r="H32" t="s">
        <v>26</v>
      </c>
      <c r="I32" t="s">
        <v>27</v>
      </c>
      <c r="J32">
        <v>85</v>
      </c>
      <c r="K32">
        <v>2</v>
      </c>
      <c r="L32" t="s">
        <v>28</v>
      </c>
      <c r="M32">
        <v>3</v>
      </c>
      <c r="N32" s="13" t="s">
        <v>7039</v>
      </c>
      <c r="O32">
        <f t="shared" si="0"/>
        <v>4</v>
      </c>
      <c r="P32" t="str">
        <f t="shared" si="1"/>
        <v/>
      </c>
      <c r="Q32" t="str">
        <f t="shared" si="2"/>
        <v>Student</v>
      </c>
      <c r="R32" t="str">
        <f t="shared" si="3"/>
        <v>High</v>
      </c>
    </row>
    <row r="33" spans="1:18" x14ac:dyDescent="0.25">
      <c r="A33" t="s">
        <v>4617</v>
      </c>
      <c r="B33" t="s">
        <v>5817</v>
      </c>
      <c r="C33" t="s">
        <v>166</v>
      </c>
      <c r="D33" t="s">
        <v>88</v>
      </c>
      <c r="E33" t="s">
        <v>39</v>
      </c>
      <c r="F33">
        <v>18</v>
      </c>
      <c r="G33" s="6">
        <v>44826</v>
      </c>
      <c r="H33" t="s">
        <v>105</v>
      </c>
      <c r="I33" t="s">
        <v>53</v>
      </c>
      <c r="J33">
        <v>53</v>
      </c>
      <c r="K33">
        <v>0.45</v>
      </c>
      <c r="L33" t="s">
        <v>28</v>
      </c>
      <c r="M33">
        <v>4</v>
      </c>
      <c r="N33" s="13" t="s">
        <v>7040</v>
      </c>
      <c r="O33">
        <f t="shared" si="0"/>
        <v>5</v>
      </c>
      <c r="P33" t="str">
        <f t="shared" si="1"/>
        <v>High Performer</v>
      </c>
      <c r="Q33" t="str">
        <f t="shared" si="2"/>
        <v>Student</v>
      </c>
      <c r="R33" t="str">
        <f t="shared" si="3"/>
        <v>High</v>
      </c>
    </row>
    <row r="34" spans="1:18" x14ac:dyDescent="0.25">
      <c r="A34" t="s">
        <v>4618</v>
      </c>
      <c r="B34" t="s">
        <v>5818</v>
      </c>
      <c r="C34" t="s">
        <v>170</v>
      </c>
      <c r="D34" t="s">
        <v>17</v>
      </c>
      <c r="E34" t="s">
        <v>46</v>
      </c>
      <c r="F34">
        <v>39</v>
      </c>
      <c r="G34" s="6">
        <v>45494</v>
      </c>
      <c r="H34" t="s">
        <v>32</v>
      </c>
      <c r="I34" t="s">
        <v>33</v>
      </c>
      <c r="J34">
        <v>41</v>
      </c>
      <c r="K34">
        <v>0.45</v>
      </c>
      <c r="L34" t="s">
        <v>34</v>
      </c>
      <c r="M34">
        <v>4</v>
      </c>
      <c r="N34" s="13" t="s">
        <v>7041</v>
      </c>
      <c r="O34">
        <f t="shared" si="0"/>
        <v>7</v>
      </c>
      <c r="P34" t="str">
        <f t="shared" si="1"/>
        <v/>
      </c>
      <c r="Q34" t="str">
        <f t="shared" si="2"/>
        <v>Mid Career</v>
      </c>
      <c r="R34" t="str">
        <f t="shared" si="3"/>
        <v>High</v>
      </c>
    </row>
    <row r="35" spans="1:18" x14ac:dyDescent="0.25">
      <c r="A35" t="s">
        <v>4619</v>
      </c>
      <c r="B35" t="s">
        <v>5819</v>
      </c>
      <c r="C35" t="s">
        <v>6995</v>
      </c>
      <c r="D35" t="s">
        <v>17</v>
      </c>
      <c r="E35" t="s">
        <v>46</v>
      </c>
      <c r="F35">
        <v>37</v>
      </c>
      <c r="G35" s="6">
        <v>45138</v>
      </c>
      <c r="H35" t="s">
        <v>63</v>
      </c>
      <c r="I35" t="s">
        <v>27</v>
      </c>
      <c r="J35">
        <v>28.000000000000004</v>
      </c>
      <c r="K35">
        <v>1.5</v>
      </c>
      <c r="L35" t="s">
        <v>34</v>
      </c>
      <c r="M35">
        <v>5</v>
      </c>
      <c r="N35" s="13" t="s">
        <v>7042</v>
      </c>
      <c r="O35">
        <f t="shared" si="0"/>
        <v>2</v>
      </c>
      <c r="P35" t="str">
        <f t="shared" si="1"/>
        <v/>
      </c>
      <c r="Q35" t="str">
        <f t="shared" si="2"/>
        <v>Mid Career</v>
      </c>
      <c r="R35" t="str">
        <f t="shared" si="3"/>
        <v>High</v>
      </c>
    </row>
    <row r="36" spans="1:18" x14ac:dyDescent="0.25">
      <c r="A36" t="s">
        <v>4620</v>
      </c>
      <c r="B36" t="s">
        <v>5820</v>
      </c>
      <c r="C36" t="s">
        <v>177</v>
      </c>
      <c r="D36" t="s">
        <v>17</v>
      </c>
      <c r="E36" t="s">
        <v>68</v>
      </c>
      <c r="F36">
        <v>25</v>
      </c>
      <c r="G36" s="6">
        <v>45690</v>
      </c>
      <c r="H36" t="s">
        <v>83</v>
      </c>
      <c r="I36" t="s">
        <v>27</v>
      </c>
      <c r="J36">
        <v>18</v>
      </c>
      <c r="K36">
        <v>2</v>
      </c>
      <c r="L36" t="s">
        <v>34</v>
      </c>
      <c r="M36">
        <v>4</v>
      </c>
      <c r="N36" s="13" t="s">
        <v>7043</v>
      </c>
      <c r="O36">
        <f t="shared" si="0"/>
        <v>7</v>
      </c>
      <c r="P36" t="str">
        <f t="shared" si="1"/>
        <v/>
      </c>
      <c r="Q36" t="str">
        <f t="shared" si="2"/>
        <v>Early Career</v>
      </c>
      <c r="R36" t="str">
        <f t="shared" si="3"/>
        <v>High</v>
      </c>
    </row>
    <row r="37" spans="1:18" x14ac:dyDescent="0.25">
      <c r="A37" t="s">
        <v>4621</v>
      </c>
      <c r="B37" t="s">
        <v>5821</v>
      </c>
      <c r="C37" t="s">
        <v>181</v>
      </c>
      <c r="D37" t="s">
        <v>17</v>
      </c>
      <c r="E37" t="s">
        <v>46</v>
      </c>
      <c r="F37">
        <v>18</v>
      </c>
      <c r="G37" s="6">
        <v>45452</v>
      </c>
      <c r="H37" t="s">
        <v>63</v>
      </c>
      <c r="I37" t="s">
        <v>27</v>
      </c>
      <c r="J37">
        <v>15</v>
      </c>
      <c r="K37">
        <v>0.45</v>
      </c>
      <c r="L37" t="s">
        <v>34</v>
      </c>
      <c r="M37">
        <v>4</v>
      </c>
      <c r="N37" s="13" t="s">
        <v>7044</v>
      </c>
      <c r="O37">
        <f t="shared" si="0"/>
        <v>1</v>
      </c>
      <c r="P37" t="str">
        <f t="shared" si="1"/>
        <v/>
      </c>
      <c r="Q37" t="str">
        <f t="shared" si="2"/>
        <v>Student</v>
      </c>
      <c r="R37" t="str">
        <f t="shared" si="3"/>
        <v>High</v>
      </c>
    </row>
    <row r="38" spans="1:18" x14ac:dyDescent="0.25">
      <c r="A38" t="s">
        <v>4622</v>
      </c>
      <c r="B38" t="s">
        <v>5822</v>
      </c>
      <c r="C38" t="s">
        <v>184</v>
      </c>
      <c r="D38" t="s">
        <v>88</v>
      </c>
      <c r="E38" t="s">
        <v>25</v>
      </c>
      <c r="F38">
        <v>18</v>
      </c>
      <c r="G38" s="6">
        <v>45140</v>
      </c>
      <c r="H38" t="s">
        <v>63</v>
      </c>
      <c r="I38" t="s">
        <v>27</v>
      </c>
      <c r="J38">
        <v>57</v>
      </c>
      <c r="K38">
        <v>1</v>
      </c>
      <c r="L38" t="s">
        <v>34</v>
      </c>
      <c r="M38">
        <v>3</v>
      </c>
      <c r="N38" s="13" t="s">
        <v>7045</v>
      </c>
      <c r="O38">
        <f t="shared" si="0"/>
        <v>3</v>
      </c>
      <c r="P38" t="str">
        <f t="shared" si="1"/>
        <v/>
      </c>
      <c r="Q38" t="str">
        <f t="shared" si="2"/>
        <v>Student</v>
      </c>
      <c r="R38" t="str">
        <f t="shared" si="3"/>
        <v>High</v>
      </c>
    </row>
    <row r="39" spans="1:18" x14ac:dyDescent="0.25">
      <c r="A39" t="s">
        <v>4623</v>
      </c>
      <c r="B39" t="s">
        <v>5823</v>
      </c>
      <c r="C39" t="s">
        <v>188</v>
      </c>
      <c r="D39" t="s">
        <v>88</v>
      </c>
      <c r="E39" t="s">
        <v>46</v>
      </c>
      <c r="F39">
        <v>40</v>
      </c>
      <c r="G39" s="6">
        <v>44887</v>
      </c>
      <c r="H39" t="s">
        <v>40</v>
      </c>
      <c r="I39" t="s">
        <v>19</v>
      </c>
      <c r="J39">
        <v>40</v>
      </c>
      <c r="K39">
        <v>1.5</v>
      </c>
      <c r="L39" t="s">
        <v>34</v>
      </c>
      <c r="M39">
        <v>5</v>
      </c>
      <c r="N39" s="13" t="s">
        <v>7046</v>
      </c>
      <c r="O39">
        <f t="shared" si="0"/>
        <v>5</v>
      </c>
      <c r="P39" t="str">
        <f t="shared" si="1"/>
        <v/>
      </c>
      <c r="Q39" t="str">
        <f t="shared" si="2"/>
        <v>Mid Career</v>
      </c>
      <c r="R39" t="str">
        <f t="shared" si="3"/>
        <v>High</v>
      </c>
    </row>
    <row r="40" spans="1:18" x14ac:dyDescent="0.25">
      <c r="A40" t="s">
        <v>4624</v>
      </c>
      <c r="B40" t="s">
        <v>5824</v>
      </c>
      <c r="C40" t="s">
        <v>192</v>
      </c>
      <c r="D40" t="s">
        <v>88</v>
      </c>
      <c r="E40" t="s">
        <v>68</v>
      </c>
      <c r="F40">
        <v>33</v>
      </c>
      <c r="G40" s="6">
        <v>45379</v>
      </c>
      <c r="H40" t="s">
        <v>69</v>
      </c>
      <c r="I40" t="s">
        <v>33</v>
      </c>
      <c r="J40">
        <v>53</v>
      </c>
      <c r="K40">
        <v>2</v>
      </c>
      <c r="L40" t="s">
        <v>28</v>
      </c>
      <c r="M40">
        <v>4</v>
      </c>
      <c r="N40" s="13" t="s">
        <v>7047</v>
      </c>
      <c r="O40">
        <f t="shared" si="0"/>
        <v>8</v>
      </c>
      <c r="P40" t="str">
        <f t="shared" si="1"/>
        <v>High Performer</v>
      </c>
      <c r="Q40" t="str">
        <f t="shared" si="2"/>
        <v>Mid Career</v>
      </c>
      <c r="R40" t="str">
        <f t="shared" si="3"/>
        <v>High</v>
      </c>
    </row>
    <row r="41" spans="1:18" x14ac:dyDescent="0.25">
      <c r="A41" t="s">
        <v>4625</v>
      </c>
      <c r="B41" t="s">
        <v>5825</v>
      </c>
      <c r="C41" t="s">
        <v>196</v>
      </c>
      <c r="D41" t="s">
        <v>88</v>
      </c>
      <c r="E41" t="s">
        <v>46</v>
      </c>
      <c r="F41">
        <v>18</v>
      </c>
      <c r="G41" s="6">
        <v>45320</v>
      </c>
      <c r="H41" t="s">
        <v>52</v>
      </c>
      <c r="I41" t="s">
        <v>53</v>
      </c>
      <c r="J41">
        <v>55.000000000000007</v>
      </c>
      <c r="K41">
        <v>2</v>
      </c>
      <c r="L41" t="s">
        <v>28</v>
      </c>
      <c r="M41">
        <v>4</v>
      </c>
      <c r="N41" s="13" t="s">
        <v>7048</v>
      </c>
      <c r="O41">
        <f t="shared" si="0"/>
        <v>4</v>
      </c>
      <c r="P41" t="str">
        <f t="shared" si="1"/>
        <v>High Performer</v>
      </c>
      <c r="Q41" t="str">
        <f t="shared" si="2"/>
        <v>Student</v>
      </c>
      <c r="R41" t="str">
        <f t="shared" si="3"/>
        <v>High</v>
      </c>
    </row>
    <row r="42" spans="1:18" x14ac:dyDescent="0.25">
      <c r="A42" t="s">
        <v>4626</v>
      </c>
      <c r="B42" t="s">
        <v>5826</v>
      </c>
      <c r="C42" t="s">
        <v>200</v>
      </c>
      <c r="D42" t="s">
        <v>17</v>
      </c>
      <c r="E42" t="s">
        <v>46</v>
      </c>
      <c r="F42">
        <v>18</v>
      </c>
      <c r="G42" s="6">
        <v>45410</v>
      </c>
      <c r="H42" t="s">
        <v>83</v>
      </c>
      <c r="I42" t="s">
        <v>27</v>
      </c>
      <c r="J42">
        <v>3</v>
      </c>
      <c r="K42">
        <v>0.45</v>
      </c>
      <c r="L42" t="s">
        <v>34</v>
      </c>
      <c r="M42">
        <v>1</v>
      </c>
      <c r="N42" s="13" t="s">
        <v>7049</v>
      </c>
      <c r="O42">
        <f t="shared" si="0"/>
        <v>7</v>
      </c>
      <c r="P42" t="str">
        <f t="shared" si="1"/>
        <v/>
      </c>
      <c r="Q42" t="str">
        <f t="shared" si="2"/>
        <v>Student</v>
      </c>
      <c r="R42" t="str">
        <f t="shared" si="3"/>
        <v>Low</v>
      </c>
    </row>
    <row r="43" spans="1:18" x14ac:dyDescent="0.25">
      <c r="A43" t="s">
        <v>4627</v>
      </c>
      <c r="B43" t="s">
        <v>5827</v>
      </c>
      <c r="C43" t="s">
        <v>204</v>
      </c>
      <c r="D43" t="s">
        <v>88</v>
      </c>
      <c r="E43" t="s">
        <v>25</v>
      </c>
      <c r="F43">
        <v>18</v>
      </c>
      <c r="G43" s="6">
        <v>44895</v>
      </c>
      <c r="H43" t="s">
        <v>52</v>
      </c>
      <c r="I43" t="s">
        <v>53</v>
      </c>
      <c r="J43">
        <v>53</v>
      </c>
      <c r="K43">
        <v>2</v>
      </c>
      <c r="L43" t="s">
        <v>34</v>
      </c>
      <c r="M43">
        <v>3</v>
      </c>
      <c r="N43" s="13" t="s">
        <v>7050</v>
      </c>
      <c r="O43">
        <f t="shared" si="0"/>
        <v>6</v>
      </c>
      <c r="P43" t="str">
        <f t="shared" si="1"/>
        <v/>
      </c>
      <c r="Q43" t="str">
        <f t="shared" si="2"/>
        <v>Student</v>
      </c>
      <c r="R43" t="str">
        <f t="shared" si="3"/>
        <v>High</v>
      </c>
    </row>
    <row r="44" spans="1:18" x14ac:dyDescent="0.25">
      <c r="A44" t="s">
        <v>4628</v>
      </c>
      <c r="B44" t="s">
        <v>5828</v>
      </c>
      <c r="C44" t="s">
        <v>208</v>
      </c>
      <c r="D44" t="s">
        <v>17</v>
      </c>
      <c r="E44" t="s">
        <v>82</v>
      </c>
      <c r="F44">
        <v>18</v>
      </c>
      <c r="G44" s="6">
        <v>45248</v>
      </c>
      <c r="H44" t="s">
        <v>18</v>
      </c>
      <c r="I44" t="s">
        <v>19</v>
      </c>
      <c r="J44">
        <v>79</v>
      </c>
      <c r="K44">
        <v>1.5</v>
      </c>
      <c r="L44" t="s">
        <v>28</v>
      </c>
      <c r="M44">
        <v>2</v>
      </c>
      <c r="N44" s="13" t="s">
        <v>7051</v>
      </c>
      <c r="O44">
        <f t="shared" si="0"/>
        <v>4</v>
      </c>
      <c r="P44" t="str">
        <f t="shared" si="1"/>
        <v/>
      </c>
      <c r="Q44" t="str">
        <f t="shared" si="2"/>
        <v>Student</v>
      </c>
      <c r="R44" t="str">
        <f t="shared" si="3"/>
        <v>High</v>
      </c>
    </row>
    <row r="45" spans="1:18" x14ac:dyDescent="0.25">
      <c r="A45" t="s">
        <v>4629</v>
      </c>
      <c r="B45" t="s">
        <v>5829</v>
      </c>
      <c r="C45" t="s">
        <v>212</v>
      </c>
      <c r="D45" t="s">
        <v>88</v>
      </c>
      <c r="E45" t="s">
        <v>68</v>
      </c>
      <c r="F45">
        <v>40</v>
      </c>
      <c r="G45" s="6">
        <v>44703</v>
      </c>
      <c r="H45" t="s">
        <v>132</v>
      </c>
      <c r="I45" t="s">
        <v>133</v>
      </c>
      <c r="J45">
        <v>13</v>
      </c>
      <c r="K45">
        <v>1.5</v>
      </c>
      <c r="L45" t="s">
        <v>34</v>
      </c>
      <c r="M45">
        <v>5</v>
      </c>
      <c r="N45" s="13" t="s">
        <v>7052</v>
      </c>
      <c r="O45">
        <f t="shared" si="0"/>
        <v>2</v>
      </c>
      <c r="P45" t="str">
        <f t="shared" si="1"/>
        <v/>
      </c>
      <c r="Q45" t="str">
        <f t="shared" si="2"/>
        <v>Mid Career</v>
      </c>
      <c r="R45" t="str">
        <f t="shared" si="3"/>
        <v>Medium</v>
      </c>
    </row>
    <row r="46" spans="1:18" x14ac:dyDescent="0.25">
      <c r="A46" t="s">
        <v>4630</v>
      </c>
      <c r="B46" t="s">
        <v>5830</v>
      </c>
      <c r="C46" t="s">
        <v>216</v>
      </c>
      <c r="D46" t="s">
        <v>17</v>
      </c>
      <c r="E46" t="s">
        <v>25</v>
      </c>
      <c r="F46">
        <v>18</v>
      </c>
      <c r="G46" s="6">
        <v>44940</v>
      </c>
      <c r="H46" t="s">
        <v>217</v>
      </c>
      <c r="I46" t="s">
        <v>133</v>
      </c>
      <c r="J46">
        <v>15</v>
      </c>
      <c r="K46">
        <v>1</v>
      </c>
      <c r="L46" t="s">
        <v>28</v>
      </c>
      <c r="M46">
        <v>5</v>
      </c>
      <c r="N46" s="13" t="s">
        <v>7053</v>
      </c>
      <c r="O46">
        <f t="shared" si="0"/>
        <v>5</v>
      </c>
      <c r="P46" t="str">
        <f t="shared" si="1"/>
        <v>High Performer</v>
      </c>
      <c r="Q46" t="str">
        <f t="shared" si="2"/>
        <v>Student</v>
      </c>
      <c r="R46" t="str">
        <f t="shared" si="3"/>
        <v>High</v>
      </c>
    </row>
    <row r="47" spans="1:18" x14ac:dyDescent="0.25">
      <c r="A47" t="s">
        <v>4631</v>
      </c>
      <c r="B47" t="s">
        <v>5831</v>
      </c>
      <c r="C47" t="s">
        <v>221</v>
      </c>
      <c r="D47" t="s">
        <v>88</v>
      </c>
      <c r="E47" t="s">
        <v>68</v>
      </c>
      <c r="F47">
        <v>18</v>
      </c>
      <c r="G47" s="6">
        <v>45388</v>
      </c>
      <c r="H47" t="s">
        <v>32</v>
      </c>
      <c r="I47" t="s">
        <v>33</v>
      </c>
      <c r="J47">
        <v>46</v>
      </c>
      <c r="K47">
        <v>2</v>
      </c>
      <c r="L47" t="s">
        <v>34</v>
      </c>
      <c r="M47">
        <v>4</v>
      </c>
      <c r="N47" s="13" t="s">
        <v>7054</v>
      </c>
      <c r="O47">
        <f t="shared" si="0"/>
        <v>7</v>
      </c>
      <c r="P47" t="str">
        <f t="shared" si="1"/>
        <v/>
      </c>
      <c r="Q47" t="str">
        <f t="shared" si="2"/>
        <v>Student</v>
      </c>
      <c r="R47" t="str">
        <f t="shared" si="3"/>
        <v>High</v>
      </c>
    </row>
    <row r="48" spans="1:18" x14ac:dyDescent="0.25">
      <c r="A48" t="s">
        <v>4632</v>
      </c>
      <c r="B48" t="s">
        <v>5832</v>
      </c>
      <c r="C48" t="s">
        <v>225</v>
      </c>
      <c r="D48" t="s">
        <v>17</v>
      </c>
      <c r="E48" t="s">
        <v>39</v>
      </c>
      <c r="F48">
        <v>32</v>
      </c>
      <c r="G48" s="6">
        <v>45534</v>
      </c>
      <c r="H48" t="s">
        <v>69</v>
      </c>
      <c r="I48" t="s">
        <v>33</v>
      </c>
      <c r="J48">
        <v>93</v>
      </c>
      <c r="K48">
        <v>2</v>
      </c>
      <c r="L48" t="s">
        <v>28</v>
      </c>
      <c r="M48">
        <v>5</v>
      </c>
      <c r="N48" s="13" t="s">
        <v>7055</v>
      </c>
      <c r="O48">
        <f t="shared" si="0"/>
        <v>8</v>
      </c>
      <c r="P48" t="str">
        <f t="shared" si="1"/>
        <v>High Performer</v>
      </c>
      <c r="Q48" t="str">
        <f t="shared" si="2"/>
        <v>Mid Career</v>
      </c>
      <c r="R48" t="str">
        <f t="shared" si="3"/>
        <v>High</v>
      </c>
    </row>
    <row r="49" spans="1:18" x14ac:dyDescent="0.25">
      <c r="A49" t="s">
        <v>4633</v>
      </c>
      <c r="B49" t="s">
        <v>5833</v>
      </c>
      <c r="C49" t="s">
        <v>229</v>
      </c>
      <c r="D49" t="s">
        <v>88</v>
      </c>
      <c r="E49" t="s">
        <v>25</v>
      </c>
      <c r="F49">
        <v>18</v>
      </c>
      <c r="G49" s="6">
        <v>45274</v>
      </c>
      <c r="H49" t="s">
        <v>26</v>
      </c>
      <c r="I49" t="s">
        <v>27</v>
      </c>
      <c r="J49">
        <v>41</v>
      </c>
      <c r="K49">
        <v>2</v>
      </c>
      <c r="L49" t="s">
        <v>28</v>
      </c>
      <c r="M49">
        <v>2</v>
      </c>
      <c r="N49" s="13" t="s">
        <v>7056</v>
      </c>
      <c r="O49">
        <f t="shared" si="0"/>
        <v>7</v>
      </c>
      <c r="P49" t="str">
        <f t="shared" si="1"/>
        <v/>
      </c>
      <c r="Q49" t="str">
        <f t="shared" si="2"/>
        <v>Student</v>
      </c>
      <c r="R49" t="str">
        <f t="shared" si="3"/>
        <v>High</v>
      </c>
    </row>
    <row r="50" spans="1:18" x14ac:dyDescent="0.25">
      <c r="A50" t="s">
        <v>4634</v>
      </c>
      <c r="B50" t="s">
        <v>5834</v>
      </c>
      <c r="C50" t="s">
        <v>233</v>
      </c>
      <c r="D50" t="s">
        <v>17</v>
      </c>
      <c r="E50" t="s">
        <v>46</v>
      </c>
      <c r="F50">
        <v>32</v>
      </c>
      <c r="G50" s="6">
        <v>45197</v>
      </c>
      <c r="H50" t="s">
        <v>83</v>
      </c>
      <c r="I50" t="s">
        <v>27</v>
      </c>
      <c r="J50">
        <v>52</v>
      </c>
      <c r="K50">
        <v>1.5</v>
      </c>
      <c r="L50" t="s">
        <v>34</v>
      </c>
      <c r="M50">
        <v>4</v>
      </c>
      <c r="N50" s="13" t="s">
        <v>7057</v>
      </c>
      <c r="O50">
        <f t="shared" si="0"/>
        <v>4</v>
      </c>
      <c r="P50" t="str">
        <f t="shared" si="1"/>
        <v/>
      </c>
      <c r="Q50" t="str">
        <f t="shared" si="2"/>
        <v>Mid Career</v>
      </c>
      <c r="R50" t="str">
        <f t="shared" si="3"/>
        <v>High</v>
      </c>
    </row>
    <row r="51" spans="1:18" x14ac:dyDescent="0.25">
      <c r="A51" t="s">
        <v>4635</v>
      </c>
      <c r="B51" t="s">
        <v>5835</v>
      </c>
      <c r="C51" t="s">
        <v>237</v>
      </c>
      <c r="D51" t="s">
        <v>17</v>
      </c>
      <c r="E51" t="s">
        <v>25</v>
      </c>
      <c r="F51">
        <v>18</v>
      </c>
      <c r="G51" s="6">
        <v>45372</v>
      </c>
      <c r="H51" t="s">
        <v>105</v>
      </c>
      <c r="I51" t="s">
        <v>53</v>
      </c>
      <c r="J51">
        <v>47</v>
      </c>
      <c r="K51">
        <v>2</v>
      </c>
      <c r="L51" t="s">
        <v>28</v>
      </c>
      <c r="M51">
        <v>4</v>
      </c>
      <c r="N51" s="13" t="s">
        <v>7058</v>
      </c>
      <c r="O51">
        <f t="shared" si="0"/>
        <v>4</v>
      </c>
      <c r="P51" t="str">
        <f t="shared" si="1"/>
        <v>High Performer</v>
      </c>
      <c r="Q51" t="str">
        <f t="shared" si="2"/>
        <v>Student</v>
      </c>
      <c r="R51" t="str">
        <f t="shared" si="3"/>
        <v>High</v>
      </c>
    </row>
    <row r="52" spans="1:18" x14ac:dyDescent="0.25">
      <c r="A52" t="s">
        <v>4636</v>
      </c>
      <c r="B52" t="s">
        <v>5836</v>
      </c>
      <c r="C52" t="s">
        <v>241</v>
      </c>
      <c r="D52" t="s">
        <v>17</v>
      </c>
      <c r="E52" t="s">
        <v>39</v>
      </c>
      <c r="F52">
        <v>18</v>
      </c>
      <c r="G52" s="6">
        <v>45074</v>
      </c>
      <c r="H52" t="s">
        <v>217</v>
      </c>
      <c r="I52" t="s">
        <v>133</v>
      </c>
      <c r="J52">
        <v>68</v>
      </c>
      <c r="K52">
        <v>2</v>
      </c>
      <c r="L52" t="s">
        <v>28</v>
      </c>
      <c r="M52">
        <v>5</v>
      </c>
      <c r="N52" s="13" t="s">
        <v>7059</v>
      </c>
      <c r="O52">
        <f t="shared" si="0"/>
        <v>4</v>
      </c>
      <c r="P52" t="str">
        <f t="shared" si="1"/>
        <v>High Performer</v>
      </c>
      <c r="Q52" t="str">
        <f t="shared" si="2"/>
        <v>Student</v>
      </c>
      <c r="R52" t="str">
        <f t="shared" si="3"/>
        <v>High</v>
      </c>
    </row>
    <row r="53" spans="1:18" x14ac:dyDescent="0.25">
      <c r="A53" t="s">
        <v>4637</v>
      </c>
      <c r="B53" t="s">
        <v>5837</v>
      </c>
      <c r="C53" t="s">
        <v>245</v>
      </c>
      <c r="D53" t="s">
        <v>88</v>
      </c>
      <c r="E53" t="s">
        <v>39</v>
      </c>
      <c r="F53">
        <v>19</v>
      </c>
      <c r="G53" s="6">
        <v>44940</v>
      </c>
      <c r="H53" t="s">
        <v>63</v>
      </c>
      <c r="I53" t="s">
        <v>27</v>
      </c>
      <c r="J53">
        <v>46</v>
      </c>
      <c r="K53">
        <v>1.5</v>
      </c>
      <c r="L53" t="s">
        <v>34</v>
      </c>
      <c r="M53">
        <v>2</v>
      </c>
      <c r="N53" s="13" t="s">
        <v>7060</v>
      </c>
      <c r="O53">
        <f t="shared" si="0"/>
        <v>2</v>
      </c>
      <c r="P53" t="str">
        <f t="shared" si="1"/>
        <v/>
      </c>
      <c r="Q53" t="str">
        <f t="shared" si="2"/>
        <v>Student</v>
      </c>
      <c r="R53" t="str">
        <f t="shared" si="3"/>
        <v>High</v>
      </c>
    </row>
    <row r="54" spans="1:18" x14ac:dyDescent="0.25">
      <c r="A54" t="s">
        <v>4638</v>
      </c>
      <c r="B54" t="s">
        <v>5838</v>
      </c>
      <c r="C54" t="s">
        <v>249</v>
      </c>
      <c r="D54" t="s">
        <v>88</v>
      </c>
      <c r="E54" t="s">
        <v>25</v>
      </c>
      <c r="F54">
        <v>18</v>
      </c>
      <c r="G54" s="6">
        <v>45289</v>
      </c>
      <c r="H54" t="s">
        <v>132</v>
      </c>
      <c r="I54" t="s">
        <v>133</v>
      </c>
      <c r="J54">
        <v>73</v>
      </c>
      <c r="K54">
        <v>1.5</v>
      </c>
      <c r="L54" t="s">
        <v>28</v>
      </c>
      <c r="M54">
        <v>3</v>
      </c>
      <c r="N54" s="13" t="s">
        <v>7061</v>
      </c>
      <c r="O54">
        <f t="shared" si="0"/>
        <v>8</v>
      </c>
      <c r="P54" t="str">
        <f t="shared" si="1"/>
        <v/>
      </c>
      <c r="Q54" t="str">
        <f t="shared" si="2"/>
        <v>Student</v>
      </c>
      <c r="R54" t="str">
        <f t="shared" si="3"/>
        <v>High</v>
      </c>
    </row>
    <row r="55" spans="1:18" x14ac:dyDescent="0.25">
      <c r="A55" t="s">
        <v>4639</v>
      </c>
      <c r="B55" t="s">
        <v>5839</v>
      </c>
      <c r="C55" t="s">
        <v>253</v>
      </c>
      <c r="D55" t="s">
        <v>88</v>
      </c>
      <c r="E55" t="s">
        <v>68</v>
      </c>
      <c r="F55">
        <v>25</v>
      </c>
      <c r="G55" s="6">
        <v>45393</v>
      </c>
      <c r="H55" t="s">
        <v>52</v>
      </c>
      <c r="I55" t="s">
        <v>53</v>
      </c>
      <c r="J55">
        <v>6</v>
      </c>
      <c r="K55">
        <v>0.45</v>
      </c>
      <c r="L55" t="s">
        <v>34</v>
      </c>
      <c r="M55">
        <v>2</v>
      </c>
      <c r="N55" s="13" t="s">
        <v>7062</v>
      </c>
      <c r="O55">
        <f t="shared" si="0"/>
        <v>2</v>
      </c>
      <c r="P55" t="str">
        <f t="shared" si="1"/>
        <v/>
      </c>
      <c r="Q55" t="str">
        <f t="shared" si="2"/>
        <v>Early Career</v>
      </c>
      <c r="R55" t="str">
        <f t="shared" si="3"/>
        <v>Medium</v>
      </c>
    </row>
    <row r="56" spans="1:18" x14ac:dyDescent="0.25">
      <c r="A56" t="s">
        <v>4640</v>
      </c>
      <c r="B56" t="s">
        <v>5840</v>
      </c>
      <c r="C56" t="s">
        <v>257</v>
      </c>
      <c r="D56" t="s">
        <v>88</v>
      </c>
      <c r="E56" t="s">
        <v>25</v>
      </c>
      <c r="F56">
        <v>18</v>
      </c>
      <c r="G56" s="6">
        <v>45490</v>
      </c>
      <c r="H56" t="s">
        <v>26</v>
      </c>
      <c r="I56" t="s">
        <v>27</v>
      </c>
      <c r="J56">
        <v>56.000000000000007</v>
      </c>
      <c r="K56">
        <v>0.45</v>
      </c>
      <c r="L56" t="s">
        <v>34</v>
      </c>
      <c r="M56">
        <v>3</v>
      </c>
      <c r="N56" s="13" t="s">
        <v>7063</v>
      </c>
      <c r="O56">
        <f t="shared" si="0"/>
        <v>4</v>
      </c>
      <c r="P56" t="str">
        <f t="shared" si="1"/>
        <v/>
      </c>
      <c r="Q56" t="str">
        <f t="shared" si="2"/>
        <v>Student</v>
      </c>
      <c r="R56" t="str">
        <f t="shared" si="3"/>
        <v>High</v>
      </c>
    </row>
    <row r="57" spans="1:18" x14ac:dyDescent="0.25">
      <c r="A57" t="s">
        <v>4641</v>
      </c>
      <c r="B57" t="s">
        <v>5841</v>
      </c>
      <c r="C57" t="s">
        <v>261</v>
      </c>
      <c r="D57" t="s">
        <v>17</v>
      </c>
      <c r="E57" t="s">
        <v>39</v>
      </c>
      <c r="F57">
        <v>19</v>
      </c>
      <c r="G57" s="6">
        <v>44936</v>
      </c>
      <c r="H57" t="s">
        <v>154</v>
      </c>
      <c r="I57" t="s">
        <v>133</v>
      </c>
      <c r="J57">
        <v>70</v>
      </c>
      <c r="K57">
        <v>1.5</v>
      </c>
      <c r="L57" t="s">
        <v>28</v>
      </c>
      <c r="M57">
        <v>1</v>
      </c>
      <c r="N57" s="13" t="s">
        <v>7064</v>
      </c>
      <c r="O57">
        <f t="shared" si="0"/>
        <v>2</v>
      </c>
      <c r="P57" t="str">
        <f t="shared" si="1"/>
        <v/>
      </c>
      <c r="Q57" t="str">
        <f t="shared" si="2"/>
        <v>Student</v>
      </c>
      <c r="R57" t="str">
        <f t="shared" si="3"/>
        <v>High</v>
      </c>
    </row>
    <row r="58" spans="1:18" x14ac:dyDescent="0.25">
      <c r="A58" t="s">
        <v>4642</v>
      </c>
      <c r="B58" t="s">
        <v>5842</v>
      </c>
      <c r="C58" t="s">
        <v>265</v>
      </c>
      <c r="D58" t="s">
        <v>88</v>
      </c>
      <c r="E58" t="s">
        <v>68</v>
      </c>
      <c r="F58">
        <v>35</v>
      </c>
      <c r="G58" s="6">
        <v>44677</v>
      </c>
      <c r="H58" t="s">
        <v>142</v>
      </c>
      <c r="I58" t="s">
        <v>53</v>
      </c>
      <c r="J58">
        <v>80</v>
      </c>
      <c r="K58">
        <v>2</v>
      </c>
      <c r="L58" t="s">
        <v>28</v>
      </c>
      <c r="M58">
        <v>5</v>
      </c>
      <c r="N58" s="13" t="s">
        <v>7065</v>
      </c>
      <c r="O58">
        <f t="shared" si="0"/>
        <v>4</v>
      </c>
      <c r="P58" t="str">
        <f t="shared" si="1"/>
        <v>High Performer</v>
      </c>
      <c r="Q58" t="str">
        <f t="shared" si="2"/>
        <v>Mid Career</v>
      </c>
      <c r="R58" t="str">
        <f t="shared" si="3"/>
        <v>High</v>
      </c>
    </row>
    <row r="59" spans="1:18" x14ac:dyDescent="0.25">
      <c r="A59" t="s">
        <v>4643</v>
      </c>
      <c r="B59" t="s">
        <v>5843</v>
      </c>
      <c r="C59" t="s">
        <v>269</v>
      </c>
      <c r="D59" t="s">
        <v>17</v>
      </c>
      <c r="E59" t="s">
        <v>68</v>
      </c>
      <c r="F59">
        <v>18</v>
      </c>
      <c r="G59" s="6">
        <v>45554</v>
      </c>
      <c r="H59" t="s">
        <v>217</v>
      </c>
      <c r="I59" t="s">
        <v>133</v>
      </c>
      <c r="J59">
        <v>76</v>
      </c>
      <c r="K59">
        <v>1.5</v>
      </c>
      <c r="L59" t="s">
        <v>34</v>
      </c>
      <c r="M59">
        <v>4</v>
      </c>
      <c r="N59" s="13" t="s">
        <v>7066</v>
      </c>
      <c r="O59">
        <f t="shared" si="0"/>
        <v>1</v>
      </c>
      <c r="P59" t="str">
        <f t="shared" si="1"/>
        <v/>
      </c>
      <c r="Q59" t="str">
        <f t="shared" si="2"/>
        <v>Student</v>
      </c>
      <c r="R59" t="str">
        <f t="shared" si="3"/>
        <v>High</v>
      </c>
    </row>
    <row r="60" spans="1:18" x14ac:dyDescent="0.25">
      <c r="A60" t="s">
        <v>4644</v>
      </c>
      <c r="B60" t="s">
        <v>5844</v>
      </c>
      <c r="C60" t="s">
        <v>272</v>
      </c>
      <c r="D60" t="s">
        <v>88</v>
      </c>
      <c r="E60" t="s">
        <v>68</v>
      </c>
      <c r="F60">
        <v>18</v>
      </c>
      <c r="G60" s="6">
        <v>45345</v>
      </c>
      <c r="H60" t="s">
        <v>69</v>
      </c>
      <c r="I60" t="s">
        <v>33</v>
      </c>
      <c r="J60">
        <v>5</v>
      </c>
      <c r="K60">
        <v>2</v>
      </c>
      <c r="L60" t="s">
        <v>28</v>
      </c>
      <c r="M60">
        <v>4</v>
      </c>
      <c r="N60" s="13" t="s">
        <v>7067</v>
      </c>
      <c r="O60">
        <f t="shared" si="0"/>
        <v>8</v>
      </c>
      <c r="P60" t="str">
        <f t="shared" si="1"/>
        <v>High Performer</v>
      </c>
      <c r="Q60" t="str">
        <f t="shared" si="2"/>
        <v>Student</v>
      </c>
      <c r="R60" t="str">
        <f t="shared" si="3"/>
        <v>Medium</v>
      </c>
    </row>
    <row r="61" spans="1:18" x14ac:dyDescent="0.25">
      <c r="A61" t="s">
        <v>4645</v>
      </c>
      <c r="B61" t="s">
        <v>5845</v>
      </c>
      <c r="C61" t="s">
        <v>276</v>
      </c>
      <c r="D61" t="s">
        <v>88</v>
      </c>
      <c r="E61" t="s">
        <v>46</v>
      </c>
      <c r="F61">
        <v>18</v>
      </c>
      <c r="G61" s="6">
        <v>44774</v>
      </c>
      <c r="H61" t="s">
        <v>83</v>
      </c>
      <c r="I61" t="s">
        <v>27</v>
      </c>
      <c r="J61">
        <v>96</v>
      </c>
      <c r="K61">
        <v>0.45</v>
      </c>
      <c r="L61" t="s">
        <v>34</v>
      </c>
      <c r="M61">
        <v>2</v>
      </c>
      <c r="N61" s="13" t="s">
        <v>7068</v>
      </c>
      <c r="O61">
        <f t="shared" si="0"/>
        <v>5</v>
      </c>
      <c r="P61" t="str">
        <f t="shared" si="1"/>
        <v/>
      </c>
      <c r="Q61" t="str">
        <f t="shared" si="2"/>
        <v>Student</v>
      </c>
      <c r="R61" t="str">
        <f t="shared" si="3"/>
        <v>High</v>
      </c>
    </row>
    <row r="62" spans="1:18" x14ac:dyDescent="0.25">
      <c r="A62" t="s">
        <v>4646</v>
      </c>
      <c r="B62" t="s">
        <v>5846</v>
      </c>
      <c r="C62" t="s">
        <v>280</v>
      </c>
      <c r="D62" t="s">
        <v>17</v>
      </c>
      <c r="E62" t="s">
        <v>39</v>
      </c>
      <c r="F62">
        <v>18</v>
      </c>
      <c r="G62" s="6">
        <v>45020</v>
      </c>
      <c r="H62" t="s">
        <v>281</v>
      </c>
      <c r="I62" t="s">
        <v>19</v>
      </c>
      <c r="J62">
        <v>85</v>
      </c>
      <c r="K62">
        <v>2</v>
      </c>
      <c r="L62" t="s">
        <v>28</v>
      </c>
      <c r="M62">
        <v>1</v>
      </c>
      <c r="N62" s="13" t="s">
        <v>7069</v>
      </c>
      <c r="O62">
        <f t="shared" si="0"/>
        <v>6</v>
      </c>
      <c r="P62" t="str">
        <f t="shared" si="1"/>
        <v/>
      </c>
      <c r="Q62" t="str">
        <f t="shared" si="2"/>
        <v>Student</v>
      </c>
      <c r="R62" t="str">
        <f t="shared" si="3"/>
        <v>High</v>
      </c>
    </row>
    <row r="63" spans="1:18" x14ac:dyDescent="0.25">
      <c r="A63" t="s">
        <v>4647</v>
      </c>
      <c r="B63" t="s">
        <v>5847</v>
      </c>
      <c r="C63" t="s">
        <v>285</v>
      </c>
      <c r="D63" t="s">
        <v>88</v>
      </c>
      <c r="E63" t="s">
        <v>25</v>
      </c>
      <c r="F63">
        <v>18</v>
      </c>
      <c r="G63" s="6">
        <v>44878</v>
      </c>
      <c r="H63" t="s">
        <v>281</v>
      </c>
      <c r="I63" t="s">
        <v>19</v>
      </c>
      <c r="J63">
        <v>14.000000000000002</v>
      </c>
      <c r="K63">
        <v>2</v>
      </c>
      <c r="L63" t="s">
        <v>28</v>
      </c>
      <c r="M63">
        <v>5</v>
      </c>
      <c r="N63" s="13" t="s">
        <v>7070</v>
      </c>
      <c r="O63">
        <f t="shared" si="0"/>
        <v>2</v>
      </c>
      <c r="P63" t="str">
        <f t="shared" si="1"/>
        <v>High Performer</v>
      </c>
      <c r="Q63" t="str">
        <f t="shared" si="2"/>
        <v>Student</v>
      </c>
      <c r="R63" t="str">
        <f t="shared" si="3"/>
        <v>High</v>
      </c>
    </row>
    <row r="64" spans="1:18" x14ac:dyDescent="0.25">
      <c r="A64" t="s">
        <v>4648</v>
      </c>
      <c r="B64" t="s">
        <v>5848</v>
      </c>
      <c r="C64" t="s">
        <v>289</v>
      </c>
      <c r="D64" t="s">
        <v>88</v>
      </c>
      <c r="E64" t="s">
        <v>46</v>
      </c>
      <c r="F64">
        <v>18</v>
      </c>
      <c r="G64" s="6">
        <v>45744</v>
      </c>
      <c r="H64" t="s">
        <v>69</v>
      </c>
      <c r="I64" t="s">
        <v>33</v>
      </c>
      <c r="J64">
        <v>6</v>
      </c>
      <c r="K64">
        <v>1</v>
      </c>
      <c r="L64" t="s">
        <v>34</v>
      </c>
      <c r="M64">
        <v>2</v>
      </c>
      <c r="N64" s="13" t="s">
        <v>7071</v>
      </c>
      <c r="O64">
        <f t="shared" si="0"/>
        <v>8</v>
      </c>
      <c r="P64" t="str">
        <f t="shared" si="1"/>
        <v/>
      </c>
      <c r="Q64" t="str">
        <f t="shared" si="2"/>
        <v>Student</v>
      </c>
      <c r="R64" t="str">
        <f t="shared" si="3"/>
        <v>Medium</v>
      </c>
    </row>
    <row r="65" spans="1:18" x14ac:dyDescent="0.25">
      <c r="A65" t="s">
        <v>4649</v>
      </c>
      <c r="B65" t="s">
        <v>5849</v>
      </c>
      <c r="C65" t="s">
        <v>293</v>
      </c>
      <c r="D65" t="s">
        <v>17</v>
      </c>
      <c r="E65" t="s">
        <v>46</v>
      </c>
      <c r="F65">
        <v>18</v>
      </c>
      <c r="G65" s="6">
        <v>45705</v>
      </c>
      <c r="H65" t="s">
        <v>83</v>
      </c>
      <c r="I65" t="s">
        <v>27</v>
      </c>
      <c r="J65">
        <v>70</v>
      </c>
      <c r="K65">
        <v>2</v>
      </c>
      <c r="L65" t="s">
        <v>34</v>
      </c>
      <c r="M65">
        <v>4</v>
      </c>
      <c r="N65" s="13" t="s">
        <v>7072</v>
      </c>
      <c r="O65">
        <f t="shared" si="0"/>
        <v>3</v>
      </c>
      <c r="P65" t="str">
        <f t="shared" si="1"/>
        <v/>
      </c>
      <c r="Q65" t="str">
        <f t="shared" si="2"/>
        <v>Student</v>
      </c>
      <c r="R65" t="str">
        <f t="shared" si="3"/>
        <v>High</v>
      </c>
    </row>
    <row r="66" spans="1:18" x14ac:dyDescent="0.25">
      <c r="A66" t="s">
        <v>4650</v>
      </c>
      <c r="B66" t="s">
        <v>5850</v>
      </c>
      <c r="C66" t="s">
        <v>297</v>
      </c>
      <c r="D66" t="s">
        <v>17</v>
      </c>
      <c r="E66" t="s">
        <v>25</v>
      </c>
      <c r="F66">
        <v>41</v>
      </c>
      <c r="G66" s="6">
        <v>45670</v>
      </c>
      <c r="H66" t="s">
        <v>69</v>
      </c>
      <c r="I66" t="s">
        <v>33</v>
      </c>
      <c r="J66">
        <v>60</v>
      </c>
      <c r="K66">
        <v>2</v>
      </c>
      <c r="L66" t="s">
        <v>28</v>
      </c>
      <c r="M66">
        <v>2</v>
      </c>
      <c r="N66" s="13" t="s">
        <v>7073</v>
      </c>
      <c r="O66">
        <f t="shared" si="0"/>
        <v>5</v>
      </c>
      <c r="P66" t="str">
        <f t="shared" si="1"/>
        <v/>
      </c>
      <c r="Q66" t="str">
        <f t="shared" si="2"/>
        <v>Senior</v>
      </c>
      <c r="R66" t="str">
        <f t="shared" si="3"/>
        <v>High</v>
      </c>
    </row>
    <row r="67" spans="1:18" x14ac:dyDescent="0.25">
      <c r="A67" t="s">
        <v>4651</v>
      </c>
      <c r="B67" t="s">
        <v>5851</v>
      </c>
      <c r="C67" t="s">
        <v>301</v>
      </c>
      <c r="D67" t="s">
        <v>17</v>
      </c>
      <c r="E67" t="s">
        <v>46</v>
      </c>
      <c r="F67">
        <v>18</v>
      </c>
      <c r="G67" s="6">
        <v>45170</v>
      </c>
      <c r="H67" t="s">
        <v>52</v>
      </c>
      <c r="I67" t="s">
        <v>53</v>
      </c>
      <c r="J67">
        <v>38</v>
      </c>
      <c r="K67">
        <v>1.5</v>
      </c>
      <c r="L67" t="s">
        <v>28</v>
      </c>
      <c r="M67">
        <v>5</v>
      </c>
      <c r="N67" s="13" t="s">
        <v>7074</v>
      </c>
      <c r="O67">
        <f t="shared" ref="O67:O130" si="4">IF(N67="", 0, LEN(N67) - LEN(SUBSTITUTE(N67, ",", "")) + 1)</f>
        <v>5</v>
      </c>
      <c r="P67" t="str">
        <f t="shared" ref="P67:P130" si="5">IF(AND(L67="Yes",M67&gt;=4),"High Performer","")</f>
        <v>High Performer</v>
      </c>
      <c r="Q67" t="str">
        <f t="shared" ref="Q67:Q130" si="6">IF(F67&lt;22,"Student",IF(F67&lt;=30,"Early Career",IF(F67&lt;=40,"Mid Career","Senior")))</f>
        <v>Student</v>
      </c>
      <c r="R67" t="str">
        <f t="shared" ref="R67:R130" si="7">IF(K67+J67&lt;=5,"Low",IF(K67+J67&lt;=15,"Medium","High"))</f>
        <v>High</v>
      </c>
    </row>
    <row r="68" spans="1:18" x14ac:dyDescent="0.25">
      <c r="A68" t="s">
        <v>4652</v>
      </c>
      <c r="B68" t="s">
        <v>5852</v>
      </c>
      <c r="C68" t="s">
        <v>305</v>
      </c>
      <c r="D68" t="s">
        <v>88</v>
      </c>
      <c r="E68" t="s">
        <v>25</v>
      </c>
      <c r="F68">
        <v>18</v>
      </c>
      <c r="G68" s="6">
        <v>44659</v>
      </c>
      <c r="H68" t="s">
        <v>26</v>
      </c>
      <c r="I68" t="s">
        <v>27</v>
      </c>
      <c r="J68">
        <v>24</v>
      </c>
      <c r="K68">
        <v>2</v>
      </c>
      <c r="L68" t="s">
        <v>34</v>
      </c>
      <c r="M68">
        <v>4</v>
      </c>
      <c r="N68" s="13" t="s">
        <v>7075</v>
      </c>
      <c r="O68">
        <f t="shared" si="4"/>
        <v>7</v>
      </c>
      <c r="P68" t="str">
        <f t="shared" si="5"/>
        <v/>
      </c>
      <c r="Q68" t="str">
        <f t="shared" si="6"/>
        <v>Student</v>
      </c>
      <c r="R68" t="str">
        <f t="shared" si="7"/>
        <v>High</v>
      </c>
    </row>
    <row r="69" spans="1:18" x14ac:dyDescent="0.25">
      <c r="A69" t="s">
        <v>4653</v>
      </c>
      <c r="B69" t="s">
        <v>5853</v>
      </c>
      <c r="C69" t="s">
        <v>309</v>
      </c>
      <c r="D69" t="s">
        <v>17</v>
      </c>
      <c r="E69" t="s">
        <v>46</v>
      </c>
      <c r="F69">
        <v>18</v>
      </c>
      <c r="G69" s="6">
        <v>45511</v>
      </c>
      <c r="H69" t="s">
        <v>105</v>
      </c>
      <c r="I69" t="s">
        <v>53</v>
      </c>
      <c r="J69">
        <v>16</v>
      </c>
      <c r="K69">
        <v>2</v>
      </c>
      <c r="L69" t="s">
        <v>28</v>
      </c>
      <c r="M69">
        <v>5</v>
      </c>
      <c r="N69" s="13" t="s">
        <v>7076</v>
      </c>
      <c r="O69">
        <f t="shared" si="4"/>
        <v>3</v>
      </c>
      <c r="P69" t="str">
        <f t="shared" si="5"/>
        <v>High Performer</v>
      </c>
      <c r="Q69" t="str">
        <f t="shared" si="6"/>
        <v>Student</v>
      </c>
      <c r="R69" t="str">
        <f t="shared" si="7"/>
        <v>High</v>
      </c>
    </row>
    <row r="70" spans="1:18" x14ac:dyDescent="0.25">
      <c r="A70" t="s">
        <v>4654</v>
      </c>
      <c r="B70" t="s">
        <v>5854</v>
      </c>
      <c r="C70" t="s">
        <v>313</v>
      </c>
      <c r="D70" t="s">
        <v>17</v>
      </c>
      <c r="E70" t="s">
        <v>25</v>
      </c>
      <c r="F70">
        <v>18</v>
      </c>
      <c r="G70" s="6">
        <v>45374</v>
      </c>
      <c r="H70" t="s">
        <v>154</v>
      </c>
      <c r="I70" t="s">
        <v>133</v>
      </c>
      <c r="J70">
        <v>33</v>
      </c>
      <c r="K70">
        <v>1.5</v>
      </c>
      <c r="L70" t="s">
        <v>34</v>
      </c>
      <c r="M70">
        <v>3</v>
      </c>
      <c r="N70" s="13" t="s">
        <v>7077</v>
      </c>
      <c r="O70">
        <f t="shared" si="4"/>
        <v>3</v>
      </c>
      <c r="P70" t="str">
        <f t="shared" si="5"/>
        <v/>
      </c>
      <c r="Q70" t="str">
        <f t="shared" si="6"/>
        <v>Student</v>
      </c>
      <c r="R70" t="str">
        <f t="shared" si="7"/>
        <v>High</v>
      </c>
    </row>
    <row r="71" spans="1:18" x14ac:dyDescent="0.25">
      <c r="A71" t="s">
        <v>4655</v>
      </c>
      <c r="B71" t="s">
        <v>5855</v>
      </c>
      <c r="C71" t="s">
        <v>317</v>
      </c>
      <c r="D71" t="s">
        <v>17</v>
      </c>
      <c r="E71" t="s">
        <v>68</v>
      </c>
      <c r="F71">
        <v>31</v>
      </c>
      <c r="G71" s="6">
        <v>45367</v>
      </c>
      <c r="H71" t="s">
        <v>69</v>
      </c>
      <c r="I71" t="s">
        <v>33</v>
      </c>
      <c r="J71">
        <v>8</v>
      </c>
      <c r="K71">
        <v>0.45</v>
      </c>
      <c r="L71" t="s">
        <v>34</v>
      </c>
      <c r="M71">
        <v>2</v>
      </c>
      <c r="N71" s="13" t="s">
        <v>7078</v>
      </c>
      <c r="O71">
        <f t="shared" si="4"/>
        <v>8</v>
      </c>
      <c r="P71" t="str">
        <f t="shared" si="5"/>
        <v/>
      </c>
      <c r="Q71" t="str">
        <f t="shared" si="6"/>
        <v>Mid Career</v>
      </c>
      <c r="R71" t="str">
        <f t="shared" si="7"/>
        <v>Medium</v>
      </c>
    </row>
    <row r="72" spans="1:18" x14ac:dyDescent="0.25">
      <c r="A72" t="s">
        <v>4656</v>
      </c>
      <c r="B72" t="s">
        <v>5856</v>
      </c>
      <c r="C72" t="s">
        <v>321</v>
      </c>
      <c r="D72" t="s">
        <v>17</v>
      </c>
      <c r="E72" t="s">
        <v>25</v>
      </c>
      <c r="F72">
        <v>31</v>
      </c>
      <c r="G72" s="6">
        <v>45558</v>
      </c>
      <c r="H72" t="s">
        <v>281</v>
      </c>
      <c r="I72" t="s">
        <v>19</v>
      </c>
      <c r="J72">
        <v>3</v>
      </c>
      <c r="K72">
        <v>1</v>
      </c>
      <c r="L72" t="s">
        <v>34</v>
      </c>
      <c r="M72">
        <v>1</v>
      </c>
      <c r="N72" s="13" t="s">
        <v>7079</v>
      </c>
      <c r="O72">
        <f t="shared" si="4"/>
        <v>3</v>
      </c>
      <c r="P72" t="str">
        <f t="shared" si="5"/>
        <v/>
      </c>
      <c r="Q72" t="str">
        <f t="shared" si="6"/>
        <v>Mid Career</v>
      </c>
      <c r="R72" t="str">
        <f t="shared" si="7"/>
        <v>Low</v>
      </c>
    </row>
    <row r="73" spans="1:18" x14ac:dyDescent="0.25">
      <c r="A73" t="s">
        <v>4657</v>
      </c>
      <c r="B73" t="s">
        <v>5857</v>
      </c>
      <c r="C73" t="s">
        <v>325</v>
      </c>
      <c r="D73" t="s">
        <v>17</v>
      </c>
      <c r="E73" t="s">
        <v>46</v>
      </c>
      <c r="F73">
        <v>18</v>
      </c>
      <c r="G73" s="6">
        <v>45028</v>
      </c>
      <c r="H73" t="s">
        <v>26</v>
      </c>
      <c r="I73" t="s">
        <v>27</v>
      </c>
      <c r="J73">
        <v>78</v>
      </c>
      <c r="K73">
        <v>1.5</v>
      </c>
      <c r="L73" t="s">
        <v>34</v>
      </c>
      <c r="M73">
        <v>5</v>
      </c>
      <c r="N73" s="13" t="s">
        <v>7080</v>
      </c>
      <c r="O73">
        <f t="shared" si="4"/>
        <v>3</v>
      </c>
      <c r="P73" t="str">
        <f t="shared" si="5"/>
        <v/>
      </c>
      <c r="Q73" t="str">
        <f t="shared" si="6"/>
        <v>Student</v>
      </c>
      <c r="R73" t="str">
        <f t="shared" si="7"/>
        <v>High</v>
      </c>
    </row>
    <row r="74" spans="1:18" x14ac:dyDescent="0.25">
      <c r="A74" t="s">
        <v>4658</v>
      </c>
      <c r="B74" t="s">
        <v>5858</v>
      </c>
      <c r="C74" t="s">
        <v>329</v>
      </c>
      <c r="D74" t="s">
        <v>17</v>
      </c>
      <c r="E74" t="s">
        <v>39</v>
      </c>
      <c r="F74">
        <v>18</v>
      </c>
      <c r="G74" s="6">
        <v>44894</v>
      </c>
      <c r="H74" t="s">
        <v>69</v>
      </c>
      <c r="I74" t="s">
        <v>33</v>
      </c>
      <c r="J74">
        <v>86</v>
      </c>
      <c r="K74">
        <v>2</v>
      </c>
      <c r="L74" t="s">
        <v>34</v>
      </c>
      <c r="M74">
        <v>5</v>
      </c>
      <c r="N74" s="13" t="s">
        <v>7081</v>
      </c>
      <c r="O74">
        <f t="shared" si="4"/>
        <v>1</v>
      </c>
      <c r="P74" t="str">
        <f t="shared" si="5"/>
        <v/>
      </c>
      <c r="Q74" t="str">
        <f t="shared" si="6"/>
        <v>Student</v>
      </c>
      <c r="R74" t="str">
        <f t="shared" si="7"/>
        <v>High</v>
      </c>
    </row>
    <row r="75" spans="1:18" x14ac:dyDescent="0.25">
      <c r="A75" t="s">
        <v>4659</v>
      </c>
      <c r="B75" t="s">
        <v>5859</v>
      </c>
      <c r="C75" t="s">
        <v>332</v>
      </c>
      <c r="D75" t="s">
        <v>88</v>
      </c>
      <c r="E75" t="s">
        <v>25</v>
      </c>
      <c r="F75">
        <v>18</v>
      </c>
      <c r="G75" s="6">
        <v>44881</v>
      </c>
      <c r="H75" t="s">
        <v>32</v>
      </c>
      <c r="I75" t="s">
        <v>33</v>
      </c>
      <c r="J75">
        <v>48</v>
      </c>
      <c r="K75">
        <v>2</v>
      </c>
      <c r="L75" t="s">
        <v>28</v>
      </c>
      <c r="M75">
        <v>5</v>
      </c>
      <c r="N75" s="13" t="s">
        <v>7082</v>
      </c>
      <c r="O75">
        <f t="shared" si="4"/>
        <v>7</v>
      </c>
      <c r="P75" t="str">
        <f t="shared" si="5"/>
        <v>High Performer</v>
      </c>
      <c r="Q75" t="str">
        <f t="shared" si="6"/>
        <v>Student</v>
      </c>
      <c r="R75" t="str">
        <f t="shared" si="7"/>
        <v>High</v>
      </c>
    </row>
    <row r="76" spans="1:18" x14ac:dyDescent="0.25">
      <c r="A76" t="s">
        <v>4660</v>
      </c>
      <c r="B76" t="s">
        <v>5860</v>
      </c>
      <c r="C76" t="s">
        <v>336</v>
      </c>
      <c r="D76" t="s">
        <v>17</v>
      </c>
      <c r="E76" t="s">
        <v>82</v>
      </c>
      <c r="F76">
        <v>38</v>
      </c>
      <c r="G76" s="6">
        <v>45486</v>
      </c>
      <c r="H76" t="s">
        <v>26</v>
      </c>
      <c r="I76" t="s">
        <v>27</v>
      </c>
      <c r="J76">
        <v>36</v>
      </c>
      <c r="K76">
        <v>0.45</v>
      </c>
      <c r="L76" t="s">
        <v>34</v>
      </c>
      <c r="M76">
        <v>5</v>
      </c>
      <c r="N76" s="13" t="s">
        <v>7083</v>
      </c>
      <c r="O76">
        <f t="shared" si="4"/>
        <v>1</v>
      </c>
      <c r="P76" t="str">
        <f t="shared" si="5"/>
        <v/>
      </c>
      <c r="Q76" t="str">
        <f t="shared" si="6"/>
        <v>Mid Career</v>
      </c>
      <c r="R76" t="str">
        <f t="shared" si="7"/>
        <v>High</v>
      </c>
    </row>
    <row r="77" spans="1:18" x14ac:dyDescent="0.25">
      <c r="A77" t="s">
        <v>4661</v>
      </c>
      <c r="B77" t="s">
        <v>5861</v>
      </c>
      <c r="C77" t="s">
        <v>339</v>
      </c>
      <c r="D77" t="s">
        <v>88</v>
      </c>
      <c r="E77" t="s">
        <v>68</v>
      </c>
      <c r="F77">
        <v>18</v>
      </c>
      <c r="G77" s="6">
        <v>44810</v>
      </c>
      <c r="H77" t="s">
        <v>132</v>
      </c>
      <c r="I77" t="s">
        <v>133</v>
      </c>
      <c r="J77">
        <v>39</v>
      </c>
      <c r="K77">
        <v>1</v>
      </c>
      <c r="L77" t="s">
        <v>34</v>
      </c>
      <c r="M77">
        <v>5</v>
      </c>
      <c r="N77" s="13" t="s">
        <v>7084</v>
      </c>
      <c r="O77">
        <f t="shared" si="4"/>
        <v>2</v>
      </c>
      <c r="P77" t="str">
        <f t="shared" si="5"/>
        <v/>
      </c>
      <c r="Q77" t="str">
        <f t="shared" si="6"/>
        <v>Student</v>
      </c>
      <c r="R77" t="str">
        <f t="shared" si="7"/>
        <v>High</v>
      </c>
    </row>
    <row r="78" spans="1:18" x14ac:dyDescent="0.25">
      <c r="A78" t="s">
        <v>4662</v>
      </c>
      <c r="B78" t="s">
        <v>5862</v>
      </c>
      <c r="C78" t="s">
        <v>343</v>
      </c>
      <c r="D78" t="s">
        <v>17</v>
      </c>
      <c r="E78" t="s">
        <v>39</v>
      </c>
      <c r="F78">
        <v>18</v>
      </c>
      <c r="G78" s="6">
        <v>45298</v>
      </c>
      <c r="H78" t="s">
        <v>217</v>
      </c>
      <c r="I78" t="s">
        <v>133</v>
      </c>
      <c r="J78">
        <v>34</v>
      </c>
      <c r="K78">
        <v>0.45</v>
      </c>
      <c r="L78" t="s">
        <v>34</v>
      </c>
      <c r="M78">
        <v>5</v>
      </c>
      <c r="N78" s="13" t="s">
        <v>7085</v>
      </c>
      <c r="O78">
        <f t="shared" si="4"/>
        <v>6</v>
      </c>
      <c r="P78" t="str">
        <f t="shared" si="5"/>
        <v/>
      </c>
      <c r="Q78" t="str">
        <f t="shared" si="6"/>
        <v>Student</v>
      </c>
      <c r="R78" t="str">
        <f t="shared" si="7"/>
        <v>High</v>
      </c>
    </row>
    <row r="79" spans="1:18" x14ac:dyDescent="0.25">
      <c r="A79" t="s">
        <v>4663</v>
      </c>
      <c r="B79" t="s">
        <v>5863</v>
      </c>
      <c r="C79" t="s">
        <v>347</v>
      </c>
      <c r="D79" t="s">
        <v>88</v>
      </c>
      <c r="E79" t="s">
        <v>25</v>
      </c>
      <c r="F79">
        <v>18</v>
      </c>
      <c r="G79" s="6">
        <v>45054</v>
      </c>
      <c r="H79" t="s">
        <v>18</v>
      </c>
      <c r="I79" t="s">
        <v>19</v>
      </c>
      <c r="J79">
        <v>50</v>
      </c>
      <c r="K79">
        <v>1</v>
      </c>
      <c r="L79" t="s">
        <v>28</v>
      </c>
      <c r="M79">
        <v>5</v>
      </c>
      <c r="N79" s="13" t="s">
        <v>7086</v>
      </c>
      <c r="O79">
        <f t="shared" si="4"/>
        <v>4</v>
      </c>
      <c r="P79" t="str">
        <f t="shared" si="5"/>
        <v>High Performer</v>
      </c>
      <c r="Q79" t="str">
        <f t="shared" si="6"/>
        <v>Student</v>
      </c>
      <c r="R79" t="str">
        <f t="shared" si="7"/>
        <v>High</v>
      </c>
    </row>
    <row r="80" spans="1:18" x14ac:dyDescent="0.25">
      <c r="A80" t="s">
        <v>4664</v>
      </c>
      <c r="B80" t="s">
        <v>5864</v>
      </c>
      <c r="C80" t="s">
        <v>6995</v>
      </c>
      <c r="D80" t="s">
        <v>17</v>
      </c>
      <c r="E80" t="s">
        <v>82</v>
      </c>
      <c r="F80">
        <v>38</v>
      </c>
      <c r="G80" s="6">
        <v>45367</v>
      </c>
      <c r="H80" t="s">
        <v>69</v>
      </c>
      <c r="I80" t="s">
        <v>33</v>
      </c>
      <c r="J80">
        <v>13</v>
      </c>
      <c r="K80">
        <v>1</v>
      </c>
      <c r="L80" t="s">
        <v>34</v>
      </c>
      <c r="M80">
        <v>4</v>
      </c>
      <c r="N80" s="13" t="s">
        <v>7087</v>
      </c>
      <c r="O80">
        <f t="shared" si="4"/>
        <v>7</v>
      </c>
      <c r="P80" t="str">
        <f t="shared" si="5"/>
        <v/>
      </c>
      <c r="Q80" t="str">
        <f t="shared" si="6"/>
        <v>Mid Career</v>
      </c>
      <c r="R80" t="str">
        <f t="shared" si="7"/>
        <v>Medium</v>
      </c>
    </row>
    <row r="81" spans="1:18" x14ac:dyDescent="0.25">
      <c r="A81" t="s">
        <v>4665</v>
      </c>
      <c r="B81" t="s">
        <v>5865</v>
      </c>
      <c r="C81" t="s">
        <v>354</v>
      </c>
      <c r="D81" t="s">
        <v>17</v>
      </c>
      <c r="E81" t="s">
        <v>25</v>
      </c>
      <c r="F81">
        <v>18</v>
      </c>
      <c r="G81" s="6">
        <v>45546</v>
      </c>
      <c r="H81" t="s">
        <v>69</v>
      </c>
      <c r="I81" t="s">
        <v>33</v>
      </c>
      <c r="J81">
        <v>4</v>
      </c>
      <c r="K81">
        <v>1.5</v>
      </c>
      <c r="L81" t="s">
        <v>34</v>
      </c>
      <c r="M81">
        <v>3</v>
      </c>
      <c r="N81" s="13" t="s">
        <v>7088</v>
      </c>
      <c r="O81">
        <f t="shared" si="4"/>
        <v>7</v>
      </c>
      <c r="P81" t="str">
        <f t="shared" si="5"/>
        <v/>
      </c>
      <c r="Q81" t="str">
        <f t="shared" si="6"/>
        <v>Student</v>
      </c>
      <c r="R81" t="str">
        <f t="shared" si="7"/>
        <v>Medium</v>
      </c>
    </row>
    <row r="82" spans="1:18" x14ac:dyDescent="0.25">
      <c r="A82" t="s">
        <v>4666</v>
      </c>
      <c r="B82" t="s">
        <v>5866</v>
      </c>
      <c r="C82" t="s">
        <v>358</v>
      </c>
      <c r="D82" t="s">
        <v>88</v>
      </c>
      <c r="E82" t="s">
        <v>25</v>
      </c>
      <c r="F82">
        <v>18</v>
      </c>
      <c r="G82" s="6">
        <v>45429</v>
      </c>
      <c r="H82" t="s">
        <v>63</v>
      </c>
      <c r="I82" t="s">
        <v>27</v>
      </c>
      <c r="J82">
        <v>62</v>
      </c>
      <c r="K82">
        <v>2</v>
      </c>
      <c r="L82" t="s">
        <v>34</v>
      </c>
      <c r="M82">
        <v>5</v>
      </c>
      <c r="N82" s="13" t="s">
        <v>7089</v>
      </c>
      <c r="O82">
        <f t="shared" si="4"/>
        <v>3</v>
      </c>
      <c r="P82" t="str">
        <f t="shared" si="5"/>
        <v/>
      </c>
      <c r="Q82" t="str">
        <f t="shared" si="6"/>
        <v>Student</v>
      </c>
      <c r="R82" t="str">
        <f t="shared" si="7"/>
        <v>High</v>
      </c>
    </row>
    <row r="83" spans="1:18" x14ac:dyDescent="0.25">
      <c r="A83" t="s">
        <v>4667</v>
      </c>
      <c r="B83" t="s">
        <v>5867</v>
      </c>
      <c r="C83" t="s">
        <v>362</v>
      </c>
      <c r="D83" t="s">
        <v>17</v>
      </c>
      <c r="E83" t="s">
        <v>46</v>
      </c>
      <c r="F83">
        <v>18</v>
      </c>
      <c r="G83" s="6">
        <v>45632</v>
      </c>
      <c r="H83" t="s">
        <v>32</v>
      </c>
      <c r="I83" t="s">
        <v>33</v>
      </c>
      <c r="J83">
        <v>82</v>
      </c>
      <c r="K83">
        <v>0.45</v>
      </c>
      <c r="L83" t="s">
        <v>34</v>
      </c>
      <c r="M83">
        <v>3</v>
      </c>
      <c r="N83" s="13" t="s">
        <v>7090</v>
      </c>
      <c r="O83">
        <f t="shared" si="4"/>
        <v>6</v>
      </c>
      <c r="P83" t="str">
        <f t="shared" si="5"/>
        <v/>
      </c>
      <c r="Q83" t="str">
        <f t="shared" si="6"/>
        <v>Student</v>
      </c>
      <c r="R83" t="str">
        <f t="shared" si="7"/>
        <v>High</v>
      </c>
    </row>
    <row r="84" spans="1:18" x14ac:dyDescent="0.25">
      <c r="A84" t="s">
        <v>4668</v>
      </c>
      <c r="B84" t="s">
        <v>5868</v>
      </c>
      <c r="C84" t="s">
        <v>366</v>
      </c>
      <c r="D84" t="s">
        <v>17</v>
      </c>
      <c r="E84" t="s">
        <v>82</v>
      </c>
      <c r="F84">
        <v>44</v>
      </c>
      <c r="G84" s="6">
        <v>45482</v>
      </c>
      <c r="H84" t="s">
        <v>83</v>
      </c>
      <c r="I84" t="s">
        <v>27</v>
      </c>
      <c r="J84">
        <v>16</v>
      </c>
      <c r="K84">
        <v>2</v>
      </c>
      <c r="L84" t="s">
        <v>34</v>
      </c>
      <c r="M84">
        <v>5</v>
      </c>
      <c r="N84" s="13" t="s">
        <v>7091</v>
      </c>
      <c r="O84">
        <f t="shared" si="4"/>
        <v>1</v>
      </c>
      <c r="P84" t="str">
        <f t="shared" si="5"/>
        <v/>
      </c>
      <c r="Q84" t="str">
        <f t="shared" si="6"/>
        <v>Senior</v>
      </c>
      <c r="R84" t="str">
        <f t="shared" si="7"/>
        <v>High</v>
      </c>
    </row>
    <row r="85" spans="1:18" x14ac:dyDescent="0.25">
      <c r="A85" t="s">
        <v>4669</v>
      </c>
      <c r="B85" t="s">
        <v>5869</v>
      </c>
      <c r="C85" t="s">
        <v>369</v>
      </c>
      <c r="D85" t="s">
        <v>88</v>
      </c>
      <c r="E85" t="s">
        <v>46</v>
      </c>
      <c r="F85">
        <v>18</v>
      </c>
      <c r="G85" s="6">
        <v>45008</v>
      </c>
      <c r="H85" t="s">
        <v>83</v>
      </c>
      <c r="I85" t="s">
        <v>27</v>
      </c>
      <c r="J85">
        <v>69</v>
      </c>
      <c r="K85">
        <v>1.5</v>
      </c>
      <c r="L85" t="s">
        <v>34</v>
      </c>
      <c r="M85">
        <v>3</v>
      </c>
      <c r="N85" s="13" t="s">
        <v>7092</v>
      </c>
      <c r="O85">
        <f t="shared" si="4"/>
        <v>5</v>
      </c>
      <c r="P85" t="str">
        <f t="shared" si="5"/>
        <v/>
      </c>
      <c r="Q85" t="str">
        <f t="shared" si="6"/>
        <v>Student</v>
      </c>
      <c r="R85" t="str">
        <f t="shared" si="7"/>
        <v>High</v>
      </c>
    </row>
    <row r="86" spans="1:18" x14ac:dyDescent="0.25">
      <c r="A86" t="s">
        <v>4670</v>
      </c>
      <c r="B86" t="s">
        <v>5870</v>
      </c>
      <c r="C86" t="s">
        <v>373</v>
      </c>
      <c r="D86" t="s">
        <v>17</v>
      </c>
      <c r="E86" t="s">
        <v>46</v>
      </c>
      <c r="F86">
        <v>18</v>
      </c>
      <c r="G86" s="6">
        <v>44849</v>
      </c>
      <c r="H86" t="s">
        <v>63</v>
      </c>
      <c r="I86" t="s">
        <v>27</v>
      </c>
      <c r="J86">
        <v>16</v>
      </c>
      <c r="K86">
        <v>1.5</v>
      </c>
      <c r="L86" t="s">
        <v>28</v>
      </c>
      <c r="M86">
        <v>4</v>
      </c>
      <c r="N86" s="13" t="s">
        <v>7093</v>
      </c>
      <c r="O86">
        <f t="shared" si="4"/>
        <v>1</v>
      </c>
      <c r="P86" t="str">
        <f t="shared" si="5"/>
        <v>High Performer</v>
      </c>
      <c r="Q86" t="str">
        <f t="shared" si="6"/>
        <v>Student</v>
      </c>
      <c r="R86" t="str">
        <f t="shared" si="7"/>
        <v>High</v>
      </c>
    </row>
    <row r="87" spans="1:18" x14ac:dyDescent="0.25">
      <c r="A87" t="s">
        <v>4671</v>
      </c>
      <c r="B87" t="s">
        <v>5871</v>
      </c>
      <c r="C87" t="s">
        <v>376</v>
      </c>
      <c r="D87" t="s">
        <v>88</v>
      </c>
      <c r="E87" t="s">
        <v>25</v>
      </c>
      <c r="F87">
        <v>18</v>
      </c>
      <c r="G87" s="6">
        <v>45530</v>
      </c>
      <c r="H87" t="s">
        <v>105</v>
      </c>
      <c r="I87" t="s">
        <v>53</v>
      </c>
      <c r="J87">
        <v>1</v>
      </c>
      <c r="K87">
        <v>0.45</v>
      </c>
      <c r="L87" t="s">
        <v>28</v>
      </c>
      <c r="M87">
        <v>5</v>
      </c>
      <c r="N87" s="13" t="s">
        <v>7094</v>
      </c>
      <c r="O87">
        <f t="shared" si="4"/>
        <v>4</v>
      </c>
      <c r="P87" t="str">
        <f t="shared" si="5"/>
        <v>High Performer</v>
      </c>
      <c r="Q87" t="str">
        <f t="shared" si="6"/>
        <v>Student</v>
      </c>
      <c r="R87" t="str">
        <f t="shared" si="7"/>
        <v>Low</v>
      </c>
    </row>
    <row r="88" spans="1:18" x14ac:dyDescent="0.25">
      <c r="A88" t="s">
        <v>4672</v>
      </c>
      <c r="B88" t="s">
        <v>5872</v>
      </c>
      <c r="C88" t="s">
        <v>380</v>
      </c>
      <c r="D88" t="s">
        <v>17</v>
      </c>
      <c r="E88" t="s">
        <v>68</v>
      </c>
      <c r="F88">
        <v>18</v>
      </c>
      <c r="G88" s="6">
        <v>45130</v>
      </c>
      <c r="H88" t="s">
        <v>105</v>
      </c>
      <c r="I88" t="s">
        <v>53</v>
      </c>
      <c r="J88">
        <v>41</v>
      </c>
      <c r="K88">
        <v>1.5</v>
      </c>
      <c r="L88" t="s">
        <v>28</v>
      </c>
      <c r="M88">
        <v>5</v>
      </c>
      <c r="N88" s="13" t="s">
        <v>7095</v>
      </c>
      <c r="O88">
        <f t="shared" si="4"/>
        <v>8</v>
      </c>
      <c r="P88" t="str">
        <f t="shared" si="5"/>
        <v>High Performer</v>
      </c>
      <c r="Q88" t="str">
        <f t="shared" si="6"/>
        <v>Student</v>
      </c>
      <c r="R88" t="str">
        <f t="shared" si="7"/>
        <v>High</v>
      </c>
    </row>
    <row r="89" spans="1:18" x14ac:dyDescent="0.25">
      <c r="A89" t="s">
        <v>4673</v>
      </c>
      <c r="B89" t="s">
        <v>5873</v>
      </c>
      <c r="C89" t="s">
        <v>384</v>
      </c>
      <c r="D89" t="s">
        <v>17</v>
      </c>
      <c r="E89" t="s">
        <v>68</v>
      </c>
      <c r="F89">
        <v>32</v>
      </c>
      <c r="G89" s="6">
        <v>45302</v>
      </c>
      <c r="H89" t="s">
        <v>63</v>
      </c>
      <c r="I89" t="s">
        <v>27</v>
      </c>
      <c r="J89">
        <v>83</v>
      </c>
      <c r="K89">
        <v>1</v>
      </c>
      <c r="L89" t="s">
        <v>34</v>
      </c>
      <c r="M89">
        <v>4</v>
      </c>
      <c r="N89" s="13" t="s">
        <v>7096</v>
      </c>
      <c r="O89">
        <f t="shared" si="4"/>
        <v>2</v>
      </c>
      <c r="P89" t="str">
        <f t="shared" si="5"/>
        <v/>
      </c>
      <c r="Q89" t="str">
        <f t="shared" si="6"/>
        <v>Mid Career</v>
      </c>
      <c r="R89" t="str">
        <f t="shared" si="7"/>
        <v>High</v>
      </c>
    </row>
    <row r="90" spans="1:18" x14ac:dyDescent="0.25">
      <c r="A90" t="s">
        <v>4674</v>
      </c>
      <c r="B90" t="s">
        <v>5874</v>
      </c>
      <c r="C90" t="s">
        <v>388</v>
      </c>
      <c r="D90" t="s">
        <v>17</v>
      </c>
      <c r="E90" t="s">
        <v>68</v>
      </c>
      <c r="F90">
        <v>20</v>
      </c>
      <c r="G90" s="6">
        <v>44812</v>
      </c>
      <c r="H90" t="s">
        <v>52</v>
      </c>
      <c r="I90" t="s">
        <v>53</v>
      </c>
      <c r="J90">
        <v>85</v>
      </c>
      <c r="K90">
        <v>2</v>
      </c>
      <c r="L90" t="s">
        <v>28</v>
      </c>
      <c r="M90">
        <v>3</v>
      </c>
      <c r="N90" s="13" t="s">
        <v>7097</v>
      </c>
      <c r="O90">
        <f t="shared" si="4"/>
        <v>2</v>
      </c>
      <c r="P90" t="str">
        <f t="shared" si="5"/>
        <v/>
      </c>
      <c r="Q90" t="str">
        <f t="shared" si="6"/>
        <v>Student</v>
      </c>
      <c r="R90" t="str">
        <f t="shared" si="7"/>
        <v>High</v>
      </c>
    </row>
    <row r="91" spans="1:18" x14ac:dyDescent="0.25">
      <c r="A91" t="s">
        <v>4675</v>
      </c>
      <c r="B91" t="s">
        <v>5875</v>
      </c>
      <c r="C91" t="s">
        <v>392</v>
      </c>
      <c r="D91" t="s">
        <v>88</v>
      </c>
      <c r="E91" t="s">
        <v>25</v>
      </c>
      <c r="F91">
        <v>18</v>
      </c>
      <c r="G91" s="6">
        <v>44800</v>
      </c>
      <c r="H91" t="s">
        <v>32</v>
      </c>
      <c r="I91" t="s">
        <v>33</v>
      </c>
      <c r="J91">
        <v>71</v>
      </c>
      <c r="K91">
        <v>0.45</v>
      </c>
      <c r="L91" t="s">
        <v>28</v>
      </c>
      <c r="M91">
        <v>3</v>
      </c>
      <c r="N91" s="13" t="s">
        <v>7098</v>
      </c>
      <c r="O91">
        <f t="shared" si="4"/>
        <v>1</v>
      </c>
      <c r="P91" t="str">
        <f t="shared" si="5"/>
        <v/>
      </c>
      <c r="Q91" t="str">
        <f t="shared" si="6"/>
        <v>Student</v>
      </c>
      <c r="R91" t="str">
        <f t="shared" si="7"/>
        <v>High</v>
      </c>
    </row>
    <row r="92" spans="1:18" x14ac:dyDescent="0.25">
      <c r="A92" t="s">
        <v>4676</v>
      </c>
      <c r="B92" t="s">
        <v>5876</v>
      </c>
      <c r="C92" t="s">
        <v>395</v>
      </c>
      <c r="D92" t="s">
        <v>17</v>
      </c>
      <c r="E92" t="s">
        <v>68</v>
      </c>
      <c r="F92">
        <v>18</v>
      </c>
      <c r="G92" s="6">
        <v>44887</v>
      </c>
      <c r="H92" t="s">
        <v>26</v>
      </c>
      <c r="I92" t="s">
        <v>27</v>
      </c>
      <c r="J92">
        <v>28.000000000000004</v>
      </c>
      <c r="K92">
        <v>1.5</v>
      </c>
      <c r="L92" t="s">
        <v>34</v>
      </c>
      <c r="M92">
        <v>5</v>
      </c>
      <c r="N92" s="13" t="s">
        <v>7099</v>
      </c>
      <c r="O92">
        <f t="shared" si="4"/>
        <v>4</v>
      </c>
      <c r="P92" t="str">
        <f t="shared" si="5"/>
        <v/>
      </c>
      <c r="Q92" t="str">
        <f t="shared" si="6"/>
        <v>Student</v>
      </c>
      <c r="R92" t="str">
        <f t="shared" si="7"/>
        <v>High</v>
      </c>
    </row>
    <row r="93" spans="1:18" x14ac:dyDescent="0.25">
      <c r="A93" t="s">
        <v>4677</v>
      </c>
      <c r="B93" t="s">
        <v>5877</v>
      </c>
      <c r="C93" t="s">
        <v>399</v>
      </c>
      <c r="D93" t="s">
        <v>88</v>
      </c>
      <c r="E93" t="s">
        <v>25</v>
      </c>
      <c r="F93">
        <v>29</v>
      </c>
      <c r="G93" s="6">
        <v>44681</v>
      </c>
      <c r="H93" t="s">
        <v>26</v>
      </c>
      <c r="I93" t="s">
        <v>27</v>
      </c>
      <c r="J93">
        <v>88</v>
      </c>
      <c r="K93">
        <v>0.45</v>
      </c>
      <c r="L93" t="s">
        <v>34</v>
      </c>
      <c r="M93">
        <v>3</v>
      </c>
      <c r="N93" s="13" t="s">
        <v>7100</v>
      </c>
      <c r="O93">
        <f t="shared" si="4"/>
        <v>1</v>
      </c>
      <c r="P93" t="str">
        <f t="shared" si="5"/>
        <v/>
      </c>
      <c r="Q93" t="str">
        <f t="shared" si="6"/>
        <v>Early Career</v>
      </c>
      <c r="R93" t="str">
        <f t="shared" si="7"/>
        <v>High</v>
      </c>
    </row>
    <row r="94" spans="1:18" x14ac:dyDescent="0.25">
      <c r="A94" t="s">
        <v>4678</v>
      </c>
      <c r="B94" t="s">
        <v>5878</v>
      </c>
      <c r="C94" t="s">
        <v>402</v>
      </c>
      <c r="D94" t="s">
        <v>88</v>
      </c>
      <c r="E94" t="s">
        <v>68</v>
      </c>
      <c r="F94">
        <v>18</v>
      </c>
      <c r="G94" s="6">
        <v>45580</v>
      </c>
      <c r="H94" t="s">
        <v>26</v>
      </c>
      <c r="I94" t="s">
        <v>27</v>
      </c>
      <c r="J94">
        <v>81</v>
      </c>
      <c r="K94">
        <v>1.5</v>
      </c>
      <c r="L94" t="s">
        <v>28</v>
      </c>
      <c r="M94">
        <v>1</v>
      </c>
      <c r="N94" s="13" t="s">
        <v>7101</v>
      </c>
      <c r="O94">
        <f t="shared" si="4"/>
        <v>7</v>
      </c>
      <c r="P94" t="str">
        <f t="shared" si="5"/>
        <v/>
      </c>
      <c r="Q94" t="str">
        <f t="shared" si="6"/>
        <v>Student</v>
      </c>
      <c r="R94" t="str">
        <f t="shared" si="7"/>
        <v>High</v>
      </c>
    </row>
    <row r="95" spans="1:18" x14ac:dyDescent="0.25">
      <c r="A95" t="s">
        <v>4679</v>
      </c>
      <c r="B95" t="s">
        <v>5879</v>
      </c>
      <c r="C95" t="s">
        <v>406</v>
      </c>
      <c r="D95" t="s">
        <v>17</v>
      </c>
      <c r="E95" t="s">
        <v>68</v>
      </c>
      <c r="F95">
        <v>18</v>
      </c>
      <c r="G95" s="6">
        <v>45402</v>
      </c>
      <c r="H95" t="s">
        <v>69</v>
      </c>
      <c r="I95" t="s">
        <v>33</v>
      </c>
      <c r="J95">
        <v>96</v>
      </c>
      <c r="K95">
        <v>1.5</v>
      </c>
      <c r="L95" t="s">
        <v>28</v>
      </c>
      <c r="M95">
        <v>5</v>
      </c>
      <c r="N95" s="13" t="s">
        <v>7102</v>
      </c>
      <c r="O95">
        <f t="shared" si="4"/>
        <v>2</v>
      </c>
      <c r="P95" t="str">
        <f t="shared" si="5"/>
        <v>High Performer</v>
      </c>
      <c r="Q95" t="str">
        <f t="shared" si="6"/>
        <v>Student</v>
      </c>
      <c r="R95" t="str">
        <f t="shared" si="7"/>
        <v>High</v>
      </c>
    </row>
    <row r="96" spans="1:18" x14ac:dyDescent="0.25">
      <c r="A96" t="s">
        <v>4680</v>
      </c>
      <c r="B96" t="s">
        <v>5880</v>
      </c>
      <c r="C96" t="s">
        <v>410</v>
      </c>
      <c r="D96" t="s">
        <v>88</v>
      </c>
      <c r="E96" t="s">
        <v>25</v>
      </c>
      <c r="F96">
        <v>18</v>
      </c>
      <c r="G96" s="6">
        <v>45249</v>
      </c>
      <c r="H96" t="s">
        <v>132</v>
      </c>
      <c r="I96" t="s">
        <v>133</v>
      </c>
      <c r="J96">
        <v>36</v>
      </c>
      <c r="K96">
        <v>2</v>
      </c>
      <c r="L96" t="s">
        <v>28</v>
      </c>
      <c r="M96">
        <v>4</v>
      </c>
      <c r="N96" s="13" t="s">
        <v>7103</v>
      </c>
      <c r="O96">
        <f t="shared" si="4"/>
        <v>2</v>
      </c>
      <c r="P96" t="str">
        <f t="shared" si="5"/>
        <v>High Performer</v>
      </c>
      <c r="Q96" t="str">
        <f t="shared" si="6"/>
        <v>Student</v>
      </c>
      <c r="R96" t="str">
        <f t="shared" si="7"/>
        <v>High</v>
      </c>
    </row>
    <row r="97" spans="1:18" x14ac:dyDescent="0.25">
      <c r="A97" t="s">
        <v>4681</v>
      </c>
      <c r="B97" t="s">
        <v>5881</v>
      </c>
      <c r="C97" t="s">
        <v>414</v>
      </c>
      <c r="D97" t="s">
        <v>17</v>
      </c>
      <c r="E97" t="s">
        <v>68</v>
      </c>
      <c r="F97">
        <v>23</v>
      </c>
      <c r="G97" s="6">
        <v>44805</v>
      </c>
      <c r="H97" t="s">
        <v>18</v>
      </c>
      <c r="I97" t="s">
        <v>19</v>
      </c>
      <c r="J97">
        <v>97</v>
      </c>
      <c r="K97">
        <v>1.5</v>
      </c>
      <c r="L97" t="s">
        <v>34</v>
      </c>
      <c r="M97">
        <v>3</v>
      </c>
      <c r="N97" s="13" t="s">
        <v>7104</v>
      </c>
      <c r="O97">
        <f t="shared" si="4"/>
        <v>5</v>
      </c>
      <c r="P97" t="str">
        <f t="shared" si="5"/>
        <v/>
      </c>
      <c r="Q97" t="str">
        <f t="shared" si="6"/>
        <v>Early Career</v>
      </c>
      <c r="R97" t="str">
        <f t="shared" si="7"/>
        <v>High</v>
      </c>
    </row>
    <row r="98" spans="1:18" x14ac:dyDescent="0.25">
      <c r="A98" t="s">
        <v>4682</v>
      </c>
      <c r="B98" t="s">
        <v>5882</v>
      </c>
      <c r="C98" t="s">
        <v>418</v>
      </c>
      <c r="D98" t="s">
        <v>17</v>
      </c>
      <c r="E98" t="s">
        <v>25</v>
      </c>
      <c r="F98">
        <v>18</v>
      </c>
      <c r="G98" s="6">
        <v>44808</v>
      </c>
      <c r="H98" t="s">
        <v>132</v>
      </c>
      <c r="I98" t="s">
        <v>133</v>
      </c>
      <c r="J98">
        <v>94</v>
      </c>
      <c r="K98">
        <v>1.5</v>
      </c>
      <c r="L98" t="s">
        <v>34</v>
      </c>
      <c r="M98">
        <v>1</v>
      </c>
      <c r="N98" s="13" t="s">
        <v>7105</v>
      </c>
      <c r="O98">
        <f t="shared" si="4"/>
        <v>6</v>
      </c>
      <c r="P98" t="str">
        <f t="shared" si="5"/>
        <v/>
      </c>
      <c r="Q98" t="str">
        <f t="shared" si="6"/>
        <v>Student</v>
      </c>
      <c r="R98" t="str">
        <f t="shared" si="7"/>
        <v>High</v>
      </c>
    </row>
    <row r="99" spans="1:18" x14ac:dyDescent="0.25">
      <c r="A99" t="s">
        <v>4683</v>
      </c>
      <c r="B99" t="s">
        <v>5883</v>
      </c>
      <c r="C99" t="s">
        <v>422</v>
      </c>
      <c r="D99" t="s">
        <v>17</v>
      </c>
      <c r="E99" t="s">
        <v>68</v>
      </c>
      <c r="F99">
        <v>31</v>
      </c>
      <c r="G99" s="6">
        <v>44737</v>
      </c>
      <c r="H99" t="s">
        <v>52</v>
      </c>
      <c r="I99" t="s">
        <v>53</v>
      </c>
      <c r="J99">
        <v>41</v>
      </c>
      <c r="K99">
        <v>2</v>
      </c>
      <c r="L99" t="s">
        <v>28</v>
      </c>
      <c r="M99">
        <v>2</v>
      </c>
      <c r="N99" s="13" t="s">
        <v>7106</v>
      </c>
      <c r="O99">
        <f t="shared" si="4"/>
        <v>2</v>
      </c>
      <c r="P99" t="str">
        <f t="shared" si="5"/>
        <v/>
      </c>
      <c r="Q99" t="str">
        <f t="shared" si="6"/>
        <v>Mid Career</v>
      </c>
      <c r="R99" t="str">
        <f t="shared" si="7"/>
        <v>High</v>
      </c>
    </row>
    <row r="100" spans="1:18" x14ac:dyDescent="0.25">
      <c r="A100" t="s">
        <v>4684</v>
      </c>
      <c r="B100" t="s">
        <v>5884</v>
      </c>
      <c r="C100" t="s">
        <v>426</v>
      </c>
      <c r="D100" t="s">
        <v>17</v>
      </c>
      <c r="E100" t="s">
        <v>25</v>
      </c>
      <c r="F100">
        <v>38</v>
      </c>
      <c r="G100" s="6">
        <v>45228</v>
      </c>
      <c r="H100" t="s">
        <v>105</v>
      </c>
      <c r="I100" t="s">
        <v>53</v>
      </c>
      <c r="J100">
        <v>95</v>
      </c>
      <c r="K100">
        <v>2</v>
      </c>
      <c r="L100" t="s">
        <v>34</v>
      </c>
      <c r="M100">
        <v>3</v>
      </c>
      <c r="N100" s="13" t="s">
        <v>7107</v>
      </c>
      <c r="O100">
        <f t="shared" si="4"/>
        <v>2</v>
      </c>
      <c r="P100" t="str">
        <f t="shared" si="5"/>
        <v/>
      </c>
      <c r="Q100" t="str">
        <f t="shared" si="6"/>
        <v>Mid Career</v>
      </c>
      <c r="R100" t="str">
        <f t="shared" si="7"/>
        <v>High</v>
      </c>
    </row>
    <row r="101" spans="1:18" x14ac:dyDescent="0.25">
      <c r="A101" t="s">
        <v>4685</v>
      </c>
      <c r="B101" t="s">
        <v>5885</v>
      </c>
      <c r="C101" t="s">
        <v>430</v>
      </c>
      <c r="D101" t="s">
        <v>17</v>
      </c>
      <c r="E101" t="s">
        <v>46</v>
      </c>
      <c r="F101">
        <v>18</v>
      </c>
      <c r="G101" s="6">
        <v>45537</v>
      </c>
      <c r="H101" t="s">
        <v>47</v>
      </c>
      <c r="I101" t="s">
        <v>33</v>
      </c>
      <c r="J101">
        <v>32</v>
      </c>
      <c r="K101">
        <v>1.5</v>
      </c>
      <c r="L101" t="s">
        <v>28</v>
      </c>
      <c r="M101">
        <v>2</v>
      </c>
      <c r="N101" s="13" t="s">
        <v>7108</v>
      </c>
      <c r="O101">
        <f t="shared" si="4"/>
        <v>3</v>
      </c>
      <c r="P101" t="str">
        <f t="shared" si="5"/>
        <v/>
      </c>
      <c r="Q101" t="str">
        <f t="shared" si="6"/>
        <v>Student</v>
      </c>
      <c r="R101" t="str">
        <f t="shared" si="7"/>
        <v>High</v>
      </c>
    </row>
    <row r="102" spans="1:18" x14ac:dyDescent="0.25">
      <c r="A102" t="s">
        <v>4686</v>
      </c>
      <c r="B102" t="s">
        <v>5886</v>
      </c>
      <c r="C102" t="s">
        <v>434</v>
      </c>
      <c r="D102" t="s">
        <v>88</v>
      </c>
      <c r="E102" t="s">
        <v>25</v>
      </c>
      <c r="F102">
        <v>18</v>
      </c>
      <c r="G102" s="6">
        <v>45539</v>
      </c>
      <c r="H102" t="s">
        <v>63</v>
      </c>
      <c r="I102" t="s">
        <v>27</v>
      </c>
      <c r="J102">
        <v>56.000000000000007</v>
      </c>
      <c r="K102">
        <v>1</v>
      </c>
      <c r="L102" t="s">
        <v>34</v>
      </c>
      <c r="M102">
        <v>1</v>
      </c>
      <c r="N102" s="13" t="s">
        <v>7109</v>
      </c>
      <c r="O102">
        <f t="shared" si="4"/>
        <v>6</v>
      </c>
      <c r="P102" t="str">
        <f t="shared" si="5"/>
        <v/>
      </c>
      <c r="Q102" t="str">
        <f t="shared" si="6"/>
        <v>Student</v>
      </c>
      <c r="R102" t="str">
        <f t="shared" si="7"/>
        <v>High</v>
      </c>
    </row>
    <row r="103" spans="1:18" x14ac:dyDescent="0.25">
      <c r="A103" t="s">
        <v>4687</v>
      </c>
      <c r="B103" t="s">
        <v>5887</v>
      </c>
      <c r="C103" t="s">
        <v>438</v>
      </c>
      <c r="D103" t="s">
        <v>88</v>
      </c>
      <c r="E103" t="s">
        <v>46</v>
      </c>
      <c r="F103">
        <v>18</v>
      </c>
      <c r="G103" s="6">
        <v>45194</v>
      </c>
      <c r="H103" t="s">
        <v>142</v>
      </c>
      <c r="I103" t="s">
        <v>53</v>
      </c>
      <c r="J103">
        <v>9</v>
      </c>
      <c r="K103">
        <v>2</v>
      </c>
      <c r="L103" t="s">
        <v>34</v>
      </c>
      <c r="M103">
        <v>4</v>
      </c>
      <c r="N103" s="13" t="s">
        <v>7110</v>
      </c>
      <c r="O103">
        <f t="shared" si="4"/>
        <v>1</v>
      </c>
      <c r="P103" t="str">
        <f t="shared" si="5"/>
        <v/>
      </c>
      <c r="Q103" t="str">
        <f t="shared" si="6"/>
        <v>Student</v>
      </c>
      <c r="R103" t="str">
        <f t="shared" si="7"/>
        <v>Medium</v>
      </c>
    </row>
    <row r="104" spans="1:18" x14ac:dyDescent="0.25">
      <c r="A104" t="s">
        <v>4688</v>
      </c>
      <c r="B104" t="s">
        <v>5888</v>
      </c>
      <c r="C104" t="s">
        <v>441</v>
      </c>
      <c r="D104" t="s">
        <v>17</v>
      </c>
      <c r="E104" t="s">
        <v>68</v>
      </c>
      <c r="F104">
        <v>18</v>
      </c>
      <c r="G104" s="6">
        <v>45054</v>
      </c>
      <c r="H104" t="s">
        <v>281</v>
      </c>
      <c r="I104" t="s">
        <v>19</v>
      </c>
      <c r="J104">
        <v>64</v>
      </c>
      <c r="K104">
        <v>2</v>
      </c>
      <c r="L104" t="s">
        <v>34</v>
      </c>
      <c r="M104">
        <v>2</v>
      </c>
      <c r="N104" s="13" t="s">
        <v>7086</v>
      </c>
      <c r="O104">
        <f t="shared" si="4"/>
        <v>4</v>
      </c>
      <c r="P104" t="str">
        <f t="shared" si="5"/>
        <v/>
      </c>
      <c r="Q104" t="str">
        <f t="shared" si="6"/>
        <v>Student</v>
      </c>
      <c r="R104" t="str">
        <f t="shared" si="7"/>
        <v>High</v>
      </c>
    </row>
    <row r="105" spans="1:18" x14ac:dyDescent="0.25">
      <c r="A105" t="s">
        <v>4689</v>
      </c>
      <c r="B105" t="s">
        <v>5889</v>
      </c>
      <c r="C105" t="s">
        <v>444</v>
      </c>
      <c r="D105" t="s">
        <v>88</v>
      </c>
      <c r="E105" t="s">
        <v>25</v>
      </c>
      <c r="F105">
        <v>18</v>
      </c>
      <c r="G105" s="6">
        <v>45552</v>
      </c>
      <c r="H105" t="s">
        <v>52</v>
      </c>
      <c r="I105" t="s">
        <v>53</v>
      </c>
      <c r="J105">
        <v>36</v>
      </c>
      <c r="K105">
        <v>2</v>
      </c>
      <c r="L105" t="s">
        <v>34</v>
      </c>
      <c r="M105">
        <v>4</v>
      </c>
      <c r="N105" s="13" t="s">
        <v>7111</v>
      </c>
      <c r="O105">
        <f t="shared" si="4"/>
        <v>3</v>
      </c>
      <c r="P105" t="str">
        <f t="shared" si="5"/>
        <v/>
      </c>
      <c r="Q105" t="str">
        <f t="shared" si="6"/>
        <v>Student</v>
      </c>
      <c r="R105" t="str">
        <f t="shared" si="7"/>
        <v>High</v>
      </c>
    </row>
    <row r="106" spans="1:18" x14ac:dyDescent="0.25">
      <c r="A106" t="s">
        <v>4690</v>
      </c>
      <c r="B106" t="s">
        <v>5890</v>
      </c>
      <c r="C106" t="s">
        <v>448</v>
      </c>
      <c r="D106" t="s">
        <v>88</v>
      </c>
      <c r="E106" t="s">
        <v>25</v>
      </c>
      <c r="F106">
        <v>18</v>
      </c>
      <c r="G106" s="6">
        <v>45220</v>
      </c>
      <c r="H106" t="s">
        <v>52</v>
      </c>
      <c r="I106" t="s">
        <v>53</v>
      </c>
      <c r="J106">
        <v>77</v>
      </c>
      <c r="K106">
        <v>1</v>
      </c>
      <c r="L106" t="s">
        <v>34</v>
      </c>
      <c r="M106">
        <v>5</v>
      </c>
      <c r="N106" s="13" t="s">
        <v>7112</v>
      </c>
      <c r="O106">
        <f t="shared" si="4"/>
        <v>5</v>
      </c>
      <c r="P106" t="str">
        <f t="shared" si="5"/>
        <v/>
      </c>
      <c r="Q106" t="str">
        <f t="shared" si="6"/>
        <v>Student</v>
      </c>
      <c r="R106" t="str">
        <f t="shared" si="7"/>
        <v>High</v>
      </c>
    </row>
    <row r="107" spans="1:18" x14ac:dyDescent="0.25">
      <c r="A107" t="s">
        <v>4691</v>
      </c>
      <c r="B107" t="s">
        <v>5891</v>
      </c>
      <c r="C107" t="s">
        <v>452</v>
      </c>
      <c r="D107" t="s">
        <v>17</v>
      </c>
      <c r="E107" t="s">
        <v>68</v>
      </c>
      <c r="F107">
        <v>18</v>
      </c>
      <c r="G107" s="6">
        <v>44776</v>
      </c>
      <c r="H107" t="s">
        <v>132</v>
      </c>
      <c r="I107" t="s">
        <v>133</v>
      </c>
      <c r="J107">
        <v>82</v>
      </c>
      <c r="K107">
        <v>2</v>
      </c>
      <c r="L107" t="s">
        <v>28</v>
      </c>
      <c r="M107">
        <v>5</v>
      </c>
      <c r="N107" s="13" t="s">
        <v>7113</v>
      </c>
      <c r="O107">
        <f t="shared" si="4"/>
        <v>2</v>
      </c>
      <c r="P107" t="str">
        <f t="shared" si="5"/>
        <v>High Performer</v>
      </c>
      <c r="Q107" t="str">
        <f t="shared" si="6"/>
        <v>Student</v>
      </c>
      <c r="R107" t="str">
        <f t="shared" si="7"/>
        <v>High</v>
      </c>
    </row>
    <row r="108" spans="1:18" x14ac:dyDescent="0.25">
      <c r="A108" t="s">
        <v>4692</v>
      </c>
      <c r="B108" t="s">
        <v>5892</v>
      </c>
      <c r="C108" t="s">
        <v>456</v>
      </c>
      <c r="D108" t="s">
        <v>17</v>
      </c>
      <c r="E108" t="s">
        <v>25</v>
      </c>
      <c r="F108">
        <v>18</v>
      </c>
      <c r="G108" s="6">
        <v>44933</v>
      </c>
      <c r="H108" t="s">
        <v>217</v>
      </c>
      <c r="I108" t="s">
        <v>133</v>
      </c>
      <c r="J108">
        <v>17</v>
      </c>
      <c r="K108">
        <v>2</v>
      </c>
      <c r="L108" t="s">
        <v>28</v>
      </c>
      <c r="M108">
        <v>2</v>
      </c>
      <c r="N108" s="13" t="s">
        <v>7037</v>
      </c>
      <c r="O108">
        <f t="shared" si="4"/>
        <v>6</v>
      </c>
      <c r="P108" t="str">
        <f t="shared" si="5"/>
        <v/>
      </c>
      <c r="Q108" t="str">
        <f t="shared" si="6"/>
        <v>Student</v>
      </c>
      <c r="R108" t="str">
        <f t="shared" si="7"/>
        <v>High</v>
      </c>
    </row>
    <row r="109" spans="1:18" x14ac:dyDescent="0.25">
      <c r="A109" t="s">
        <v>4693</v>
      </c>
      <c r="B109" t="s">
        <v>5893</v>
      </c>
      <c r="C109" t="s">
        <v>459</v>
      </c>
      <c r="D109" t="s">
        <v>88</v>
      </c>
      <c r="E109" t="s">
        <v>46</v>
      </c>
      <c r="F109">
        <v>18</v>
      </c>
      <c r="G109" s="6">
        <v>45638</v>
      </c>
      <c r="H109" t="s">
        <v>40</v>
      </c>
      <c r="I109" t="s">
        <v>19</v>
      </c>
      <c r="J109">
        <v>48</v>
      </c>
      <c r="K109">
        <v>0.45</v>
      </c>
      <c r="L109" t="s">
        <v>34</v>
      </c>
      <c r="M109">
        <v>2</v>
      </c>
      <c r="N109" s="13" t="s">
        <v>7114</v>
      </c>
      <c r="O109">
        <f t="shared" si="4"/>
        <v>6</v>
      </c>
      <c r="P109" t="str">
        <f t="shared" si="5"/>
        <v/>
      </c>
      <c r="Q109" t="str">
        <f t="shared" si="6"/>
        <v>Student</v>
      </c>
      <c r="R109" t="str">
        <f t="shared" si="7"/>
        <v>High</v>
      </c>
    </row>
    <row r="110" spans="1:18" x14ac:dyDescent="0.25">
      <c r="A110" t="s">
        <v>4694</v>
      </c>
      <c r="B110" t="s">
        <v>5894</v>
      </c>
      <c r="C110" t="s">
        <v>463</v>
      </c>
      <c r="D110" t="s">
        <v>17</v>
      </c>
      <c r="E110" t="s">
        <v>82</v>
      </c>
      <c r="F110">
        <v>18</v>
      </c>
      <c r="G110" s="6">
        <v>45659</v>
      </c>
      <c r="H110" t="s">
        <v>154</v>
      </c>
      <c r="I110" t="s">
        <v>133</v>
      </c>
      <c r="J110">
        <v>29</v>
      </c>
      <c r="K110">
        <v>1</v>
      </c>
      <c r="L110" t="s">
        <v>34</v>
      </c>
      <c r="M110">
        <v>5</v>
      </c>
      <c r="N110" s="13" t="s">
        <v>7115</v>
      </c>
      <c r="O110">
        <f t="shared" si="4"/>
        <v>5</v>
      </c>
      <c r="P110" t="str">
        <f t="shared" si="5"/>
        <v/>
      </c>
      <c r="Q110" t="str">
        <f t="shared" si="6"/>
        <v>Student</v>
      </c>
      <c r="R110" t="str">
        <f t="shared" si="7"/>
        <v>High</v>
      </c>
    </row>
    <row r="111" spans="1:18" x14ac:dyDescent="0.25">
      <c r="A111" t="s">
        <v>4695</v>
      </c>
      <c r="B111" t="s">
        <v>5895</v>
      </c>
      <c r="C111" t="s">
        <v>467</v>
      </c>
      <c r="D111" t="s">
        <v>88</v>
      </c>
      <c r="E111" t="s">
        <v>25</v>
      </c>
      <c r="F111">
        <v>18</v>
      </c>
      <c r="G111" s="6">
        <v>45357</v>
      </c>
      <c r="H111" t="s">
        <v>52</v>
      </c>
      <c r="I111" t="s">
        <v>53</v>
      </c>
      <c r="J111">
        <v>20</v>
      </c>
      <c r="K111">
        <v>0.45</v>
      </c>
      <c r="L111" t="s">
        <v>28</v>
      </c>
      <c r="M111">
        <v>5</v>
      </c>
      <c r="N111" s="13" t="s">
        <v>7116</v>
      </c>
      <c r="O111">
        <f t="shared" si="4"/>
        <v>7</v>
      </c>
      <c r="P111" t="str">
        <f t="shared" si="5"/>
        <v>High Performer</v>
      </c>
      <c r="Q111" t="str">
        <f t="shared" si="6"/>
        <v>Student</v>
      </c>
      <c r="R111" t="str">
        <f t="shared" si="7"/>
        <v>High</v>
      </c>
    </row>
    <row r="112" spans="1:18" x14ac:dyDescent="0.25">
      <c r="A112" t="s">
        <v>4696</v>
      </c>
      <c r="B112" t="s">
        <v>5896</v>
      </c>
      <c r="C112" t="s">
        <v>471</v>
      </c>
      <c r="D112" t="s">
        <v>88</v>
      </c>
      <c r="E112" t="s">
        <v>68</v>
      </c>
      <c r="F112">
        <v>18</v>
      </c>
      <c r="G112" s="6">
        <v>45237</v>
      </c>
      <c r="H112" t="s">
        <v>40</v>
      </c>
      <c r="I112" t="s">
        <v>19</v>
      </c>
      <c r="J112">
        <v>20</v>
      </c>
      <c r="K112">
        <v>2</v>
      </c>
      <c r="L112" t="s">
        <v>28</v>
      </c>
      <c r="M112">
        <v>3</v>
      </c>
      <c r="N112" s="13" t="s">
        <v>7117</v>
      </c>
      <c r="O112">
        <f t="shared" si="4"/>
        <v>2</v>
      </c>
      <c r="P112" t="str">
        <f t="shared" si="5"/>
        <v/>
      </c>
      <c r="Q112" t="str">
        <f t="shared" si="6"/>
        <v>Student</v>
      </c>
      <c r="R112" t="str">
        <f t="shared" si="7"/>
        <v>High</v>
      </c>
    </row>
    <row r="113" spans="1:18" x14ac:dyDescent="0.25">
      <c r="A113" t="s">
        <v>4697</v>
      </c>
      <c r="B113" t="s">
        <v>5897</v>
      </c>
      <c r="C113" t="s">
        <v>6995</v>
      </c>
      <c r="D113" t="s">
        <v>17</v>
      </c>
      <c r="E113" t="s">
        <v>25</v>
      </c>
      <c r="F113">
        <v>43</v>
      </c>
      <c r="G113" s="6">
        <v>45099</v>
      </c>
      <c r="H113" t="s">
        <v>142</v>
      </c>
      <c r="I113" t="s">
        <v>53</v>
      </c>
      <c r="J113">
        <v>49</v>
      </c>
      <c r="K113">
        <v>0.45</v>
      </c>
      <c r="L113" t="s">
        <v>28</v>
      </c>
      <c r="M113">
        <v>1</v>
      </c>
      <c r="N113" s="13" t="s">
        <v>7118</v>
      </c>
      <c r="O113">
        <f t="shared" si="4"/>
        <v>7</v>
      </c>
      <c r="P113" t="str">
        <f t="shared" si="5"/>
        <v/>
      </c>
      <c r="Q113" t="str">
        <f t="shared" si="6"/>
        <v>Senior</v>
      </c>
      <c r="R113" t="str">
        <f t="shared" si="7"/>
        <v>High</v>
      </c>
    </row>
    <row r="114" spans="1:18" x14ac:dyDescent="0.25">
      <c r="A114" t="s">
        <v>4698</v>
      </c>
      <c r="B114" t="s">
        <v>5898</v>
      </c>
      <c r="C114" t="s">
        <v>6995</v>
      </c>
      <c r="D114" t="s">
        <v>17</v>
      </c>
      <c r="E114" t="s">
        <v>46</v>
      </c>
      <c r="F114">
        <v>18</v>
      </c>
      <c r="G114" s="6">
        <v>44784</v>
      </c>
      <c r="H114" t="s">
        <v>105</v>
      </c>
      <c r="I114" t="s">
        <v>53</v>
      </c>
      <c r="J114">
        <v>78</v>
      </c>
      <c r="K114">
        <v>1</v>
      </c>
      <c r="L114" t="s">
        <v>34</v>
      </c>
      <c r="M114">
        <v>1</v>
      </c>
      <c r="N114" s="13" t="s">
        <v>7119</v>
      </c>
      <c r="O114">
        <f t="shared" si="4"/>
        <v>3</v>
      </c>
      <c r="P114" t="str">
        <f t="shared" si="5"/>
        <v/>
      </c>
      <c r="Q114" t="str">
        <f t="shared" si="6"/>
        <v>Student</v>
      </c>
      <c r="R114" t="str">
        <f t="shared" si="7"/>
        <v>High</v>
      </c>
    </row>
    <row r="115" spans="1:18" x14ac:dyDescent="0.25">
      <c r="A115" t="s">
        <v>4699</v>
      </c>
      <c r="B115" t="s">
        <v>5899</v>
      </c>
      <c r="C115" t="s">
        <v>481</v>
      </c>
      <c r="D115" t="s">
        <v>17</v>
      </c>
      <c r="E115" t="s">
        <v>68</v>
      </c>
      <c r="F115">
        <v>18</v>
      </c>
      <c r="G115" s="6">
        <v>45266</v>
      </c>
      <c r="H115" t="s">
        <v>281</v>
      </c>
      <c r="I115" t="s">
        <v>19</v>
      </c>
      <c r="J115">
        <v>30</v>
      </c>
      <c r="K115">
        <v>2</v>
      </c>
      <c r="L115" t="s">
        <v>28</v>
      </c>
      <c r="M115">
        <v>4</v>
      </c>
      <c r="N115" s="13" t="s">
        <v>7120</v>
      </c>
      <c r="O115">
        <f t="shared" si="4"/>
        <v>4</v>
      </c>
      <c r="P115" t="str">
        <f t="shared" si="5"/>
        <v>High Performer</v>
      </c>
      <c r="Q115" t="str">
        <f t="shared" si="6"/>
        <v>Student</v>
      </c>
      <c r="R115" t="str">
        <f t="shared" si="7"/>
        <v>High</v>
      </c>
    </row>
    <row r="116" spans="1:18" x14ac:dyDescent="0.25">
      <c r="A116" t="s">
        <v>4700</v>
      </c>
      <c r="B116" t="s">
        <v>5900</v>
      </c>
      <c r="C116" t="s">
        <v>485</v>
      </c>
      <c r="D116" t="s">
        <v>88</v>
      </c>
      <c r="E116" t="s">
        <v>46</v>
      </c>
      <c r="F116">
        <v>18</v>
      </c>
      <c r="G116" s="6">
        <v>45722</v>
      </c>
      <c r="H116" t="s">
        <v>26</v>
      </c>
      <c r="I116" t="s">
        <v>27</v>
      </c>
      <c r="J116">
        <v>54</v>
      </c>
      <c r="K116">
        <v>1</v>
      </c>
      <c r="L116" t="s">
        <v>28</v>
      </c>
      <c r="M116">
        <v>1</v>
      </c>
      <c r="N116" s="13" t="s">
        <v>7121</v>
      </c>
      <c r="O116">
        <f t="shared" si="4"/>
        <v>4</v>
      </c>
      <c r="P116" t="str">
        <f t="shared" si="5"/>
        <v/>
      </c>
      <c r="Q116" t="str">
        <f t="shared" si="6"/>
        <v>Student</v>
      </c>
      <c r="R116" t="str">
        <f t="shared" si="7"/>
        <v>High</v>
      </c>
    </row>
    <row r="117" spans="1:18" x14ac:dyDescent="0.25">
      <c r="A117" t="s">
        <v>4701</v>
      </c>
      <c r="B117" t="s">
        <v>5901</v>
      </c>
      <c r="C117" t="s">
        <v>489</v>
      </c>
      <c r="D117" t="s">
        <v>88</v>
      </c>
      <c r="E117" t="s">
        <v>25</v>
      </c>
      <c r="F117">
        <v>43</v>
      </c>
      <c r="G117" s="6">
        <v>44956</v>
      </c>
      <c r="H117" t="s">
        <v>40</v>
      </c>
      <c r="I117" t="s">
        <v>19</v>
      </c>
      <c r="J117">
        <v>5</v>
      </c>
      <c r="K117">
        <v>2</v>
      </c>
      <c r="L117" t="s">
        <v>34</v>
      </c>
      <c r="M117">
        <v>4</v>
      </c>
      <c r="N117" s="13" t="s">
        <v>7122</v>
      </c>
      <c r="O117">
        <f t="shared" si="4"/>
        <v>1</v>
      </c>
      <c r="P117" t="str">
        <f t="shared" si="5"/>
        <v/>
      </c>
      <c r="Q117" t="str">
        <f t="shared" si="6"/>
        <v>Senior</v>
      </c>
      <c r="R117" t="str">
        <f t="shared" si="7"/>
        <v>Medium</v>
      </c>
    </row>
    <row r="118" spans="1:18" x14ac:dyDescent="0.25">
      <c r="A118" t="s">
        <v>4702</v>
      </c>
      <c r="B118" t="s">
        <v>5902</v>
      </c>
      <c r="C118" t="s">
        <v>492</v>
      </c>
      <c r="D118" t="s">
        <v>17</v>
      </c>
      <c r="E118" t="s">
        <v>46</v>
      </c>
      <c r="F118">
        <v>38</v>
      </c>
      <c r="G118" s="6">
        <v>44915</v>
      </c>
      <c r="H118" t="s">
        <v>40</v>
      </c>
      <c r="I118" t="s">
        <v>19</v>
      </c>
      <c r="J118">
        <v>69</v>
      </c>
      <c r="K118">
        <v>1.5</v>
      </c>
      <c r="L118" t="s">
        <v>28</v>
      </c>
      <c r="M118">
        <v>3</v>
      </c>
      <c r="N118" s="13" t="s">
        <v>7123</v>
      </c>
      <c r="O118">
        <f t="shared" si="4"/>
        <v>6</v>
      </c>
      <c r="P118" t="str">
        <f t="shared" si="5"/>
        <v/>
      </c>
      <c r="Q118" t="str">
        <f t="shared" si="6"/>
        <v>Mid Career</v>
      </c>
      <c r="R118" t="str">
        <f t="shared" si="7"/>
        <v>High</v>
      </c>
    </row>
    <row r="119" spans="1:18" x14ac:dyDescent="0.25">
      <c r="A119" t="s">
        <v>4703</v>
      </c>
      <c r="B119" t="s">
        <v>5903</v>
      </c>
      <c r="C119" t="s">
        <v>496</v>
      </c>
      <c r="D119" t="s">
        <v>88</v>
      </c>
      <c r="E119" t="s">
        <v>25</v>
      </c>
      <c r="F119">
        <v>18</v>
      </c>
      <c r="G119" s="6">
        <v>45386</v>
      </c>
      <c r="H119" t="s">
        <v>142</v>
      </c>
      <c r="I119" t="s">
        <v>53</v>
      </c>
      <c r="J119">
        <v>25</v>
      </c>
      <c r="K119">
        <v>1.5</v>
      </c>
      <c r="L119" t="s">
        <v>34</v>
      </c>
      <c r="M119">
        <v>1</v>
      </c>
      <c r="N119" s="13" t="s">
        <v>7124</v>
      </c>
      <c r="O119">
        <f t="shared" si="4"/>
        <v>5</v>
      </c>
      <c r="P119" t="str">
        <f t="shared" si="5"/>
        <v/>
      </c>
      <c r="Q119" t="str">
        <f t="shared" si="6"/>
        <v>Student</v>
      </c>
      <c r="R119" t="str">
        <f t="shared" si="7"/>
        <v>High</v>
      </c>
    </row>
    <row r="120" spans="1:18" x14ac:dyDescent="0.25">
      <c r="A120" t="s">
        <v>4704</v>
      </c>
      <c r="B120" t="s">
        <v>5904</v>
      </c>
      <c r="C120" t="s">
        <v>500</v>
      </c>
      <c r="D120" t="s">
        <v>88</v>
      </c>
      <c r="E120" t="s">
        <v>46</v>
      </c>
      <c r="F120">
        <v>18</v>
      </c>
      <c r="G120" s="6">
        <v>44968</v>
      </c>
      <c r="H120" t="s">
        <v>154</v>
      </c>
      <c r="I120" t="s">
        <v>133</v>
      </c>
      <c r="J120">
        <v>42</v>
      </c>
      <c r="K120">
        <v>1.5</v>
      </c>
      <c r="L120" t="s">
        <v>34</v>
      </c>
      <c r="M120">
        <v>3</v>
      </c>
      <c r="N120" s="13" t="s">
        <v>7125</v>
      </c>
      <c r="O120">
        <f t="shared" si="4"/>
        <v>6</v>
      </c>
      <c r="P120" t="str">
        <f t="shared" si="5"/>
        <v/>
      </c>
      <c r="Q120" t="str">
        <f t="shared" si="6"/>
        <v>Student</v>
      </c>
      <c r="R120" t="str">
        <f t="shared" si="7"/>
        <v>High</v>
      </c>
    </row>
    <row r="121" spans="1:18" x14ac:dyDescent="0.25">
      <c r="A121" t="s">
        <v>4705</v>
      </c>
      <c r="B121" t="s">
        <v>5905</v>
      </c>
      <c r="C121" t="s">
        <v>504</v>
      </c>
      <c r="D121" t="s">
        <v>88</v>
      </c>
      <c r="E121" t="s">
        <v>25</v>
      </c>
      <c r="F121">
        <v>21</v>
      </c>
      <c r="G121" s="6">
        <v>44800</v>
      </c>
      <c r="H121" t="s">
        <v>52</v>
      </c>
      <c r="I121" t="s">
        <v>53</v>
      </c>
      <c r="J121">
        <v>10</v>
      </c>
      <c r="K121">
        <v>1.5</v>
      </c>
      <c r="L121" t="s">
        <v>28</v>
      </c>
      <c r="M121">
        <v>4</v>
      </c>
      <c r="N121" s="13" t="s">
        <v>7126</v>
      </c>
      <c r="O121">
        <f t="shared" si="4"/>
        <v>5</v>
      </c>
      <c r="P121" t="str">
        <f t="shared" si="5"/>
        <v>High Performer</v>
      </c>
      <c r="Q121" t="str">
        <f t="shared" si="6"/>
        <v>Student</v>
      </c>
      <c r="R121" t="str">
        <f t="shared" si="7"/>
        <v>Medium</v>
      </c>
    </row>
    <row r="122" spans="1:18" x14ac:dyDescent="0.25">
      <c r="A122" t="s">
        <v>4706</v>
      </c>
      <c r="B122" t="s">
        <v>5906</v>
      </c>
      <c r="C122" t="s">
        <v>508</v>
      </c>
      <c r="D122" t="s">
        <v>17</v>
      </c>
      <c r="E122" t="s">
        <v>68</v>
      </c>
      <c r="F122">
        <v>18</v>
      </c>
      <c r="G122" s="6">
        <v>45153</v>
      </c>
      <c r="H122" t="s">
        <v>47</v>
      </c>
      <c r="I122" t="s">
        <v>33</v>
      </c>
      <c r="J122">
        <v>44</v>
      </c>
      <c r="K122">
        <v>1.5</v>
      </c>
      <c r="L122" t="s">
        <v>28</v>
      </c>
      <c r="M122">
        <v>4</v>
      </c>
      <c r="N122" s="13" t="s">
        <v>7127</v>
      </c>
      <c r="O122">
        <f t="shared" si="4"/>
        <v>7</v>
      </c>
      <c r="P122" t="str">
        <f t="shared" si="5"/>
        <v>High Performer</v>
      </c>
      <c r="Q122" t="str">
        <f t="shared" si="6"/>
        <v>Student</v>
      </c>
      <c r="R122" t="str">
        <f t="shared" si="7"/>
        <v>High</v>
      </c>
    </row>
    <row r="123" spans="1:18" x14ac:dyDescent="0.25">
      <c r="A123" t="s">
        <v>4707</v>
      </c>
      <c r="B123" t="s">
        <v>5907</v>
      </c>
      <c r="C123" t="s">
        <v>6995</v>
      </c>
      <c r="D123" t="s">
        <v>17</v>
      </c>
      <c r="E123" t="s">
        <v>25</v>
      </c>
      <c r="F123">
        <v>22</v>
      </c>
      <c r="G123" s="6">
        <v>45386</v>
      </c>
      <c r="H123" t="s">
        <v>40</v>
      </c>
      <c r="I123" t="s">
        <v>19</v>
      </c>
      <c r="J123">
        <v>95</v>
      </c>
      <c r="K123">
        <v>2</v>
      </c>
      <c r="L123" t="s">
        <v>34</v>
      </c>
      <c r="M123">
        <v>4</v>
      </c>
      <c r="N123" s="13" t="s">
        <v>7128</v>
      </c>
      <c r="O123">
        <f t="shared" si="4"/>
        <v>7</v>
      </c>
      <c r="P123" t="str">
        <f t="shared" si="5"/>
        <v/>
      </c>
      <c r="Q123" t="str">
        <f t="shared" si="6"/>
        <v>Early Career</v>
      </c>
      <c r="R123" t="str">
        <f t="shared" si="7"/>
        <v>High</v>
      </c>
    </row>
    <row r="124" spans="1:18" x14ac:dyDescent="0.25">
      <c r="A124" t="s">
        <v>4708</v>
      </c>
      <c r="B124" t="s">
        <v>5908</v>
      </c>
      <c r="C124" t="s">
        <v>515</v>
      </c>
      <c r="D124" t="s">
        <v>17</v>
      </c>
      <c r="E124" t="s">
        <v>68</v>
      </c>
      <c r="F124">
        <v>36</v>
      </c>
      <c r="G124" s="6">
        <v>45510</v>
      </c>
      <c r="H124" t="s">
        <v>47</v>
      </c>
      <c r="I124" t="s">
        <v>33</v>
      </c>
      <c r="J124">
        <v>19</v>
      </c>
      <c r="K124">
        <v>0.45</v>
      </c>
      <c r="L124" t="s">
        <v>34</v>
      </c>
      <c r="M124">
        <v>4</v>
      </c>
      <c r="N124" s="13" t="s">
        <v>7129</v>
      </c>
      <c r="O124">
        <f t="shared" si="4"/>
        <v>7</v>
      </c>
      <c r="P124" t="str">
        <f t="shared" si="5"/>
        <v/>
      </c>
      <c r="Q124" t="str">
        <f t="shared" si="6"/>
        <v>Mid Career</v>
      </c>
      <c r="R124" t="str">
        <f t="shared" si="7"/>
        <v>High</v>
      </c>
    </row>
    <row r="125" spans="1:18" x14ac:dyDescent="0.25">
      <c r="A125" t="s">
        <v>4709</v>
      </c>
      <c r="B125" t="s">
        <v>5909</v>
      </c>
      <c r="C125" t="s">
        <v>519</v>
      </c>
      <c r="D125" t="s">
        <v>17</v>
      </c>
      <c r="E125" t="s">
        <v>39</v>
      </c>
      <c r="F125">
        <v>18</v>
      </c>
      <c r="G125" s="6">
        <v>45490</v>
      </c>
      <c r="H125" t="s">
        <v>69</v>
      </c>
      <c r="I125" t="s">
        <v>33</v>
      </c>
      <c r="J125">
        <v>3</v>
      </c>
      <c r="K125">
        <v>1.5</v>
      </c>
      <c r="L125" t="s">
        <v>34</v>
      </c>
      <c r="M125">
        <v>4</v>
      </c>
      <c r="N125" s="13" t="s">
        <v>7130</v>
      </c>
      <c r="O125">
        <f t="shared" si="4"/>
        <v>5</v>
      </c>
      <c r="P125" t="str">
        <f t="shared" si="5"/>
        <v/>
      </c>
      <c r="Q125" t="str">
        <f t="shared" si="6"/>
        <v>Student</v>
      </c>
      <c r="R125" t="str">
        <f t="shared" si="7"/>
        <v>Low</v>
      </c>
    </row>
    <row r="126" spans="1:18" x14ac:dyDescent="0.25">
      <c r="A126" t="s">
        <v>4710</v>
      </c>
      <c r="B126" t="s">
        <v>5910</v>
      </c>
      <c r="C126" t="s">
        <v>523</v>
      </c>
      <c r="D126" t="s">
        <v>17</v>
      </c>
      <c r="E126" t="s">
        <v>25</v>
      </c>
      <c r="F126">
        <v>18</v>
      </c>
      <c r="G126" s="6">
        <v>44790</v>
      </c>
      <c r="H126" t="s">
        <v>63</v>
      </c>
      <c r="I126" t="s">
        <v>27</v>
      </c>
      <c r="J126">
        <v>9</v>
      </c>
      <c r="K126">
        <v>1.5</v>
      </c>
      <c r="L126" t="s">
        <v>28</v>
      </c>
      <c r="M126">
        <v>4</v>
      </c>
      <c r="N126" s="13" t="s">
        <v>7131</v>
      </c>
      <c r="O126">
        <f t="shared" si="4"/>
        <v>8</v>
      </c>
      <c r="P126" t="str">
        <f t="shared" si="5"/>
        <v>High Performer</v>
      </c>
      <c r="Q126" t="str">
        <f t="shared" si="6"/>
        <v>Student</v>
      </c>
      <c r="R126" t="str">
        <f t="shared" si="7"/>
        <v>Medium</v>
      </c>
    </row>
    <row r="127" spans="1:18" x14ac:dyDescent="0.25">
      <c r="A127" t="s">
        <v>4711</v>
      </c>
      <c r="B127" t="s">
        <v>5911</v>
      </c>
      <c r="C127" t="s">
        <v>527</v>
      </c>
      <c r="D127" t="s">
        <v>17</v>
      </c>
      <c r="E127" t="s">
        <v>68</v>
      </c>
      <c r="F127">
        <v>24</v>
      </c>
      <c r="G127" s="6">
        <v>44762</v>
      </c>
      <c r="H127" t="s">
        <v>63</v>
      </c>
      <c r="I127" t="s">
        <v>27</v>
      </c>
      <c r="J127">
        <v>89</v>
      </c>
      <c r="K127">
        <v>1.5</v>
      </c>
      <c r="L127" t="s">
        <v>34</v>
      </c>
      <c r="M127">
        <v>4</v>
      </c>
      <c r="N127" s="13" t="s">
        <v>7132</v>
      </c>
      <c r="O127">
        <f t="shared" si="4"/>
        <v>5</v>
      </c>
      <c r="P127" t="str">
        <f t="shared" si="5"/>
        <v/>
      </c>
      <c r="Q127" t="str">
        <f t="shared" si="6"/>
        <v>Early Career</v>
      </c>
      <c r="R127" t="str">
        <f t="shared" si="7"/>
        <v>High</v>
      </c>
    </row>
    <row r="128" spans="1:18" x14ac:dyDescent="0.25">
      <c r="A128" t="s">
        <v>4712</v>
      </c>
      <c r="B128" t="s">
        <v>5912</v>
      </c>
      <c r="C128" t="s">
        <v>531</v>
      </c>
      <c r="D128" t="s">
        <v>88</v>
      </c>
      <c r="E128" t="s">
        <v>68</v>
      </c>
      <c r="F128">
        <v>18</v>
      </c>
      <c r="G128" s="6">
        <v>44929</v>
      </c>
      <c r="H128" t="s">
        <v>281</v>
      </c>
      <c r="I128" t="s">
        <v>19</v>
      </c>
      <c r="J128">
        <v>70</v>
      </c>
      <c r="K128">
        <v>2</v>
      </c>
      <c r="L128" t="s">
        <v>34</v>
      </c>
      <c r="M128">
        <v>2</v>
      </c>
      <c r="N128" s="13" t="s">
        <v>7133</v>
      </c>
      <c r="O128">
        <f t="shared" si="4"/>
        <v>6</v>
      </c>
      <c r="P128" t="str">
        <f t="shared" si="5"/>
        <v/>
      </c>
      <c r="Q128" t="str">
        <f t="shared" si="6"/>
        <v>Student</v>
      </c>
      <c r="R128" t="str">
        <f t="shared" si="7"/>
        <v>High</v>
      </c>
    </row>
    <row r="129" spans="1:18" x14ac:dyDescent="0.25">
      <c r="A129" t="s">
        <v>4713</v>
      </c>
      <c r="B129" t="s">
        <v>5913</v>
      </c>
      <c r="C129" t="s">
        <v>535</v>
      </c>
      <c r="D129" t="s">
        <v>17</v>
      </c>
      <c r="E129" t="s">
        <v>46</v>
      </c>
      <c r="F129">
        <v>18</v>
      </c>
      <c r="G129" s="6">
        <v>44723</v>
      </c>
      <c r="H129" t="s">
        <v>105</v>
      </c>
      <c r="I129" t="s">
        <v>53</v>
      </c>
      <c r="J129">
        <v>82</v>
      </c>
      <c r="K129">
        <v>1.5</v>
      </c>
      <c r="L129" t="s">
        <v>34</v>
      </c>
      <c r="M129">
        <v>1</v>
      </c>
      <c r="N129" s="13" t="s">
        <v>7134</v>
      </c>
      <c r="O129">
        <f t="shared" si="4"/>
        <v>2</v>
      </c>
      <c r="P129" t="str">
        <f t="shared" si="5"/>
        <v/>
      </c>
      <c r="Q129" t="str">
        <f t="shared" si="6"/>
        <v>Student</v>
      </c>
      <c r="R129" t="str">
        <f t="shared" si="7"/>
        <v>High</v>
      </c>
    </row>
    <row r="130" spans="1:18" x14ac:dyDescent="0.25">
      <c r="A130" t="s">
        <v>4714</v>
      </c>
      <c r="B130" t="s">
        <v>5914</v>
      </c>
      <c r="C130" t="s">
        <v>539</v>
      </c>
      <c r="D130" t="s">
        <v>17</v>
      </c>
      <c r="E130" t="s">
        <v>25</v>
      </c>
      <c r="F130">
        <v>18</v>
      </c>
      <c r="G130" s="6">
        <v>44851</v>
      </c>
      <c r="H130" t="s">
        <v>154</v>
      </c>
      <c r="I130" t="s">
        <v>133</v>
      </c>
      <c r="J130">
        <v>38</v>
      </c>
      <c r="K130">
        <v>1.5</v>
      </c>
      <c r="L130" t="s">
        <v>28</v>
      </c>
      <c r="M130">
        <v>2</v>
      </c>
      <c r="N130" s="13" t="s">
        <v>7135</v>
      </c>
      <c r="O130">
        <f t="shared" si="4"/>
        <v>1</v>
      </c>
      <c r="P130" t="str">
        <f t="shared" si="5"/>
        <v/>
      </c>
      <c r="Q130" t="str">
        <f t="shared" si="6"/>
        <v>Student</v>
      </c>
      <c r="R130" t="str">
        <f t="shared" si="7"/>
        <v>High</v>
      </c>
    </row>
    <row r="131" spans="1:18" x14ac:dyDescent="0.25">
      <c r="A131" t="s">
        <v>4715</v>
      </c>
      <c r="B131" t="s">
        <v>5915</v>
      </c>
      <c r="C131" t="s">
        <v>542</v>
      </c>
      <c r="D131" t="s">
        <v>88</v>
      </c>
      <c r="E131" t="s">
        <v>46</v>
      </c>
      <c r="F131">
        <v>18</v>
      </c>
      <c r="G131" s="6">
        <v>45072</v>
      </c>
      <c r="H131" t="s">
        <v>132</v>
      </c>
      <c r="I131" t="s">
        <v>133</v>
      </c>
      <c r="J131">
        <v>78</v>
      </c>
      <c r="K131">
        <v>1.5</v>
      </c>
      <c r="L131" t="s">
        <v>28</v>
      </c>
      <c r="M131">
        <v>5</v>
      </c>
      <c r="N131" s="13" t="s">
        <v>7136</v>
      </c>
      <c r="O131">
        <f t="shared" ref="O131:O194" si="8">IF(N131="", 0, LEN(N131) - LEN(SUBSTITUTE(N131, ",", "")) + 1)</f>
        <v>5</v>
      </c>
      <c r="P131" t="str">
        <f t="shared" ref="P131:P194" si="9">IF(AND(L131="Yes",M131&gt;=4),"High Performer","")</f>
        <v>High Performer</v>
      </c>
      <c r="Q131" t="str">
        <f t="shared" ref="Q131:Q194" si="10">IF(F131&lt;22,"Student",IF(F131&lt;=30,"Early Career",IF(F131&lt;=40,"Mid Career","Senior")))</f>
        <v>Student</v>
      </c>
      <c r="R131" t="str">
        <f t="shared" ref="R131:R194" si="11">IF(K131+J131&lt;=5,"Low",IF(K131+J131&lt;=15,"Medium","High"))</f>
        <v>High</v>
      </c>
    </row>
    <row r="132" spans="1:18" x14ac:dyDescent="0.25">
      <c r="A132" t="s">
        <v>4716</v>
      </c>
      <c r="B132" t="s">
        <v>5916</v>
      </c>
      <c r="C132" t="s">
        <v>546</v>
      </c>
      <c r="D132" t="s">
        <v>88</v>
      </c>
      <c r="E132" t="s">
        <v>25</v>
      </c>
      <c r="F132">
        <v>18</v>
      </c>
      <c r="G132" s="6">
        <v>45350</v>
      </c>
      <c r="H132" t="s">
        <v>69</v>
      </c>
      <c r="I132" t="s">
        <v>33</v>
      </c>
      <c r="J132">
        <v>82</v>
      </c>
      <c r="K132">
        <v>1.5</v>
      </c>
      <c r="L132" t="s">
        <v>34</v>
      </c>
      <c r="M132">
        <v>5</v>
      </c>
      <c r="N132" s="13" t="s">
        <v>7137</v>
      </c>
      <c r="O132">
        <f t="shared" si="8"/>
        <v>1</v>
      </c>
      <c r="P132" t="str">
        <f t="shared" si="9"/>
        <v/>
      </c>
      <c r="Q132" t="str">
        <f t="shared" si="10"/>
        <v>Student</v>
      </c>
      <c r="R132" t="str">
        <f t="shared" si="11"/>
        <v>High</v>
      </c>
    </row>
    <row r="133" spans="1:18" x14ac:dyDescent="0.25">
      <c r="A133" t="s">
        <v>4717</v>
      </c>
      <c r="B133" t="s">
        <v>5917</v>
      </c>
      <c r="C133" t="s">
        <v>549</v>
      </c>
      <c r="D133" t="s">
        <v>88</v>
      </c>
      <c r="E133" t="s">
        <v>46</v>
      </c>
      <c r="F133">
        <v>32</v>
      </c>
      <c r="G133" s="6">
        <v>44774</v>
      </c>
      <c r="H133" t="s">
        <v>47</v>
      </c>
      <c r="I133" t="s">
        <v>33</v>
      </c>
      <c r="J133">
        <v>57.999999999999993</v>
      </c>
      <c r="K133">
        <v>1</v>
      </c>
      <c r="L133" t="s">
        <v>34</v>
      </c>
      <c r="M133">
        <v>1</v>
      </c>
      <c r="N133" s="13" t="s">
        <v>7138</v>
      </c>
      <c r="O133">
        <f t="shared" si="8"/>
        <v>4</v>
      </c>
      <c r="P133" t="str">
        <f t="shared" si="9"/>
        <v/>
      </c>
      <c r="Q133" t="str">
        <f t="shared" si="10"/>
        <v>Mid Career</v>
      </c>
      <c r="R133" t="str">
        <f t="shared" si="11"/>
        <v>High</v>
      </c>
    </row>
    <row r="134" spans="1:18" x14ac:dyDescent="0.25">
      <c r="A134" t="s">
        <v>4718</v>
      </c>
      <c r="B134" t="s">
        <v>5918</v>
      </c>
      <c r="C134" t="s">
        <v>553</v>
      </c>
      <c r="D134" t="s">
        <v>17</v>
      </c>
      <c r="E134" t="s">
        <v>25</v>
      </c>
      <c r="F134">
        <v>18</v>
      </c>
      <c r="G134" s="6">
        <v>45220</v>
      </c>
      <c r="H134" t="s">
        <v>69</v>
      </c>
      <c r="I134" t="s">
        <v>33</v>
      </c>
      <c r="J134">
        <v>44</v>
      </c>
      <c r="K134">
        <v>1</v>
      </c>
      <c r="L134" t="s">
        <v>34</v>
      </c>
      <c r="M134">
        <v>4</v>
      </c>
      <c r="N134" s="13" t="s">
        <v>7139</v>
      </c>
      <c r="O134">
        <f t="shared" si="8"/>
        <v>6</v>
      </c>
      <c r="P134" t="str">
        <f t="shared" si="9"/>
        <v/>
      </c>
      <c r="Q134" t="str">
        <f t="shared" si="10"/>
        <v>Student</v>
      </c>
      <c r="R134" t="str">
        <f t="shared" si="11"/>
        <v>High</v>
      </c>
    </row>
    <row r="135" spans="1:18" x14ac:dyDescent="0.25">
      <c r="A135" t="s">
        <v>4719</v>
      </c>
      <c r="B135" t="s">
        <v>5919</v>
      </c>
      <c r="C135" t="s">
        <v>557</v>
      </c>
      <c r="D135" t="s">
        <v>88</v>
      </c>
      <c r="E135" t="s">
        <v>25</v>
      </c>
      <c r="F135">
        <v>18</v>
      </c>
      <c r="G135" s="6">
        <v>45480</v>
      </c>
      <c r="H135" t="s">
        <v>217</v>
      </c>
      <c r="I135" t="s">
        <v>133</v>
      </c>
      <c r="J135">
        <v>49</v>
      </c>
      <c r="K135">
        <v>1.5</v>
      </c>
      <c r="L135" t="s">
        <v>34</v>
      </c>
      <c r="M135">
        <v>5</v>
      </c>
      <c r="N135" s="13" t="s">
        <v>7140</v>
      </c>
      <c r="O135">
        <f t="shared" si="8"/>
        <v>2</v>
      </c>
      <c r="P135" t="str">
        <f t="shared" si="9"/>
        <v/>
      </c>
      <c r="Q135" t="str">
        <f t="shared" si="10"/>
        <v>Student</v>
      </c>
      <c r="R135" t="str">
        <f t="shared" si="11"/>
        <v>High</v>
      </c>
    </row>
    <row r="136" spans="1:18" x14ac:dyDescent="0.25">
      <c r="A136" t="s">
        <v>4720</v>
      </c>
      <c r="B136" t="s">
        <v>5920</v>
      </c>
      <c r="C136" t="s">
        <v>561</v>
      </c>
      <c r="D136" t="s">
        <v>17</v>
      </c>
      <c r="E136" t="s">
        <v>82</v>
      </c>
      <c r="F136">
        <v>18</v>
      </c>
      <c r="G136" s="6">
        <v>44991</v>
      </c>
      <c r="H136" t="s">
        <v>105</v>
      </c>
      <c r="I136" t="s">
        <v>53</v>
      </c>
      <c r="J136">
        <v>63</v>
      </c>
      <c r="K136">
        <v>2</v>
      </c>
      <c r="L136" t="s">
        <v>28</v>
      </c>
      <c r="M136">
        <v>1</v>
      </c>
      <c r="N136" s="13" t="s">
        <v>7141</v>
      </c>
      <c r="O136">
        <f t="shared" si="8"/>
        <v>8</v>
      </c>
      <c r="P136" t="str">
        <f t="shared" si="9"/>
        <v/>
      </c>
      <c r="Q136" t="str">
        <f t="shared" si="10"/>
        <v>Student</v>
      </c>
      <c r="R136" t="str">
        <f t="shared" si="11"/>
        <v>High</v>
      </c>
    </row>
    <row r="137" spans="1:18" x14ac:dyDescent="0.25">
      <c r="A137" t="s">
        <v>4721</v>
      </c>
      <c r="B137" t="s">
        <v>5921</v>
      </c>
      <c r="C137" t="s">
        <v>565</v>
      </c>
      <c r="D137" t="s">
        <v>17</v>
      </c>
      <c r="E137" t="s">
        <v>68</v>
      </c>
      <c r="F137">
        <v>29</v>
      </c>
      <c r="G137" s="6">
        <v>45695</v>
      </c>
      <c r="H137" t="s">
        <v>47</v>
      </c>
      <c r="I137" t="s">
        <v>33</v>
      </c>
      <c r="J137">
        <v>13</v>
      </c>
      <c r="K137">
        <v>2</v>
      </c>
      <c r="L137" t="s">
        <v>28</v>
      </c>
      <c r="M137">
        <v>4</v>
      </c>
      <c r="N137" s="13" t="s">
        <v>7142</v>
      </c>
      <c r="O137">
        <f t="shared" si="8"/>
        <v>8</v>
      </c>
      <c r="P137" t="str">
        <f t="shared" si="9"/>
        <v>High Performer</v>
      </c>
      <c r="Q137" t="str">
        <f t="shared" si="10"/>
        <v>Early Career</v>
      </c>
      <c r="R137" t="str">
        <f t="shared" si="11"/>
        <v>Medium</v>
      </c>
    </row>
    <row r="138" spans="1:18" x14ac:dyDescent="0.25">
      <c r="A138" t="s">
        <v>4722</v>
      </c>
      <c r="B138" t="s">
        <v>5922</v>
      </c>
      <c r="C138" t="s">
        <v>569</v>
      </c>
      <c r="D138" t="s">
        <v>17</v>
      </c>
      <c r="E138" t="s">
        <v>46</v>
      </c>
      <c r="F138">
        <v>18</v>
      </c>
      <c r="G138" s="6">
        <v>45218</v>
      </c>
      <c r="H138" t="s">
        <v>83</v>
      </c>
      <c r="I138" t="s">
        <v>27</v>
      </c>
      <c r="J138">
        <v>49</v>
      </c>
      <c r="K138">
        <v>0.45</v>
      </c>
      <c r="L138" t="s">
        <v>28</v>
      </c>
      <c r="M138">
        <v>5</v>
      </c>
      <c r="N138" s="13" t="s">
        <v>7143</v>
      </c>
      <c r="O138">
        <f t="shared" si="8"/>
        <v>6</v>
      </c>
      <c r="P138" t="str">
        <f t="shared" si="9"/>
        <v>High Performer</v>
      </c>
      <c r="Q138" t="str">
        <f t="shared" si="10"/>
        <v>Student</v>
      </c>
      <c r="R138" t="str">
        <f t="shared" si="11"/>
        <v>High</v>
      </c>
    </row>
    <row r="139" spans="1:18" x14ac:dyDescent="0.25">
      <c r="A139" t="s">
        <v>4723</v>
      </c>
      <c r="B139" t="s">
        <v>5923</v>
      </c>
      <c r="C139" t="s">
        <v>6995</v>
      </c>
      <c r="D139" t="s">
        <v>17</v>
      </c>
      <c r="E139" t="s">
        <v>46</v>
      </c>
      <c r="F139">
        <v>18</v>
      </c>
      <c r="G139" s="6">
        <v>44772</v>
      </c>
      <c r="H139" t="s">
        <v>63</v>
      </c>
      <c r="I139" t="s">
        <v>27</v>
      </c>
      <c r="J139">
        <v>51</v>
      </c>
      <c r="K139">
        <v>1.5</v>
      </c>
      <c r="L139" t="s">
        <v>28</v>
      </c>
      <c r="M139">
        <v>5</v>
      </c>
      <c r="N139" s="13" t="s">
        <v>7144</v>
      </c>
      <c r="O139">
        <f t="shared" si="8"/>
        <v>3</v>
      </c>
      <c r="P139" t="str">
        <f t="shared" si="9"/>
        <v>High Performer</v>
      </c>
      <c r="Q139" t="str">
        <f t="shared" si="10"/>
        <v>Student</v>
      </c>
      <c r="R139" t="str">
        <f t="shared" si="11"/>
        <v>High</v>
      </c>
    </row>
    <row r="140" spans="1:18" x14ac:dyDescent="0.25">
      <c r="A140" t="s">
        <v>4724</v>
      </c>
      <c r="B140" t="s">
        <v>5924</v>
      </c>
      <c r="C140" t="s">
        <v>576</v>
      </c>
      <c r="D140" t="s">
        <v>17</v>
      </c>
      <c r="E140" t="s">
        <v>39</v>
      </c>
      <c r="F140">
        <v>33</v>
      </c>
      <c r="G140" s="6">
        <v>44857</v>
      </c>
      <c r="H140" t="s">
        <v>154</v>
      </c>
      <c r="I140" t="s">
        <v>133</v>
      </c>
      <c r="J140">
        <v>78</v>
      </c>
      <c r="K140">
        <v>1.5</v>
      </c>
      <c r="L140" t="s">
        <v>34</v>
      </c>
      <c r="M140">
        <v>4</v>
      </c>
      <c r="N140" s="13" t="s">
        <v>7145</v>
      </c>
      <c r="O140">
        <f t="shared" si="8"/>
        <v>6</v>
      </c>
      <c r="P140" t="str">
        <f t="shared" si="9"/>
        <v/>
      </c>
      <c r="Q140" t="str">
        <f t="shared" si="10"/>
        <v>Mid Career</v>
      </c>
      <c r="R140" t="str">
        <f t="shared" si="11"/>
        <v>High</v>
      </c>
    </row>
    <row r="141" spans="1:18" x14ac:dyDescent="0.25">
      <c r="A141" t="s">
        <v>4725</v>
      </c>
      <c r="B141" t="s">
        <v>5925</v>
      </c>
      <c r="C141" t="s">
        <v>580</v>
      </c>
      <c r="D141" t="s">
        <v>17</v>
      </c>
      <c r="E141" t="s">
        <v>25</v>
      </c>
      <c r="F141">
        <v>18</v>
      </c>
      <c r="G141" s="6">
        <v>44913</v>
      </c>
      <c r="H141" t="s">
        <v>281</v>
      </c>
      <c r="I141" t="s">
        <v>19</v>
      </c>
      <c r="J141">
        <v>80</v>
      </c>
      <c r="K141">
        <v>1</v>
      </c>
      <c r="L141" t="s">
        <v>34</v>
      </c>
      <c r="M141">
        <v>1</v>
      </c>
      <c r="N141" s="13" t="s">
        <v>7146</v>
      </c>
      <c r="O141">
        <f t="shared" si="8"/>
        <v>5</v>
      </c>
      <c r="P141" t="str">
        <f t="shared" si="9"/>
        <v/>
      </c>
      <c r="Q141" t="str">
        <f t="shared" si="10"/>
        <v>Student</v>
      </c>
      <c r="R141" t="str">
        <f t="shared" si="11"/>
        <v>High</v>
      </c>
    </row>
    <row r="142" spans="1:18" x14ac:dyDescent="0.25">
      <c r="A142" t="s">
        <v>4726</v>
      </c>
      <c r="B142" t="s">
        <v>5926</v>
      </c>
      <c r="C142" t="s">
        <v>6995</v>
      </c>
      <c r="D142" t="s">
        <v>17</v>
      </c>
      <c r="E142" t="s">
        <v>68</v>
      </c>
      <c r="F142">
        <v>18</v>
      </c>
      <c r="G142" s="6">
        <v>45084</v>
      </c>
      <c r="H142" t="s">
        <v>63</v>
      </c>
      <c r="I142" t="s">
        <v>27</v>
      </c>
      <c r="J142">
        <v>73</v>
      </c>
      <c r="K142">
        <v>1</v>
      </c>
      <c r="L142" t="s">
        <v>34</v>
      </c>
      <c r="M142">
        <v>4</v>
      </c>
      <c r="N142" s="13" t="s">
        <v>7147</v>
      </c>
      <c r="O142">
        <f t="shared" si="8"/>
        <v>3</v>
      </c>
      <c r="P142" t="str">
        <f t="shared" si="9"/>
        <v/>
      </c>
      <c r="Q142" t="str">
        <f t="shared" si="10"/>
        <v>Student</v>
      </c>
      <c r="R142" t="str">
        <f t="shared" si="11"/>
        <v>High</v>
      </c>
    </row>
    <row r="143" spans="1:18" x14ac:dyDescent="0.25">
      <c r="A143" t="s">
        <v>4727</v>
      </c>
      <c r="B143" t="s">
        <v>5927</v>
      </c>
      <c r="C143" t="s">
        <v>587</v>
      </c>
      <c r="D143" t="s">
        <v>17</v>
      </c>
      <c r="E143" t="s">
        <v>25</v>
      </c>
      <c r="F143">
        <v>18</v>
      </c>
      <c r="G143" s="6">
        <v>45560</v>
      </c>
      <c r="H143" t="s">
        <v>26</v>
      </c>
      <c r="I143" t="s">
        <v>27</v>
      </c>
      <c r="J143">
        <v>90</v>
      </c>
      <c r="K143">
        <v>1</v>
      </c>
      <c r="L143" t="s">
        <v>34</v>
      </c>
      <c r="M143">
        <v>2</v>
      </c>
      <c r="N143" s="13" t="s">
        <v>7148</v>
      </c>
      <c r="O143">
        <f t="shared" si="8"/>
        <v>8</v>
      </c>
      <c r="P143" t="str">
        <f t="shared" si="9"/>
        <v/>
      </c>
      <c r="Q143" t="str">
        <f t="shared" si="10"/>
        <v>Student</v>
      </c>
      <c r="R143" t="str">
        <f t="shared" si="11"/>
        <v>High</v>
      </c>
    </row>
    <row r="144" spans="1:18" x14ac:dyDescent="0.25">
      <c r="A144" t="s">
        <v>4728</v>
      </c>
      <c r="B144" t="s">
        <v>5928</v>
      </c>
      <c r="C144" t="s">
        <v>591</v>
      </c>
      <c r="D144" t="s">
        <v>17</v>
      </c>
      <c r="E144" t="s">
        <v>82</v>
      </c>
      <c r="F144">
        <v>18</v>
      </c>
      <c r="G144" s="6">
        <v>45650</v>
      </c>
      <c r="H144" t="s">
        <v>63</v>
      </c>
      <c r="I144" t="s">
        <v>27</v>
      </c>
      <c r="J144">
        <v>92</v>
      </c>
      <c r="K144">
        <v>1</v>
      </c>
      <c r="L144" t="s">
        <v>34</v>
      </c>
      <c r="M144">
        <v>4</v>
      </c>
      <c r="N144" s="13" t="s">
        <v>7149</v>
      </c>
      <c r="O144">
        <f t="shared" si="8"/>
        <v>6</v>
      </c>
      <c r="P144" t="str">
        <f t="shared" si="9"/>
        <v/>
      </c>
      <c r="Q144" t="str">
        <f t="shared" si="10"/>
        <v>Student</v>
      </c>
      <c r="R144" t="str">
        <f t="shared" si="11"/>
        <v>High</v>
      </c>
    </row>
    <row r="145" spans="1:18" x14ac:dyDescent="0.25">
      <c r="A145" t="s">
        <v>4729</v>
      </c>
      <c r="B145" t="s">
        <v>5929</v>
      </c>
      <c r="C145" t="s">
        <v>595</v>
      </c>
      <c r="D145" t="s">
        <v>88</v>
      </c>
      <c r="E145" t="s">
        <v>39</v>
      </c>
      <c r="F145">
        <v>18</v>
      </c>
      <c r="G145" s="6">
        <v>45186</v>
      </c>
      <c r="H145" t="s">
        <v>47</v>
      </c>
      <c r="I145" t="s">
        <v>33</v>
      </c>
      <c r="J145">
        <v>40</v>
      </c>
      <c r="K145">
        <v>1</v>
      </c>
      <c r="L145" t="s">
        <v>34</v>
      </c>
      <c r="M145">
        <v>4</v>
      </c>
      <c r="N145" s="13" t="s">
        <v>7150</v>
      </c>
      <c r="O145">
        <f t="shared" si="8"/>
        <v>4</v>
      </c>
      <c r="P145" t="str">
        <f t="shared" si="9"/>
        <v/>
      </c>
      <c r="Q145" t="str">
        <f t="shared" si="10"/>
        <v>Student</v>
      </c>
      <c r="R145" t="str">
        <f t="shared" si="11"/>
        <v>High</v>
      </c>
    </row>
    <row r="146" spans="1:18" x14ac:dyDescent="0.25">
      <c r="A146" t="s">
        <v>4730</v>
      </c>
      <c r="B146" t="s">
        <v>5930</v>
      </c>
      <c r="C146" t="s">
        <v>599</v>
      </c>
      <c r="D146" t="s">
        <v>88</v>
      </c>
      <c r="E146" t="s">
        <v>46</v>
      </c>
      <c r="F146">
        <v>24</v>
      </c>
      <c r="G146" s="6">
        <v>45153</v>
      </c>
      <c r="H146" t="s">
        <v>52</v>
      </c>
      <c r="I146" t="s">
        <v>53</v>
      </c>
      <c r="J146">
        <v>91</v>
      </c>
      <c r="K146">
        <v>2</v>
      </c>
      <c r="L146" t="s">
        <v>28</v>
      </c>
      <c r="M146">
        <v>1</v>
      </c>
      <c r="N146" s="13" t="s">
        <v>7151</v>
      </c>
      <c r="O146">
        <f t="shared" si="8"/>
        <v>3</v>
      </c>
      <c r="P146" t="str">
        <f t="shared" si="9"/>
        <v/>
      </c>
      <c r="Q146" t="str">
        <f t="shared" si="10"/>
        <v>Early Career</v>
      </c>
      <c r="R146" t="str">
        <f t="shared" si="11"/>
        <v>High</v>
      </c>
    </row>
    <row r="147" spans="1:18" x14ac:dyDescent="0.25">
      <c r="A147" t="s">
        <v>4731</v>
      </c>
      <c r="B147" t="s">
        <v>5931</v>
      </c>
      <c r="C147" t="s">
        <v>603</v>
      </c>
      <c r="D147" t="s">
        <v>17</v>
      </c>
      <c r="E147" t="s">
        <v>82</v>
      </c>
      <c r="F147">
        <v>19</v>
      </c>
      <c r="G147" s="6">
        <v>45555</v>
      </c>
      <c r="H147" t="s">
        <v>26</v>
      </c>
      <c r="I147" t="s">
        <v>27</v>
      </c>
      <c r="J147">
        <v>94</v>
      </c>
      <c r="K147">
        <v>1.5</v>
      </c>
      <c r="L147" t="s">
        <v>34</v>
      </c>
      <c r="M147">
        <v>5</v>
      </c>
      <c r="N147" s="13" t="s">
        <v>7152</v>
      </c>
      <c r="O147">
        <f t="shared" si="8"/>
        <v>5</v>
      </c>
      <c r="P147" t="str">
        <f t="shared" si="9"/>
        <v/>
      </c>
      <c r="Q147" t="str">
        <f t="shared" si="10"/>
        <v>Student</v>
      </c>
      <c r="R147" t="str">
        <f t="shared" si="11"/>
        <v>High</v>
      </c>
    </row>
    <row r="148" spans="1:18" x14ac:dyDescent="0.25">
      <c r="A148" t="s">
        <v>4732</v>
      </c>
      <c r="B148" t="s">
        <v>5932</v>
      </c>
      <c r="C148" t="s">
        <v>607</v>
      </c>
      <c r="D148" t="s">
        <v>17</v>
      </c>
      <c r="E148" t="s">
        <v>46</v>
      </c>
      <c r="F148">
        <v>38</v>
      </c>
      <c r="G148" s="6">
        <v>45368</v>
      </c>
      <c r="H148" t="s">
        <v>142</v>
      </c>
      <c r="I148" t="s">
        <v>53</v>
      </c>
      <c r="J148">
        <v>20</v>
      </c>
      <c r="K148">
        <v>1.5</v>
      </c>
      <c r="L148" t="s">
        <v>28</v>
      </c>
      <c r="M148">
        <v>4</v>
      </c>
      <c r="N148" s="13" t="s">
        <v>7153</v>
      </c>
      <c r="O148">
        <f t="shared" si="8"/>
        <v>3</v>
      </c>
      <c r="P148" t="str">
        <f t="shared" si="9"/>
        <v>High Performer</v>
      </c>
      <c r="Q148" t="str">
        <f t="shared" si="10"/>
        <v>Mid Career</v>
      </c>
      <c r="R148" t="str">
        <f t="shared" si="11"/>
        <v>High</v>
      </c>
    </row>
    <row r="149" spans="1:18" x14ac:dyDescent="0.25">
      <c r="A149" t="s">
        <v>4733</v>
      </c>
      <c r="B149" t="s">
        <v>5933</v>
      </c>
      <c r="C149" t="s">
        <v>611</v>
      </c>
      <c r="D149" t="s">
        <v>88</v>
      </c>
      <c r="E149" t="s">
        <v>46</v>
      </c>
      <c r="F149">
        <v>31</v>
      </c>
      <c r="G149" s="6">
        <v>45068</v>
      </c>
      <c r="H149" t="s">
        <v>47</v>
      </c>
      <c r="I149" t="s">
        <v>33</v>
      </c>
      <c r="J149">
        <v>28.999999999999996</v>
      </c>
      <c r="K149">
        <v>1.5</v>
      </c>
      <c r="L149" t="s">
        <v>28</v>
      </c>
      <c r="M149">
        <v>5</v>
      </c>
      <c r="N149" s="13" t="s">
        <v>7154</v>
      </c>
      <c r="O149">
        <f t="shared" si="8"/>
        <v>1</v>
      </c>
      <c r="P149" t="str">
        <f t="shared" si="9"/>
        <v>High Performer</v>
      </c>
      <c r="Q149" t="str">
        <f t="shared" si="10"/>
        <v>Mid Career</v>
      </c>
      <c r="R149" t="str">
        <f t="shared" si="11"/>
        <v>High</v>
      </c>
    </row>
    <row r="150" spans="1:18" x14ac:dyDescent="0.25">
      <c r="A150" t="s">
        <v>4734</v>
      </c>
      <c r="B150" t="s">
        <v>5934</v>
      </c>
      <c r="C150" t="s">
        <v>614</v>
      </c>
      <c r="D150" t="s">
        <v>17</v>
      </c>
      <c r="E150" t="s">
        <v>25</v>
      </c>
      <c r="F150">
        <v>18</v>
      </c>
      <c r="G150" s="6">
        <v>45714</v>
      </c>
      <c r="H150" t="s">
        <v>52</v>
      </c>
      <c r="I150" t="s">
        <v>53</v>
      </c>
      <c r="J150">
        <v>37</v>
      </c>
      <c r="K150">
        <v>1</v>
      </c>
      <c r="L150" t="s">
        <v>28</v>
      </c>
      <c r="M150">
        <v>1</v>
      </c>
      <c r="N150" s="13" t="s">
        <v>7155</v>
      </c>
      <c r="O150">
        <f t="shared" si="8"/>
        <v>3</v>
      </c>
      <c r="P150" t="str">
        <f t="shared" si="9"/>
        <v/>
      </c>
      <c r="Q150" t="str">
        <f t="shared" si="10"/>
        <v>Student</v>
      </c>
      <c r="R150" t="str">
        <f t="shared" si="11"/>
        <v>High</v>
      </c>
    </row>
    <row r="151" spans="1:18" x14ac:dyDescent="0.25">
      <c r="A151" t="s">
        <v>4735</v>
      </c>
      <c r="B151" t="s">
        <v>5935</v>
      </c>
      <c r="C151" t="s">
        <v>618</v>
      </c>
      <c r="D151" t="s">
        <v>17</v>
      </c>
      <c r="E151" t="s">
        <v>39</v>
      </c>
      <c r="F151">
        <v>40</v>
      </c>
      <c r="G151" s="6">
        <v>44720</v>
      </c>
      <c r="H151" t="s">
        <v>63</v>
      </c>
      <c r="I151" t="s">
        <v>27</v>
      </c>
      <c r="J151">
        <v>24</v>
      </c>
      <c r="K151">
        <v>0.45</v>
      </c>
      <c r="L151" t="s">
        <v>28</v>
      </c>
      <c r="M151">
        <v>5</v>
      </c>
      <c r="N151" s="13" t="s">
        <v>7156</v>
      </c>
      <c r="O151">
        <f t="shared" si="8"/>
        <v>3</v>
      </c>
      <c r="P151" t="str">
        <f t="shared" si="9"/>
        <v>High Performer</v>
      </c>
      <c r="Q151" t="str">
        <f t="shared" si="10"/>
        <v>Mid Career</v>
      </c>
      <c r="R151" t="str">
        <f t="shared" si="11"/>
        <v>High</v>
      </c>
    </row>
    <row r="152" spans="1:18" x14ac:dyDescent="0.25">
      <c r="A152" t="s">
        <v>4736</v>
      </c>
      <c r="B152" t="s">
        <v>5936</v>
      </c>
      <c r="C152" t="s">
        <v>622</v>
      </c>
      <c r="D152" t="s">
        <v>17</v>
      </c>
      <c r="E152" t="s">
        <v>68</v>
      </c>
      <c r="F152">
        <v>39</v>
      </c>
      <c r="G152" s="6">
        <v>45580</v>
      </c>
      <c r="H152" t="s">
        <v>69</v>
      </c>
      <c r="I152" t="s">
        <v>33</v>
      </c>
      <c r="J152">
        <v>81</v>
      </c>
      <c r="K152">
        <v>1.5</v>
      </c>
      <c r="L152" t="s">
        <v>34</v>
      </c>
      <c r="M152">
        <v>4</v>
      </c>
      <c r="N152" s="13" t="s">
        <v>7157</v>
      </c>
      <c r="O152">
        <f t="shared" si="8"/>
        <v>4</v>
      </c>
      <c r="P152" t="str">
        <f t="shared" si="9"/>
        <v/>
      </c>
      <c r="Q152" t="str">
        <f t="shared" si="10"/>
        <v>Mid Career</v>
      </c>
      <c r="R152" t="str">
        <f t="shared" si="11"/>
        <v>High</v>
      </c>
    </row>
    <row r="153" spans="1:18" x14ac:dyDescent="0.25">
      <c r="A153" t="s">
        <v>4737</v>
      </c>
      <c r="B153" t="s">
        <v>5937</v>
      </c>
      <c r="C153" t="s">
        <v>626</v>
      </c>
      <c r="D153" t="s">
        <v>88</v>
      </c>
      <c r="E153" t="s">
        <v>25</v>
      </c>
      <c r="F153">
        <v>18</v>
      </c>
      <c r="G153" s="6">
        <v>45585</v>
      </c>
      <c r="H153" t="s">
        <v>52</v>
      </c>
      <c r="I153" t="s">
        <v>53</v>
      </c>
      <c r="J153">
        <v>30</v>
      </c>
      <c r="K153">
        <v>1.5</v>
      </c>
      <c r="L153" t="s">
        <v>34</v>
      </c>
      <c r="M153">
        <v>4</v>
      </c>
      <c r="N153" s="13" t="s">
        <v>7158</v>
      </c>
      <c r="O153">
        <f t="shared" si="8"/>
        <v>4</v>
      </c>
      <c r="P153" t="str">
        <f t="shared" si="9"/>
        <v/>
      </c>
      <c r="Q153" t="str">
        <f t="shared" si="10"/>
        <v>Student</v>
      </c>
      <c r="R153" t="str">
        <f t="shared" si="11"/>
        <v>High</v>
      </c>
    </row>
    <row r="154" spans="1:18" x14ac:dyDescent="0.25">
      <c r="A154" t="s">
        <v>4738</v>
      </c>
      <c r="B154" t="s">
        <v>5938</v>
      </c>
      <c r="C154" t="s">
        <v>630</v>
      </c>
      <c r="D154" t="s">
        <v>88</v>
      </c>
      <c r="E154" t="s">
        <v>68</v>
      </c>
      <c r="F154">
        <v>18</v>
      </c>
      <c r="G154" s="6">
        <v>44707</v>
      </c>
      <c r="H154" t="s">
        <v>40</v>
      </c>
      <c r="I154" t="s">
        <v>19</v>
      </c>
      <c r="J154">
        <v>51</v>
      </c>
      <c r="K154">
        <v>2</v>
      </c>
      <c r="L154" t="s">
        <v>34</v>
      </c>
      <c r="M154">
        <v>4</v>
      </c>
      <c r="N154" s="13" t="s">
        <v>7159</v>
      </c>
      <c r="O154">
        <f t="shared" si="8"/>
        <v>2</v>
      </c>
      <c r="P154" t="str">
        <f t="shared" si="9"/>
        <v/>
      </c>
      <c r="Q154" t="str">
        <f t="shared" si="10"/>
        <v>Student</v>
      </c>
      <c r="R154" t="str">
        <f t="shared" si="11"/>
        <v>High</v>
      </c>
    </row>
    <row r="155" spans="1:18" x14ac:dyDescent="0.25">
      <c r="A155" t="s">
        <v>4739</v>
      </c>
      <c r="B155" t="s">
        <v>5939</v>
      </c>
      <c r="C155" t="s">
        <v>634</v>
      </c>
      <c r="D155" t="s">
        <v>17</v>
      </c>
      <c r="E155" t="s">
        <v>25</v>
      </c>
      <c r="F155">
        <v>18</v>
      </c>
      <c r="G155" s="6">
        <v>44754</v>
      </c>
      <c r="H155" t="s">
        <v>217</v>
      </c>
      <c r="I155" t="s">
        <v>133</v>
      </c>
      <c r="J155">
        <v>77</v>
      </c>
      <c r="K155">
        <v>1.5</v>
      </c>
      <c r="L155" t="s">
        <v>34</v>
      </c>
      <c r="M155">
        <v>3</v>
      </c>
      <c r="N155" s="13" t="s">
        <v>7160</v>
      </c>
      <c r="O155">
        <f t="shared" si="8"/>
        <v>8</v>
      </c>
      <c r="P155" t="str">
        <f t="shared" si="9"/>
        <v/>
      </c>
      <c r="Q155" t="str">
        <f t="shared" si="10"/>
        <v>Student</v>
      </c>
      <c r="R155" t="str">
        <f t="shared" si="11"/>
        <v>High</v>
      </c>
    </row>
    <row r="156" spans="1:18" x14ac:dyDescent="0.25">
      <c r="A156" t="s">
        <v>4740</v>
      </c>
      <c r="B156" t="s">
        <v>5940</v>
      </c>
      <c r="C156" t="s">
        <v>638</v>
      </c>
      <c r="D156" t="s">
        <v>17</v>
      </c>
      <c r="E156" t="s">
        <v>25</v>
      </c>
      <c r="F156">
        <v>22</v>
      </c>
      <c r="G156" s="6">
        <v>45506</v>
      </c>
      <c r="H156" t="s">
        <v>83</v>
      </c>
      <c r="I156" t="s">
        <v>27</v>
      </c>
      <c r="J156">
        <v>9</v>
      </c>
      <c r="K156">
        <v>0.45</v>
      </c>
      <c r="L156" t="s">
        <v>28</v>
      </c>
      <c r="M156">
        <v>5</v>
      </c>
      <c r="N156" s="13" t="s">
        <v>7161</v>
      </c>
      <c r="O156">
        <f t="shared" si="8"/>
        <v>8</v>
      </c>
      <c r="P156" t="str">
        <f t="shared" si="9"/>
        <v>High Performer</v>
      </c>
      <c r="Q156" t="str">
        <f t="shared" si="10"/>
        <v>Early Career</v>
      </c>
      <c r="R156" t="str">
        <f t="shared" si="11"/>
        <v>Medium</v>
      </c>
    </row>
    <row r="157" spans="1:18" x14ac:dyDescent="0.25">
      <c r="A157" t="s">
        <v>4741</v>
      </c>
      <c r="B157" t="s">
        <v>5941</v>
      </c>
      <c r="C157" t="s">
        <v>642</v>
      </c>
      <c r="D157" t="s">
        <v>88</v>
      </c>
      <c r="E157" t="s">
        <v>25</v>
      </c>
      <c r="F157">
        <v>18</v>
      </c>
      <c r="G157" s="6">
        <v>45007</v>
      </c>
      <c r="H157" t="s">
        <v>142</v>
      </c>
      <c r="I157" t="s">
        <v>53</v>
      </c>
      <c r="J157">
        <v>11</v>
      </c>
      <c r="K157">
        <v>1</v>
      </c>
      <c r="L157" t="s">
        <v>28</v>
      </c>
      <c r="M157">
        <v>5</v>
      </c>
      <c r="N157" s="13" t="s">
        <v>7162</v>
      </c>
      <c r="O157">
        <f t="shared" si="8"/>
        <v>4</v>
      </c>
      <c r="P157" t="str">
        <f t="shared" si="9"/>
        <v>High Performer</v>
      </c>
      <c r="Q157" t="str">
        <f t="shared" si="10"/>
        <v>Student</v>
      </c>
      <c r="R157" t="str">
        <f t="shared" si="11"/>
        <v>Medium</v>
      </c>
    </row>
    <row r="158" spans="1:18" x14ac:dyDescent="0.25">
      <c r="A158" t="s">
        <v>4742</v>
      </c>
      <c r="B158" t="s">
        <v>5942</v>
      </c>
      <c r="C158" t="s">
        <v>646</v>
      </c>
      <c r="D158" t="s">
        <v>17</v>
      </c>
      <c r="E158" t="s">
        <v>25</v>
      </c>
      <c r="F158">
        <v>18</v>
      </c>
      <c r="G158" s="6">
        <v>44847</v>
      </c>
      <c r="H158" t="s">
        <v>105</v>
      </c>
      <c r="I158" t="s">
        <v>53</v>
      </c>
      <c r="J158">
        <v>32</v>
      </c>
      <c r="K158">
        <v>1</v>
      </c>
      <c r="L158" t="s">
        <v>28</v>
      </c>
      <c r="M158">
        <v>5</v>
      </c>
      <c r="N158" s="13" t="s">
        <v>7163</v>
      </c>
      <c r="O158">
        <f t="shared" si="8"/>
        <v>5</v>
      </c>
      <c r="P158" t="str">
        <f t="shared" si="9"/>
        <v>High Performer</v>
      </c>
      <c r="Q158" t="str">
        <f t="shared" si="10"/>
        <v>Student</v>
      </c>
      <c r="R158" t="str">
        <f t="shared" si="11"/>
        <v>High</v>
      </c>
    </row>
    <row r="159" spans="1:18" x14ac:dyDescent="0.25">
      <c r="A159" t="s">
        <v>4743</v>
      </c>
      <c r="B159" t="s">
        <v>5943</v>
      </c>
      <c r="C159" t="s">
        <v>650</v>
      </c>
      <c r="D159" t="s">
        <v>88</v>
      </c>
      <c r="E159" t="s">
        <v>25</v>
      </c>
      <c r="F159">
        <v>18</v>
      </c>
      <c r="G159" s="6">
        <v>44971</v>
      </c>
      <c r="H159" t="s">
        <v>18</v>
      </c>
      <c r="I159" t="s">
        <v>19</v>
      </c>
      <c r="J159">
        <v>23</v>
      </c>
      <c r="K159">
        <v>1.5</v>
      </c>
      <c r="L159" t="s">
        <v>34</v>
      </c>
      <c r="M159">
        <v>5</v>
      </c>
      <c r="N159" s="13" t="s">
        <v>7164</v>
      </c>
      <c r="O159">
        <f t="shared" si="8"/>
        <v>8</v>
      </c>
      <c r="P159" t="str">
        <f t="shared" si="9"/>
        <v/>
      </c>
      <c r="Q159" t="str">
        <f t="shared" si="10"/>
        <v>Student</v>
      </c>
      <c r="R159" t="str">
        <f t="shared" si="11"/>
        <v>High</v>
      </c>
    </row>
    <row r="160" spans="1:18" x14ac:dyDescent="0.25">
      <c r="A160" t="s">
        <v>4744</v>
      </c>
      <c r="B160" t="s">
        <v>5944</v>
      </c>
      <c r="C160" t="s">
        <v>654</v>
      </c>
      <c r="D160" t="s">
        <v>88</v>
      </c>
      <c r="E160" t="s">
        <v>82</v>
      </c>
      <c r="F160">
        <v>44</v>
      </c>
      <c r="G160" s="6">
        <v>45300</v>
      </c>
      <c r="H160" t="s">
        <v>142</v>
      </c>
      <c r="I160" t="s">
        <v>53</v>
      </c>
      <c r="J160">
        <v>15</v>
      </c>
      <c r="K160">
        <v>1</v>
      </c>
      <c r="L160" t="s">
        <v>28</v>
      </c>
      <c r="M160">
        <v>2</v>
      </c>
      <c r="N160" s="13" t="s">
        <v>7165</v>
      </c>
      <c r="O160">
        <f t="shared" si="8"/>
        <v>3</v>
      </c>
      <c r="P160" t="str">
        <f t="shared" si="9"/>
        <v/>
      </c>
      <c r="Q160" t="str">
        <f t="shared" si="10"/>
        <v>Senior</v>
      </c>
      <c r="R160" t="str">
        <f t="shared" si="11"/>
        <v>High</v>
      </c>
    </row>
    <row r="161" spans="1:18" x14ac:dyDescent="0.25">
      <c r="A161" t="s">
        <v>4745</v>
      </c>
      <c r="B161" t="s">
        <v>5945</v>
      </c>
      <c r="C161" t="s">
        <v>658</v>
      </c>
      <c r="D161" t="s">
        <v>17</v>
      </c>
      <c r="E161" t="s">
        <v>68</v>
      </c>
      <c r="F161">
        <v>18</v>
      </c>
      <c r="G161" s="6">
        <v>45156</v>
      </c>
      <c r="H161" t="s">
        <v>105</v>
      </c>
      <c r="I161" t="s">
        <v>53</v>
      </c>
      <c r="J161">
        <v>28.999999999999996</v>
      </c>
      <c r="K161">
        <v>0.45</v>
      </c>
      <c r="L161" t="s">
        <v>28</v>
      </c>
      <c r="M161">
        <v>2</v>
      </c>
      <c r="N161" s="13" t="s">
        <v>7166</v>
      </c>
      <c r="O161">
        <f t="shared" si="8"/>
        <v>7</v>
      </c>
      <c r="P161" t="str">
        <f t="shared" si="9"/>
        <v/>
      </c>
      <c r="Q161" t="str">
        <f t="shared" si="10"/>
        <v>Student</v>
      </c>
      <c r="R161" t="str">
        <f t="shared" si="11"/>
        <v>High</v>
      </c>
    </row>
    <row r="162" spans="1:18" x14ac:dyDescent="0.25">
      <c r="A162" t="s">
        <v>4746</v>
      </c>
      <c r="B162" t="s">
        <v>5946</v>
      </c>
      <c r="C162" t="s">
        <v>662</v>
      </c>
      <c r="D162" t="s">
        <v>17</v>
      </c>
      <c r="E162" t="s">
        <v>25</v>
      </c>
      <c r="F162">
        <v>18</v>
      </c>
      <c r="G162" s="6">
        <v>44947</v>
      </c>
      <c r="H162" t="s">
        <v>217</v>
      </c>
      <c r="I162" t="s">
        <v>133</v>
      </c>
      <c r="J162">
        <v>56.999999999999993</v>
      </c>
      <c r="K162">
        <v>1.5</v>
      </c>
      <c r="L162" t="s">
        <v>34</v>
      </c>
      <c r="M162">
        <v>5</v>
      </c>
      <c r="N162" s="13" t="s">
        <v>7167</v>
      </c>
      <c r="O162">
        <f t="shared" si="8"/>
        <v>2</v>
      </c>
      <c r="P162" t="str">
        <f t="shared" si="9"/>
        <v/>
      </c>
      <c r="Q162" t="str">
        <f t="shared" si="10"/>
        <v>Student</v>
      </c>
      <c r="R162" t="str">
        <f t="shared" si="11"/>
        <v>High</v>
      </c>
    </row>
    <row r="163" spans="1:18" x14ac:dyDescent="0.25">
      <c r="A163" t="s">
        <v>4747</v>
      </c>
      <c r="B163" t="s">
        <v>5947</v>
      </c>
      <c r="C163" t="s">
        <v>666</v>
      </c>
      <c r="D163" t="s">
        <v>17</v>
      </c>
      <c r="E163" t="s">
        <v>82</v>
      </c>
      <c r="F163">
        <v>27</v>
      </c>
      <c r="G163" s="6">
        <v>45385</v>
      </c>
      <c r="H163" t="s">
        <v>18</v>
      </c>
      <c r="I163" t="s">
        <v>19</v>
      </c>
      <c r="J163">
        <v>93</v>
      </c>
      <c r="K163">
        <v>1.5</v>
      </c>
      <c r="L163" t="s">
        <v>28</v>
      </c>
      <c r="M163">
        <v>5</v>
      </c>
      <c r="N163" s="13" t="s">
        <v>7168</v>
      </c>
      <c r="O163">
        <f t="shared" si="8"/>
        <v>5</v>
      </c>
      <c r="P163" t="str">
        <f t="shared" si="9"/>
        <v>High Performer</v>
      </c>
      <c r="Q163" t="str">
        <f t="shared" si="10"/>
        <v>Early Career</v>
      </c>
      <c r="R163" t="str">
        <f t="shared" si="11"/>
        <v>High</v>
      </c>
    </row>
    <row r="164" spans="1:18" x14ac:dyDescent="0.25">
      <c r="A164" t="s">
        <v>4748</v>
      </c>
      <c r="B164" t="s">
        <v>5948</v>
      </c>
      <c r="C164" t="s">
        <v>670</v>
      </c>
      <c r="D164" t="s">
        <v>88</v>
      </c>
      <c r="E164" t="s">
        <v>25</v>
      </c>
      <c r="F164">
        <v>33</v>
      </c>
      <c r="G164" s="6">
        <v>45322</v>
      </c>
      <c r="H164" t="s">
        <v>154</v>
      </c>
      <c r="I164" t="s">
        <v>133</v>
      </c>
      <c r="J164">
        <v>75</v>
      </c>
      <c r="K164">
        <v>2</v>
      </c>
      <c r="L164" t="s">
        <v>34</v>
      </c>
      <c r="M164">
        <v>4</v>
      </c>
      <c r="N164" s="13" t="s">
        <v>7169</v>
      </c>
      <c r="O164">
        <f t="shared" si="8"/>
        <v>5</v>
      </c>
      <c r="P164" t="str">
        <f t="shared" si="9"/>
        <v/>
      </c>
      <c r="Q164" t="str">
        <f t="shared" si="10"/>
        <v>Mid Career</v>
      </c>
      <c r="R164" t="str">
        <f t="shared" si="11"/>
        <v>High</v>
      </c>
    </row>
    <row r="165" spans="1:18" x14ac:dyDescent="0.25">
      <c r="A165" t="s">
        <v>4749</v>
      </c>
      <c r="B165" t="s">
        <v>5949</v>
      </c>
      <c r="C165" t="s">
        <v>674</v>
      </c>
      <c r="D165" t="s">
        <v>17</v>
      </c>
      <c r="E165" t="s">
        <v>82</v>
      </c>
      <c r="F165">
        <v>45</v>
      </c>
      <c r="G165" s="6">
        <v>45072</v>
      </c>
      <c r="H165" t="s">
        <v>105</v>
      </c>
      <c r="I165" t="s">
        <v>53</v>
      </c>
      <c r="J165">
        <v>19</v>
      </c>
      <c r="K165">
        <v>1</v>
      </c>
      <c r="L165" t="s">
        <v>34</v>
      </c>
      <c r="M165">
        <v>3</v>
      </c>
      <c r="N165" s="13" t="s">
        <v>7170</v>
      </c>
      <c r="O165">
        <f t="shared" si="8"/>
        <v>6</v>
      </c>
      <c r="P165" t="str">
        <f t="shared" si="9"/>
        <v/>
      </c>
      <c r="Q165" t="str">
        <f t="shared" si="10"/>
        <v>Senior</v>
      </c>
      <c r="R165" t="str">
        <f t="shared" si="11"/>
        <v>High</v>
      </c>
    </row>
    <row r="166" spans="1:18" x14ac:dyDescent="0.25">
      <c r="A166" t="s">
        <v>4750</v>
      </c>
      <c r="B166" t="s">
        <v>5950</v>
      </c>
      <c r="C166" t="s">
        <v>678</v>
      </c>
      <c r="D166" t="s">
        <v>88</v>
      </c>
      <c r="E166" t="s">
        <v>82</v>
      </c>
      <c r="F166">
        <v>18</v>
      </c>
      <c r="G166" s="6">
        <v>45730</v>
      </c>
      <c r="H166" t="s">
        <v>154</v>
      </c>
      <c r="I166" t="s">
        <v>133</v>
      </c>
      <c r="J166">
        <v>53</v>
      </c>
      <c r="K166">
        <v>0.45</v>
      </c>
      <c r="L166" t="s">
        <v>34</v>
      </c>
      <c r="M166">
        <v>5</v>
      </c>
      <c r="N166" s="13" t="s">
        <v>7171</v>
      </c>
      <c r="O166">
        <f t="shared" si="8"/>
        <v>1</v>
      </c>
      <c r="P166" t="str">
        <f t="shared" si="9"/>
        <v/>
      </c>
      <c r="Q166" t="str">
        <f t="shared" si="10"/>
        <v>Student</v>
      </c>
      <c r="R166" t="str">
        <f t="shared" si="11"/>
        <v>High</v>
      </c>
    </row>
    <row r="167" spans="1:18" x14ac:dyDescent="0.25">
      <c r="A167" t="s">
        <v>4751</v>
      </c>
      <c r="B167" t="s">
        <v>5951</v>
      </c>
      <c r="C167" t="s">
        <v>681</v>
      </c>
      <c r="D167" t="s">
        <v>17</v>
      </c>
      <c r="E167" t="s">
        <v>25</v>
      </c>
      <c r="F167">
        <v>18</v>
      </c>
      <c r="G167" s="6">
        <v>45689</v>
      </c>
      <c r="H167" t="s">
        <v>32</v>
      </c>
      <c r="I167" t="s">
        <v>33</v>
      </c>
      <c r="J167">
        <v>86</v>
      </c>
      <c r="K167">
        <v>1.5</v>
      </c>
      <c r="L167" t="s">
        <v>28</v>
      </c>
      <c r="M167">
        <v>5</v>
      </c>
      <c r="N167" s="13" t="s">
        <v>7172</v>
      </c>
      <c r="O167">
        <f t="shared" si="8"/>
        <v>4</v>
      </c>
      <c r="P167" t="str">
        <f t="shared" si="9"/>
        <v>High Performer</v>
      </c>
      <c r="Q167" t="str">
        <f t="shared" si="10"/>
        <v>Student</v>
      </c>
      <c r="R167" t="str">
        <f t="shared" si="11"/>
        <v>High</v>
      </c>
    </row>
    <row r="168" spans="1:18" x14ac:dyDescent="0.25">
      <c r="A168" t="s">
        <v>4752</v>
      </c>
      <c r="B168" t="s">
        <v>5952</v>
      </c>
      <c r="C168" t="s">
        <v>685</v>
      </c>
      <c r="D168" t="s">
        <v>17</v>
      </c>
      <c r="E168" t="s">
        <v>82</v>
      </c>
      <c r="F168">
        <v>30</v>
      </c>
      <c r="G168" s="6">
        <v>45508</v>
      </c>
      <c r="H168" t="s">
        <v>32</v>
      </c>
      <c r="I168" t="s">
        <v>33</v>
      </c>
      <c r="J168">
        <v>15</v>
      </c>
      <c r="K168">
        <v>1.5</v>
      </c>
      <c r="L168" t="s">
        <v>28</v>
      </c>
      <c r="M168">
        <v>4</v>
      </c>
      <c r="N168" s="13" t="s">
        <v>7173</v>
      </c>
      <c r="O168">
        <f t="shared" si="8"/>
        <v>4</v>
      </c>
      <c r="P168" t="str">
        <f t="shared" si="9"/>
        <v>High Performer</v>
      </c>
      <c r="Q168" t="str">
        <f t="shared" si="10"/>
        <v>Early Career</v>
      </c>
      <c r="R168" t="str">
        <f t="shared" si="11"/>
        <v>High</v>
      </c>
    </row>
    <row r="169" spans="1:18" x14ac:dyDescent="0.25">
      <c r="A169" t="s">
        <v>4753</v>
      </c>
      <c r="B169" t="s">
        <v>5953</v>
      </c>
      <c r="C169" t="s">
        <v>689</v>
      </c>
      <c r="D169" t="s">
        <v>17</v>
      </c>
      <c r="E169" t="s">
        <v>25</v>
      </c>
      <c r="F169">
        <v>18</v>
      </c>
      <c r="G169" s="6">
        <v>44799</v>
      </c>
      <c r="H169" t="s">
        <v>52</v>
      </c>
      <c r="I169" t="s">
        <v>53</v>
      </c>
      <c r="J169">
        <v>65</v>
      </c>
      <c r="K169">
        <v>2</v>
      </c>
      <c r="L169" t="s">
        <v>28</v>
      </c>
      <c r="M169">
        <v>4</v>
      </c>
      <c r="N169" s="13" t="s">
        <v>7174</v>
      </c>
      <c r="O169">
        <f t="shared" si="8"/>
        <v>6</v>
      </c>
      <c r="P169" t="str">
        <f t="shared" si="9"/>
        <v>High Performer</v>
      </c>
      <c r="Q169" t="str">
        <f t="shared" si="10"/>
        <v>Student</v>
      </c>
      <c r="R169" t="str">
        <f t="shared" si="11"/>
        <v>High</v>
      </c>
    </row>
    <row r="170" spans="1:18" x14ac:dyDescent="0.25">
      <c r="A170" t="s">
        <v>4754</v>
      </c>
      <c r="B170" t="s">
        <v>5954</v>
      </c>
      <c r="C170" t="s">
        <v>693</v>
      </c>
      <c r="D170" t="s">
        <v>17</v>
      </c>
      <c r="E170" t="s">
        <v>25</v>
      </c>
      <c r="F170">
        <v>18</v>
      </c>
      <c r="G170" s="6">
        <v>45556</v>
      </c>
      <c r="H170" t="s">
        <v>83</v>
      </c>
      <c r="I170" t="s">
        <v>27</v>
      </c>
      <c r="J170">
        <v>74</v>
      </c>
      <c r="K170">
        <v>1.5</v>
      </c>
      <c r="L170" t="s">
        <v>34</v>
      </c>
      <c r="M170">
        <v>5</v>
      </c>
      <c r="N170" s="13" t="s">
        <v>7175</v>
      </c>
      <c r="O170">
        <f t="shared" si="8"/>
        <v>3</v>
      </c>
      <c r="P170" t="str">
        <f t="shared" si="9"/>
        <v/>
      </c>
      <c r="Q170" t="str">
        <f t="shared" si="10"/>
        <v>Student</v>
      </c>
      <c r="R170" t="str">
        <f t="shared" si="11"/>
        <v>High</v>
      </c>
    </row>
    <row r="171" spans="1:18" x14ac:dyDescent="0.25">
      <c r="A171" t="s">
        <v>4755</v>
      </c>
      <c r="B171" t="s">
        <v>5955</v>
      </c>
      <c r="C171" t="s">
        <v>697</v>
      </c>
      <c r="D171" t="s">
        <v>88</v>
      </c>
      <c r="E171" t="s">
        <v>25</v>
      </c>
      <c r="F171">
        <v>23</v>
      </c>
      <c r="G171" s="6">
        <v>45239</v>
      </c>
      <c r="H171" t="s">
        <v>105</v>
      </c>
      <c r="I171" t="s">
        <v>53</v>
      </c>
      <c r="J171">
        <v>62</v>
      </c>
      <c r="K171">
        <v>2</v>
      </c>
      <c r="L171" t="s">
        <v>34</v>
      </c>
      <c r="M171">
        <v>4</v>
      </c>
      <c r="N171" s="13" t="s">
        <v>7176</v>
      </c>
      <c r="O171">
        <f t="shared" si="8"/>
        <v>6</v>
      </c>
      <c r="P171" t="str">
        <f t="shared" si="9"/>
        <v/>
      </c>
      <c r="Q171" t="str">
        <f t="shared" si="10"/>
        <v>Early Career</v>
      </c>
      <c r="R171" t="str">
        <f t="shared" si="11"/>
        <v>High</v>
      </c>
    </row>
    <row r="172" spans="1:18" x14ac:dyDescent="0.25">
      <c r="A172" t="s">
        <v>4756</v>
      </c>
      <c r="B172" t="s">
        <v>5956</v>
      </c>
      <c r="C172" t="s">
        <v>701</v>
      </c>
      <c r="D172" t="s">
        <v>88</v>
      </c>
      <c r="E172" t="s">
        <v>46</v>
      </c>
      <c r="F172">
        <v>18</v>
      </c>
      <c r="G172" s="6">
        <v>45121</v>
      </c>
      <c r="H172" t="s">
        <v>132</v>
      </c>
      <c r="I172" t="s">
        <v>133</v>
      </c>
      <c r="J172">
        <v>9</v>
      </c>
      <c r="K172">
        <v>0.45</v>
      </c>
      <c r="L172" t="s">
        <v>34</v>
      </c>
      <c r="M172">
        <v>5</v>
      </c>
      <c r="N172" s="13" t="s">
        <v>7177</v>
      </c>
      <c r="O172">
        <f t="shared" si="8"/>
        <v>1</v>
      </c>
      <c r="P172" t="str">
        <f t="shared" si="9"/>
        <v/>
      </c>
      <c r="Q172" t="str">
        <f t="shared" si="10"/>
        <v>Student</v>
      </c>
      <c r="R172" t="str">
        <f t="shared" si="11"/>
        <v>Medium</v>
      </c>
    </row>
    <row r="173" spans="1:18" x14ac:dyDescent="0.25">
      <c r="A173" t="s">
        <v>4757</v>
      </c>
      <c r="B173" t="s">
        <v>5957</v>
      </c>
      <c r="C173" t="s">
        <v>704</v>
      </c>
      <c r="D173" t="s">
        <v>17</v>
      </c>
      <c r="E173" t="s">
        <v>46</v>
      </c>
      <c r="F173">
        <v>18</v>
      </c>
      <c r="G173" s="6">
        <v>45683</v>
      </c>
      <c r="H173" t="s">
        <v>217</v>
      </c>
      <c r="I173" t="s">
        <v>133</v>
      </c>
      <c r="J173">
        <v>7.0000000000000009</v>
      </c>
      <c r="K173">
        <v>0.45</v>
      </c>
      <c r="L173" t="s">
        <v>34</v>
      </c>
      <c r="M173">
        <v>5</v>
      </c>
      <c r="N173" s="13" t="s">
        <v>7178</v>
      </c>
      <c r="O173">
        <f t="shared" si="8"/>
        <v>4</v>
      </c>
      <c r="P173" t="str">
        <f t="shared" si="9"/>
        <v/>
      </c>
      <c r="Q173" t="str">
        <f t="shared" si="10"/>
        <v>Student</v>
      </c>
      <c r="R173" t="str">
        <f t="shared" si="11"/>
        <v>Medium</v>
      </c>
    </row>
    <row r="174" spans="1:18" x14ac:dyDescent="0.25">
      <c r="A174" t="s">
        <v>4758</v>
      </c>
      <c r="B174" t="s">
        <v>5958</v>
      </c>
      <c r="C174" t="s">
        <v>708</v>
      </c>
      <c r="D174" t="s">
        <v>88</v>
      </c>
      <c r="E174" t="s">
        <v>68</v>
      </c>
      <c r="F174">
        <v>18</v>
      </c>
      <c r="G174" s="6">
        <v>45339</v>
      </c>
      <c r="H174" t="s">
        <v>18</v>
      </c>
      <c r="I174" t="s">
        <v>19</v>
      </c>
      <c r="J174">
        <v>2</v>
      </c>
      <c r="K174">
        <v>0.45</v>
      </c>
      <c r="L174" t="s">
        <v>34</v>
      </c>
      <c r="M174">
        <v>5</v>
      </c>
      <c r="N174" s="13" t="s">
        <v>7179</v>
      </c>
      <c r="O174">
        <f t="shared" si="8"/>
        <v>5</v>
      </c>
      <c r="P174" t="str">
        <f t="shared" si="9"/>
        <v/>
      </c>
      <c r="Q174" t="str">
        <f t="shared" si="10"/>
        <v>Student</v>
      </c>
      <c r="R174" t="str">
        <f t="shared" si="11"/>
        <v>Low</v>
      </c>
    </row>
    <row r="175" spans="1:18" x14ac:dyDescent="0.25">
      <c r="A175" t="s">
        <v>4759</v>
      </c>
      <c r="B175" t="s">
        <v>5959</v>
      </c>
      <c r="C175" t="s">
        <v>712</v>
      </c>
      <c r="D175" t="s">
        <v>17</v>
      </c>
      <c r="E175" t="s">
        <v>82</v>
      </c>
      <c r="F175">
        <v>18</v>
      </c>
      <c r="G175" s="6">
        <v>45555</v>
      </c>
      <c r="H175" t="s">
        <v>26</v>
      </c>
      <c r="I175" t="s">
        <v>27</v>
      </c>
      <c r="J175">
        <v>50</v>
      </c>
      <c r="K175">
        <v>2</v>
      </c>
      <c r="L175" t="s">
        <v>28</v>
      </c>
      <c r="M175">
        <v>1</v>
      </c>
      <c r="N175" s="13" t="s">
        <v>7152</v>
      </c>
      <c r="O175">
        <f t="shared" si="8"/>
        <v>5</v>
      </c>
      <c r="P175" t="str">
        <f t="shared" si="9"/>
        <v/>
      </c>
      <c r="Q175" t="str">
        <f t="shared" si="10"/>
        <v>Student</v>
      </c>
      <c r="R175" t="str">
        <f t="shared" si="11"/>
        <v>High</v>
      </c>
    </row>
    <row r="176" spans="1:18" x14ac:dyDescent="0.25">
      <c r="A176" t="s">
        <v>4760</v>
      </c>
      <c r="B176" t="s">
        <v>5960</v>
      </c>
      <c r="C176" t="s">
        <v>715</v>
      </c>
      <c r="D176" t="s">
        <v>17</v>
      </c>
      <c r="E176" t="s">
        <v>46</v>
      </c>
      <c r="F176">
        <v>18</v>
      </c>
      <c r="G176" s="6">
        <v>45521</v>
      </c>
      <c r="H176" t="s">
        <v>18</v>
      </c>
      <c r="I176" t="s">
        <v>19</v>
      </c>
      <c r="J176">
        <v>60</v>
      </c>
      <c r="K176">
        <v>2</v>
      </c>
      <c r="L176" t="s">
        <v>28</v>
      </c>
      <c r="M176">
        <v>1</v>
      </c>
      <c r="N176" s="13" t="s">
        <v>7180</v>
      </c>
      <c r="O176">
        <f t="shared" si="8"/>
        <v>7</v>
      </c>
      <c r="P176" t="str">
        <f t="shared" si="9"/>
        <v/>
      </c>
      <c r="Q176" t="str">
        <f t="shared" si="10"/>
        <v>Student</v>
      </c>
      <c r="R176" t="str">
        <f t="shared" si="11"/>
        <v>High</v>
      </c>
    </row>
    <row r="177" spans="1:18" x14ac:dyDescent="0.25">
      <c r="A177" t="s">
        <v>4761</v>
      </c>
      <c r="B177" t="s">
        <v>5961</v>
      </c>
      <c r="C177" t="s">
        <v>6995</v>
      </c>
      <c r="D177" t="s">
        <v>17</v>
      </c>
      <c r="E177" t="s">
        <v>39</v>
      </c>
      <c r="F177">
        <v>18</v>
      </c>
      <c r="G177" s="6">
        <v>44943</v>
      </c>
      <c r="H177" t="s">
        <v>83</v>
      </c>
      <c r="I177" t="s">
        <v>27</v>
      </c>
      <c r="J177">
        <v>88</v>
      </c>
      <c r="K177">
        <v>1.5</v>
      </c>
      <c r="L177" t="s">
        <v>34</v>
      </c>
      <c r="M177">
        <v>5</v>
      </c>
      <c r="N177" s="13" t="s">
        <v>7181</v>
      </c>
      <c r="O177">
        <f t="shared" si="8"/>
        <v>1</v>
      </c>
      <c r="P177" t="str">
        <f t="shared" si="9"/>
        <v/>
      </c>
      <c r="Q177" t="str">
        <f t="shared" si="10"/>
        <v>Student</v>
      </c>
      <c r="R177" t="str">
        <f t="shared" si="11"/>
        <v>High</v>
      </c>
    </row>
    <row r="178" spans="1:18" x14ac:dyDescent="0.25">
      <c r="A178" t="s">
        <v>4762</v>
      </c>
      <c r="B178" t="s">
        <v>5962</v>
      </c>
      <c r="C178" t="s">
        <v>721</v>
      </c>
      <c r="D178" t="s">
        <v>88</v>
      </c>
      <c r="E178" t="s">
        <v>82</v>
      </c>
      <c r="F178">
        <v>18</v>
      </c>
      <c r="G178" s="6">
        <v>45377</v>
      </c>
      <c r="H178" t="s">
        <v>32</v>
      </c>
      <c r="I178" t="s">
        <v>33</v>
      </c>
      <c r="J178">
        <v>91</v>
      </c>
      <c r="K178">
        <v>0.45</v>
      </c>
      <c r="L178" t="s">
        <v>28</v>
      </c>
      <c r="M178">
        <v>5</v>
      </c>
      <c r="N178" s="13" t="s">
        <v>7182</v>
      </c>
      <c r="O178">
        <f t="shared" si="8"/>
        <v>4</v>
      </c>
      <c r="P178" t="str">
        <f t="shared" si="9"/>
        <v>High Performer</v>
      </c>
      <c r="Q178" t="str">
        <f t="shared" si="10"/>
        <v>Student</v>
      </c>
      <c r="R178" t="str">
        <f t="shared" si="11"/>
        <v>High</v>
      </c>
    </row>
    <row r="179" spans="1:18" x14ac:dyDescent="0.25">
      <c r="A179" t="s">
        <v>4763</v>
      </c>
      <c r="B179" t="s">
        <v>5963</v>
      </c>
      <c r="C179" t="s">
        <v>725</v>
      </c>
      <c r="D179" t="s">
        <v>88</v>
      </c>
      <c r="E179" t="s">
        <v>82</v>
      </c>
      <c r="F179">
        <v>44</v>
      </c>
      <c r="G179" s="6">
        <v>44738</v>
      </c>
      <c r="H179" t="s">
        <v>47</v>
      </c>
      <c r="I179" t="s">
        <v>33</v>
      </c>
      <c r="J179">
        <v>64</v>
      </c>
      <c r="K179">
        <v>1</v>
      </c>
      <c r="L179" t="s">
        <v>28</v>
      </c>
      <c r="M179">
        <v>4</v>
      </c>
      <c r="N179" s="13" t="s">
        <v>7183</v>
      </c>
      <c r="O179">
        <f t="shared" si="8"/>
        <v>3</v>
      </c>
      <c r="P179" t="str">
        <f t="shared" si="9"/>
        <v>High Performer</v>
      </c>
      <c r="Q179" t="str">
        <f t="shared" si="10"/>
        <v>Senior</v>
      </c>
      <c r="R179" t="str">
        <f t="shared" si="11"/>
        <v>High</v>
      </c>
    </row>
    <row r="180" spans="1:18" x14ac:dyDescent="0.25">
      <c r="A180" t="s">
        <v>4764</v>
      </c>
      <c r="B180" t="s">
        <v>5964</v>
      </c>
      <c r="C180" t="s">
        <v>729</v>
      </c>
      <c r="D180" t="s">
        <v>88</v>
      </c>
      <c r="E180" t="s">
        <v>68</v>
      </c>
      <c r="F180">
        <v>18</v>
      </c>
      <c r="G180" s="6">
        <v>44840</v>
      </c>
      <c r="H180" t="s">
        <v>63</v>
      </c>
      <c r="I180" t="s">
        <v>27</v>
      </c>
      <c r="J180">
        <v>1</v>
      </c>
      <c r="K180">
        <v>1.5</v>
      </c>
      <c r="L180" t="s">
        <v>34</v>
      </c>
      <c r="M180">
        <v>4</v>
      </c>
      <c r="N180" s="13" t="s">
        <v>7184</v>
      </c>
      <c r="O180">
        <f t="shared" si="8"/>
        <v>6</v>
      </c>
      <c r="P180" t="str">
        <f t="shared" si="9"/>
        <v/>
      </c>
      <c r="Q180" t="str">
        <f t="shared" si="10"/>
        <v>Student</v>
      </c>
      <c r="R180" t="str">
        <f t="shared" si="11"/>
        <v>Low</v>
      </c>
    </row>
    <row r="181" spans="1:18" x14ac:dyDescent="0.25">
      <c r="A181" t="s">
        <v>4765</v>
      </c>
      <c r="B181" t="s">
        <v>5965</v>
      </c>
      <c r="C181" t="s">
        <v>733</v>
      </c>
      <c r="D181" t="s">
        <v>88</v>
      </c>
      <c r="E181" t="s">
        <v>68</v>
      </c>
      <c r="F181">
        <v>18</v>
      </c>
      <c r="G181" s="6">
        <v>45382</v>
      </c>
      <c r="H181" t="s">
        <v>40</v>
      </c>
      <c r="I181" t="s">
        <v>19</v>
      </c>
      <c r="J181">
        <v>10</v>
      </c>
      <c r="K181">
        <v>1.5</v>
      </c>
      <c r="L181" t="s">
        <v>28</v>
      </c>
      <c r="M181">
        <v>3</v>
      </c>
      <c r="N181" s="13" t="s">
        <v>7185</v>
      </c>
      <c r="O181">
        <f t="shared" si="8"/>
        <v>5</v>
      </c>
      <c r="P181" t="str">
        <f t="shared" si="9"/>
        <v/>
      </c>
      <c r="Q181" t="str">
        <f t="shared" si="10"/>
        <v>Student</v>
      </c>
      <c r="R181" t="str">
        <f t="shared" si="11"/>
        <v>Medium</v>
      </c>
    </row>
    <row r="182" spans="1:18" x14ac:dyDescent="0.25">
      <c r="A182" t="s">
        <v>4766</v>
      </c>
      <c r="B182" t="s">
        <v>5966</v>
      </c>
      <c r="C182" t="s">
        <v>737</v>
      </c>
      <c r="D182" t="s">
        <v>88</v>
      </c>
      <c r="E182" t="s">
        <v>68</v>
      </c>
      <c r="F182">
        <v>18</v>
      </c>
      <c r="G182" s="6">
        <v>45531</v>
      </c>
      <c r="H182" t="s">
        <v>47</v>
      </c>
      <c r="I182" t="s">
        <v>33</v>
      </c>
      <c r="J182">
        <v>11</v>
      </c>
      <c r="K182">
        <v>2</v>
      </c>
      <c r="L182" t="s">
        <v>28</v>
      </c>
      <c r="M182">
        <v>2</v>
      </c>
      <c r="N182" s="13" t="s">
        <v>7186</v>
      </c>
      <c r="O182">
        <f t="shared" si="8"/>
        <v>6</v>
      </c>
      <c r="P182" t="str">
        <f t="shared" si="9"/>
        <v/>
      </c>
      <c r="Q182" t="str">
        <f t="shared" si="10"/>
        <v>Student</v>
      </c>
      <c r="R182" t="str">
        <f t="shared" si="11"/>
        <v>Medium</v>
      </c>
    </row>
    <row r="183" spans="1:18" x14ac:dyDescent="0.25">
      <c r="A183" t="s">
        <v>4767</v>
      </c>
      <c r="B183" t="s">
        <v>5967</v>
      </c>
      <c r="C183" t="s">
        <v>741</v>
      </c>
      <c r="D183" t="s">
        <v>17</v>
      </c>
      <c r="E183" t="s">
        <v>25</v>
      </c>
      <c r="F183">
        <v>18</v>
      </c>
      <c r="G183" s="6">
        <v>45543</v>
      </c>
      <c r="H183" t="s">
        <v>26</v>
      </c>
      <c r="I183" t="s">
        <v>27</v>
      </c>
      <c r="J183">
        <v>52</v>
      </c>
      <c r="K183">
        <v>2</v>
      </c>
      <c r="L183" t="s">
        <v>34</v>
      </c>
      <c r="M183">
        <v>4</v>
      </c>
      <c r="N183" s="13" t="s">
        <v>7187</v>
      </c>
      <c r="O183">
        <f t="shared" si="8"/>
        <v>6</v>
      </c>
      <c r="P183" t="str">
        <f t="shared" si="9"/>
        <v/>
      </c>
      <c r="Q183" t="str">
        <f t="shared" si="10"/>
        <v>Student</v>
      </c>
      <c r="R183" t="str">
        <f t="shared" si="11"/>
        <v>High</v>
      </c>
    </row>
    <row r="184" spans="1:18" x14ac:dyDescent="0.25">
      <c r="A184" t="s">
        <v>4768</v>
      </c>
      <c r="B184" t="s">
        <v>5968</v>
      </c>
      <c r="C184" t="s">
        <v>745</v>
      </c>
      <c r="D184" t="s">
        <v>17</v>
      </c>
      <c r="E184" t="s">
        <v>25</v>
      </c>
      <c r="F184">
        <v>26</v>
      </c>
      <c r="G184" s="6">
        <v>44920</v>
      </c>
      <c r="H184" t="s">
        <v>47</v>
      </c>
      <c r="I184" t="s">
        <v>33</v>
      </c>
      <c r="J184">
        <v>21</v>
      </c>
      <c r="K184">
        <v>2</v>
      </c>
      <c r="L184" t="s">
        <v>34</v>
      </c>
      <c r="M184">
        <v>4</v>
      </c>
      <c r="N184" s="13" t="s">
        <v>7188</v>
      </c>
      <c r="O184">
        <f t="shared" si="8"/>
        <v>5</v>
      </c>
      <c r="P184" t="str">
        <f t="shared" si="9"/>
        <v/>
      </c>
      <c r="Q184" t="str">
        <f t="shared" si="10"/>
        <v>Early Career</v>
      </c>
      <c r="R184" t="str">
        <f t="shared" si="11"/>
        <v>High</v>
      </c>
    </row>
    <row r="185" spans="1:18" x14ac:dyDescent="0.25">
      <c r="A185" t="s">
        <v>4769</v>
      </c>
      <c r="B185" t="s">
        <v>5969</v>
      </c>
      <c r="C185" t="s">
        <v>749</v>
      </c>
      <c r="D185" t="s">
        <v>88</v>
      </c>
      <c r="E185" t="s">
        <v>25</v>
      </c>
      <c r="F185">
        <v>18</v>
      </c>
      <c r="G185" s="6">
        <v>44763</v>
      </c>
      <c r="H185" t="s">
        <v>26</v>
      </c>
      <c r="I185" t="s">
        <v>27</v>
      </c>
      <c r="J185">
        <v>38</v>
      </c>
      <c r="K185">
        <v>2</v>
      </c>
      <c r="L185" t="s">
        <v>34</v>
      </c>
      <c r="M185">
        <v>1</v>
      </c>
      <c r="N185" s="13" t="s">
        <v>7189</v>
      </c>
      <c r="O185">
        <f t="shared" si="8"/>
        <v>4</v>
      </c>
      <c r="P185" t="str">
        <f t="shared" si="9"/>
        <v/>
      </c>
      <c r="Q185" t="str">
        <f t="shared" si="10"/>
        <v>Student</v>
      </c>
      <c r="R185" t="str">
        <f t="shared" si="11"/>
        <v>High</v>
      </c>
    </row>
    <row r="186" spans="1:18" x14ac:dyDescent="0.25">
      <c r="A186" t="s">
        <v>4770</v>
      </c>
      <c r="B186" t="s">
        <v>5970</v>
      </c>
      <c r="C186" t="s">
        <v>753</v>
      </c>
      <c r="D186" t="s">
        <v>88</v>
      </c>
      <c r="E186" t="s">
        <v>25</v>
      </c>
      <c r="F186">
        <v>18</v>
      </c>
      <c r="G186" s="6">
        <v>45296</v>
      </c>
      <c r="H186" t="s">
        <v>83</v>
      </c>
      <c r="I186" t="s">
        <v>27</v>
      </c>
      <c r="J186">
        <v>88</v>
      </c>
      <c r="K186">
        <v>2</v>
      </c>
      <c r="L186" t="s">
        <v>34</v>
      </c>
      <c r="M186">
        <v>2</v>
      </c>
      <c r="N186" s="13" t="s">
        <v>7190</v>
      </c>
      <c r="O186">
        <f t="shared" si="8"/>
        <v>5</v>
      </c>
      <c r="P186" t="str">
        <f t="shared" si="9"/>
        <v/>
      </c>
      <c r="Q186" t="str">
        <f t="shared" si="10"/>
        <v>Student</v>
      </c>
      <c r="R186" t="str">
        <f t="shared" si="11"/>
        <v>High</v>
      </c>
    </row>
    <row r="187" spans="1:18" x14ac:dyDescent="0.25">
      <c r="A187" t="s">
        <v>4771</v>
      </c>
      <c r="B187" t="s">
        <v>5971</v>
      </c>
      <c r="C187" t="s">
        <v>757</v>
      </c>
      <c r="D187" t="s">
        <v>17</v>
      </c>
      <c r="E187" t="s">
        <v>25</v>
      </c>
      <c r="F187">
        <v>18</v>
      </c>
      <c r="G187" s="6">
        <v>45032</v>
      </c>
      <c r="H187" t="s">
        <v>83</v>
      </c>
      <c r="I187" t="s">
        <v>27</v>
      </c>
      <c r="J187">
        <v>1</v>
      </c>
      <c r="K187">
        <v>2</v>
      </c>
      <c r="L187" t="s">
        <v>28</v>
      </c>
      <c r="M187">
        <v>4</v>
      </c>
      <c r="N187" s="13" t="s">
        <v>7191</v>
      </c>
      <c r="O187">
        <f t="shared" si="8"/>
        <v>6</v>
      </c>
      <c r="P187" t="str">
        <f t="shared" si="9"/>
        <v>High Performer</v>
      </c>
      <c r="Q187" t="str">
        <f t="shared" si="10"/>
        <v>Student</v>
      </c>
      <c r="R187" t="str">
        <f t="shared" si="11"/>
        <v>Low</v>
      </c>
    </row>
    <row r="188" spans="1:18" x14ac:dyDescent="0.25">
      <c r="A188" t="s">
        <v>4772</v>
      </c>
      <c r="B188" t="s">
        <v>5972</v>
      </c>
      <c r="C188" t="s">
        <v>761</v>
      </c>
      <c r="D188" t="s">
        <v>88</v>
      </c>
      <c r="E188" t="s">
        <v>46</v>
      </c>
      <c r="F188">
        <v>18</v>
      </c>
      <c r="G188" s="6">
        <v>45008</v>
      </c>
      <c r="H188" t="s">
        <v>105</v>
      </c>
      <c r="I188" t="s">
        <v>53</v>
      </c>
      <c r="J188">
        <v>88</v>
      </c>
      <c r="K188">
        <v>2</v>
      </c>
      <c r="L188" t="s">
        <v>28</v>
      </c>
      <c r="M188">
        <v>1</v>
      </c>
      <c r="N188" s="13" t="s">
        <v>7192</v>
      </c>
      <c r="O188">
        <f t="shared" si="8"/>
        <v>4</v>
      </c>
      <c r="P188" t="str">
        <f t="shared" si="9"/>
        <v/>
      </c>
      <c r="Q188" t="str">
        <f t="shared" si="10"/>
        <v>Student</v>
      </c>
      <c r="R188" t="str">
        <f t="shared" si="11"/>
        <v>High</v>
      </c>
    </row>
    <row r="189" spans="1:18" x14ac:dyDescent="0.25">
      <c r="A189" t="s">
        <v>4773</v>
      </c>
      <c r="B189" t="s">
        <v>5973</v>
      </c>
      <c r="C189" t="s">
        <v>765</v>
      </c>
      <c r="D189" t="s">
        <v>88</v>
      </c>
      <c r="E189" t="s">
        <v>25</v>
      </c>
      <c r="F189">
        <v>18</v>
      </c>
      <c r="G189" s="6">
        <v>44786</v>
      </c>
      <c r="H189" t="s">
        <v>132</v>
      </c>
      <c r="I189" t="s">
        <v>133</v>
      </c>
      <c r="J189">
        <v>76</v>
      </c>
      <c r="K189">
        <v>2</v>
      </c>
      <c r="L189" t="s">
        <v>28</v>
      </c>
      <c r="M189">
        <v>4</v>
      </c>
      <c r="N189" s="13" t="s">
        <v>7193</v>
      </c>
      <c r="O189">
        <f t="shared" si="8"/>
        <v>7</v>
      </c>
      <c r="P189" t="str">
        <f t="shared" si="9"/>
        <v>High Performer</v>
      </c>
      <c r="Q189" t="str">
        <f t="shared" si="10"/>
        <v>Student</v>
      </c>
      <c r="R189" t="str">
        <f t="shared" si="11"/>
        <v>High</v>
      </c>
    </row>
    <row r="190" spans="1:18" x14ac:dyDescent="0.25">
      <c r="A190" t="s">
        <v>4774</v>
      </c>
      <c r="B190" t="s">
        <v>5974</v>
      </c>
      <c r="C190" t="s">
        <v>769</v>
      </c>
      <c r="D190" t="s">
        <v>88</v>
      </c>
      <c r="E190" t="s">
        <v>68</v>
      </c>
      <c r="F190">
        <v>18</v>
      </c>
      <c r="G190" s="6">
        <v>45721</v>
      </c>
      <c r="H190" t="s">
        <v>26</v>
      </c>
      <c r="I190" t="s">
        <v>27</v>
      </c>
      <c r="J190">
        <v>84</v>
      </c>
      <c r="K190">
        <v>1.5</v>
      </c>
      <c r="L190" t="s">
        <v>34</v>
      </c>
      <c r="M190">
        <v>4</v>
      </c>
      <c r="N190" s="13" t="s">
        <v>7194</v>
      </c>
      <c r="O190">
        <f t="shared" si="8"/>
        <v>2</v>
      </c>
      <c r="P190" t="str">
        <f t="shared" si="9"/>
        <v/>
      </c>
      <c r="Q190" t="str">
        <f t="shared" si="10"/>
        <v>Student</v>
      </c>
      <c r="R190" t="str">
        <f t="shared" si="11"/>
        <v>High</v>
      </c>
    </row>
    <row r="191" spans="1:18" x14ac:dyDescent="0.25">
      <c r="A191" t="s">
        <v>4775</v>
      </c>
      <c r="B191" t="s">
        <v>5975</v>
      </c>
      <c r="C191" t="s">
        <v>773</v>
      </c>
      <c r="D191" t="s">
        <v>17</v>
      </c>
      <c r="E191" t="s">
        <v>46</v>
      </c>
      <c r="F191">
        <v>18</v>
      </c>
      <c r="G191" s="6">
        <v>45276</v>
      </c>
      <c r="H191" t="s">
        <v>18</v>
      </c>
      <c r="I191" t="s">
        <v>19</v>
      </c>
      <c r="J191">
        <v>95</v>
      </c>
      <c r="K191">
        <v>2</v>
      </c>
      <c r="L191" t="s">
        <v>34</v>
      </c>
      <c r="M191">
        <v>5</v>
      </c>
      <c r="N191" s="13" t="s">
        <v>7195</v>
      </c>
      <c r="O191">
        <f t="shared" si="8"/>
        <v>2</v>
      </c>
      <c r="P191" t="str">
        <f t="shared" si="9"/>
        <v/>
      </c>
      <c r="Q191" t="str">
        <f t="shared" si="10"/>
        <v>Student</v>
      </c>
      <c r="R191" t="str">
        <f t="shared" si="11"/>
        <v>High</v>
      </c>
    </row>
    <row r="192" spans="1:18" x14ac:dyDescent="0.25">
      <c r="A192" t="s">
        <v>4776</v>
      </c>
      <c r="B192" t="s">
        <v>5976</v>
      </c>
      <c r="C192" t="s">
        <v>777</v>
      </c>
      <c r="D192" t="s">
        <v>17</v>
      </c>
      <c r="E192" t="s">
        <v>68</v>
      </c>
      <c r="F192">
        <v>18</v>
      </c>
      <c r="G192" s="6">
        <v>44779</v>
      </c>
      <c r="H192" t="s">
        <v>26</v>
      </c>
      <c r="I192" t="s">
        <v>27</v>
      </c>
      <c r="J192">
        <v>61</v>
      </c>
      <c r="K192">
        <v>2</v>
      </c>
      <c r="L192" t="s">
        <v>28</v>
      </c>
      <c r="M192">
        <v>1</v>
      </c>
      <c r="N192" s="13" t="s">
        <v>7196</v>
      </c>
      <c r="O192">
        <f t="shared" si="8"/>
        <v>3</v>
      </c>
      <c r="P192" t="str">
        <f t="shared" si="9"/>
        <v/>
      </c>
      <c r="Q192" t="str">
        <f t="shared" si="10"/>
        <v>Student</v>
      </c>
      <c r="R192" t="str">
        <f t="shared" si="11"/>
        <v>High</v>
      </c>
    </row>
    <row r="193" spans="1:18" x14ac:dyDescent="0.25">
      <c r="A193" t="s">
        <v>4777</v>
      </c>
      <c r="B193" t="s">
        <v>5977</v>
      </c>
      <c r="C193" t="s">
        <v>781</v>
      </c>
      <c r="D193" t="s">
        <v>17</v>
      </c>
      <c r="E193" t="s">
        <v>68</v>
      </c>
      <c r="F193">
        <v>27</v>
      </c>
      <c r="G193" s="6">
        <v>45643</v>
      </c>
      <c r="H193" t="s">
        <v>47</v>
      </c>
      <c r="I193" t="s">
        <v>33</v>
      </c>
      <c r="J193">
        <v>60</v>
      </c>
      <c r="K193">
        <v>0.45</v>
      </c>
      <c r="L193" t="s">
        <v>28</v>
      </c>
      <c r="M193">
        <v>1</v>
      </c>
      <c r="N193" s="13" t="s">
        <v>7197</v>
      </c>
      <c r="O193">
        <f t="shared" si="8"/>
        <v>4</v>
      </c>
      <c r="P193" t="str">
        <f t="shared" si="9"/>
        <v/>
      </c>
      <c r="Q193" t="str">
        <f t="shared" si="10"/>
        <v>Early Career</v>
      </c>
      <c r="R193" t="str">
        <f t="shared" si="11"/>
        <v>High</v>
      </c>
    </row>
    <row r="194" spans="1:18" x14ac:dyDescent="0.25">
      <c r="A194" t="s">
        <v>4778</v>
      </c>
      <c r="B194" t="s">
        <v>5978</v>
      </c>
      <c r="C194" t="s">
        <v>785</v>
      </c>
      <c r="D194" t="s">
        <v>17</v>
      </c>
      <c r="E194" t="s">
        <v>25</v>
      </c>
      <c r="F194">
        <v>18</v>
      </c>
      <c r="G194" s="6">
        <v>44772</v>
      </c>
      <c r="H194" t="s">
        <v>281</v>
      </c>
      <c r="I194" t="s">
        <v>19</v>
      </c>
      <c r="J194">
        <v>94</v>
      </c>
      <c r="K194">
        <v>1</v>
      </c>
      <c r="L194" t="s">
        <v>34</v>
      </c>
      <c r="M194">
        <v>2</v>
      </c>
      <c r="N194" s="13" t="s">
        <v>7198</v>
      </c>
      <c r="O194">
        <f t="shared" si="8"/>
        <v>2</v>
      </c>
      <c r="P194" t="str">
        <f t="shared" si="9"/>
        <v/>
      </c>
      <c r="Q194" t="str">
        <f t="shared" si="10"/>
        <v>Student</v>
      </c>
      <c r="R194" t="str">
        <f t="shared" si="11"/>
        <v>High</v>
      </c>
    </row>
    <row r="195" spans="1:18" x14ac:dyDescent="0.25">
      <c r="A195" t="s">
        <v>4779</v>
      </c>
      <c r="B195" t="s">
        <v>5979</v>
      </c>
      <c r="C195" t="s">
        <v>789</v>
      </c>
      <c r="D195" t="s">
        <v>88</v>
      </c>
      <c r="E195" t="s">
        <v>82</v>
      </c>
      <c r="F195">
        <v>18</v>
      </c>
      <c r="G195" s="6">
        <v>45217</v>
      </c>
      <c r="H195" t="s">
        <v>217</v>
      </c>
      <c r="I195" t="s">
        <v>133</v>
      </c>
      <c r="J195">
        <v>78</v>
      </c>
      <c r="K195">
        <v>2</v>
      </c>
      <c r="L195" t="s">
        <v>28</v>
      </c>
      <c r="M195">
        <v>2</v>
      </c>
      <c r="N195" s="13" t="s">
        <v>7199</v>
      </c>
      <c r="O195">
        <f t="shared" ref="O195:O258" si="12">IF(N195="", 0, LEN(N195) - LEN(SUBSTITUTE(N195, ",", "")) + 1)</f>
        <v>7</v>
      </c>
      <c r="P195" t="str">
        <f t="shared" ref="P195:P258" si="13">IF(AND(L195="Yes",M195&gt;=4),"High Performer","")</f>
        <v/>
      </c>
      <c r="Q195" t="str">
        <f t="shared" ref="Q195:Q258" si="14">IF(F195&lt;22,"Student",IF(F195&lt;=30,"Early Career",IF(F195&lt;=40,"Mid Career","Senior")))</f>
        <v>Student</v>
      </c>
      <c r="R195" t="str">
        <f t="shared" ref="R195:R258" si="15">IF(K195+J195&lt;=5,"Low",IF(K195+J195&lt;=15,"Medium","High"))</f>
        <v>High</v>
      </c>
    </row>
    <row r="196" spans="1:18" x14ac:dyDescent="0.25">
      <c r="A196" t="s">
        <v>4780</v>
      </c>
      <c r="B196" t="s">
        <v>5980</v>
      </c>
      <c r="C196" t="s">
        <v>793</v>
      </c>
      <c r="D196" t="s">
        <v>17</v>
      </c>
      <c r="E196" t="s">
        <v>68</v>
      </c>
      <c r="F196">
        <v>18</v>
      </c>
      <c r="G196" s="6">
        <v>45585</v>
      </c>
      <c r="H196" t="s">
        <v>83</v>
      </c>
      <c r="I196" t="s">
        <v>27</v>
      </c>
      <c r="J196">
        <v>57.999999999999993</v>
      </c>
      <c r="K196">
        <v>2</v>
      </c>
      <c r="L196" t="s">
        <v>28</v>
      </c>
      <c r="M196">
        <v>1</v>
      </c>
      <c r="N196" s="13" t="s">
        <v>7200</v>
      </c>
      <c r="O196">
        <f t="shared" si="12"/>
        <v>3</v>
      </c>
      <c r="P196" t="str">
        <f t="shared" si="13"/>
        <v/>
      </c>
      <c r="Q196" t="str">
        <f t="shared" si="14"/>
        <v>Student</v>
      </c>
      <c r="R196" t="str">
        <f t="shared" si="15"/>
        <v>High</v>
      </c>
    </row>
    <row r="197" spans="1:18" x14ac:dyDescent="0.25">
      <c r="A197" t="s">
        <v>4781</v>
      </c>
      <c r="B197" t="s">
        <v>5981</v>
      </c>
      <c r="C197" t="s">
        <v>797</v>
      </c>
      <c r="D197" t="s">
        <v>17</v>
      </c>
      <c r="E197" t="s">
        <v>68</v>
      </c>
      <c r="F197">
        <v>18</v>
      </c>
      <c r="G197" s="6">
        <v>45424</v>
      </c>
      <c r="H197" t="s">
        <v>47</v>
      </c>
      <c r="I197" t="s">
        <v>33</v>
      </c>
      <c r="J197">
        <v>38</v>
      </c>
      <c r="K197">
        <v>1</v>
      </c>
      <c r="L197" t="s">
        <v>28</v>
      </c>
      <c r="M197">
        <v>5</v>
      </c>
      <c r="N197" s="13" t="s">
        <v>7201</v>
      </c>
      <c r="O197">
        <f t="shared" si="12"/>
        <v>3</v>
      </c>
      <c r="P197" t="str">
        <f t="shared" si="13"/>
        <v>High Performer</v>
      </c>
      <c r="Q197" t="str">
        <f t="shared" si="14"/>
        <v>Student</v>
      </c>
      <c r="R197" t="str">
        <f t="shared" si="15"/>
        <v>High</v>
      </c>
    </row>
    <row r="198" spans="1:18" x14ac:dyDescent="0.25">
      <c r="A198" t="s">
        <v>4782</v>
      </c>
      <c r="B198" t="s">
        <v>5982</v>
      </c>
      <c r="C198" t="s">
        <v>801</v>
      </c>
      <c r="D198" t="s">
        <v>88</v>
      </c>
      <c r="E198" t="s">
        <v>25</v>
      </c>
      <c r="F198">
        <v>18</v>
      </c>
      <c r="G198" s="6">
        <v>44961</v>
      </c>
      <c r="H198" t="s">
        <v>132</v>
      </c>
      <c r="I198" t="s">
        <v>133</v>
      </c>
      <c r="J198">
        <v>73</v>
      </c>
      <c r="K198">
        <v>2</v>
      </c>
      <c r="L198" t="s">
        <v>34</v>
      </c>
      <c r="M198">
        <v>4</v>
      </c>
      <c r="N198" s="13" t="s">
        <v>7202</v>
      </c>
      <c r="O198">
        <f t="shared" si="12"/>
        <v>7</v>
      </c>
      <c r="P198" t="str">
        <f t="shared" si="13"/>
        <v/>
      </c>
      <c r="Q198" t="str">
        <f t="shared" si="14"/>
        <v>Student</v>
      </c>
      <c r="R198" t="str">
        <f t="shared" si="15"/>
        <v>High</v>
      </c>
    </row>
    <row r="199" spans="1:18" x14ac:dyDescent="0.25">
      <c r="A199" t="s">
        <v>4783</v>
      </c>
      <c r="B199" t="s">
        <v>5983</v>
      </c>
      <c r="C199" t="s">
        <v>805</v>
      </c>
      <c r="D199" t="s">
        <v>17</v>
      </c>
      <c r="E199" t="s">
        <v>68</v>
      </c>
      <c r="F199">
        <v>18</v>
      </c>
      <c r="G199" s="6">
        <v>45124</v>
      </c>
      <c r="H199" t="s">
        <v>47</v>
      </c>
      <c r="I199" t="s">
        <v>33</v>
      </c>
      <c r="J199">
        <v>62</v>
      </c>
      <c r="K199">
        <v>2</v>
      </c>
      <c r="L199" t="s">
        <v>34</v>
      </c>
      <c r="M199">
        <v>2</v>
      </c>
      <c r="N199" s="13" t="s">
        <v>7203</v>
      </c>
      <c r="O199">
        <f t="shared" si="12"/>
        <v>1</v>
      </c>
      <c r="P199" t="str">
        <f t="shared" si="13"/>
        <v/>
      </c>
      <c r="Q199" t="str">
        <f t="shared" si="14"/>
        <v>Student</v>
      </c>
      <c r="R199" t="str">
        <f t="shared" si="15"/>
        <v>High</v>
      </c>
    </row>
    <row r="200" spans="1:18" x14ac:dyDescent="0.25">
      <c r="A200" t="s">
        <v>4784</v>
      </c>
      <c r="B200" t="s">
        <v>5984</v>
      </c>
      <c r="C200" t="s">
        <v>808</v>
      </c>
      <c r="D200" t="s">
        <v>88</v>
      </c>
      <c r="E200" t="s">
        <v>46</v>
      </c>
      <c r="F200">
        <v>18</v>
      </c>
      <c r="G200" s="6">
        <v>45164</v>
      </c>
      <c r="H200" t="s">
        <v>142</v>
      </c>
      <c r="I200" t="s">
        <v>53</v>
      </c>
      <c r="J200">
        <v>97</v>
      </c>
      <c r="K200">
        <v>0.45</v>
      </c>
      <c r="L200" t="s">
        <v>34</v>
      </c>
      <c r="M200">
        <v>2</v>
      </c>
      <c r="N200" s="13" t="s">
        <v>7204</v>
      </c>
      <c r="O200">
        <f t="shared" si="12"/>
        <v>2</v>
      </c>
      <c r="P200" t="str">
        <f t="shared" si="13"/>
        <v/>
      </c>
      <c r="Q200" t="str">
        <f t="shared" si="14"/>
        <v>Student</v>
      </c>
      <c r="R200" t="str">
        <f t="shared" si="15"/>
        <v>High</v>
      </c>
    </row>
    <row r="201" spans="1:18" x14ac:dyDescent="0.25">
      <c r="A201" t="s">
        <v>4785</v>
      </c>
      <c r="B201" t="s">
        <v>5985</v>
      </c>
      <c r="C201" t="s">
        <v>812</v>
      </c>
      <c r="D201" t="s">
        <v>88</v>
      </c>
      <c r="E201" t="s">
        <v>46</v>
      </c>
      <c r="F201">
        <v>35</v>
      </c>
      <c r="G201" s="6">
        <v>45293</v>
      </c>
      <c r="H201" t="s">
        <v>26</v>
      </c>
      <c r="I201" t="s">
        <v>27</v>
      </c>
      <c r="J201">
        <v>99</v>
      </c>
      <c r="K201">
        <v>0.45</v>
      </c>
      <c r="L201" t="s">
        <v>28</v>
      </c>
      <c r="M201">
        <v>5</v>
      </c>
      <c r="N201" s="13" t="s">
        <v>7205</v>
      </c>
      <c r="O201">
        <f t="shared" si="12"/>
        <v>2</v>
      </c>
      <c r="P201" t="str">
        <f t="shared" si="13"/>
        <v>High Performer</v>
      </c>
      <c r="Q201" t="str">
        <f t="shared" si="14"/>
        <v>Mid Career</v>
      </c>
      <c r="R201" t="str">
        <f t="shared" si="15"/>
        <v>High</v>
      </c>
    </row>
    <row r="202" spans="1:18" x14ac:dyDescent="0.25">
      <c r="A202" t="s">
        <v>4786</v>
      </c>
      <c r="B202" t="s">
        <v>5986</v>
      </c>
      <c r="C202" t="s">
        <v>816</v>
      </c>
      <c r="D202" t="s">
        <v>17</v>
      </c>
      <c r="E202" t="s">
        <v>82</v>
      </c>
      <c r="F202">
        <v>18</v>
      </c>
      <c r="G202" s="6">
        <v>45562</v>
      </c>
      <c r="H202" t="s">
        <v>154</v>
      </c>
      <c r="I202" t="s">
        <v>133</v>
      </c>
      <c r="J202">
        <v>11</v>
      </c>
      <c r="K202">
        <v>2</v>
      </c>
      <c r="L202" t="s">
        <v>28</v>
      </c>
      <c r="M202">
        <v>4</v>
      </c>
      <c r="N202" s="13" t="s">
        <v>7206</v>
      </c>
      <c r="O202">
        <f t="shared" si="12"/>
        <v>1</v>
      </c>
      <c r="P202" t="str">
        <f t="shared" si="13"/>
        <v>High Performer</v>
      </c>
      <c r="Q202" t="str">
        <f t="shared" si="14"/>
        <v>Student</v>
      </c>
      <c r="R202" t="str">
        <f t="shared" si="15"/>
        <v>Medium</v>
      </c>
    </row>
    <row r="203" spans="1:18" x14ac:dyDescent="0.25">
      <c r="A203" t="s">
        <v>4787</v>
      </c>
      <c r="B203" t="s">
        <v>5987</v>
      </c>
      <c r="C203" t="s">
        <v>819</v>
      </c>
      <c r="D203" t="s">
        <v>17</v>
      </c>
      <c r="E203" t="s">
        <v>25</v>
      </c>
      <c r="F203">
        <v>18</v>
      </c>
      <c r="G203" s="6">
        <v>45209</v>
      </c>
      <c r="H203" t="s">
        <v>26</v>
      </c>
      <c r="I203" t="s">
        <v>27</v>
      </c>
      <c r="J203">
        <v>1</v>
      </c>
      <c r="K203">
        <v>1.5</v>
      </c>
      <c r="L203" t="s">
        <v>28</v>
      </c>
      <c r="M203">
        <v>2</v>
      </c>
      <c r="N203" s="13" t="s">
        <v>7207</v>
      </c>
      <c r="O203">
        <f t="shared" si="12"/>
        <v>7</v>
      </c>
      <c r="P203" t="str">
        <f t="shared" si="13"/>
        <v/>
      </c>
      <c r="Q203" t="str">
        <f t="shared" si="14"/>
        <v>Student</v>
      </c>
      <c r="R203" t="str">
        <f t="shared" si="15"/>
        <v>Low</v>
      </c>
    </row>
    <row r="204" spans="1:18" x14ac:dyDescent="0.25">
      <c r="A204" t="s">
        <v>4788</v>
      </c>
      <c r="B204" t="s">
        <v>5988</v>
      </c>
      <c r="C204" t="s">
        <v>823</v>
      </c>
      <c r="D204" t="s">
        <v>88</v>
      </c>
      <c r="E204" t="s">
        <v>25</v>
      </c>
      <c r="F204">
        <v>18</v>
      </c>
      <c r="G204" s="6">
        <v>45002</v>
      </c>
      <c r="H204" t="s">
        <v>47</v>
      </c>
      <c r="I204" t="s">
        <v>33</v>
      </c>
      <c r="J204">
        <v>86</v>
      </c>
      <c r="K204">
        <v>0.45</v>
      </c>
      <c r="L204" t="s">
        <v>34</v>
      </c>
      <c r="M204">
        <v>5</v>
      </c>
      <c r="N204" s="13" t="s">
        <v>7208</v>
      </c>
      <c r="O204">
        <f t="shared" si="12"/>
        <v>5</v>
      </c>
      <c r="P204" t="str">
        <f t="shared" si="13"/>
        <v/>
      </c>
      <c r="Q204" t="str">
        <f t="shared" si="14"/>
        <v>Student</v>
      </c>
      <c r="R204" t="str">
        <f t="shared" si="15"/>
        <v>High</v>
      </c>
    </row>
    <row r="205" spans="1:18" x14ac:dyDescent="0.25">
      <c r="A205" t="s">
        <v>4789</v>
      </c>
      <c r="B205" t="s">
        <v>5989</v>
      </c>
      <c r="C205" t="s">
        <v>827</v>
      </c>
      <c r="D205" t="s">
        <v>88</v>
      </c>
      <c r="E205" t="s">
        <v>68</v>
      </c>
      <c r="F205">
        <v>18</v>
      </c>
      <c r="G205" s="6">
        <v>45435</v>
      </c>
      <c r="H205" t="s">
        <v>217</v>
      </c>
      <c r="I205" t="s">
        <v>133</v>
      </c>
      <c r="J205">
        <v>86</v>
      </c>
      <c r="K205">
        <v>1.5</v>
      </c>
      <c r="L205" t="s">
        <v>28</v>
      </c>
      <c r="M205">
        <v>4</v>
      </c>
      <c r="N205" s="13" t="s">
        <v>7209</v>
      </c>
      <c r="O205">
        <f t="shared" si="12"/>
        <v>6</v>
      </c>
      <c r="P205" t="str">
        <f t="shared" si="13"/>
        <v>High Performer</v>
      </c>
      <c r="Q205" t="str">
        <f t="shared" si="14"/>
        <v>Student</v>
      </c>
      <c r="R205" t="str">
        <f t="shared" si="15"/>
        <v>High</v>
      </c>
    </row>
    <row r="206" spans="1:18" x14ac:dyDescent="0.25">
      <c r="A206" t="s">
        <v>4790</v>
      </c>
      <c r="B206" t="s">
        <v>5990</v>
      </c>
      <c r="C206" t="s">
        <v>831</v>
      </c>
      <c r="D206" t="s">
        <v>88</v>
      </c>
      <c r="E206" t="s">
        <v>68</v>
      </c>
      <c r="F206">
        <v>18</v>
      </c>
      <c r="G206" s="6">
        <v>45153</v>
      </c>
      <c r="H206" t="s">
        <v>105</v>
      </c>
      <c r="I206" t="s">
        <v>53</v>
      </c>
      <c r="J206">
        <v>47</v>
      </c>
      <c r="K206">
        <v>1</v>
      </c>
      <c r="L206" t="s">
        <v>34</v>
      </c>
      <c r="M206">
        <v>4</v>
      </c>
      <c r="N206" s="13" t="s">
        <v>7210</v>
      </c>
      <c r="O206">
        <f t="shared" si="12"/>
        <v>5</v>
      </c>
      <c r="P206" t="str">
        <f t="shared" si="13"/>
        <v/>
      </c>
      <c r="Q206" t="str">
        <f t="shared" si="14"/>
        <v>Student</v>
      </c>
      <c r="R206" t="str">
        <f t="shared" si="15"/>
        <v>High</v>
      </c>
    </row>
    <row r="207" spans="1:18" x14ac:dyDescent="0.25">
      <c r="A207" t="s">
        <v>4791</v>
      </c>
      <c r="B207" t="s">
        <v>5991</v>
      </c>
      <c r="C207" t="s">
        <v>835</v>
      </c>
      <c r="D207" t="s">
        <v>17</v>
      </c>
      <c r="E207" t="s">
        <v>25</v>
      </c>
      <c r="F207">
        <v>36</v>
      </c>
      <c r="G207" s="6">
        <v>45018</v>
      </c>
      <c r="H207" t="s">
        <v>32</v>
      </c>
      <c r="I207" t="s">
        <v>33</v>
      </c>
      <c r="J207">
        <v>27</v>
      </c>
      <c r="K207">
        <v>1.5</v>
      </c>
      <c r="L207" t="s">
        <v>34</v>
      </c>
      <c r="M207">
        <v>4</v>
      </c>
      <c r="N207" s="13" t="s">
        <v>7211</v>
      </c>
      <c r="O207">
        <f t="shared" si="12"/>
        <v>7</v>
      </c>
      <c r="P207" t="str">
        <f t="shared" si="13"/>
        <v/>
      </c>
      <c r="Q207" t="str">
        <f t="shared" si="14"/>
        <v>Mid Career</v>
      </c>
      <c r="R207" t="str">
        <f t="shared" si="15"/>
        <v>High</v>
      </c>
    </row>
    <row r="208" spans="1:18" x14ac:dyDescent="0.25">
      <c r="A208" t="s">
        <v>4792</v>
      </c>
      <c r="B208" t="s">
        <v>5992</v>
      </c>
      <c r="C208" t="s">
        <v>839</v>
      </c>
      <c r="D208" t="s">
        <v>88</v>
      </c>
      <c r="E208" t="s">
        <v>46</v>
      </c>
      <c r="F208">
        <v>32</v>
      </c>
      <c r="G208" s="6">
        <v>45751</v>
      </c>
      <c r="H208" t="s">
        <v>69</v>
      </c>
      <c r="I208" t="s">
        <v>33</v>
      </c>
      <c r="J208">
        <v>1</v>
      </c>
      <c r="K208">
        <v>1.5</v>
      </c>
      <c r="L208" t="s">
        <v>34</v>
      </c>
      <c r="M208">
        <v>5</v>
      </c>
      <c r="N208" s="13" t="s">
        <v>7212</v>
      </c>
      <c r="O208">
        <f t="shared" si="12"/>
        <v>1</v>
      </c>
      <c r="P208" t="str">
        <f t="shared" si="13"/>
        <v/>
      </c>
      <c r="Q208" t="str">
        <f t="shared" si="14"/>
        <v>Mid Career</v>
      </c>
      <c r="R208" t="str">
        <f t="shared" si="15"/>
        <v>Low</v>
      </c>
    </row>
    <row r="209" spans="1:18" x14ac:dyDescent="0.25">
      <c r="A209" t="s">
        <v>4793</v>
      </c>
      <c r="B209" t="s">
        <v>5993</v>
      </c>
      <c r="C209" t="s">
        <v>842</v>
      </c>
      <c r="D209" t="s">
        <v>17</v>
      </c>
      <c r="E209" t="s">
        <v>46</v>
      </c>
      <c r="F209">
        <v>18</v>
      </c>
      <c r="G209" s="6">
        <v>45477</v>
      </c>
      <c r="H209" t="s">
        <v>132</v>
      </c>
      <c r="I209" t="s">
        <v>133</v>
      </c>
      <c r="J209">
        <v>35</v>
      </c>
      <c r="K209">
        <v>1</v>
      </c>
      <c r="L209" t="s">
        <v>34</v>
      </c>
      <c r="M209">
        <v>1</v>
      </c>
      <c r="N209" s="13" t="s">
        <v>7213</v>
      </c>
      <c r="O209">
        <f t="shared" si="12"/>
        <v>3</v>
      </c>
      <c r="P209" t="str">
        <f t="shared" si="13"/>
        <v/>
      </c>
      <c r="Q209" t="str">
        <f t="shared" si="14"/>
        <v>Student</v>
      </c>
      <c r="R209" t="str">
        <f t="shared" si="15"/>
        <v>High</v>
      </c>
    </row>
    <row r="210" spans="1:18" x14ac:dyDescent="0.25">
      <c r="A210" t="s">
        <v>4794</v>
      </c>
      <c r="B210" t="s">
        <v>5994</v>
      </c>
      <c r="C210" t="s">
        <v>846</v>
      </c>
      <c r="D210" t="s">
        <v>17</v>
      </c>
      <c r="E210" t="s">
        <v>25</v>
      </c>
      <c r="F210">
        <v>18</v>
      </c>
      <c r="G210" s="6">
        <v>45120</v>
      </c>
      <c r="H210" t="s">
        <v>154</v>
      </c>
      <c r="I210" t="s">
        <v>133</v>
      </c>
      <c r="J210">
        <v>27</v>
      </c>
      <c r="K210">
        <v>1</v>
      </c>
      <c r="L210" t="s">
        <v>28</v>
      </c>
      <c r="M210">
        <v>4</v>
      </c>
      <c r="N210" s="13" t="s">
        <v>7214</v>
      </c>
      <c r="O210">
        <f t="shared" si="12"/>
        <v>2</v>
      </c>
      <c r="P210" t="str">
        <f t="shared" si="13"/>
        <v>High Performer</v>
      </c>
      <c r="Q210" t="str">
        <f t="shared" si="14"/>
        <v>Student</v>
      </c>
      <c r="R210" t="str">
        <f t="shared" si="15"/>
        <v>High</v>
      </c>
    </row>
    <row r="211" spans="1:18" x14ac:dyDescent="0.25">
      <c r="A211" t="s">
        <v>4795</v>
      </c>
      <c r="B211" t="s">
        <v>5995</v>
      </c>
      <c r="C211" t="s">
        <v>850</v>
      </c>
      <c r="D211" t="s">
        <v>17</v>
      </c>
      <c r="E211" t="s">
        <v>25</v>
      </c>
      <c r="F211">
        <v>27</v>
      </c>
      <c r="G211" s="6">
        <v>45315</v>
      </c>
      <c r="H211" t="s">
        <v>105</v>
      </c>
      <c r="I211" t="s">
        <v>53</v>
      </c>
      <c r="J211">
        <v>49</v>
      </c>
      <c r="K211">
        <v>2</v>
      </c>
      <c r="L211" t="s">
        <v>34</v>
      </c>
      <c r="M211">
        <v>1</v>
      </c>
      <c r="N211" s="13" t="s">
        <v>7215</v>
      </c>
      <c r="O211">
        <f t="shared" si="12"/>
        <v>3</v>
      </c>
      <c r="P211" t="str">
        <f t="shared" si="13"/>
        <v/>
      </c>
      <c r="Q211" t="str">
        <f t="shared" si="14"/>
        <v>Early Career</v>
      </c>
      <c r="R211" t="str">
        <f t="shared" si="15"/>
        <v>High</v>
      </c>
    </row>
    <row r="212" spans="1:18" x14ac:dyDescent="0.25">
      <c r="A212" t="s">
        <v>4796</v>
      </c>
      <c r="B212" t="s">
        <v>5996</v>
      </c>
      <c r="C212" t="s">
        <v>854</v>
      </c>
      <c r="D212" t="s">
        <v>88</v>
      </c>
      <c r="E212" t="s">
        <v>68</v>
      </c>
      <c r="F212">
        <v>18</v>
      </c>
      <c r="G212" s="6">
        <v>44672</v>
      </c>
      <c r="H212" t="s">
        <v>217</v>
      </c>
      <c r="I212" t="s">
        <v>133</v>
      </c>
      <c r="J212">
        <v>56.000000000000007</v>
      </c>
      <c r="K212">
        <v>0.45</v>
      </c>
      <c r="L212" t="s">
        <v>34</v>
      </c>
      <c r="M212">
        <v>3</v>
      </c>
      <c r="N212" s="13" t="s">
        <v>7216</v>
      </c>
      <c r="O212">
        <f t="shared" si="12"/>
        <v>1</v>
      </c>
      <c r="P212" t="str">
        <f t="shared" si="13"/>
        <v/>
      </c>
      <c r="Q212" t="str">
        <f t="shared" si="14"/>
        <v>Student</v>
      </c>
      <c r="R212" t="str">
        <f t="shared" si="15"/>
        <v>High</v>
      </c>
    </row>
    <row r="213" spans="1:18" x14ac:dyDescent="0.25">
      <c r="A213" t="s">
        <v>4797</v>
      </c>
      <c r="B213" t="s">
        <v>5997</v>
      </c>
      <c r="C213" t="s">
        <v>857</v>
      </c>
      <c r="D213" t="s">
        <v>88</v>
      </c>
      <c r="E213" t="s">
        <v>82</v>
      </c>
      <c r="F213">
        <v>18</v>
      </c>
      <c r="G213" s="6">
        <v>44917</v>
      </c>
      <c r="H213" t="s">
        <v>18</v>
      </c>
      <c r="I213" t="s">
        <v>19</v>
      </c>
      <c r="J213">
        <v>49</v>
      </c>
      <c r="K213">
        <v>1.5</v>
      </c>
      <c r="L213" t="s">
        <v>28</v>
      </c>
      <c r="M213">
        <v>3</v>
      </c>
      <c r="N213" s="13" t="s">
        <v>7217</v>
      </c>
      <c r="O213">
        <f t="shared" si="12"/>
        <v>3</v>
      </c>
      <c r="P213" t="str">
        <f t="shared" si="13"/>
        <v/>
      </c>
      <c r="Q213" t="str">
        <f t="shared" si="14"/>
        <v>Student</v>
      </c>
      <c r="R213" t="str">
        <f t="shared" si="15"/>
        <v>High</v>
      </c>
    </row>
    <row r="214" spans="1:18" x14ac:dyDescent="0.25">
      <c r="A214" t="s">
        <v>4798</v>
      </c>
      <c r="B214" t="s">
        <v>5998</v>
      </c>
      <c r="C214" t="s">
        <v>861</v>
      </c>
      <c r="D214" t="s">
        <v>17</v>
      </c>
      <c r="E214" t="s">
        <v>68</v>
      </c>
      <c r="F214">
        <v>18</v>
      </c>
      <c r="G214" s="6">
        <v>45511</v>
      </c>
      <c r="H214" t="s">
        <v>26</v>
      </c>
      <c r="I214" t="s">
        <v>27</v>
      </c>
      <c r="J214">
        <v>84</v>
      </c>
      <c r="K214">
        <v>1</v>
      </c>
      <c r="L214" t="s">
        <v>34</v>
      </c>
      <c r="M214">
        <v>3</v>
      </c>
      <c r="N214" s="13" t="s">
        <v>7218</v>
      </c>
      <c r="O214">
        <f t="shared" si="12"/>
        <v>5</v>
      </c>
      <c r="P214" t="str">
        <f t="shared" si="13"/>
        <v/>
      </c>
      <c r="Q214" t="str">
        <f t="shared" si="14"/>
        <v>Student</v>
      </c>
      <c r="R214" t="str">
        <f t="shared" si="15"/>
        <v>High</v>
      </c>
    </row>
    <row r="215" spans="1:18" x14ac:dyDescent="0.25">
      <c r="A215" t="s">
        <v>4799</v>
      </c>
      <c r="B215" t="s">
        <v>5999</v>
      </c>
      <c r="C215" t="s">
        <v>865</v>
      </c>
      <c r="D215" t="s">
        <v>17</v>
      </c>
      <c r="E215" t="s">
        <v>25</v>
      </c>
      <c r="F215">
        <v>18</v>
      </c>
      <c r="G215" s="6">
        <v>45120</v>
      </c>
      <c r="H215" t="s">
        <v>52</v>
      </c>
      <c r="I215" t="s">
        <v>53</v>
      </c>
      <c r="J215">
        <v>76</v>
      </c>
      <c r="K215">
        <v>1.5</v>
      </c>
      <c r="L215" t="s">
        <v>28</v>
      </c>
      <c r="M215">
        <v>1</v>
      </c>
      <c r="N215" s="13" t="s">
        <v>7214</v>
      </c>
      <c r="O215">
        <f t="shared" si="12"/>
        <v>2</v>
      </c>
      <c r="P215" t="str">
        <f t="shared" si="13"/>
        <v/>
      </c>
      <c r="Q215" t="str">
        <f t="shared" si="14"/>
        <v>Student</v>
      </c>
      <c r="R215" t="str">
        <f t="shared" si="15"/>
        <v>High</v>
      </c>
    </row>
    <row r="216" spans="1:18" x14ac:dyDescent="0.25">
      <c r="A216" t="s">
        <v>4800</v>
      </c>
      <c r="B216" t="s">
        <v>6000</v>
      </c>
      <c r="C216" t="s">
        <v>868</v>
      </c>
      <c r="D216" t="s">
        <v>88</v>
      </c>
      <c r="E216" t="s">
        <v>82</v>
      </c>
      <c r="F216">
        <v>19</v>
      </c>
      <c r="G216" s="6">
        <v>45615</v>
      </c>
      <c r="H216" t="s">
        <v>52</v>
      </c>
      <c r="I216" t="s">
        <v>53</v>
      </c>
      <c r="J216">
        <v>98</v>
      </c>
      <c r="K216">
        <v>2</v>
      </c>
      <c r="L216" t="s">
        <v>34</v>
      </c>
      <c r="M216">
        <v>1</v>
      </c>
      <c r="N216" s="13" t="s">
        <v>7219</v>
      </c>
      <c r="O216">
        <f t="shared" si="12"/>
        <v>3</v>
      </c>
      <c r="P216" t="str">
        <f t="shared" si="13"/>
        <v/>
      </c>
      <c r="Q216" t="str">
        <f t="shared" si="14"/>
        <v>Student</v>
      </c>
      <c r="R216" t="str">
        <f t="shared" si="15"/>
        <v>High</v>
      </c>
    </row>
    <row r="217" spans="1:18" x14ac:dyDescent="0.25">
      <c r="A217" t="s">
        <v>4801</v>
      </c>
      <c r="B217" t="s">
        <v>6001</v>
      </c>
      <c r="C217" t="s">
        <v>872</v>
      </c>
      <c r="D217" t="s">
        <v>88</v>
      </c>
      <c r="E217" t="s">
        <v>68</v>
      </c>
      <c r="F217">
        <v>27</v>
      </c>
      <c r="G217" s="6">
        <v>45547</v>
      </c>
      <c r="H217" t="s">
        <v>63</v>
      </c>
      <c r="I217" t="s">
        <v>27</v>
      </c>
      <c r="J217">
        <v>10</v>
      </c>
      <c r="K217">
        <v>2</v>
      </c>
      <c r="L217" t="s">
        <v>34</v>
      </c>
      <c r="M217">
        <v>4</v>
      </c>
      <c r="N217" s="13" t="s">
        <v>7220</v>
      </c>
      <c r="O217">
        <f t="shared" si="12"/>
        <v>7</v>
      </c>
      <c r="P217" t="str">
        <f t="shared" si="13"/>
        <v/>
      </c>
      <c r="Q217" t="str">
        <f t="shared" si="14"/>
        <v>Early Career</v>
      </c>
      <c r="R217" t="str">
        <f t="shared" si="15"/>
        <v>Medium</v>
      </c>
    </row>
    <row r="218" spans="1:18" x14ac:dyDescent="0.25">
      <c r="A218" t="s">
        <v>4802</v>
      </c>
      <c r="B218" t="s">
        <v>6002</v>
      </c>
      <c r="C218" t="s">
        <v>876</v>
      </c>
      <c r="D218" t="s">
        <v>88</v>
      </c>
      <c r="E218" t="s">
        <v>68</v>
      </c>
      <c r="F218">
        <v>41</v>
      </c>
      <c r="G218" s="6">
        <v>45747</v>
      </c>
      <c r="H218" t="s">
        <v>132</v>
      </c>
      <c r="I218" t="s">
        <v>133</v>
      </c>
      <c r="J218">
        <v>97</v>
      </c>
      <c r="K218">
        <v>2</v>
      </c>
      <c r="L218" t="s">
        <v>28</v>
      </c>
      <c r="M218">
        <v>5</v>
      </c>
      <c r="N218" s="13" t="s">
        <v>7221</v>
      </c>
      <c r="O218">
        <f t="shared" si="12"/>
        <v>6</v>
      </c>
      <c r="P218" t="str">
        <f t="shared" si="13"/>
        <v>High Performer</v>
      </c>
      <c r="Q218" t="str">
        <f t="shared" si="14"/>
        <v>Senior</v>
      </c>
      <c r="R218" t="str">
        <f t="shared" si="15"/>
        <v>High</v>
      </c>
    </row>
    <row r="219" spans="1:18" x14ac:dyDescent="0.25">
      <c r="A219" t="s">
        <v>4803</v>
      </c>
      <c r="B219" t="s">
        <v>6003</v>
      </c>
      <c r="C219" t="s">
        <v>880</v>
      </c>
      <c r="D219" t="s">
        <v>17</v>
      </c>
      <c r="E219" t="s">
        <v>25</v>
      </c>
      <c r="F219">
        <v>40</v>
      </c>
      <c r="G219" s="6">
        <v>45633</v>
      </c>
      <c r="H219" t="s">
        <v>142</v>
      </c>
      <c r="I219" t="s">
        <v>53</v>
      </c>
      <c r="J219">
        <v>39</v>
      </c>
      <c r="K219">
        <v>0.45</v>
      </c>
      <c r="L219" t="s">
        <v>34</v>
      </c>
      <c r="M219">
        <v>4</v>
      </c>
      <c r="N219" s="13" t="s">
        <v>7222</v>
      </c>
      <c r="O219">
        <f t="shared" si="12"/>
        <v>8</v>
      </c>
      <c r="P219" t="str">
        <f t="shared" si="13"/>
        <v/>
      </c>
      <c r="Q219" t="str">
        <f t="shared" si="14"/>
        <v>Mid Career</v>
      </c>
      <c r="R219" t="str">
        <f t="shared" si="15"/>
        <v>High</v>
      </c>
    </row>
    <row r="220" spans="1:18" x14ac:dyDescent="0.25">
      <c r="A220" t="s">
        <v>4804</v>
      </c>
      <c r="B220" t="s">
        <v>6004</v>
      </c>
      <c r="C220" t="s">
        <v>884</v>
      </c>
      <c r="D220" t="s">
        <v>17</v>
      </c>
      <c r="E220" t="s">
        <v>25</v>
      </c>
      <c r="F220">
        <v>18</v>
      </c>
      <c r="G220" s="6">
        <v>44661</v>
      </c>
      <c r="H220" t="s">
        <v>52</v>
      </c>
      <c r="I220" t="s">
        <v>53</v>
      </c>
      <c r="J220">
        <v>95</v>
      </c>
      <c r="K220">
        <v>1.5</v>
      </c>
      <c r="L220" t="s">
        <v>28</v>
      </c>
      <c r="M220">
        <v>5</v>
      </c>
      <c r="N220" s="13" t="s">
        <v>7223</v>
      </c>
      <c r="O220">
        <f t="shared" si="12"/>
        <v>5</v>
      </c>
      <c r="P220" t="str">
        <f t="shared" si="13"/>
        <v>High Performer</v>
      </c>
      <c r="Q220" t="str">
        <f t="shared" si="14"/>
        <v>Student</v>
      </c>
      <c r="R220" t="str">
        <f t="shared" si="15"/>
        <v>High</v>
      </c>
    </row>
    <row r="221" spans="1:18" x14ac:dyDescent="0.25">
      <c r="A221" t="s">
        <v>4805</v>
      </c>
      <c r="B221" t="s">
        <v>6005</v>
      </c>
      <c r="C221" t="s">
        <v>888</v>
      </c>
      <c r="D221" t="s">
        <v>17</v>
      </c>
      <c r="E221" t="s">
        <v>46</v>
      </c>
      <c r="F221">
        <v>26</v>
      </c>
      <c r="G221" s="6">
        <v>44987</v>
      </c>
      <c r="H221" t="s">
        <v>69</v>
      </c>
      <c r="I221" t="s">
        <v>33</v>
      </c>
      <c r="J221">
        <v>46</v>
      </c>
      <c r="K221">
        <v>2</v>
      </c>
      <c r="L221" t="s">
        <v>34</v>
      </c>
      <c r="M221">
        <v>1</v>
      </c>
      <c r="N221" s="13" t="s">
        <v>7224</v>
      </c>
      <c r="O221">
        <f t="shared" si="12"/>
        <v>2</v>
      </c>
      <c r="P221" t="str">
        <f t="shared" si="13"/>
        <v/>
      </c>
      <c r="Q221" t="str">
        <f t="shared" si="14"/>
        <v>Early Career</v>
      </c>
      <c r="R221" t="str">
        <f t="shared" si="15"/>
        <v>High</v>
      </c>
    </row>
    <row r="222" spans="1:18" x14ac:dyDescent="0.25">
      <c r="A222" t="s">
        <v>4806</v>
      </c>
      <c r="B222" t="s">
        <v>6006</v>
      </c>
      <c r="C222" t="s">
        <v>892</v>
      </c>
      <c r="D222" t="s">
        <v>88</v>
      </c>
      <c r="E222" t="s">
        <v>46</v>
      </c>
      <c r="F222">
        <v>45</v>
      </c>
      <c r="G222" s="6">
        <v>45630</v>
      </c>
      <c r="H222" t="s">
        <v>18</v>
      </c>
      <c r="I222" t="s">
        <v>19</v>
      </c>
      <c r="J222">
        <v>1</v>
      </c>
      <c r="K222">
        <v>1.5</v>
      </c>
      <c r="L222" t="s">
        <v>34</v>
      </c>
      <c r="M222">
        <v>2</v>
      </c>
      <c r="N222" s="13" t="s">
        <v>7225</v>
      </c>
      <c r="O222">
        <f t="shared" si="12"/>
        <v>1</v>
      </c>
      <c r="P222" t="str">
        <f t="shared" si="13"/>
        <v/>
      </c>
      <c r="Q222" t="str">
        <f t="shared" si="14"/>
        <v>Senior</v>
      </c>
      <c r="R222" t="str">
        <f t="shared" si="15"/>
        <v>Low</v>
      </c>
    </row>
    <row r="223" spans="1:18" x14ac:dyDescent="0.25">
      <c r="A223" t="s">
        <v>4807</v>
      </c>
      <c r="B223" t="s">
        <v>6007</v>
      </c>
      <c r="C223" t="s">
        <v>895</v>
      </c>
      <c r="D223" t="s">
        <v>17</v>
      </c>
      <c r="E223" t="s">
        <v>68</v>
      </c>
      <c r="F223">
        <v>18</v>
      </c>
      <c r="G223" s="6">
        <v>45083</v>
      </c>
      <c r="H223" t="s">
        <v>142</v>
      </c>
      <c r="I223" t="s">
        <v>53</v>
      </c>
      <c r="J223">
        <v>92</v>
      </c>
      <c r="K223">
        <v>1.5</v>
      </c>
      <c r="L223" t="s">
        <v>34</v>
      </c>
      <c r="M223">
        <v>3</v>
      </c>
      <c r="N223" s="13" t="s">
        <v>7226</v>
      </c>
      <c r="O223">
        <f t="shared" si="12"/>
        <v>6</v>
      </c>
      <c r="P223" t="str">
        <f t="shared" si="13"/>
        <v/>
      </c>
      <c r="Q223" t="str">
        <f t="shared" si="14"/>
        <v>Student</v>
      </c>
      <c r="R223" t="str">
        <f t="shared" si="15"/>
        <v>High</v>
      </c>
    </row>
    <row r="224" spans="1:18" x14ac:dyDescent="0.25">
      <c r="A224" t="s">
        <v>4808</v>
      </c>
      <c r="B224" t="s">
        <v>6008</v>
      </c>
      <c r="C224" t="s">
        <v>899</v>
      </c>
      <c r="D224" t="s">
        <v>17</v>
      </c>
      <c r="E224" t="s">
        <v>68</v>
      </c>
      <c r="F224">
        <v>18</v>
      </c>
      <c r="G224" s="6">
        <v>44659</v>
      </c>
      <c r="H224" t="s">
        <v>132</v>
      </c>
      <c r="I224" t="s">
        <v>133</v>
      </c>
      <c r="J224">
        <v>59</v>
      </c>
      <c r="K224">
        <v>2</v>
      </c>
      <c r="L224" t="s">
        <v>34</v>
      </c>
      <c r="M224">
        <v>5</v>
      </c>
      <c r="N224" s="13" t="s">
        <v>7227</v>
      </c>
      <c r="O224">
        <f t="shared" si="12"/>
        <v>1</v>
      </c>
      <c r="P224" t="str">
        <f t="shared" si="13"/>
        <v/>
      </c>
      <c r="Q224" t="str">
        <f t="shared" si="14"/>
        <v>Student</v>
      </c>
      <c r="R224" t="str">
        <f t="shared" si="15"/>
        <v>High</v>
      </c>
    </row>
    <row r="225" spans="1:18" x14ac:dyDescent="0.25">
      <c r="A225" t="s">
        <v>4809</v>
      </c>
      <c r="B225" t="s">
        <v>6009</v>
      </c>
      <c r="C225" t="s">
        <v>902</v>
      </c>
      <c r="D225" t="s">
        <v>17</v>
      </c>
      <c r="E225" t="s">
        <v>25</v>
      </c>
      <c r="F225">
        <v>42</v>
      </c>
      <c r="G225" s="6">
        <v>44818</v>
      </c>
      <c r="H225" t="s">
        <v>69</v>
      </c>
      <c r="I225" t="s">
        <v>33</v>
      </c>
      <c r="J225">
        <v>59</v>
      </c>
      <c r="K225">
        <v>1</v>
      </c>
      <c r="L225" t="s">
        <v>34</v>
      </c>
      <c r="M225">
        <v>3</v>
      </c>
      <c r="N225" s="13" t="s">
        <v>7228</v>
      </c>
      <c r="O225">
        <f t="shared" si="12"/>
        <v>5</v>
      </c>
      <c r="P225" t="str">
        <f t="shared" si="13"/>
        <v/>
      </c>
      <c r="Q225" t="str">
        <f t="shared" si="14"/>
        <v>Senior</v>
      </c>
      <c r="R225" t="str">
        <f t="shared" si="15"/>
        <v>High</v>
      </c>
    </row>
    <row r="226" spans="1:18" x14ac:dyDescent="0.25">
      <c r="A226" t="s">
        <v>4810</v>
      </c>
      <c r="B226" t="s">
        <v>6010</v>
      </c>
      <c r="C226" t="s">
        <v>906</v>
      </c>
      <c r="D226" t="s">
        <v>88</v>
      </c>
      <c r="E226" t="s">
        <v>68</v>
      </c>
      <c r="F226">
        <v>18</v>
      </c>
      <c r="G226" s="6">
        <v>45297</v>
      </c>
      <c r="H226" t="s">
        <v>18</v>
      </c>
      <c r="I226" t="s">
        <v>19</v>
      </c>
      <c r="J226">
        <v>1</v>
      </c>
      <c r="K226">
        <v>1</v>
      </c>
      <c r="L226" t="s">
        <v>34</v>
      </c>
      <c r="M226">
        <v>3</v>
      </c>
      <c r="N226" s="13" t="s">
        <v>7229</v>
      </c>
      <c r="O226">
        <f t="shared" si="12"/>
        <v>6</v>
      </c>
      <c r="P226" t="str">
        <f t="shared" si="13"/>
        <v/>
      </c>
      <c r="Q226" t="str">
        <f t="shared" si="14"/>
        <v>Student</v>
      </c>
      <c r="R226" t="str">
        <f t="shared" si="15"/>
        <v>Low</v>
      </c>
    </row>
    <row r="227" spans="1:18" x14ac:dyDescent="0.25">
      <c r="A227" t="s">
        <v>4811</v>
      </c>
      <c r="B227" t="s">
        <v>6011</v>
      </c>
      <c r="C227" t="s">
        <v>910</v>
      </c>
      <c r="D227" t="s">
        <v>17</v>
      </c>
      <c r="E227" t="s">
        <v>46</v>
      </c>
      <c r="F227">
        <v>41</v>
      </c>
      <c r="G227" s="6">
        <v>45043</v>
      </c>
      <c r="H227" t="s">
        <v>142</v>
      </c>
      <c r="I227" t="s">
        <v>53</v>
      </c>
      <c r="J227">
        <v>5</v>
      </c>
      <c r="K227">
        <v>1</v>
      </c>
      <c r="L227" t="s">
        <v>28</v>
      </c>
      <c r="M227">
        <v>2</v>
      </c>
      <c r="N227" s="13" t="s">
        <v>7230</v>
      </c>
      <c r="O227">
        <f t="shared" si="12"/>
        <v>3</v>
      </c>
      <c r="P227" t="str">
        <f t="shared" si="13"/>
        <v/>
      </c>
      <c r="Q227" t="str">
        <f t="shared" si="14"/>
        <v>Senior</v>
      </c>
      <c r="R227" t="str">
        <f t="shared" si="15"/>
        <v>Medium</v>
      </c>
    </row>
    <row r="228" spans="1:18" x14ac:dyDescent="0.25">
      <c r="A228" t="s">
        <v>4812</v>
      </c>
      <c r="B228" t="s">
        <v>6012</v>
      </c>
      <c r="C228" t="s">
        <v>914</v>
      </c>
      <c r="D228" t="s">
        <v>88</v>
      </c>
      <c r="E228" t="s">
        <v>39</v>
      </c>
      <c r="F228">
        <v>18</v>
      </c>
      <c r="G228" s="6">
        <v>45266</v>
      </c>
      <c r="H228" t="s">
        <v>132</v>
      </c>
      <c r="I228" t="s">
        <v>133</v>
      </c>
      <c r="J228">
        <v>7.0000000000000009</v>
      </c>
      <c r="K228">
        <v>1.5</v>
      </c>
      <c r="L228" t="s">
        <v>34</v>
      </c>
      <c r="M228">
        <v>4</v>
      </c>
      <c r="N228" s="13" t="s">
        <v>7231</v>
      </c>
      <c r="O228">
        <f t="shared" si="12"/>
        <v>7</v>
      </c>
      <c r="P228" t="str">
        <f t="shared" si="13"/>
        <v/>
      </c>
      <c r="Q228" t="str">
        <f t="shared" si="14"/>
        <v>Student</v>
      </c>
      <c r="R228" t="str">
        <f t="shared" si="15"/>
        <v>Medium</v>
      </c>
    </row>
    <row r="229" spans="1:18" x14ac:dyDescent="0.25">
      <c r="A229" t="s">
        <v>4813</v>
      </c>
      <c r="B229" t="s">
        <v>6013</v>
      </c>
      <c r="C229" t="s">
        <v>918</v>
      </c>
      <c r="D229" t="s">
        <v>88</v>
      </c>
      <c r="E229" t="s">
        <v>68</v>
      </c>
      <c r="F229">
        <v>18</v>
      </c>
      <c r="G229" s="6">
        <v>44863</v>
      </c>
      <c r="H229" t="s">
        <v>47</v>
      </c>
      <c r="I229" t="s">
        <v>33</v>
      </c>
      <c r="J229">
        <v>25</v>
      </c>
      <c r="K229">
        <v>2</v>
      </c>
      <c r="L229" t="s">
        <v>34</v>
      </c>
      <c r="M229">
        <v>2</v>
      </c>
      <c r="N229" s="13" t="s">
        <v>7232</v>
      </c>
      <c r="O229">
        <f t="shared" si="12"/>
        <v>8</v>
      </c>
      <c r="P229" t="str">
        <f t="shared" si="13"/>
        <v/>
      </c>
      <c r="Q229" t="str">
        <f t="shared" si="14"/>
        <v>Student</v>
      </c>
      <c r="R229" t="str">
        <f t="shared" si="15"/>
        <v>High</v>
      </c>
    </row>
    <row r="230" spans="1:18" x14ac:dyDescent="0.25">
      <c r="A230" t="s">
        <v>4814</v>
      </c>
      <c r="B230" t="s">
        <v>6014</v>
      </c>
      <c r="C230" t="s">
        <v>922</v>
      </c>
      <c r="D230" t="s">
        <v>88</v>
      </c>
      <c r="E230" t="s">
        <v>25</v>
      </c>
      <c r="F230">
        <v>18</v>
      </c>
      <c r="G230" s="6">
        <v>44993</v>
      </c>
      <c r="H230" t="s">
        <v>40</v>
      </c>
      <c r="I230" t="s">
        <v>19</v>
      </c>
      <c r="J230">
        <v>59</v>
      </c>
      <c r="K230">
        <v>1.5</v>
      </c>
      <c r="L230" t="s">
        <v>34</v>
      </c>
      <c r="M230">
        <v>3</v>
      </c>
      <c r="N230" s="13" t="s">
        <v>7233</v>
      </c>
      <c r="O230">
        <f t="shared" si="12"/>
        <v>6</v>
      </c>
      <c r="P230" t="str">
        <f t="shared" si="13"/>
        <v/>
      </c>
      <c r="Q230" t="str">
        <f t="shared" si="14"/>
        <v>Student</v>
      </c>
      <c r="R230" t="str">
        <f t="shared" si="15"/>
        <v>High</v>
      </c>
    </row>
    <row r="231" spans="1:18" x14ac:dyDescent="0.25">
      <c r="A231" t="s">
        <v>4815</v>
      </c>
      <c r="B231" t="s">
        <v>6015</v>
      </c>
      <c r="C231" t="s">
        <v>926</v>
      </c>
      <c r="D231" t="s">
        <v>88</v>
      </c>
      <c r="E231" t="s">
        <v>46</v>
      </c>
      <c r="F231">
        <v>18</v>
      </c>
      <c r="G231" s="6">
        <v>45491</v>
      </c>
      <c r="H231" t="s">
        <v>154</v>
      </c>
      <c r="I231" t="s">
        <v>133</v>
      </c>
      <c r="J231">
        <v>38</v>
      </c>
      <c r="K231">
        <v>0.45</v>
      </c>
      <c r="L231" t="s">
        <v>28</v>
      </c>
      <c r="M231">
        <v>3</v>
      </c>
      <c r="N231" s="13" t="s">
        <v>7234</v>
      </c>
      <c r="O231">
        <f t="shared" si="12"/>
        <v>7</v>
      </c>
      <c r="P231" t="str">
        <f t="shared" si="13"/>
        <v/>
      </c>
      <c r="Q231" t="str">
        <f t="shared" si="14"/>
        <v>Student</v>
      </c>
      <c r="R231" t="str">
        <f t="shared" si="15"/>
        <v>High</v>
      </c>
    </row>
    <row r="232" spans="1:18" x14ac:dyDescent="0.25">
      <c r="A232" t="s">
        <v>4816</v>
      </c>
      <c r="B232" t="s">
        <v>6016</v>
      </c>
      <c r="C232" t="s">
        <v>930</v>
      </c>
      <c r="D232" t="s">
        <v>17</v>
      </c>
      <c r="E232" t="s">
        <v>68</v>
      </c>
      <c r="F232">
        <v>18</v>
      </c>
      <c r="G232" s="6">
        <v>44791</v>
      </c>
      <c r="H232" t="s">
        <v>142</v>
      </c>
      <c r="I232" t="s">
        <v>53</v>
      </c>
      <c r="J232">
        <v>99</v>
      </c>
      <c r="K232">
        <v>1.5</v>
      </c>
      <c r="L232" t="s">
        <v>28</v>
      </c>
      <c r="M232">
        <v>2</v>
      </c>
      <c r="N232" s="13" t="s">
        <v>7020</v>
      </c>
      <c r="O232">
        <f t="shared" si="12"/>
        <v>3</v>
      </c>
      <c r="P232" t="str">
        <f t="shared" si="13"/>
        <v/>
      </c>
      <c r="Q232" t="str">
        <f t="shared" si="14"/>
        <v>Student</v>
      </c>
      <c r="R232" t="str">
        <f t="shared" si="15"/>
        <v>High</v>
      </c>
    </row>
    <row r="233" spans="1:18" x14ac:dyDescent="0.25">
      <c r="A233" t="s">
        <v>4817</v>
      </c>
      <c r="B233" t="s">
        <v>6017</v>
      </c>
      <c r="C233" t="s">
        <v>933</v>
      </c>
      <c r="D233" t="s">
        <v>17</v>
      </c>
      <c r="E233" t="s">
        <v>68</v>
      </c>
      <c r="F233">
        <v>18</v>
      </c>
      <c r="G233" s="6">
        <v>45461</v>
      </c>
      <c r="H233" t="s">
        <v>18</v>
      </c>
      <c r="I233" t="s">
        <v>19</v>
      </c>
      <c r="J233">
        <v>16</v>
      </c>
      <c r="K233">
        <v>1</v>
      </c>
      <c r="L233" t="s">
        <v>28</v>
      </c>
      <c r="M233">
        <v>1</v>
      </c>
      <c r="N233" s="13" t="s">
        <v>7235</v>
      </c>
      <c r="O233">
        <f t="shared" si="12"/>
        <v>4</v>
      </c>
      <c r="P233" t="str">
        <f t="shared" si="13"/>
        <v/>
      </c>
      <c r="Q233" t="str">
        <f t="shared" si="14"/>
        <v>Student</v>
      </c>
      <c r="R233" t="str">
        <f t="shared" si="15"/>
        <v>High</v>
      </c>
    </row>
    <row r="234" spans="1:18" x14ac:dyDescent="0.25">
      <c r="A234" t="s">
        <v>4818</v>
      </c>
      <c r="B234" t="s">
        <v>6018</v>
      </c>
      <c r="C234" t="s">
        <v>937</v>
      </c>
      <c r="D234" t="s">
        <v>88</v>
      </c>
      <c r="E234" t="s">
        <v>39</v>
      </c>
      <c r="F234">
        <v>18</v>
      </c>
      <c r="G234" s="6">
        <v>45080</v>
      </c>
      <c r="H234" t="s">
        <v>105</v>
      </c>
      <c r="I234" t="s">
        <v>53</v>
      </c>
      <c r="J234">
        <v>87</v>
      </c>
      <c r="K234">
        <v>2</v>
      </c>
      <c r="L234" t="s">
        <v>28</v>
      </c>
      <c r="M234">
        <v>4</v>
      </c>
      <c r="N234" s="13" t="s">
        <v>7236</v>
      </c>
      <c r="O234">
        <f t="shared" si="12"/>
        <v>7</v>
      </c>
      <c r="P234" t="str">
        <f t="shared" si="13"/>
        <v>High Performer</v>
      </c>
      <c r="Q234" t="str">
        <f t="shared" si="14"/>
        <v>Student</v>
      </c>
      <c r="R234" t="str">
        <f t="shared" si="15"/>
        <v>High</v>
      </c>
    </row>
    <row r="235" spans="1:18" x14ac:dyDescent="0.25">
      <c r="A235" t="s">
        <v>4819</v>
      </c>
      <c r="B235" t="s">
        <v>6019</v>
      </c>
      <c r="C235" t="s">
        <v>941</v>
      </c>
      <c r="D235" t="s">
        <v>88</v>
      </c>
      <c r="E235" t="s">
        <v>46</v>
      </c>
      <c r="F235">
        <v>31</v>
      </c>
      <c r="G235" s="6">
        <v>44902</v>
      </c>
      <c r="H235" t="s">
        <v>26</v>
      </c>
      <c r="I235" t="s">
        <v>27</v>
      </c>
      <c r="J235">
        <v>52</v>
      </c>
      <c r="K235">
        <v>1</v>
      </c>
      <c r="L235" t="s">
        <v>28</v>
      </c>
      <c r="M235">
        <v>5</v>
      </c>
      <c r="N235" s="13" t="s">
        <v>7237</v>
      </c>
      <c r="O235">
        <f t="shared" si="12"/>
        <v>4</v>
      </c>
      <c r="P235" t="str">
        <f t="shared" si="13"/>
        <v>High Performer</v>
      </c>
      <c r="Q235" t="str">
        <f t="shared" si="14"/>
        <v>Mid Career</v>
      </c>
      <c r="R235" t="str">
        <f t="shared" si="15"/>
        <v>High</v>
      </c>
    </row>
    <row r="236" spans="1:18" x14ac:dyDescent="0.25">
      <c r="A236" t="s">
        <v>4820</v>
      </c>
      <c r="B236" t="s">
        <v>6020</v>
      </c>
      <c r="C236" t="s">
        <v>945</v>
      </c>
      <c r="D236" t="s">
        <v>17</v>
      </c>
      <c r="E236" t="s">
        <v>68</v>
      </c>
      <c r="F236">
        <v>26</v>
      </c>
      <c r="G236" s="6">
        <v>44936</v>
      </c>
      <c r="H236" t="s">
        <v>132</v>
      </c>
      <c r="I236" t="s">
        <v>133</v>
      </c>
      <c r="J236">
        <v>45</v>
      </c>
      <c r="K236">
        <v>2</v>
      </c>
      <c r="L236" t="s">
        <v>28</v>
      </c>
      <c r="M236">
        <v>4</v>
      </c>
      <c r="N236" s="13" t="s">
        <v>7238</v>
      </c>
      <c r="O236">
        <f t="shared" si="12"/>
        <v>1</v>
      </c>
      <c r="P236" t="str">
        <f t="shared" si="13"/>
        <v>High Performer</v>
      </c>
      <c r="Q236" t="str">
        <f t="shared" si="14"/>
        <v>Early Career</v>
      </c>
      <c r="R236" t="str">
        <f t="shared" si="15"/>
        <v>High</v>
      </c>
    </row>
    <row r="237" spans="1:18" x14ac:dyDescent="0.25">
      <c r="A237" t="s">
        <v>4821</v>
      </c>
      <c r="B237" t="s">
        <v>6021</v>
      </c>
      <c r="C237" t="s">
        <v>948</v>
      </c>
      <c r="D237" t="s">
        <v>17</v>
      </c>
      <c r="E237" t="s">
        <v>46</v>
      </c>
      <c r="F237">
        <v>21</v>
      </c>
      <c r="G237" s="6">
        <v>45155</v>
      </c>
      <c r="H237" t="s">
        <v>217</v>
      </c>
      <c r="I237" t="s">
        <v>133</v>
      </c>
      <c r="J237">
        <v>60</v>
      </c>
      <c r="K237">
        <v>1.5</v>
      </c>
      <c r="L237" t="s">
        <v>28</v>
      </c>
      <c r="M237">
        <v>5</v>
      </c>
      <c r="N237" s="13" t="s">
        <v>7239</v>
      </c>
      <c r="O237">
        <f t="shared" si="12"/>
        <v>5</v>
      </c>
      <c r="P237" t="str">
        <f t="shared" si="13"/>
        <v>High Performer</v>
      </c>
      <c r="Q237" t="str">
        <f t="shared" si="14"/>
        <v>Student</v>
      </c>
      <c r="R237" t="str">
        <f t="shared" si="15"/>
        <v>High</v>
      </c>
    </row>
    <row r="238" spans="1:18" x14ac:dyDescent="0.25">
      <c r="A238" t="s">
        <v>4822</v>
      </c>
      <c r="B238" t="s">
        <v>6022</v>
      </c>
      <c r="C238" t="s">
        <v>952</v>
      </c>
      <c r="D238" t="s">
        <v>88</v>
      </c>
      <c r="E238" t="s">
        <v>46</v>
      </c>
      <c r="F238">
        <v>18</v>
      </c>
      <c r="G238" s="6">
        <v>45140</v>
      </c>
      <c r="H238" t="s">
        <v>26</v>
      </c>
      <c r="I238" t="s">
        <v>27</v>
      </c>
      <c r="J238">
        <v>49</v>
      </c>
      <c r="K238">
        <v>1.5</v>
      </c>
      <c r="L238" t="s">
        <v>34</v>
      </c>
      <c r="M238">
        <v>3</v>
      </c>
      <c r="N238" s="13" t="s">
        <v>7240</v>
      </c>
      <c r="O238">
        <f t="shared" si="12"/>
        <v>1</v>
      </c>
      <c r="P238" t="str">
        <f t="shared" si="13"/>
        <v/>
      </c>
      <c r="Q238" t="str">
        <f t="shared" si="14"/>
        <v>Student</v>
      </c>
      <c r="R238" t="str">
        <f t="shared" si="15"/>
        <v>High</v>
      </c>
    </row>
    <row r="239" spans="1:18" x14ac:dyDescent="0.25">
      <c r="A239" t="s">
        <v>4823</v>
      </c>
      <c r="B239" t="s">
        <v>6023</v>
      </c>
      <c r="C239" t="s">
        <v>955</v>
      </c>
      <c r="D239" t="s">
        <v>17</v>
      </c>
      <c r="E239" t="s">
        <v>25</v>
      </c>
      <c r="F239">
        <v>27</v>
      </c>
      <c r="G239" s="6">
        <v>44961</v>
      </c>
      <c r="H239" t="s">
        <v>69</v>
      </c>
      <c r="I239" t="s">
        <v>33</v>
      </c>
      <c r="J239">
        <v>72</v>
      </c>
      <c r="K239">
        <v>1</v>
      </c>
      <c r="L239" t="s">
        <v>28</v>
      </c>
      <c r="M239">
        <v>5</v>
      </c>
      <c r="N239" s="13" t="s">
        <v>7241</v>
      </c>
      <c r="O239">
        <f t="shared" si="12"/>
        <v>1</v>
      </c>
      <c r="P239" t="str">
        <f t="shared" si="13"/>
        <v>High Performer</v>
      </c>
      <c r="Q239" t="str">
        <f t="shared" si="14"/>
        <v>Early Career</v>
      </c>
      <c r="R239" t="str">
        <f t="shared" si="15"/>
        <v>High</v>
      </c>
    </row>
    <row r="240" spans="1:18" x14ac:dyDescent="0.25">
      <c r="A240" t="s">
        <v>4824</v>
      </c>
      <c r="B240" t="s">
        <v>6024</v>
      </c>
      <c r="C240" t="s">
        <v>958</v>
      </c>
      <c r="D240" t="s">
        <v>88</v>
      </c>
      <c r="E240" t="s">
        <v>25</v>
      </c>
      <c r="F240">
        <v>40</v>
      </c>
      <c r="G240" s="6">
        <v>45135</v>
      </c>
      <c r="H240" t="s">
        <v>18</v>
      </c>
      <c r="I240" t="s">
        <v>19</v>
      </c>
      <c r="J240">
        <v>0</v>
      </c>
      <c r="K240">
        <v>1.5</v>
      </c>
      <c r="L240" t="s">
        <v>28</v>
      </c>
      <c r="M240">
        <v>3</v>
      </c>
      <c r="N240" s="13" t="s">
        <v>7242</v>
      </c>
      <c r="O240">
        <f t="shared" si="12"/>
        <v>4</v>
      </c>
      <c r="P240" t="str">
        <f t="shared" si="13"/>
        <v/>
      </c>
      <c r="Q240" t="str">
        <f t="shared" si="14"/>
        <v>Mid Career</v>
      </c>
      <c r="R240" t="str">
        <f t="shared" si="15"/>
        <v>Low</v>
      </c>
    </row>
    <row r="241" spans="1:18" x14ac:dyDescent="0.25">
      <c r="A241" t="s">
        <v>4825</v>
      </c>
      <c r="B241" t="s">
        <v>6025</v>
      </c>
      <c r="C241" t="s">
        <v>962</v>
      </c>
      <c r="D241" t="s">
        <v>17</v>
      </c>
      <c r="E241" t="s">
        <v>68</v>
      </c>
      <c r="F241">
        <v>18</v>
      </c>
      <c r="G241" s="6">
        <v>45560</v>
      </c>
      <c r="H241" t="s">
        <v>18</v>
      </c>
      <c r="I241" t="s">
        <v>19</v>
      </c>
      <c r="J241">
        <v>18</v>
      </c>
      <c r="K241">
        <v>0.45</v>
      </c>
      <c r="L241" t="s">
        <v>34</v>
      </c>
      <c r="M241">
        <v>5</v>
      </c>
      <c r="N241" s="13" t="s">
        <v>7243</v>
      </c>
      <c r="O241">
        <f t="shared" si="12"/>
        <v>3</v>
      </c>
      <c r="P241" t="str">
        <f t="shared" si="13"/>
        <v/>
      </c>
      <c r="Q241" t="str">
        <f t="shared" si="14"/>
        <v>Student</v>
      </c>
      <c r="R241" t="str">
        <f t="shared" si="15"/>
        <v>High</v>
      </c>
    </row>
    <row r="242" spans="1:18" x14ac:dyDescent="0.25">
      <c r="A242" t="s">
        <v>4826</v>
      </c>
      <c r="B242" t="s">
        <v>6026</v>
      </c>
      <c r="C242" t="s">
        <v>966</v>
      </c>
      <c r="D242" t="s">
        <v>17</v>
      </c>
      <c r="E242" t="s">
        <v>25</v>
      </c>
      <c r="F242">
        <v>18</v>
      </c>
      <c r="G242" s="6">
        <v>45268</v>
      </c>
      <c r="H242" t="s">
        <v>83</v>
      </c>
      <c r="I242" t="s">
        <v>27</v>
      </c>
      <c r="J242">
        <v>20</v>
      </c>
      <c r="K242">
        <v>2</v>
      </c>
      <c r="L242" t="s">
        <v>34</v>
      </c>
      <c r="M242">
        <v>4</v>
      </c>
      <c r="N242" s="13" t="s">
        <v>7244</v>
      </c>
      <c r="O242">
        <f t="shared" si="12"/>
        <v>6</v>
      </c>
      <c r="P242" t="str">
        <f t="shared" si="13"/>
        <v/>
      </c>
      <c r="Q242" t="str">
        <f t="shared" si="14"/>
        <v>Student</v>
      </c>
      <c r="R242" t="str">
        <f t="shared" si="15"/>
        <v>High</v>
      </c>
    </row>
    <row r="243" spans="1:18" x14ac:dyDescent="0.25">
      <c r="A243" t="s">
        <v>4827</v>
      </c>
      <c r="B243" t="s">
        <v>6027</v>
      </c>
      <c r="C243" t="s">
        <v>970</v>
      </c>
      <c r="D243" t="s">
        <v>88</v>
      </c>
      <c r="E243" t="s">
        <v>46</v>
      </c>
      <c r="F243">
        <v>41</v>
      </c>
      <c r="G243" s="6">
        <v>45145</v>
      </c>
      <c r="H243" t="s">
        <v>63</v>
      </c>
      <c r="I243" t="s">
        <v>27</v>
      </c>
      <c r="J243">
        <v>22</v>
      </c>
      <c r="K243">
        <v>1</v>
      </c>
      <c r="L243" t="s">
        <v>28</v>
      </c>
      <c r="M243">
        <v>4</v>
      </c>
      <c r="N243" s="13" t="s">
        <v>7245</v>
      </c>
      <c r="O243">
        <f t="shared" si="12"/>
        <v>4</v>
      </c>
      <c r="P243" t="str">
        <f t="shared" si="13"/>
        <v>High Performer</v>
      </c>
      <c r="Q243" t="str">
        <f t="shared" si="14"/>
        <v>Senior</v>
      </c>
      <c r="R243" t="str">
        <f t="shared" si="15"/>
        <v>High</v>
      </c>
    </row>
    <row r="244" spans="1:18" x14ac:dyDescent="0.25">
      <c r="A244" t="s">
        <v>4828</v>
      </c>
      <c r="B244" t="s">
        <v>6028</v>
      </c>
      <c r="C244" t="s">
        <v>974</v>
      </c>
      <c r="D244" t="s">
        <v>17</v>
      </c>
      <c r="E244" t="s">
        <v>46</v>
      </c>
      <c r="F244">
        <v>18</v>
      </c>
      <c r="G244" s="6">
        <v>45752</v>
      </c>
      <c r="H244" t="s">
        <v>105</v>
      </c>
      <c r="I244" t="s">
        <v>53</v>
      </c>
      <c r="J244">
        <v>78</v>
      </c>
      <c r="K244">
        <v>1.5</v>
      </c>
      <c r="L244" t="s">
        <v>28</v>
      </c>
      <c r="M244">
        <v>2</v>
      </c>
      <c r="N244" s="13" t="s">
        <v>7246</v>
      </c>
      <c r="O244">
        <f t="shared" si="12"/>
        <v>1</v>
      </c>
      <c r="P244" t="str">
        <f t="shared" si="13"/>
        <v/>
      </c>
      <c r="Q244" t="str">
        <f t="shared" si="14"/>
        <v>Student</v>
      </c>
      <c r="R244" t="str">
        <f t="shared" si="15"/>
        <v>High</v>
      </c>
    </row>
    <row r="245" spans="1:18" x14ac:dyDescent="0.25">
      <c r="A245" t="s">
        <v>4829</v>
      </c>
      <c r="B245" t="s">
        <v>6029</v>
      </c>
      <c r="C245" t="s">
        <v>977</v>
      </c>
      <c r="D245" t="s">
        <v>17</v>
      </c>
      <c r="E245" t="s">
        <v>68</v>
      </c>
      <c r="F245">
        <v>18</v>
      </c>
      <c r="G245" s="6">
        <v>45360</v>
      </c>
      <c r="H245" t="s">
        <v>32</v>
      </c>
      <c r="I245" t="s">
        <v>33</v>
      </c>
      <c r="J245">
        <v>93</v>
      </c>
      <c r="K245">
        <v>1</v>
      </c>
      <c r="L245" t="s">
        <v>34</v>
      </c>
      <c r="M245">
        <v>3</v>
      </c>
      <c r="N245" s="13" t="s">
        <v>7247</v>
      </c>
      <c r="O245">
        <f t="shared" si="12"/>
        <v>2</v>
      </c>
      <c r="P245" t="str">
        <f t="shared" si="13"/>
        <v/>
      </c>
      <c r="Q245" t="str">
        <f t="shared" si="14"/>
        <v>Student</v>
      </c>
      <c r="R245" t="str">
        <f t="shared" si="15"/>
        <v>High</v>
      </c>
    </row>
    <row r="246" spans="1:18" x14ac:dyDescent="0.25">
      <c r="A246" t="s">
        <v>4830</v>
      </c>
      <c r="B246" t="s">
        <v>6030</v>
      </c>
      <c r="C246" t="s">
        <v>981</v>
      </c>
      <c r="D246" t="s">
        <v>88</v>
      </c>
      <c r="E246" t="s">
        <v>68</v>
      </c>
      <c r="F246">
        <v>18</v>
      </c>
      <c r="G246" s="6">
        <v>45724</v>
      </c>
      <c r="H246" t="s">
        <v>18</v>
      </c>
      <c r="I246" t="s">
        <v>19</v>
      </c>
      <c r="J246">
        <v>21</v>
      </c>
      <c r="K246">
        <v>2</v>
      </c>
      <c r="L246" t="s">
        <v>28</v>
      </c>
      <c r="M246">
        <v>4</v>
      </c>
      <c r="N246" s="13" t="s">
        <v>7248</v>
      </c>
      <c r="O246">
        <f t="shared" si="12"/>
        <v>7</v>
      </c>
      <c r="P246" t="str">
        <f t="shared" si="13"/>
        <v>High Performer</v>
      </c>
      <c r="Q246" t="str">
        <f t="shared" si="14"/>
        <v>Student</v>
      </c>
      <c r="R246" t="str">
        <f t="shared" si="15"/>
        <v>High</v>
      </c>
    </row>
    <row r="247" spans="1:18" x14ac:dyDescent="0.25">
      <c r="A247" t="s">
        <v>4831</v>
      </c>
      <c r="B247" t="s">
        <v>6031</v>
      </c>
      <c r="C247" t="s">
        <v>985</v>
      </c>
      <c r="D247" t="s">
        <v>17</v>
      </c>
      <c r="E247" t="s">
        <v>68</v>
      </c>
      <c r="F247">
        <v>28</v>
      </c>
      <c r="G247" s="6">
        <v>44724</v>
      </c>
      <c r="H247" t="s">
        <v>217</v>
      </c>
      <c r="I247" t="s">
        <v>133</v>
      </c>
      <c r="J247">
        <v>4</v>
      </c>
      <c r="K247">
        <v>1.5</v>
      </c>
      <c r="L247" t="s">
        <v>34</v>
      </c>
      <c r="M247">
        <v>3</v>
      </c>
      <c r="N247" s="13" t="s">
        <v>7249</v>
      </c>
      <c r="O247">
        <f t="shared" si="12"/>
        <v>8</v>
      </c>
      <c r="P247" t="str">
        <f t="shared" si="13"/>
        <v/>
      </c>
      <c r="Q247" t="str">
        <f t="shared" si="14"/>
        <v>Early Career</v>
      </c>
      <c r="R247" t="str">
        <f t="shared" si="15"/>
        <v>Medium</v>
      </c>
    </row>
    <row r="248" spans="1:18" x14ac:dyDescent="0.25">
      <c r="A248" t="s">
        <v>4832</v>
      </c>
      <c r="B248" t="s">
        <v>6032</v>
      </c>
      <c r="C248" t="s">
        <v>989</v>
      </c>
      <c r="D248" t="s">
        <v>88</v>
      </c>
      <c r="E248" t="s">
        <v>68</v>
      </c>
      <c r="F248">
        <v>23</v>
      </c>
      <c r="G248" s="6">
        <v>44991</v>
      </c>
      <c r="H248" t="s">
        <v>40</v>
      </c>
      <c r="I248" t="s">
        <v>19</v>
      </c>
      <c r="J248">
        <v>78</v>
      </c>
      <c r="K248">
        <v>2</v>
      </c>
      <c r="L248" t="s">
        <v>34</v>
      </c>
      <c r="M248">
        <v>4</v>
      </c>
      <c r="N248" s="13" t="s">
        <v>7250</v>
      </c>
      <c r="O248">
        <f t="shared" si="12"/>
        <v>2</v>
      </c>
      <c r="P248" t="str">
        <f t="shared" si="13"/>
        <v/>
      </c>
      <c r="Q248" t="str">
        <f t="shared" si="14"/>
        <v>Early Career</v>
      </c>
      <c r="R248" t="str">
        <f t="shared" si="15"/>
        <v>High</v>
      </c>
    </row>
    <row r="249" spans="1:18" x14ac:dyDescent="0.25">
      <c r="A249" t="s">
        <v>4833</v>
      </c>
      <c r="B249" t="s">
        <v>6033</v>
      </c>
      <c r="C249" t="s">
        <v>993</v>
      </c>
      <c r="D249" t="s">
        <v>17</v>
      </c>
      <c r="E249" t="s">
        <v>46</v>
      </c>
      <c r="F249">
        <v>18</v>
      </c>
      <c r="G249" s="6">
        <v>45309</v>
      </c>
      <c r="H249" t="s">
        <v>154</v>
      </c>
      <c r="I249" t="s">
        <v>133</v>
      </c>
      <c r="J249">
        <v>30</v>
      </c>
      <c r="K249">
        <v>1</v>
      </c>
      <c r="L249" t="s">
        <v>28</v>
      </c>
      <c r="M249">
        <v>1</v>
      </c>
      <c r="N249" s="13" t="s">
        <v>7251</v>
      </c>
      <c r="O249">
        <f t="shared" si="12"/>
        <v>5</v>
      </c>
      <c r="P249" t="str">
        <f t="shared" si="13"/>
        <v/>
      </c>
      <c r="Q249" t="str">
        <f t="shared" si="14"/>
        <v>Student</v>
      </c>
      <c r="R249" t="str">
        <f t="shared" si="15"/>
        <v>High</v>
      </c>
    </row>
    <row r="250" spans="1:18" x14ac:dyDescent="0.25">
      <c r="A250" t="s">
        <v>4834</v>
      </c>
      <c r="B250" t="s">
        <v>6034</v>
      </c>
      <c r="C250" t="s">
        <v>997</v>
      </c>
      <c r="D250" t="s">
        <v>17</v>
      </c>
      <c r="E250" t="s">
        <v>68</v>
      </c>
      <c r="F250">
        <v>18</v>
      </c>
      <c r="G250" s="6">
        <v>45438</v>
      </c>
      <c r="H250" t="s">
        <v>69</v>
      </c>
      <c r="I250" t="s">
        <v>33</v>
      </c>
      <c r="J250">
        <v>26</v>
      </c>
      <c r="K250">
        <v>1.5</v>
      </c>
      <c r="L250" t="s">
        <v>34</v>
      </c>
      <c r="M250">
        <v>2</v>
      </c>
      <c r="N250" s="13" t="s">
        <v>7252</v>
      </c>
      <c r="O250">
        <f t="shared" si="12"/>
        <v>8</v>
      </c>
      <c r="P250" t="str">
        <f t="shared" si="13"/>
        <v/>
      </c>
      <c r="Q250" t="str">
        <f t="shared" si="14"/>
        <v>Student</v>
      </c>
      <c r="R250" t="str">
        <f t="shared" si="15"/>
        <v>High</v>
      </c>
    </row>
    <row r="251" spans="1:18" x14ac:dyDescent="0.25">
      <c r="A251" t="s">
        <v>4835</v>
      </c>
      <c r="B251" t="s">
        <v>6035</v>
      </c>
      <c r="C251" t="s">
        <v>6995</v>
      </c>
      <c r="D251" t="s">
        <v>17</v>
      </c>
      <c r="E251" t="s">
        <v>46</v>
      </c>
      <c r="F251">
        <v>26</v>
      </c>
      <c r="G251" s="6">
        <v>45565</v>
      </c>
      <c r="H251" t="s">
        <v>32</v>
      </c>
      <c r="I251" t="s">
        <v>33</v>
      </c>
      <c r="J251">
        <v>48</v>
      </c>
      <c r="K251">
        <v>1.5</v>
      </c>
      <c r="L251" t="s">
        <v>28</v>
      </c>
      <c r="M251">
        <v>3</v>
      </c>
      <c r="N251" s="13" t="s">
        <v>7253</v>
      </c>
      <c r="O251">
        <f t="shared" si="12"/>
        <v>7</v>
      </c>
      <c r="P251" t="str">
        <f t="shared" si="13"/>
        <v/>
      </c>
      <c r="Q251" t="str">
        <f t="shared" si="14"/>
        <v>Early Career</v>
      </c>
      <c r="R251" t="str">
        <f t="shared" si="15"/>
        <v>High</v>
      </c>
    </row>
    <row r="252" spans="1:18" x14ac:dyDescent="0.25">
      <c r="A252" t="s">
        <v>4836</v>
      </c>
      <c r="B252" t="s">
        <v>6036</v>
      </c>
      <c r="C252" t="s">
        <v>1004</v>
      </c>
      <c r="D252" t="s">
        <v>88</v>
      </c>
      <c r="E252" t="s">
        <v>68</v>
      </c>
      <c r="F252">
        <v>18</v>
      </c>
      <c r="G252" s="6">
        <v>44744</v>
      </c>
      <c r="H252" t="s">
        <v>18</v>
      </c>
      <c r="I252" t="s">
        <v>19</v>
      </c>
      <c r="J252">
        <v>69</v>
      </c>
      <c r="K252">
        <v>1.5</v>
      </c>
      <c r="L252" t="s">
        <v>28</v>
      </c>
      <c r="M252">
        <v>4</v>
      </c>
      <c r="N252" s="13" t="s">
        <v>7254</v>
      </c>
      <c r="O252">
        <f t="shared" si="12"/>
        <v>2</v>
      </c>
      <c r="P252" t="str">
        <f t="shared" si="13"/>
        <v>High Performer</v>
      </c>
      <c r="Q252" t="str">
        <f t="shared" si="14"/>
        <v>Student</v>
      </c>
      <c r="R252" t="str">
        <f t="shared" si="15"/>
        <v>High</v>
      </c>
    </row>
    <row r="253" spans="1:18" x14ac:dyDescent="0.25">
      <c r="A253" t="s">
        <v>4837</v>
      </c>
      <c r="B253" t="s">
        <v>6037</v>
      </c>
      <c r="C253" t="s">
        <v>1008</v>
      </c>
      <c r="D253" t="s">
        <v>88</v>
      </c>
      <c r="E253" t="s">
        <v>68</v>
      </c>
      <c r="F253">
        <v>18</v>
      </c>
      <c r="G253" s="6">
        <v>45539</v>
      </c>
      <c r="H253" t="s">
        <v>105</v>
      </c>
      <c r="I253" t="s">
        <v>53</v>
      </c>
      <c r="J253">
        <v>50</v>
      </c>
      <c r="K253">
        <v>2</v>
      </c>
      <c r="L253" t="s">
        <v>34</v>
      </c>
      <c r="M253">
        <v>5</v>
      </c>
      <c r="N253" s="13" t="s">
        <v>7255</v>
      </c>
      <c r="O253">
        <f t="shared" si="12"/>
        <v>4</v>
      </c>
      <c r="P253" t="str">
        <f t="shared" si="13"/>
        <v/>
      </c>
      <c r="Q253" t="str">
        <f t="shared" si="14"/>
        <v>Student</v>
      </c>
      <c r="R253" t="str">
        <f t="shared" si="15"/>
        <v>High</v>
      </c>
    </row>
    <row r="254" spans="1:18" x14ac:dyDescent="0.25">
      <c r="A254" t="s">
        <v>4838</v>
      </c>
      <c r="B254" t="s">
        <v>6038</v>
      </c>
      <c r="C254" t="s">
        <v>1012</v>
      </c>
      <c r="D254" t="s">
        <v>88</v>
      </c>
      <c r="E254" t="s">
        <v>39</v>
      </c>
      <c r="F254">
        <v>18</v>
      </c>
      <c r="G254" s="6">
        <v>45019</v>
      </c>
      <c r="H254" t="s">
        <v>217</v>
      </c>
      <c r="I254" t="s">
        <v>133</v>
      </c>
      <c r="J254">
        <v>87</v>
      </c>
      <c r="K254">
        <v>1.5</v>
      </c>
      <c r="L254" t="s">
        <v>28</v>
      </c>
      <c r="M254">
        <v>4</v>
      </c>
      <c r="N254" s="13" t="s">
        <v>7256</v>
      </c>
      <c r="O254">
        <f t="shared" si="12"/>
        <v>3</v>
      </c>
      <c r="P254" t="str">
        <f t="shared" si="13"/>
        <v>High Performer</v>
      </c>
      <c r="Q254" t="str">
        <f t="shared" si="14"/>
        <v>Student</v>
      </c>
      <c r="R254" t="str">
        <f t="shared" si="15"/>
        <v>High</v>
      </c>
    </row>
    <row r="255" spans="1:18" x14ac:dyDescent="0.25">
      <c r="A255" t="s">
        <v>4839</v>
      </c>
      <c r="B255" t="s">
        <v>6039</v>
      </c>
      <c r="C255" t="s">
        <v>1016</v>
      </c>
      <c r="D255" t="s">
        <v>88</v>
      </c>
      <c r="E255" t="s">
        <v>68</v>
      </c>
      <c r="F255">
        <v>31</v>
      </c>
      <c r="G255" s="6">
        <v>44830</v>
      </c>
      <c r="H255" t="s">
        <v>281</v>
      </c>
      <c r="I255" t="s">
        <v>19</v>
      </c>
      <c r="J255">
        <v>35</v>
      </c>
      <c r="K255">
        <v>0.45</v>
      </c>
      <c r="L255" t="s">
        <v>28</v>
      </c>
      <c r="M255">
        <v>5</v>
      </c>
      <c r="N255" s="13" t="s">
        <v>7257</v>
      </c>
      <c r="O255">
        <f t="shared" si="12"/>
        <v>7</v>
      </c>
      <c r="P255" t="str">
        <f t="shared" si="13"/>
        <v>High Performer</v>
      </c>
      <c r="Q255" t="str">
        <f t="shared" si="14"/>
        <v>Mid Career</v>
      </c>
      <c r="R255" t="str">
        <f t="shared" si="15"/>
        <v>High</v>
      </c>
    </row>
    <row r="256" spans="1:18" x14ac:dyDescent="0.25">
      <c r="A256" t="s">
        <v>4840</v>
      </c>
      <c r="B256" t="s">
        <v>6040</v>
      </c>
      <c r="C256" t="s">
        <v>1020</v>
      </c>
      <c r="D256" t="s">
        <v>88</v>
      </c>
      <c r="E256" t="s">
        <v>39</v>
      </c>
      <c r="F256">
        <v>18</v>
      </c>
      <c r="G256" s="6">
        <v>45336</v>
      </c>
      <c r="H256" t="s">
        <v>83</v>
      </c>
      <c r="I256" t="s">
        <v>27</v>
      </c>
      <c r="J256">
        <v>100</v>
      </c>
      <c r="K256">
        <v>0.45</v>
      </c>
      <c r="L256" t="s">
        <v>28</v>
      </c>
      <c r="M256">
        <v>3</v>
      </c>
      <c r="N256" s="13" t="s">
        <v>7258</v>
      </c>
      <c r="O256">
        <f t="shared" si="12"/>
        <v>2</v>
      </c>
      <c r="P256" t="str">
        <f t="shared" si="13"/>
        <v/>
      </c>
      <c r="Q256" t="str">
        <f t="shared" si="14"/>
        <v>Student</v>
      </c>
      <c r="R256" t="str">
        <f t="shared" si="15"/>
        <v>High</v>
      </c>
    </row>
    <row r="257" spans="1:18" x14ac:dyDescent="0.25">
      <c r="A257" t="s">
        <v>4841</v>
      </c>
      <c r="B257" t="s">
        <v>6041</v>
      </c>
      <c r="C257" t="s">
        <v>1024</v>
      </c>
      <c r="D257" t="s">
        <v>88</v>
      </c>
      <c r="E257" t="s">
        <v>25</v>
      </c>
      <c r="F257">
        <v>40</v>
      </c>
      <c r="G257" s="6">
        <v>45134</v>
      </c>
      <c r="H257" t="s">
        <v>142</v>
      </c>
      <c r="I257" t="s">
        <v>53</v>
      </c>
      <c r="J257">
        <v>79</v>
      </c>
      <c r="K257">
        <v>2</v>
      </c>
      <c r="L257" t="s">
        <v>34</v>
      </c>
      <c r="M257">
        <v>5</v>
      </c>
      <c r="N257" s="13" t="s">
        <v>7259</v>
      </c>
      <c r="O257">
        <f t="shared" si="12"/>
        <v>3</v>
      </c>
      <c r="P257" t="str">
        <f t="shared" si="13"/>
        <v/>
      </c>
      <c r="Q257" t="str">
        <f t="shared" si="14"/>
        <v>Mid Career</v>
      </c>
      <c r="R257" t="str">
        <f t="shared" si="15"/>
        <v>High</v>
      </c>
    </row>
    <row r="258" spans="1:18" x14ac:dyDescent="0.25">
      <c r="A258" t="s">
        <v>4842</v>
      </c>
      <c r="B258" t="s">
        <v>6042</v>
      </c>
      <c r="C258" t="s">
        <v>1028</v>
      </c>
      <c r="D258" t="s">
        <v>17</v>
      </c>
      <c r="E258" t="s">
        <v>82</v>
      </c>
      <c r="F258">
        <v>18</v>
      </c>
      <c r="G258" s="6">
        <v>45001</v>
      </c>
      <c r="H258" t="s">
        <v>47</v>
      </c>
      <c r="I258" t="s">
        <v>33</v>
      </c>
      <c r="J258">
        <v>38</v>
      </c>
      <c r="K258">
        <v>2</v>
      </c>
      <c r="L258" t="s">
        <v>34</v>
      </c>
      <c r="M258">
        <v>3</v>
      </c>
      <c r="N258" s="13" t="s">
        <v>7260</v>
      </c>
      <c r="O258">
        <f t="shared" si="12"/>
        <v>1</v>
      </c>
      <c r="P258" t="str">
        <f t="shared" si="13"/>
        <v/>
      </c>
      <c r="Q258" t="str">
        <f t="shared" si="14"/>
        <v>Student</v>
      </c>
      <c r="R258" t="str">
        <f t="shared" si="15"/>
        <v>High</v>
      </c>
    </row>
    <row r="259" spans="1:18" x14ac:dyDescent="0.25">
      <c r="A259" t="s">
        <v>4843</v>
      </c>
      <c r="B259" t="s">
        <v>6043</v>
      </c>
      <c r="C259" t="s">
        <v>1031</v>
      </c>
      <c r="D259" t="s">
        <v>17</v>
      </c>
      <c r="E259" t="s">
        <v>25</v>
      </c>
      <c r="F259">
        <v>18</v>
      </c>
      <c r="G259" s="6">
        <v>45698</v>
      </c>
      <c r="H259" t="s">
        <v>47</v>
      </c>
      <c r="I259" t="s">
        <v>33</v>
      </c>
      <c r="J259">
        <v>24</v>
      </c>
      <c r="K259">
        <v>0.45</v>
      </c>
      <c r="L259" t="s">
        <v>28</v>
      </c>
      <c r="M259">
        <v>4</v>
      </c>
      <c r="N259" s="13" t="s">
        <v>7261</v>
      </c>
      <c r="O259">
        <f t="shared" ref="O259:O322" si="16">IF(N259="", 0, LEN(N259) - LEN(SUBSTITUTE(N259, ",", "")) + 1)</f>
        <v>7</v>
      </c>
      <c r="P259" t="str">
        <f t="shared" ref="P259:P322" si="17">IF(AND(L259="Yes",M259&gt;=4),"High Performer","")</f>
        <v>High Performer</v>
      </c>
      <c r="Q259" t="str">
        <f t="shared" ref="Q259:Q322" si="18">IF(F259&lt;22,"Student",IF(F259&lt;=30,"Early Career",IF(F259&lt;=40,"Mid Career","Senior")))</f>
        <v>Student</v>
      </c>
      <c r="R259" t="str">
        <f t="shared" ref="R259:R322" si="19">IF(K259+J259&lt;=5,"Low",IF(K259+J259&lt;=15,"Medium","High"))</f>
        <v>High</v>
      </c>
    </row>
    <row r="260" spans="1:18" x14ac:dyDescent="0.25">
      <c r="A260" t="s">
        <v>4844</v>
      </c>
      <c r="B260" t="s">
        <v>6044</v>
      </c>
      <c r="C260" t="s">
        <v>1035</v>
      </c>
      <c r="D260" t="s">
        <v>88</v>
      </c>
      <c r="E260" t="s">
        <v>46</v>
      </c>
      <c r="F260">
        <v>24</v>
      </c>
      <c r="G260" s="6">
        <v>44916</v>
      </c>
      <c r="H260" t="s">
        <v>217</v>
      </c>
      <c r="I260" t="s">
        <v>133</v>
      </c>
      <c r="J260">
        <v>17</v>
      </c>
      <c r="K260">
        <v>1</v>
      </c>
      <c r="L260" t="s">
        <v>34</v>
      </c>
      <c r="M260">
        <v>5</v>
      </c>
      <c r="N260" s="13" t="s">
        <v>7262</v>
      </c>
      <c r="O260">
        <f t="shared" si="16"/>
        <v>5</v>
      </c>
      <c r="P260" t="str">
        <f t="shared" si="17"/>
        <v/>
      </c>
      <c r="Q260" t="str">
        <f t="shared" si="18"/>
        <v>Early Career</v>
      </c>
      <c r="R260" t="str">
        <f t="shared" si="19"/>
        <v>High</v>
      </c>
    </row>
    <row r="261" spans="1:18" x14ac:dyDescent="0.25">
      <c r="A261" t="s">
        <v>4845</v>
      </c>
      <c r="B261" t="s">
        <v>6045</v>
      </c>
      <c r="C261" t="s">
        <v>1039</v>
      </c>
      <c r="D261" t="s">
        <v>17</v>
      </c>
      <c r="E261" t="s">
        <v>25</v>
      </c>
      <c r="F261">
        <v>18</v>
      </c>
      <c r="G261" s="6">
        <v>45116</v>
      </c>
      <c r="H261" t="s">
        <v>281</v>
      </c>
      <c r="I261" t="s">
        <v>19</v>
      </c>
      <c r="J261">
        <v>35</v>
      </c>
      <c r="K261">
        <v>2</v>
      </c>
      <c r="L261" t="s">
        <v>34</v>
      </c>
      <c r="M261">
        <v>3</v>
      </c>
      <c r="N261" s="13" t="s">
        <v>7263</v>
      </c>
      <c r="O261">
        <f t="shared" si="16"/>
        <v>1</v>
      </c>
      <c r="P261" t="str">
        <f t="shared" si="17"/>
        <v/>
      </c>
      <c r="Q261" t="str">
        <f t="shared" si="18"/>
        <v>Student</v>
      </c>
      <c r="R261" t="str">
        <f t="shared" si="19"/>
        <v>High</v>
      </c>
    </row>
    <row r="262" spans="1:18" x14ac:dyDescent="0.25">
      <c r="A262" t="s">
        <v>4846</v>
      </c>
      <c r="B262" t="s">
        <v>6046</v>
      </c>
      <c r="C262" t="s">
        <v>1042</v>
      </c>
      <c r="D262" t="s">
        <v>88</v>
      </c>
      <c r="E262" t="s">
        <v>68</v>
      </c>
      <c r="F262">
        <v>19</v>
      </c>
      <c r="G262" s="6">
        <v>45752</v>
      </c>
      <c r="H262" t="s">
        <v>154</v>
      </c>
      <c r="I262" t="s">
        <v>133</v>
      </c>
      <c r="J262">
        <v>33</v>
      </c>
      <c r="K262">
        <v>2</v>
      </c>
      <c r="L262" t="s">
        <v>34</v>
      </c>
      <c r="M262">
        <v>4</v>
      </c>
      <c r="N262" s="13" t="s">
        <v>7264</v>
      </c>
      <c r="O262">
        <f t="shared" si="16"/>
        <v>6</v>
      </c>
      <c r="P262" t="str">
        <f t="shared" si="17"/>
        <v/>
      </c>
      <c r="Q262" t="str">
        <f t="shared" si="18"/>
        <v>Student</v>
      </c>
      <c r="R262" t="str">
        <f t="shared" si="19"/>
        <v>High</v>
      </c>
    </row>
    <row r="263" spans="1:18" x14ac:dyDescent="0.25">
      <c r="A263" t="s">
        <v>4847</v>
      </c>
      <c r="B263" t="s">
        <v>6047</v>
      </c>
      <c r="C263" t="s">
        <v>1046</v>
      </c>
      <c r="D263" t="s">
        <v>88</v>
      </c>
      <c r="E263" t="s">
        <v>46</v>
      </c>
      <c r="F263">
        <v>18</v>
      </c>
      <c r="G263" s="6">
        <v>45119</v>
      </c>
      <c r="H263" t="s">
        <v>132</v>
      </c>
      <c r="I263" t="s">
        <v>133</v>
      </c>
      <c r="J263">
        <v>83</v>
      </c>
      <c r="K263">
        <v>1</v>
      </c>
      <c r="L263" t="s">
        <v>28</v>
      </c>
      <c r="M263">
        <v>4</v>
      </c>
      <c r="N263" s="13" t="s">
        <v>7265</v>
      </c>
      <c r="O263">
        <f t="shared" si="16"/>
        <v>4</v>
      </c>
      <c r="P263" t="str">
        <f t="shared" si="17"/>
        <v>High Performer</v>
      </c>
      <c r="Q263" t="str">
        <f t="shared" si="18"/>
        <v>Student</v>
      </c>
      <c r="R263" t="str">
        <f t="shared" si="19"/>
        <v>High</v>
      </c>
    </row>
    <row r="264" spans="1:18" x14ac:dyDescent="0.25">
      <c r="A264" t="s">
        <v>4848</v>
      </c>
      <c r="B264" t="s">
        <v>6048</v>
      </c>
      <c r="C264" t="s">
        <v>1050</v>
      </c>
      <c r="D264" t="s">
        <v>17</v>
      </c>
      <c r="E264" t="s">
        <v>46</v>
      </c>
      <c r="F264">
        <v>26</v>
      </c>
      <c r="G264" s="6">
        <v>45629</v>
      </c>
      <c r="H264" t="s">
        <v>154</v>
      </c>
      <c r="I264" t="s">
        <v>133</v>
      </c>
      <c r="J264">
        <v>82</v>
      </c>
      <c r="K264">
        <v>1</v>
      </c>
      <c r="L264" t="s">
        <v>34</v>
      </c>
      <c r="M264">
        <v>3</v>
      </c>
      <c r="N264" s="13" t="s">
        <v>7266</v>
      </c>
      <c r="O264">
        <f t="shared" si="16"/>
        <v>5</v>
      </c>
      <c r="P264" t="str">
        <f t="shared" si="17"/>
        <v/>
      </c>
      <c r="Q264" t="str">
        <f t="shared" si="18"/>
        <v>Early Career</v>
      </c>
      <c r="R264" t="str">
        <f t="shared" si="19"/>
        <v>High</v>
      </c>
    </row>
    <row r="265" spans="1:18" x14ac:dyDescent="0.25">
      <c r="A265" t="s">
        <v>4849</v>
      </c>
      <c r="B265" t="s">
        <v>6049</v>
      </c>
      <c r="C265" t="s">
        <v>1054</v>
      </c>
      <c r="D265" t="s">
        <v>88</v>
      </c>
      <c r="E265" t="s">
        <v>39</v>
      </c>
      <c r="F265">
        <v>39</v>
      </c>
      <c r="G265" s="6">
        <v>44799</v>
      </c>
      <c r="H265" t="s">
        <v>26</v>
      </c>
      <c r="I265" t="s">
        <v>27</v>
      </c>
      <c r="J265">
        <v>65</v>
      </c>
      <c r="K265">
        <v>0.45</v>
      </c>
      <c r="L265" t="s">
        <v>28</v>
      </c>
      <c r="M265">
        <v>4</v>
      </c>
      <c r="N265" s="13" t="s">
        <v>7267</v>
      </c>
      <c r="O265">
        <f t="shared" si="16"/>
        <v>7</v>
      </c>
      <c r="P265" t="str">
        <f t="shared" si="17"/>
        <v>High Performer</v>
      </c>
      <c r="Q265" t="str">
        <f t="shared" si="18"/>
        <v>Mid Career</v>
      </c>
      <c r="R265" t="str">
        <f t="shared" si="19"/>
        <v>High</v>
      </c>
    </row>
    <row r="266" spans="1:18" x14ac:dyDescent="0.25">
      <c r="A266" t="s">
        <v>4850</v>
      </c>
      <c r="B266" t="s">
        <v>6050</v>
      </c>
      <c r="C266" t="s">
        <v>1058</v>
      </c>
      <c r="D266" t="s">
        <v>17</v>
      </c>
      <c r="E266" t="s">
        <v>25</v>
      </c>
      <c r="F266">
        <v>18</v>
      </c>
      <c r="G266" s="6">
        <v>44791</v>
      </c>
      <c r="H266" t="s">
        <v>69</v>
      </c>
      <c r="I266" t="s">
        <v>33</v>
      </c>
      <c r="J266">
        <v>91</v>
      </c>
      <c r="K266">
        <v>2</v>
      </c>
      <c r="L266" t="s">
        <v>28</v>
      </c>
      <c r="M266">
        <v>4</v>
      </c>
      <c r="N266" s="13" t="s">
        <v>7268</v>
      </c>
      <c r="O266">
        <f t="shared" si="16"/>
        <v>6</v>
      </c>
      <c r="P266" t="str">
        <f t="shared" si="17"/>
        <v>High Performer</v>
      </c>
      <c r="Q266" t="str">
        <f t="shared" si="18"/>
        <v>Student</v>
      </c>
      <c r="R266" t="str">
        <f t="shared" si="19"/>
        <v>High</v>
      </c>
    </row>
    <row r="267" spans="1:18" x14ac:dyDescent="0.25">
      <c r="A267" t="s">
        <v>4851</v>
      </c>
      <c r="B267" t="s">
        <v>6051</v>
      </c>
      <c r="C267" t="s">
        <v>1062</v>
      </c>
      <c r="D267" t="s">
        <v>88</v>
      </c>
      <c r="E267" t="s">
        <v>82</v>
      </c>
      <c r="F267">
        <v>18</v>
      </c>
      <c r="G267" s="6">
        <v>45397</v>
      </c>
      <c r="H267" t="s">
        <v>132</v>
      </c>
      <c r="I267" t="s">
        <v>133</v>
      </c>
      <c r="J267">
        <v>37</v>
      </c>
      <c r="K267">
        <v>1</v>
      </c>
      <c r="L267" t="s">
        <v>34</v>
      </c>
      <c r="M267">
        <v>3</v>
      </c>
      <c r="N267" s="13" t="s">
        <v>7269</v>
      </c>
      <c r="O267">
        <f t="shared" si="16"/>
        <v>1</v>
      </c>
      <c r="P267" t="str">
        <f t="shared" si="17"/>
        <v/>
      </c>
      <c r="Q267" t="str">
        <f t="shared" si="18"/>
        <v>Student</v>
      </c>
      <c r="R267" t="str">
        <f t="shared" si="19"/>
        <v>High</v>
      </c>
    </row>
    <row r="268" spans="1:18" x14ac:dyDescent="0.25">
      <c r="A268" t="s">
        <v>4852</v>
      </c>
      <c r="B268" t="s">
        <v>6052</v>
      </c>
      <c r="C268" t="s">
        <v>1065</v>
      </c>
      <c r="D268" t="s">
        <v>88</v>
      </c>
      <c r="E268" t="s">
        <v>39</v>
      </c>
      <c r="F268">
        <v>18</v>
      </c>
      <c r="G268" s="6">
        <v>44724</v>
      </c>
      <c r="H268" t="s">
        <v>26</v>
      </c>
      <c r="I268" t="s">
        <v>27</v>
      </c>
      <c r="J268">
        <v>38</v>
      </c>
      <c r="K268">
        <v>1</v>
      </c>
      <c r="L268" t="s">
        <v>28</v>
      </c>
      <c r="M268">
        <v>5</v>
      </c>
      <c r="N268" s="13" t="s">
        <v>7249</v>
      </c>
      <c r="O268">
        <f t="shared" si="16"/>
        <v>8</v>
      </c>
      <c r="P268" t="str">
        <f t="shared" si="17"/>
        <v>High Performer</v>
      </c>
      <c r="Q268" t="str">
        <f t="shared" si="18"/>
        <v>Student</v>
      </c>
      <c r="R268" t="str">
        <f t="shared" si="19"/>
        <v>High</v>
      </c>
    </row>
    <row r="269" spans="1:18" x14ac:dyDescent="0.25">
      <c r="A269" t="s">
        <v>4853</v>
      </c>
      <c r="B269" t="s">
        <v>6053</v>
      </c>
      <c r="C269" t="s">
        <v>1068</v>
      </c>
      <c r="D269" t="s">
        <v>17</v>
      </c>
      <c r="E269" t="s">
        <v>25</v>
      </c>
      <c r="F269">
        <v>18</v>
      </c>
      <c r="G269" s="6">
        <v>45522</v>
      </c>
      <c r="H269" t="s">
        <v>83</v>
      </c>
      <c r="I269" t="s">
        <v>27</v>
      </c>
      <c r="J269">
        <v>45</v>
      </c>
      <c r="K269">
        <v>1</v>
      </c>
      <c r="L269" t="s">
        <v>28</v>
      </c>
      <c r="M269">
        <v>2</v>
      </c>
      <c r="N269" s="13" t="s">
        <v>7270</v>
      </c>
      <c r="O269">
        <f t="shared" si="16"/>
        <v>6</v>
      </c>
      <c r="P269" t="str">
        <f t="shared" si="17"/>
        <v/>
      </c>
      <c r="Q269" t="str">
        <f t="shared" si="18"/>
        <v>Student</v>
      </c>
      <c r="R269" t="str">
        <f t="shared" si="19"/>
        <v>High</v>
      </c>
    </row>
    <row r="270" spans="1:18" x14ac:dyDescent="0.25">
      <c r="A270" t="s">
        <v>4854</v>
      </c>
      <c r="B270" t="s">
        <v>6054</v>
      </c>
      <c r="C270" t="s">
        <v>1072</v>
      </c>
      <c r="D270" t="s">
        <v>88</v>
      </c>
      <c r="E270" t="s">
        <v>68</v>
      </c>
      <c r="F270">
        <v>19</v>
      </c>
      <c r="G270" s="6">
        <v>45563</v>
      </c>
      <c r="H270" t="s">
        <v>142</v>
      </c>
      <c r="I270" t="s">
        <v>53</v>
      </c>
      <c r="J270">
        <v>64</v>
      </c>
      <c r="K270">
        <v>2</v>
      </c>
      <c r="L270" t="s">
        <v>34</v>
      </c>
      <c r="M270">
        <v>1</v>
      </c>
      <c r="N270" s="13" t="s">
        <v>7271</v>
      </c>
      <c r="O270">
        <f t="shared" si="16"/>
        <v>2</v>
      </c>
      <c r="P270" t="str">
        <f t="shared" si="17"/>
        <v/>
      </c>
      <c r="Q270" t="str">
        <f t="shared" si="18"/>
        <v>Student</v>
      </c>
      <c r="R270" t="str">
        <f t="shared" si="19"/>
        <v>High</v>
      </c>
    </row>
    <row r="271" spans="1:18" x14ac:dyDescent="0.25">
      <c r="A271" t="s">
        <v>4855</v>
      </c>
      <c r="B271" t="s">
        <v>6055</v>
      </c>
      <c r="C271" t="s">
        <v>1076</v>
      </c>
      <c r="D271" t="s">
        <v>88</v>
      </c>
      <c r="E271" t="s">
        <v>25</v>
      </c>
      <c r="F271">
        <v>38</v>
      </c>
      <c r="G271" s="6">
        <v>45412</v>
      </c>
      <c r="H271" t="s">
        <v>47</v>
      </c>
      <c r="I271" t="s">
        <v>33</v>
      </c>
      <c r="J271">
        <v>91</v>
      </c>
      <c r="K271">
        <v>1.5</v>
      </c>
      <c r="L271" t="s">
        <v>28</v>
      </c>
      <c r="M271">
        <v>2</v>
      </c>
      <c r="N271" s="13" t="s">
        <v>7272</v>
      </c>
      <c r="O271">
        <f t="shared" si="16"/>
        <v>8</v>
      </c>
      <c r="P271" t="str">
        <f t="shared" si="17"/>
        <v/>
      </c>
      <c r="Q271" t="str">
        <f t="shared" si="18"/>
        <v>Mid Career</v>
      </c>
      <c r="R271" t="str">
        <f t="shared" si="19"/>
        <v>High</v>
      </c>
    </row>
    <row r="272" spans="1:18" x14ac:dyDescent="0.25">
      <c r="A272" t="s">
        <v>4856</v>
      </c>
      <c r="B272" t="s">
        <v>6056</v>
      </c>
      <c r="C272" t="s">
        <v>1080</v>
      </c>
      <c r="D272" t="s">
        <v>88</v>
      </c>
      <c r="E272" t="s">
        <v>68</v>
      </c>
      <c r="F272">
        <v>18</v>
      </c>
      <c r="G272" s="6">
        <v>45027</v>
      </c>
      <c r="H272" t="s">
        <v>217</v>
      </c>
      <c r="I272" t="s">
        <v>133</v>
      </c>
      <c r="J272">
        <v>99</v>
      </c>
      <c r="K272">
        <v>2</v>
      </c>
      <c r="L272" t="s">
        <v>28</v>
      </c>
      <c r="M272">
        <v>1</v>
      </c>
      <c r="N272" s="13" t="s">
        <v>7273</v>
      </c>
      <c r="O272">
        <f t="shared" si="16"/>
        <v>3</v>
      </c>
      <c r="P272" t="str">
        <f t="shared" si="17"/>
        <v/>
      </c>
      <c r="Q272" t="str">
        <f t="shared" si="18"/>
        <v>Student</v>
      </c>
      <c r="R272" t="str">
        <f t="shared" si="19"/>
        <v>High</v>
      </c>
    </row>
    <row r="273" spans="1:18" x14ac:dyDescent="0.25">
      <c r="A273" t="s">
        <v>4857</v>
      </c>
      <c r="B273" t="s">
        <v>6057</v>
      </c>
      <c r="C273" t="s">
        <v>6995</v>
      </c>
      <c r="D273" t="s">
        <v>88</v>
      </c>
      <c r="E273" t="s">
        <v>82</v>
      </c>
      <c r="F273">
        <v>18</v>
      </c>
      <c r="G273" s="6">
        <v>44866</v>
      </c>
      <c r="H273" t="s">
        <v>83</v>
      </c>
      <c r="I273" t="s">
        <v>27</v>
      </c>
      <c r="J273">
        <v>96</v>
      </c>
      <c r="K273">
        <v>1.5</v>
      </c>
      <c r="L273" t="s">
        <v>28</v>
      </c>
      <c r="M273">
        <v>5</v>
      </c>
      <c r="N273" s="13" t="s">
        <v>7274</v>
      </c>
      <c r="O273">
        <f t="shared" si="16"/>
        <v>6</v>
      </c>
      <c r="P273" t="str">
        <f t="shared" si="17"/>
        <v>High Performer</v>
      </c>
      <c r="Q273" t="str">
        <f t="shared" si="18"/>
        <v>Student</v>
      </c>
      <c r="R273" t="str">
        <f t="shared" si="19"/>
        <v>High</v>
      </c>
    </row>
    <row r="274" spans="1:18" x14ac:dyDescent="0.25">
      <c r="A274" t="s">
        <v>4858</v>
      </c>
      <c r="B274" t="s">
        <v>6058</v>
      </c>
      <c r="C274" t="s">
        <v>1087</v>
      </c>
      <c r="D274" t="s">
        <v>88</v>
      </c>
      <c r="E274" t="s">
        <v>46</v>
      </c>
      <c r="F274">
        <v>18</v>
      </c>
      <c r="G274" s="6">
        <v>45597</v>
      </c>
      <c r="H274" t="s">
        <v>217</v>
      </c>
      <c r="I274" t="s">
        <v>133</v>
      </c>
      <c r="J274">
        <v>21</v>
      </c>
      <c r="K274">
        <v>0.45</v>
      </c>
      <c r="L274" t="s">
        <v>28</v>
      </c>
      <c r="M274">
        <v>1</v>
      </c>
      <c r="N274" s="13" t="s">
        <v>7275</v>
      </c>
      <c r="O274">
        <f t="shared" si="16"/>
        <v>7</v>
      </c>
      <c r="P274" t="str">
        <f t="shared" si="17"/>
        <v/>
      </c>
      <c r="Q274" t="str">
        <f t="shared" si="18"/>
        <v>Student</v>
      </c>
      <c r="R274" t="str">
        <f t="shared" si="19"/>
        <v>High</v>
      </c>
    </row>
    <row r="275" spans="1:18" x14ac:dyDescent="0.25">
      <c r="A275" t="s">
        <v>4859</v>
      </c>
      <c r="B275" t="s">
        <v>6059</v>
      </c>
      <c r="C275" t="s">
        <v>1091</v>
      </c>
      <c r="D275" t="s">
        <v>88</v>
      </c>
      <c r="E275" t="s">
        <v>25</v>
      </c>
      <c r="F275">
        <v>25</v>
      </c>
      <c r="G275" s="6">
        <v>45445</v>
      </c>
      <c r="H275" t="s">
        <v>105</v>
      </c>
      <c r="I275" t="s">
        <v>53</v>
      </c>
      <c r="J275">
        <v>62</v>
      </c>
      <c r="K275">
        <v>2</v>
      </c>
      <c r="L275" t="s">
        <v>34</v>
      </c>
      <c r="M275">
        <v>3</v>
      </c>
      <c r="N275" s="13" t="s">
        <v>7276</v>
      </c>
      <c r="O275">
        <f t="shared" si="16"/>
        <v>3</v>
      </c>
      <c r="P275" t="str">
        <f t="shared" si="17"/>
        <v/>
      </c>
      <c r="Q275" t="str">
        <f t="shared" si="18"/>
        <v>Early Career</v>
      </c>
      <c r="R275" t="str">
        <f t="shared" si="19"/>
        <v>High</v>
      </c>
    </row>
    <row r="276" spans="1:18" x14ac:dyDescent="0.25">
      <c r="A276" t="s">
        <v>4860</v>
      </c>
      <c r="B276" t="s">
        <v>6060</v>
      </c>
      <c r="C276" t="s">
        <v>1095</v>
      </c>
      <c r="D276" t="s">
        <v>88</v>
      </c>
      <c r="E276" t="s">
        <v>39</v>
      </c>
      <c r="F276">
        <v>18</v>
      </c>
      <c r="G276" s="6">
        <v>45442</v>
      </c>
      <c r="H276" t="s">
        <v>132</v>
      </c>
      <c r="I276" t="s">
        <v>133</v>
      </c>
      <c r="J276">
        <v>15</v>
      </c>
      <c r="K276">
        <v>0.45</v>
      </c>
      <c r="L276" t="s">
        <v>28</v>
      </c>
      <c r="M276">
        <v>3</v>
      </c>
      <c r="N276" s="13" t="s">
        <v>7277</v>
      </c>
      <c r="O276">
        <f t="shared" si="16"/>
        <v>1</v>
      </c>
      <c r="P276" t="str">
        <f t="shared" si="17"/>
        <v/>
      </c>
      <c r="Q276" t="str">
        <f t="shared" si="18"/>
        <v>Student</v>
      </c>
      <c r="R276" t="str">
        <f t="shared" si="19"/>
        <v>High</v>
      </c>
    </row>
    <row r="277" spans="1:18" x14ac:dyDescent="0.25">
      <c r="A277" t="s">
        <v>4861</v>
      </c>
      <c r="B277" t="s">
        <v>6061</v>
      </c>
      <c r="C277" t="s">
        <v>1098</v>
      </c>
      <c r="D277" t="s">
        <v>17</v>
      </c>
      <c r="E277" t="s">
        <v>25</v>
      </c>
      <c r="F277">
        <v>18</v>
      </c>
      <c r="G277" s="6">
        <v>45201</v>
      </c>
      <c r="H277" t="s">
        <v>40</v>
      </c>
      <c r="I277" t="s">
        <v>19</v>
      </c>
      <c r="J277">
        <v>6</v>
      </c>
      <c r="K277">
        <v>1</v>
      </c>
      <c r="L277" t="s">
        <v>34</v>
      </c>
      <c r="M277">
        <v>4</v>
      </c>
      <c r="N277" s="13" t="s">
        <v>7278</v>
      </c>
      <c r="O277">
        <f t="shared" si="16"/>
        <v>2</v>
      </c>
      <c r="P277" t="str">
        <f t="shared" si="17"/>
        <v/>
      </c>
      <c r="Q277" t="str">
        <f t="shared" si="18"/>
        <v>Student</v>
      </c>
      <c r="R277" t="str">
        <f t="shared" si="19"/>
        <v>Medium</v>
      </c>
    </row>
    <row r="278" spans="1:18" x14ac:dyDescent="0.25">
      <c r="A278" t="s">
        <v>4862</v>
      </c>
      <c r="B278" t="s">
        <v>6062</v>
      </c>
      <c r="C278" t="s">
        <v>1102</v>
      </c>
      <c r="D278" t="s">
        <v>88</v>
      </c>
      <c r="E278" t="s">
        <v>68</v>
      </c>
      <c r="F278">
        <v>18</v>
      </c>
      <c r="G278" s="6">
        <v>45710</v>
      </c>
      <c r="H278" t="s">
        <v>281</v>
      </c>
      <c r="I278" t="s">
        <v>19</v>
      </c>
      <c r="J278">
        <v>66</v>
      </c>
      <c r="K278">
        <v>1</v>
      </c>
      <c r="L278" t="s">
        <v>28</v>
      </c>
      <c r="M278">
        <v>3</v>
      </c>
      <c r="N278" s="13" t="s">
        <v>7279</v>
      </c>
      <c r="O278">
        <f t="shared" si="16"/>
        <v>7</v>
      </c>
      <c r="P278" t="str">
        <f t="shared" si="17"/>
        <v/>
      </c>
      <c r="Q278" t="str">
        <f t="shared" si="18"/>
        <v>Student</v>
      </c>
      <c r="R278" t="str">
        <f t="shared" si="19"/>
        <v>High</v>
      </c>
    </row>
    <row r="279" spans="1:18" x14ac:dyDescent="0.25">
      <c r="A279" t="s">
        <v>4863</v>
      </c>
      <c r="B279" t="s">
        <v>6063</v>
      </c>
      <c r="C279" t="s">
        <v>1106</v>
      </c>
      <c r="D279" t="s">
        <v>17</v>
      </c>
      <c r="E279" t="s">
        <v>68</v>
      </c>
      <c r="F279">
        <v>27</v>
      </c>
      <c r="G279" s="6">
        <v>45050</v>
      </c>
      <c r="H279" t="s">
        <v>18</v>
      </c>
      <c r="I279" t="s">
        <v>19</v>
      </c>
      <c r="J279">
        <v>99</v>
      </c>
      <c r="K279">
        <v>1.5</v>
      </c>
      <c r="L279" t="s">
        <v>34</v>
      </c>
      <c r="M279">
        <v>3</v>
      </c>
      <c r="N279" s="13" t="s">
        <v>7280</v>
      </c>
      <c r="O279">
        <f t="shared" si="16"/>
        <v>8</v>
      </c>
      <c r="P279" t="str">
        <f t="shared" si="17"/>
        <v/>
      </c>
      <c r="Q279" t="str">
        <f t="shared" si="18"/>
        <v>Early Career</v>
      </c>
      <c r="R279" t="str">
        <f t="shared" si="19"/>
        <v>High</v>
      </c>
    </row>
    <row r="280" spans="1:18" x14ac:dyDescent="0.25">
      <c r="A280" t="s">
        <v>4864</v>
      </c>
      <c r="B280" t="s">
        <v>6064</v>
      </c>
      <c r="C280" t="s">
        <v>1110</v>
      </c>
      <c r="D280" t="s">
        <v>17</v>
      </c>
      <c r="E280" t="s">
        <v>46</v>
      </c>
      <c r="F280">
        <v>18</v>
      </c>
      <c r="G280" s="6">
        <v>45709</v>
      </c>
      <c r="H280" t="s">
        <v>132</v>
      </c>
      <c r="I280" t="s">
        <v>133</v>
      </c>
      <c r="J280">
        <v>1</v>
      </c>
      <c r="K280">
        <v>2</v>
      </c>
      <c r="L280" t="s">
        <v>34</v>
      </c>
      <c r="M280">
        <v>4</v>
      </c>
      <c r="N280" s="13" t="s">
        <v>7281</v>
      </c>
      <c r="O280">
        <f t="shared" si="16"/>
        <v>8</v>
      </c>
      <c r="P280" t="str">
        <f t="shared" si="17"/>
        <v/>
      </c>
      <c r="Q280" t="str">
        <f t="shared" si="18"/>
        <v>Student</v>
      </c>
      <c r="R280" t="str">
        <f t="shared" si="19"/>
        <v>Low</v>
      </c>
    </row>
    <row r="281" spans="1:18" x14ac:dyDescent="0.25">
      <c r="A281" t="s">
        <v>4865</v>
      </c>
      <c r="B281" t="s">
        <v>6065</v>
      </c>
      <c r="C281" t="s">
        <v>1114</v>
      </c>
      <c r="D281" t="s">
        <v>88</v>
      </c>
      <c r="E281" t="s">
        <v>25</v>
      </c>
      <c r="F281">
        <v>18</v>
      </c>
      <c r="G281" s="6">
        <v>45180</v>
      </c>
      <c r="H281" t="s">
        <v>281</v>
      </c>
      <c r="I281" t="s">
        <v>19</v>
      </c>
      <c r="J281">
        <v>37</v>
      </c>
      <c r="K281">
        <v>2</v>
      </c>
      <c r="L281" t="s">
        <v>34</v>
      </c>
      <c r="M281">
        <v>3</v>
      </c>
      <c r="N281" s="13" t="s">
        <v>7282</v>
      </c>
      <c r="O281">
        <f t="shared" si="16"/>
        <v>4</v>
      </c>
      <c r="P281" t="str">
        <f t="shared" si="17"/>
        <v/>
      </c>
      <c r="Q281" t="str">
        <f t="shared" si="18"/>
        <v>Student</v>
      </c>
      <c r="R281" t="str">
        <f t="shared" si="19"/>
        <v>High</v>
      </c>
    </row>
    <row r="282" spans="1:18" x14ac:dyDescent="0.25">
      <c r="A282" t="s">
        <v>4866</v>
      </c>
      <c r="B282" t="s">
        <v>6066</v>
      </c>
      <c r="C282" t="s">
        <v>1118</v>
      </c>
      <c r="D282" t="s">
        <v>88</v>
      </c>
      <c r="E282" t="s">
        <v>25</v>
      </c>
      <c r="F282">
        <v>18</v>
      </c>
      <c r="G282" s="6">
        <v>45590</v>
      </c>
      <c r="H282" t="s">
        <v>47</v>
      </c>
      <c r="I282" t="s">
        <v>33</v>
      </c>
      <c r="J282">
        <v>5</v>
      </c>
      <c r="K282">
        <v>1.5</v>
      </c>
      <c r="L282" t="s">
        <v>28</v>
      </c>
      <c r="M282">
        <v>1</v>
      </c>
      <c r="N282" s="13" t="s">
        <v>7283</v>
      </c>
      <c r="O282">
        <f t="shared" si="16"/>
        <v>2</v>
      </c>
      <c r="P282" t="str">
        <f t="shared" si="17"/>
        <v/>
      </c>
      <c r="Q282" t="str">
        <f t="shared" si="18"/>
        <v>Student</v>
      </c>
      <c r="R282" t="str">
        <f t="shared" si="19"/>
        <v>Medium</v>
      </c>
    </row>
    <row r="283" spans="1:18" x14ac:dyDescent="0.25">
      <c r="A283" t="s">
        <v>4867</v>
      </c>
      <c r="B283" t="s">
        <v>6067</v>
      </c>
      <c r="C283" t="s">
        <v>1122</v>
      </c>
      <c r="D283" t="s">
        <v>17</v>
      </c>
      <c r="E283" t="s">
        <v>68</v>
      </c>
      <c r="F283">
        <v>38</v>
      </c>
      <c r="G283" s="6">
        <v>44712</v>
      </c>
      <c r="H283" t="s">
        <v>281</v>
      </c>
      <c r="I283" t="s">
        <v>19</v>
      </c>
      <c r="J283">
        <v>51</v>
      </c>
      <c r="K283">
        <v>1.5</v>
      </c>
      <c r="L283" t="s">
        <v>34</v>
      </c>
      <c r="M283">
        <v>4</v>
      </c>
      <c r="N283" s="13" t="s">
        <v>7284</v>
      </c>
      <c r="O283">
        <f t="shared" si="16"/>
        <v>6</v>
      </c>
      <c r="P283" t="str">
        <f t="shared" si="17"/>
        <v/>
      </c>
      <c r="Q283" t="str">
        <f t="shared" si="18"/>
        <v>Mid Career</v>
      </c>
      <c r="R283" t="str">
        <f t="shared" si="19"/>
        <v>High</v>
      </c>
    </row>
    <row r="284" spans="1:18" x14ac:dyDescent="0.25">
      <c r="A284" t="s">
        <v>4868</v>
      </c>
      <c r="B284" t="s">
        <v>6068</v>
      </c>
      <c r="C284" t="s">
        <v>1126</v>
      </c>
      <c r="D284" t="s">
        <v>88</v>
      </c>
      <c r="E284" t="s">
        <v>25</v>
      </c>
      <c r="F284">
        <v>37</v>
      </c>
      <c r="G284" s="6">
        <v>45114</v>
      </c>
      <c r="H284" t="s">
        <v>18</v>
      </c>
      <c r="I284" t="s">
        <v>19</v>
      </c>
      <c r="J284">
        <v>61</v>
      </c>
      <c r="K284">
        <v>2</v>
      </c>
      <c r="L284" t="s">
        <v>34</v>
      </c>
      <c r="M284">
        <v>5</v>
      </c>
      <c r="N284" s="13" t="s">
        <v>7285</v>
      </c>
      <c r="O284">
        <f t="shared" si="16"/>
        <v>2</v>
      </c>
      <c r="P284" t="str">
        <f t="shared" si="17"/>
        <v/>
      </c>
      <c r="Q284" t="str">
        <f t="shared" si="18"/>
        <v>Mid Career</v>
      </c>
      <c r="R284" t="str">
        <f t="shared" si="19"/>
        <v>High</v>
      </c>
    </row>
    <row r="285" spans="1:18" x14ac:dyDescent="0.25">
      <c r="A285" t="s">
        <v>4869</v>
      </c>
      <c r="B285" t="s">
        <v>6069</v>
      </c>
      <c r="C285" t="s">
        <v>1130</v>
      </c>
      <c r="D285" t="s">
        <v>88</v>
      </c>
      <c r="E285" t="s">
        <v>25</v>
      </c>
      <c r="F285">
        <v>18</v>
      </c>
      <c r="G285" s="6">
        <v>45172</v>
      </c>
      <c r="H285" t="s">
        <v>154</v>
      </c>
      <c r="I285" t="s">
        <v>133</v>
      </c>
      <c r="J285">
        <v>56</v>
      </c>
      <c r="K285">
        <v>1.5</v>
      </c>
      <c r="L285" t="s">
        <v>28</v>
      </c>
      <c r="M285">
        <v>1</v>
      </c>
      <c r="N285" s="13" t="s">
        <v>7286</v>
      </c>
      <c r="O285">
        <f t="shared" si="16"/>
        <v>8</v>
      </c>
      <c r="P285" t="str">
        <f t="shared" si="17"/>
        <v/>
      </c>
      <c r="Q285" t="str">
        <f t="shared" si="18"/>
        <v>Student</v>
      </c>
      <c r="R285" t="str">
        <f t="shared" si="19"/>
        <v>High</v>
      </c>
    </row>
    <row r="286" spans="1:18" x14ac:dyDescent="0.25">
      <c r="A286" t="s">
        <v>4870</v>
      </c>
      <c r="B286" t="s">
        <v>6070</v>
      </c>
      <c r="C286" t="s">
        <v>1134</v>
      </c>
      <c r="D286" t="s">
        <v>17</v>
      </c>
      <c r="E286" t="s">
        <v>46</v>
      </c>
      <c r="F286">
        <v>18</v>
      </c>
      <c r="G286" s="6">
        <v>45121</v>
      </c>
      <c r="H286" t="s">
        <v>132</v>
      </c>
      <c r="I286" t="s">
        <v>133</v>
      </c>
      <c r="J286">
        <v>89</v>
      </c>
      <c r="K286">
        <v>0.45</v>
      </c>
      <c r="L286" t="s">
        <v>34</v>
      </c>
      <c r="M286">
        <v>5</v>
      </c>
      <c r="N286" s="13" t="s">
        <v>7287</v>
      </c>
      <c r="O286">
        <f t="shared" si="16"/>
        <v>6</v>
      </c>
      <c r="P286" t="str">
        <f t="shared" si="17"/>
        <v/>
      </c>
      <c r="Q286" t="str">
        <f t="shared" si="18"/>
        <v>Student</v>
      </c>
      <c r="R286" t="str">
        <f t="shared" si="19"/>
        <v>High</v>
      </c>
    </row>
    <row r="287" spans="1:18" x14ac:dyDescent="0.25">
      <c r="A287" t="s">
        <v>4871</v>
      </c>
      <c r="B287" t="s">
        <v>6071</v>
      </c>
      <c r="C287" t="s">
        <v>1138</v>
      </c>
      <c r="D287" t="s">
        <v>88</v>
      </c>
      <c r="E287" t="s">
        <v>68</v>
      </c>
      <c r="F287">
        <v>18</v>
      </c>
      <c r="G287" s="6">
        <v>45415</v>
      </c>
      <c r="H287" t="s">
        <v>132</v>
      </c>
      <c r="I287" t="s">
        <v>133</v>
      </c>
      <c r="J287">
        <v>20</v>
      </c>
      <c r="K287">
        <v>1.5</v>
      </c>
      <c r="L287" t="s">
        <v>28</v>
      </c>
      <c r="M287">
        <v>5</v>
      </c>
      <c r="N287" s="13" t="s">
        <v>7288</v>
      </c>
      <c r="O287">
        <f t="shared" si="16"/>
        <v>1</v>
      </c>
      <c r="P287" t="str">
        <f t="shared" si="17"/>
        <v>High Performer</v>
      </c>
      <c r="Q287" t="str">
        <f t="shared" si="18"/>
        <v>Student</v>
      </c>
      <c r="R287" t="str">
        <f t="shared" si="19"/>
        <v>High</v>
      </c>
    </row>
    <row r="288" spans="1:18" x14ac:dyDescent="0.25">
      <c r="A288" t="s">
        <v>4872</v>
      </c>
      <c r="B288" t="s">
        <v>6072</v>
      </c>
      <c r="C288" t="s">
        <v>1141</v>
      </c>
      <c r="D288" t="s">
        <v>17</v>
      </c>
      <c r="E288" t="s">
        <v>68</v>
      </c>
      <c r="F288">
        <v>18</v>
      </c>
      <c r="G288" s="6">
        <v>45284</v>
      </c>
      <c r="H288" t="s">
        <v>32</v>
      </c>
      <c r="I288" t="s">
        <v>33</v>
      </c>
      <c r="J288">
        <v>51</v>
      </c>
      <c r="K288">
        <v>0.45</v>
      </c>
      <c r="L288" t="s">
        <v>28</v>
      </c>
      <c r="M288">
        <v>5</v>
      </c>
      <c r="N288" s="13" t="s">
        <v>7289</v>
      </c>
      <c r="O288">
        <f t="shared" si="16"/>
        <v>4</v>
      </c>
      <c r="P288" t="str">
        <f t="shared" si="17"/>
        <v>High Performer</v>
      </c>
      <c r="Q288" t="str">
        <f t="shared" si="18"/>
        <v>Student</v>
      </c>
      <c r="R288" t="str">
        <f t="shared" si="19"/>
        <v>High</v>
      </c>
    </row>
    <row r="289" spans="1:18" x14ac:dyDescent="0.25">
      <c r="A289" t="s">
        <v>4873</v>
      </c>
      <c r="B289" t="s">
        <v>6073</v>
      </c>
      <c r="C289" t="s">
        <v>1145</v>
      </c>
      <c r="D289" t="s">
        <v>88</v>
      </c>
      <c r="E289" t="s">
        <v>25</v>
      </c>
      <c r="F289">
        <v>35</v>
      </c>
      <c r="G289" s="6">
        <v>45009</v>
      </c>
      <c r="H289" t="s">
        <v>105</v>
      </c>
      <c r="I289" t="s">
        <v>53</v>
      </c>
      <c r="J289">
        <v>4</v>
      </c>
      <c r="K289">
        <v>1.5</v>
      </c>
      <c r="L289" t="s">
        <v>34</v>
      </c>
      <c r="M289">
        <v>5</v>
      </c>
      <c r="N289" s="13" t="s">
        <v>7290</v>
      </c>
      <c r="O289">
        <f t="shared" si="16"/>
        <v>1</v>
      </c>
      <c r="P289" t="str">
        <f t="shared" si="17"/>
        <v/>
      </c>
      <c r="Q289" t="str">
        <f t="shared" si="18"/>
        <v>Mid Career</v>
      </c>
      <c r="R289" t="str">
        <f t="shared" si="19"/>
        <v>Medium</v>
      </c>
    </row>
    <row r="290" spans="1:18" x14ac:dyDescent="0.25">
      <c r="A290" t="s">
        <v>4874</v>
      </c>
      <c r="B290" t="s">
        <v>6074</v>
      </c>
      <c r="C290" t="s">
        <v>1148</v>
      </c>
      <c r="D290" t="s">
        <v>17</v>
      </c>
      <c r="E290" t="s">
        <v>46</v>
      </c>
      <c r="F290">
        <v>21</v>
      </c>
      <c r="G290" s="6">
        <v>45182</v>
      </c>
      <c r="H290" t="s">
        <v>47</v>
      </c>
      <c r="I290" t="s">
        <v>33</v>
      </c>
      <c r="J290">
        <v>42</v>
      </c>
      <c r="K290">
        <v>1.5</v>
      </c>
      <c r="L290" t="s">
        <v>34</v>
      </c>
      <c r="M290">
        <v>5</v>
      </c>
      <c r="N290" s="13" t="s">
        <v>7291</v>
      </c>
      <c r="O290">
        <f t="shared" si="16"/>
        <v>1</v>
      </c>
      <c r="P290" t="str">
        <f t="shared" si="17"/>
        <v/>
      </c>
      <c r="Q290" t="str">
        <f t="shared" si="18"/>
        <v>Student</v>
      </c>
      <c r="R290" t="str">
        <f t="shared" si="19"/>
        <v>High</v>
      </c>
    </row>
    <row r="291" spans="1:18" x14ac:dyDescent="0.25">
      <c r="A291" t="s">
        <v>4875</v>
      </c>
      <c r="B291" t="s">
        <v>6075</v>
      </c>
      <c r="C291" t="s">
        <v>1151</v>
      </c>
      <c r="D291" t="s">
        <v>88</v>
      </c>
      <c r="E291" t="s">
        <v>46</v>
      </c>
      <c r="F291">
        <v>33</v>
      </c>
      <c r="G291" s="6">
        <v>44986</v>
      </c>
      <c r="H291" t="s">
        <v>281</v>
      </c>
      <c r="I291" t="s">
        <v>19</v>
      </c>
      <c r="J291">
        <v>37</v>
      </c>
      <c r="K291">
        <v>1</v>
      </c>
      <c r="L291" t="s">
        <v>34</v>
      </c>
      <c r="M291">
        <v>5</v>
      </c>
      <c r="N291" s="13" t="s">
        <v>7292</v>
      </c>
      <c r="O291">
        <f t="shared" si="16"/>
        <v>6</v>
      </c>
      <c r="P291" t="str">
        <f t="shared" si="17"/>
        <v/>
      </c>
      <c r="Q291" t="str">
        <f t="shared" si="18"/>
        <v>Mid Career</v>
      </c>
      <c r="R291" t="str">
        <f t="shared" si="19"/>
        <v>High</v>
      </c>
    </row>
    <row r="292" spans="1:18" x14ac:dyDescent="0.25">
      <c r="A292" t="s">
        <v>4876</v>
      </c>
      <c r="B292" t="s">
        <v>6076</v>
      </c>
      <c r="C292" t="s">
        <v>1155</v>
      </c>
      <c r="D292" t="s">
        <v>17</v>
      </c>
      <c r="E292" t="s">
        <v>25</v>
      </c>
      <c r="F292">
        <v>18</v>
      </c>
      <c r="G292" s="6">
        <v>45673</v>
      </c>
      <c r="H292" t="s">
        <v>142</v>
      </c>
      <c r="I292" t="s">
        <v>53</v>
      </c>
      <c r="J292">
        <v>15</v>
      </c>
      <c r="K292">
        <v>0.45</v>
      </c>
      <c r="L292" t="s">
        <v>34</v>
      </c>
      <c r="M292">
        <v>5</v>
      </c>
      <c r="N292" s="13" t="s">
        <v>7293</v>
      </c>
      <c r="O292">
        <f t="shared" si="16"/>
        <v>5</v>
      </c>
      <c r="P292" t="str">
        <f t="shared" si="17"/>
        <v/>
      </c>
      <c r="Q292" t="str">
        <f t="shared" si="18"/>
        <v>Student</v>
      </c>
      <c r="R292" t="str">
        <f t="shared" si="19"/>
        <v>High</v>
      </c>
    </row>
    <row r="293" spans="1:18" x14ac:dyDescent="0.25">
      <c r="A293" t="s">
        <v>4877</v>
      </c>
      <c r="B293" t="s">
        <v>6077</v>
      </c>
      <c r="C293" t="s">
        <v>6995</v>
      </c>
      <c r="D293" t="s">
        <v>88</v>
      </c>
      <c r="E293" t="s">
        <v>25</v>
      </c>
      <c r="F293">
        <v>18</v>
      </c>
      <c r="G293" s="6">
        <v>45723</v>
      </c>
      <c r="H293" t="s">
        <v>83</v>
      </c>
      <c r="I293" t="s">
        <v>27</v>
      </c>
      <c r="J293">
        <v>64</v>
      </c>
      <c r="K293">
        <v>2</v>
      </c>
      <c r="L293" t="s">
        <v>28</v>
      </c>
      <c r="M293">
        <v>2</v>
      </c>
      <c r="N293" s="13" t="s">
        <v>7294</v>
      </c>
      <c r="O293">
        <f t="shared" si="16"/>
        <v>8</v>
      </c>
      <c r="P293" t="str">
        <f t="shared" si="17"/>
        <v/>
      </c>
      <c r="Q293" t="str">
        <f t="shared" si="18"/>
        <v>Student</v>
      </c>
      <c r="R293" t="str">
        <f t="shared" si="19"/>
        <v>High</v>
      </c>
    </row>
    <row r="294" spans="1:18" x14ac:dyDescent="0.25">
      <c r="A294" t="s">
        <v>4878</v>
      </c>
      <c r="B294" t="s">
        <v>6078</v>
      </c>
      <c r="C294" t="s">
        <v>1162</v>
      </c>
      <c r="D294" t="s">
        <v>17</v>
      </c>
      <c r="E294" t="s">
        <v>25</v>
      </c>
      <c r="F294">
        <v>18</v>
      </c>
      <c r="G294" s="6">
        <v>45598</v>
      </c>
      <c r="H294" t="s">
        <v>132</v>
      </c>
      <c r="I294" t="s">
        <v>133</v>
      </c>
      <c r="J294">
        <v>13</v>
      </c>
      <c r="K294">
        <v>1</v>
      </c>
      <c r="L294" t="s">
        <v>34</v>
      </c>
      <c r="M294">
        <v>4</v>
      </c>
      <c r="N294" s="13" t="s">
        <v>7295</v>
      </c>
      <c r="O294">
        <f t="shared" si="16"/>
        <v>3</v>
      </c>
      <c r="P294" t="str">
        <f t="shared" si="17"/>
        <v/>
      </c>
      <c r="Q294" t="str">
        <f t="shared" si="18"/>
        <v>Student</v>
      </c>
      <c r="R294" t="str">
        <f t="shared" si="19"/>
        <v>Medium</v>
      </c>
    </row>
    <row r="295" spans="1:18" x14ac:dyDescent="0.25">
      <c r="A295" t="s">
        <v>4879</v>
      </c>
      <c r="B295" t="s">
        <v>6079</v>
      </c>
      <c r="C295" t="s">
        <v>1166</v>
      </c>
      <c r="D295" t="s">
        <v>88</v>
      </c>
      <c r="E295" t="s">
        <v>25</v>
      </c>
      <c r="F295">
        <v>18</v>
      </c>
      <c r="G295" s="6">
        <v>44968</v>
      </c>
      <c r="H295" t="s">
        <v>154</v>
      </c>
      <c r="I295" t="s">
        <v>133</v>
      </c>
      <c r="J295">
        <v>57</v>
      </c>
      <c r="K295">
        <v>2</v>
      </c>
      <c r="L295" t="s">
        <v>28</v>
      </c>
      <c r="M295">
        <v>5</v>
      </c>
      <c r="N295" s="13" t="s">
        <v>7296</v>
      </c>
      <c r="O295">
        <f t="shared" si="16"/>
        <v>7</v>
      </c>
      <c r="P295" t="str">
        <f t="shared" si="17"/>
        <v>High Performer</v>
      </c>
      <c r="Q295" t="str">
        <f t="shared" si="18"/>
        <v>Student</v>
      </c>
      <c r="R295" t="str">
        <f t="shared" si="19"/>
        <v>High</v>
      </c>
    </row>
    <row r="296" spans="1:18" x14ac:dyDescent="0.25">
      <c r="A296" t="s">
        <v>4880</v>
      </c>
      <c r="B296" t="s">
        <v>6080</v>
      </c>
      <c r="C296" t="s">
        <v>1170</v>
      </c>
      <c r="D296" t="s">
        <v>88</v>
      </c>
      <c r="E296" t="s">
        <v>25</v>
      </c>
      <c r="F296">
        <v>18</v>
      </c>
      <c r="G296" s="6">
        <v>44829</v>
      </c>
      <c r="H296" t="s">
        <v>217</v>
      </c>
      <c r="I296" t="s">
        <v>133</v>
      </c>
      <c r="J296">
        <v>87</v>
      </c>
      <c r="K296">
        <v>0.45</v>
      </c>
      <c r="L296" t="s">
        <v>34</v>
      </c>
      <c r="M296">
        <v>3</v>
      </c>
      <c r="N296" s="13" t="s">
        <v>7297</v>
      </c>
      <c r="O296">
        <f t="shared" si="16"/>
        <v>4</v>
      </c>
      <c r="P296" t="str">
        <f t="shared" si="17"/>
        <v/>
      </c>
      <c r="Q296" t="str">
        <f t="shared" si="18"/>
        <v>Student</v>
      </c>
      <c r="R296" t="str">
        <f t="shared" si="19"/>
        <v>High</v>
      </c>
    </row>
    <row r="297" spans="1:18" x14ac:dyDescent="0.25">
      <c r="A297" t="s">
        <v>4881</v>
      </c>
      <c r="B297" t="s">
        <v>6081</v>
      </c>
      <c r="C297" t="s">
        <v>1174</v>
      </c>
      <c r="D297" t="s">
        <v>88</v>
      </c>
      <c r="E297" t="s">
        <v>68</v>
      </c>
      <c r="F297">
        <v>43</v>
      </c>
      <c r="G297" s="6">
        <v>44719</v>
      </c>
      <c r="H297" t="s">
        <v>281</v>
      </c>
      <c r="I297" t="s">
        <v>19</v>
      </c>
      <c r="J297">
        <v>85</v>
      </c>
      <c r="K297">
        <v>0.45</v>
      </c>
      <c r="L297" t="s">
        <v>28</v>
      </c>
      <c r="M297">
        <v>4</v>
      </c>
      <c r="N297" s="13" t="s">
        <v>7298</v>
      </c>
      <c r="O297">
        <f t="shared" si="16"/>
        <v>8</v>
      </c>
      <c r="P297" t="str">
        <f t="shared" si="17"/>
        <v>High Performer</v>
      </c>
      <c r="Q297" t="str">
        <f t="shared" si="18"/>
        <v>Senior</v>
      </c>
      <c r="R297" t="str">
        <f t="shared" si="19"/>
        <v>High</v>
      </c>
    </row>
    <row r="298" spans="1:18" x14ac:dyDescent="0.25">
      <c r="A298" t="s">
        <v>4882</v>
      </c>
      <c r="B298" t="s">
        <v>6082</v>
      </c>
      <c r="C298" t="s">
        <v>1178</v>
      </c>
      <c r="D298" t="s">
        <v>88</v>
      </c>
      <c r="E298" t="s">
        <v>46</v>
      </c>
      <c r="F298">
        <v>44</v>
      </c>
      <c r="G298" s="6">
        <v>45074</v>
      </c>
      <c r="H298" t="s">
        <v>142</v>
      </c>
      <c r="I298" t="s">
        <v>53</v>
      </c>
      <c r="J298">
        <v>34</v>
      </c>
      <c r="K298">
        <v>1</v>
      </c>
      <c r="L298" t="s">
        <v>28</v>
      </c>
      <c r="M298">
        <v>5</v>
      </c>
      <c r="N298" s="13" t="s">
        <v>7299</v>
      </c>
      <c r="O298">
        <f t="shared" si="16"/>
        <v>1</v>
      </c>
      <c r="P298" t="str">
        <f t="shared" si="17"/>
        <v>High Performer</v>
      </c>
      <c r="Q298" t="str">
        <f t="shared" si="18"/>
        <v>Senior</v>
      </c>
      <c r="R298" t="str">
        <f t="shared" si="19"/>
        <v>High</v>
      </c>
    </row>
    <row r="299" spans="1:18" x14ac:dyDescent="0.25">
      <c r="A299" t="s">
        <v>4883</v>
      </c>
      <c r="B299" t="s">
        <v>6083</v>
      </c>
      <c r="C299" t="s">
        <v>1181</v>
      </c>
      <c r="D299" t="s">
        <v>17</v>
      </c>
      <c r="E299" t="s">
        <v>25</v>
      </c>
      <c r="F299">
        <v>30</v>
      </c>
      <c r="G299" s="6">
        <v>44917</v>
      </c>
      <c r="H299" t="s">
        <v>132</v>
      </c>
      <c r="I299" t="s">
        <v>133</v>
      </c>
      <c r="J299">
        <v>13</v>
      </c>
      <c r="K299">
        <v>2</v>
      </c>
      <c r="L299" t="s">
        <v>34</v>
      </c>
      <c r="M299">
        <v>5</v>
      </c>
      <c r="N299" s="13" t="s">
        <v>7300</v>
      </c>
      <c r="O299">
        <f t="shared" si="16"/>
        <v>1</v>
      </c>
      <c r="P299" t="str">
        <f t="shared" si="17"/>
        <v/>
      </c>
      <c r="Q299" t="str">
        <f t="shared" si="18"/>
        <v>Early Career</v>
      </c>
      <c r="R299" t="str">
        <f t="shared" si="19"/>
        <v>Medium</v>
      </c>
    </row>
    <row r="300" spans="1:18" x14ac:dyDescent="0.25">
      <c r="A300" t="s">
        <v>4884</v>
      </c>
      <c r="B300" t="s">
        <v>6084</v>
      </c>
      <c r="C300" t="s">
        <v>1184</v>
      </c>
      <c r="D300" t="s">
        <v>88</v>
      </c>
      <c r="E300" t="s">
        <v>39</v>
      </c>
      <c r="F300">
        <v>18</v>
      </c>
      <c r="G300" s="6">
        <v>44939</v>
      </c>
      <c r="H300" t="s">
        <v>69</v>
      </c>
      <c r="I300" t="s">
        <v>33</v>
      </c>
      <c r="J300">
        <v>1</v>
      </c>
      <c r="K300">
        <v>2</v>
      </c>
      <c r="L300" t="s">
        <v>34</v>
      </c>
      <c r="M300">
        <v>4</v>
      </c>
      <c r="N300" s="13" t="s">
        <v>7301</v>
      </c>
      <c r="O300">
        <f t="shared" si="16"/>
        <v>1</v>
      </c>
      <c r="P300" t="str">
        <f t="shared" si="17"/>
        <v/>
      </c>
      <c r="Q300" t="str">
        <f t="shared" si="18"/>
        <v>Student</v>
      </c>
      <c r="R300" t="str">
        <f t="shared" si="19"/>
        <v>Low</v>
      </c>
    </row>
    <row r="301" spans="1:18" x14ac:dyDescent="0.25">
      <c r="A301" t="s">
        <v>4885</v>
      </c>
      <c r="B301" t="s">
        <v>6085</v>
      </c>
      <c r="C301" t="s">
        <v>1187</v>
      </c>
      <c r="D301" t="s">
        <v>88</v>
      </c>
      <c r="E301" t="s">
        <v>46</v>
      </c>
      <c r="F301">
        <v>18</v>
      </c>
      <c r="G301" s="6">
        <v>44677</v>
      </c>
      <c r="H301" t="s">
        <v>132</v>
      </c>
      <c r="I301" t="s">
        <v>133</v>
      </c>
      <c r="J301">
        <v>77</v>
      </c>
      <c r="K301">
        <v>0.45</v>
      </c>
      <c r="L301" t="s">
        <v>34</v>
      </c>
      <c r="M301">
        <v>2</v>
      </c>
      <c r="N301" s="13" t="s">
        <v>7302</v>
      </c>
      <c r="O301">
        <f t="shared" si="16"/>
        <v>6</v>
      </c>
      <c r="P301" t="str">
        <f t="shared" si="17"/>
        <v/>
      </c>
      <c r="Q301" t="str">
        <f t="shared" si="18"/>
        <v>Student</v>
      </c>
      <c r="R301" t="str">
        <f t="shared" si="19"/>
        <v>High</v>
      </c>
    </row>
    <row r="302" spans="1:18" x14ac:dyDescent="0.25">
      <c r="A302" t="s">
        <v>4886</v>
      </c>
      <c r="B302" t="s">
        <v>6086</v>
      </c>
      <c r="C302" t="s">
        <v>1191</v>
      </c>
      <c r="D302" t="s">
        <v>88</v>
      </c>
      <c r="E302" t="s">
        <v>25</v>
      </c>
      <c r="F302">
        <v>18</v>
      </c>
      <c r="G302" s="6">
        <v>45195</v>
      </c>
      <c r="H302" t="s">
        <v>83</v>
      </c>
      <c r="I302" t="s">
        <v>27</v>
      </c>
      <c r="J302">
        <v>71</v>
      </c>
      <c r="K302">
        <v>1.5</v>
      </c>
      <c r="L302" t="s">
        <v>34</v>
      </c>
      <c r="M302">
        <v>3</v>
      </c>
      <c r="N302" s="13" t="s">
        <v>7303</v>
      </c>
      <c r="O302">
        <f t="shared" si="16"/>
        <v>7</v>
      </c>
      <c r="P302" t="str">
        <f t="shared" si="17"/>
        <v/>
      </c>
      <c r="Q302" t="str">
        <f t="shared" si="18"/>
        <v>Student</v>
      </c>
      <c r="R302" t="str">
        <f t="shared" si="19"/>
        <v>High</v>
      </c>
    </row>
    <row r="303" spans="1:18" x14ac:dyDescent="0.25">
      <c r="A303" t="s">
        <v>4887</v>
      </c>
      <c r="B303" t="s">
        <v>6087</v>
      </c>
      <c r="C303" t="s">
        <v>1195</v>
      </c>
      <c r="D303" t="s">
        <v>17</v>
      </c>
      <c r="E303" t="s">
        <v>68</v>
      </c>
      <c r="F303">
        <v>18</v>
      </c>
      <c r="G303" s="6">
        <v>45421</v>
      </c>
      <c r="H303" t="s">
        <v>18</v>
      </c>
      <c r="I303" t="s">
        <v>19</v>
      </c>
      <c r="J303">
        <v>80</v>
      </c>
      <c r="K303">
        <v>0.45</v>
      </c>
      <c r="L303" t="s">
        <v>34</v>
      </c>
      <c r="M303">
        <v>5</v>
      </c>
      <c r="N303" s="13" t="s">
        <v>7304</v>
      </c>
      <c r="O303">
        <f t="shared" si="16"/>
        <v>6</v>
      </c>
      <c r="P303" t="str">
        <f t="shared" si="17"/>
        <v/>
      </c>
      <c r="Q303" t="str">
        <f t="shared" si="18"/>
        <v>Student</v>
      </c>
      <c r="R303" t="str">
        <f t="shared" si="19"/>
        <v>High</v>
      </c>
    </row>
    <row r="304" spans="1:18" x14ac:dyDescent="0.25">
      <c r="A304" t="s">
        <v>4888</v>
      </c>
      <c r="B304" t="s">
        <v>6088</v>
      </c>
      <c r="C304" t="s">
        <v>1199</v>
      </c>
      <c r="D304" t="s">
        <v>17</v>
      </c>
      <c r="E304" t="s">
        <v>25</v>
      </c>
      <c r="F304">
        <v>18</v>
      </c>
      <c r="G304" s="6">
        <v>45348</v>
      </c>
      <c r="H304" t="s">
        <v>132</v>
      </c>
      <c r="I304" t="s">
        <v>133</v>
      </c>
      <c r="J304">
        <v>69</v>
      </c>
      <c r="K304">
        <v>0.45</v>
      </c>
      <c r="L304" t="s">
        <v>28</v>
      </c>
      <c r="M304">
        <v>5</v>
      </c>
      <c r="N304" s="13" t="s">
        <v>7305</v>
      </c>
      <c r="O304">
        <f t="shared" si="16"/>
        <v>2</v>
      </c>
      <c r="P304" t="str">
        <f t="shared" si="17"/>
        <v>High Performer</v>
      </c>
      <c r="Q304" t="str">
        <f t="shared" si="18"/>
        <v>Student</v>
      </c>
      <c r="R304" t="str">
        <f t="shared" si="19"/>
        <v>High</v>
      </c>
    </row>
    <row r="305" spans="1:18" x14ac:dyDescent="0.25">
      <c r="A305" t="s">
        <v>4889</v>
      </c>
      <c r="B305" t="s">
        <v>6089</v>
      </c>
      <c r="C305" t="s">
        <v>1203</v>
      </c>
      <c r="D305" t="s">
        <v>17</v>
      </c>
      <c r="E305" t="s">
        <v>25</v>
      </c>
      <c r="F305">
        <v>18</v>
      </c>
      <c r="G305" s="6">
        <v>45510</v>
      </c>
      <c r="H305" t="s">
        <v>63</v>
      </c>
      <c r="I305" t="s">
        <v>27</v>
      </c>
      <c r="J305">
        <v>56.999999999999993</v>
      </c>
      <c r="K305">
        <v>1.5</v>
      </c>
      <c r="L305" t="s">
        <v>28</v>
      </c>
      <c r="M305">
        <v>2</v>
      </c>
      <c r="N305" s="13" t="s">
        <v>7306</v>
      </c>
      <c r="O305">
        <f t="shared" si="16"/>
        <v>1</v>
      </c>
      <c r="P305" t="str">
        <f t="shared" si="17"/>
        <v/>
      </c>
      <c r="Q305" t="str">
        <f t="shared" si="18"/>
        <v>Student</v>
      </c>
      <c r="R305" t="str">
        <f t="shared" si="19"/>
        <v>High</v>
      </c>
    </row>
    <row r="306" spans="1:18" x14ac:dyDescent="0.25">
      <c r="A306" t="s">
        <v>4890</v>
      </c>
      <c r="B306" t="s">
        <v>6090</v>
      </c>
      <c r="C306" t="s">
        <v>1206</v>
      </c>
      <c r="D306" t="s">
        <v>17</v>
      </c>
      <c r="E306" t="s">
        <v>25</v>
      </c>
      <c r="F306">
        <v>18</v>
      </c>
      <c r="G306" s="6">
        <v>45528</v>
      </c>
      <c r="H306" t="s">
        <v>52</v>
      </c>
      <c r="I306" t="s">
        <v>53</v>
      </c>
      <c r="J306">
        <v>98</v>
      </c>
      <c r="K306">
        <v>1.5</v>
      </c>
      <c r="L306" t="s">
        <v>28</v>
      </c>
      <c r="M306">
        <v>3</v>
      </c>
      <c r="N306" s="13" t="s">
        <v>7307</v>
      </c>
      <c r="O306">
        <f t="shared" si="16"/>
        <v>5</v>
      </c>
      <c r="P306" t="str">
        <f t="shared" si="17"/>
        <v/>
      </c>
      <c r="Q306" t="str">
        <f t="shared" si="18"/>
        <v>Student</v>
      </c>
      <c r="R306" t="str">
        <f t="shared" si="19"/>
        <v>High</v>
      </c>
    </row>
    <row r="307" spans="1:18" x14ac:dyDescent="0.25">
      <c r="A307" t="s">
        <v>4891</v>
      </c>
      <c r="B307" t="s">
        <v>6091</v>
      </c>
      <c r="C307" t="s">
        <v>1210</v>
      </c>
      <c r="D307" t="s">
        <v>17</v>
      </c>
      <c r="E307" t="s">
        <v>68</v>
      </c>
      <c r="F307">
        <v>44</v>
      </c>
      <c r="G307" s="6">
        <v>44729</v>
      </c>
      <c r="H307" t="s">
        <v>18</v>
      </c>
      <c r="I307" t="s">
        <v>19</v>
      </c>
      <c r="J307">
        <v>80</v>
      </c>
      <c r="K307">
        <v>0.45</v>
      </c>
      <c r="L307" t="s">
        <v>34</v>
      </c>
      <c r="M307">
        <v>1</v>
      </c>
      <c r="N307" s="13" t="s">
        <v>7308</v>
      </c>
      <c r="O307">
        <f t="shared" si="16"/>
        <v>3</v>
      </c>
      <c r="P307" t="str">
        <f t="shared" si="17"/>
        <v/>
      </c>
      <c r="Q307" t="str">
        <f t="shared" si="18"/>
        <v>Senior</v>
      </c>
      <c r="R307" t="str">
        <f t="shared" si="19"/>
        <v>High</v>
      </c>
    </row>
    <row r="308" spans="1:18" x14ac:dyDescent="0.25">
      <c r="A308" t="s">
        <v>4892</v>
      </c>
      <c r="B308" t="s">
        <v>6092</v>
      </c>
      <c r="C308" t="s">
        <v>6995</v>
      </c>
      <c r="D308" t="s">
        <v>17</v>
      </c>
      <c r="E308" t="s">
        <v>25</v>
      </c>
      <c r="F308">
        <v>18</v>
      </c>
      <c r="G308" s="6">
        <v>44992</v>
      </c>
      <c r="H308" t="s">
        <v>105</v>
      </c>
      <c r="I308" t="s">
        <v>53</v>
      </c>
      <c r="J308">
        <v>3</v>
      </c>
      <c r="K308">
        <v>1</v>
      </c>
      <c r="L308" t="s">
        <v>28</v>
      </c>
      <c r="M308">
        <v>4</v>
      </c>
      <c r="N308" s="13" t="s">
        <v>7309</v>
      </c>
      <c r="O308">
        <f t="shared" si="16"/>
        <v>2</v>
      </c>
      <c r="P308" t="str">
        <f t="shared" si="17"/>
        <v>High Performer</v>
      </c>
      <c r="Q308" t="str">
        <f t="shared" si="18"/>
        <v>Student</v>
      </c>
      <c r="R308" t="str">
        <f t="shared" si="19"/>
        <v>Low</v>
      </c>
    </row>
    <row r="309" spans="1:18" x14ac:dyDescent="0.25">
      <c r="A309" t="s">
        <v>4893</v>
      </c>
      <c r="B309" t="s">
        <v>6093</v>
      </c>
      <c r="C309" t="s">
        <v>1217</v>
      </c>
      <c r="D309" t="s">
        <v>17</v>
      </c>
      <c r="E309" t="s">
        <v>25</v>
      </c>
      <c r="F309">
        <v>18</v>
      </c>
      <c r="G309" s="6">
        <v>45641</v>
      </c>
      <c r="H309" t="s">
        <v>154</v>
      </c>
      <c r="I309" t="s">
        <v>133</v>
      </c>
      <c r="J309">
        <v>51</v>
      </c>
      <c r="K309">
        <v>2</v>
      </c>
      <c r="L309" t="s">
        <v>28</v>
      </c>
      <c r="M309">
        <v>4</v>
      </c>
      <c r="N309" s="13" t="s">
        <v>7310</v>
      </c>
      <c r="O309">
        <f t="shared" si="16"/>
        <v>7</v>
      </c>
      <c r="P309" t="str">
        <f t="shared" si="17"/>
        <v>High Performer</v>
      </c>
      <c r="Q309" t="str">
        <f t="shared" si="18"/>
        <v>Student</v>
      </c>
      <c r="R309" t="str">
        <f t="shared" si="19"/>
        <v>High</v>
      </c>
    </row>
    <row r="310" spans="1:18" x14ac:dyDescent="0.25">
      <c r="A310" t="s">
        <v>4894</v>
      </c>
      <c r="B310" t="s">
        <v>6094</v>
      </c>
      <c r="C310" t="s">
        <v>1221</v>
      </c>
      <c r="D310" t="s">
        <v>17</v>
      </c>
      <c r="E310" t="s">
        <v>39</v>
      </c>
      <c r="F310">
        <v>18</v>
      </c>
      <c r="G310" s="6">
        <v>45408</v>
      </c>
      <c r="H310" t="s">
        <v>83</v>
      </c>
      <c r="I310" t="s">
        <v>27</v>
      </c>
      <c r="J310">
        <v>13</v>
      </c>
      <c r="K310">
        <v>2</v>
      </c>
      <c r="L310" t="s">
        <v>34</v>
      </c>
      <c r="M310">
        <v>3</v>
      </c>
      <c r="N310" s="13" t="s">
        <v>7311</v>
      </c>
      <c r="O310">
        <f t="shared" si="16"/>
        <v>2</v>
      </c>
      <c r="P310" t="str">
        <f t="shared" si="17"/>
        <v/>
      </c>
      <c r="Q310" t="str">
        <f t="shared" si="18"/>
        <v>Student</v>
      </c>
      <c r="R310" t="str">
        <f t="shared" si="19"/>
        <v>Medium</v>
      </c>
    </row>
    <row r="311" spans="1:18" x14ac:dyDescent="0.25">
      <c r="A311" t="s">
        <v>4895</v>
      </c>
      <c r="B311" t="s">
        <v>6095</v>
      </c>
      <c r="C311" t="s">
        <v>1225</v>
      </c>
      <c r="D311" t="s">
        <v>88</v>
      </c>
      <c r="E311" t="s">
        <v>46</v>
      </c>
      <c r="F311">
        <v>18</v>
      </c>
      <c r="G311" s="6">
        <v>45733</v>
      </c>
      <c r="H311" t="s">
        <v>281</v>
      </c>
      <c r="I311" t="s">
        <v>19</v>
      </c>
      <c r="J311">
        <v>95</v>
      </c>
      <c r="K311">
        <v>0.45</v>
      </c>
      <c r="L311" t="s">
        <v>34</v>
      </c>
      <c r="M311">
        <v>4</v>
      </c>
      <c r="N311" s="13" t="s">
        <v>7312</v>
      </c>
      <c r="O311">
        <f t="shared" si="16"/>
        <v>3</v>
      </c>
      <c r="P311" t="str">
        <f t="shared" si="17"/>
        <v/>
      </c>
      <c r="Q311" t="str">
        <f t="shared" si="18"/>
        <v>Student</v>
      </c>
      <c r="R311" t="str">
        <f t="shared" si="19"/>
        <v>High</v>
      </c>
    </row>
    <row r="312" spans="1:18" x14ac:dyDescent="0.25">
      <c r="A312" t="s">
        <v>4896</v>
      </c>
      <c r="B312" t="s">
        <v>6096</v>
      </c>
      <c r="C312" t="s">
        <v>1229</v>
      </c>
      <c r="D312" t="s">
        <v>17</v>
      </c>
      <c r="E312" t="s">
        <v>39</v>
      </c>
      <c r="F312">
        <v>18</v>
      </c>
      <c r="G312" s="6">
        <v>45517</v>
      </c>
      <c r="H312" t="s">
        <v>32</v>
      </c>
      <c r="I312" t="s">
        <v>33</v>
      </c>
      <c r="J312">
        <v>73</v>
      </c>
      <c r="K312">
        <v>1.5</v>
      </c>
      <c r="L312" t="s">
        <v>34</v>
      </c>
      <c r="M312">
        <v>5</v>
      </c>
      <c r="N312" s="13" t="s">
        <v>7313</v>
      </c>
      <c r="O312">
        <f t="shared" si="16"/>
        <v>3</v>
      </c>
      <c r="P312" t="str">
        <f t="shared" si="17"/>
        <v/>
      </c>
      <c r="Q312" t="str">
        <f t="shared" si="18"/>
        <v>Student</v>
      </c>
      <c r="R312" t="str">
        <f t="shared" si="19"/>
        <v>High</v>
      </c>
    </row>
    <row r="313" spans="1:18" x14ac:dyDescent="0.25">
      <c r="A313" t="s">
        <v>4897</v>
      </c>
      <c r="B313" t="s">
        <v>6097</v>
      </c>
      <c r="C313" t="s">
        <v>1233</v>
      </c>
      <c r="D313" t="s">
        <v>88</v>
      </c>
      <c r="E313" t="s">
        <v>82</v>
      </c>
      <c r="F313">
        <v>21</v>
      </c>
      <c r="G313" s="6">
        <v>45404</v>
      </c>
      <c r="H313" t="s">
        <v>32</v>
      </c>
      <c r="I313" t="s">
        <v>33</v>
      </c>
      <c r="J313">
        <v>18</v>
      </c>
      <c r="K313">
        <v>1</v>
      </c>
      <c r="L313" t="s">
        <v>28</v>
      </c>
      <c r="M313">
        <v>2</v>
      </c>
      <c r="N313" s="13" t="s">
        <v>7314</v>
      </c>
      <c r="O313">
        <f t="shared" si="16"/>
        <v>7</v>
      </c>
      <c r="P313" t="str">
        <f t="shared" si="17"/>
        <v/>
      </c>
      <c r="Q313" t="str">
        <f t="shared" si="18"/>
        <v>Student</v>
      </c>
      <c r="R313" t="str">
        <f t="shared" si="19"/>
        <v>High</v>
      </c>
    </row>
    <row r="314" spans="1:18" x14ac:dyDescent="0.25">
      <c r="A314" t="s">
        <v>4898</v>
      </c>
      <c r="B314" t="s">
        <v>6098</v>
      </c>
      <c r="C314" t="s">
        <v>1237</v>
      </c>
      <c r="D314" t="s">
        <v>17</v>
      </c>
      <c r="E314" t="s">
        <v>25</v>
      </c>
      <c r="F314">
        <v>29</v>
      </c>
      <c r="G314" s="6">
        <v>44697</v>
      </c>
      <c r="H314" t="s">
        <v>40</v>
      </c>
      <c r="I314" t="s">
        <v>19</v>
      </c>
      <c r="J314">
        <v>37</v>
      </c>
      <c r="K314">
        <v>1</v>
      </c>
      <c r="L314" t="s">
        <v>34</v>
      </c>
      <c r="M314">
        <v>4</v>
      </c>
      <c r="N314" s="13" t="s">
        <v>7315</v>
      </c>
      <c r="O314">
        <f t="shared" si="16"/>
        <v>8</v>
      </c>
      <c r="P314" t="str">
        <f t="shared" si="17"/>
        <v/>
      </c>
      <c r="Q314" t="str">
        <f t="shared" si="18"/>
        <v>Early Career</v>
      </c>
      <c r="R314" t="str">
        <f t="shared" si="19"/>
        <v>High</v>
      </c>
    </row>
    <row r="315" spans="1:18" x14ac:dyDescent="0.25">
      <c r="A315" t="s">
        <v>4899</v>
      </c>
      <c r="B315" t="s">
        <v>6099</v>
      </c>
      <c r="C315" t="s">
        <v>1241</v>
      </c>
      <c r="D315" t="s">
        <v>88</v>
      </c>
      <c r="E315" t="s">
        <v>25</v>
      </c>
      <c r="F315">
        <v>18</v>
      </c>
      <c r="G315" s="6">
        <v>45498</v>
      </c>
      <c r="H315" t="s">
        <v>281</v>
      </c>
      <c r="I315" t="s">
        <v>19</v>
      </c>
      <c r="J315">
        <v>56.999999999999993</v>
      </c>
      <c r="K315">
        <v>1.5</v>
      </c>
      <c r="L315" t="s">
        <v>34</v>
      </c>
      <c r="M315">
        <v>3</v>
      </c>
      <c r="N315" s="13" t="s">
        <v>7316</v>
      </c>
      <c r="O315">
        <f t="shared" si="16"/>
        <v>2</v>
      </c>
      <c r="P315" t="str">
        <f t="shared" si="17"/>
        <v/>
      </c>
      <c r="Q315" t="str">
        <f t="shared" si="18"/>
        <v>Student</v>
      </c>
      <c r="R315" t="str">
        <f t="shared" si="19"/>
        <v>High</v>
      </c>
    </row>
    <row r="316" spans="1:18" x14ac:dyDescent="0.25">
      <c r="A316" t="s">
        <v>4900</v>
      </c>
      <c r="B316" t="s">
        <v>6100</v>
      </c>
      <c r="C316" t="s">
        <v>1245</v>
      </c>
      <c r="D316" t="s">
        <v>17</v>
      </c>
      <c r="E316" t="s">
        <v>46</v>
      </c>
      <c r="F316">
        <v>18</v>
      </c>
      <c r="G316" s="6">
        <v>45305</v>
      </c>
      <c r="H316" t="s">
        <v>281</v>
      </c>
      <c r="I316" t="s">
        <v>19</v>
      </c>
      <c r="J316">
        <v>82</v>
      </c>
      <c r="K316">
        <v>1.5</v>
      </c>
      <c r="L316" t="s">
        <v>28</v>
      </c>
      <c r="M316">
        <v>4</v>
      </c>
      <c r="N316" s="13" t="s">
        <v>7317</v>
      </c>
      <c r="O316">
        <f t="shared" si="16"/>
        <v>4</v>
      </c>
      <c r="P316" t="str">
        <f t="shared" si="17"/>
        <v>High Performer</v>
      </c>
      <c r="Q316" t="str">
        <f t="shared" si="18"/>
        <v>Student</v>
      </c>
      <c r="R316" t="str">
        <f t="shared" si="19"/>
        <v>High</v>
      </c>
    </row>
    <row r="317" spans="1:18" x14ac:dyDescent="0.25">
      <c r="A317" t="s">
        <v>4901</v>
      </c>
      <c r="B317" t="s">
        <v>6101</v>
      </c>
      <c r="C317" t="s">
        <v>1249</v>
      </c>
      <c r="D317" t="s">
        <v>17</v>
      </c>
      <c r="E317" t="s">
        <v>39</v>
      </c>
      <c r="F317">
        <v>18</v>
      </c>
      <c r="G317" s="6">
        <v>45008</v>
      </c>
      <c r="H317" t="s">
        <v>105</v>
      </c>
      <c r="I317" t="s">
        <v>53</v>
      </c>
      <c r="J317">
        <v>10</v>
      </c>
      <c r="K317">
        <v>1.5</v>
      </c>
      <c r="L317" t="s">
        <v>28</v>
      </c>
      <c r="M317">
        <v>5</v>
      </c>
      <c r="N317" s="13" t="s">
        <v>7318</v>
      </c>
      <c r="O317">
        <f t="shared" si="16"/>
        <v>2</v>
      </c>
      <c r="P317" t="str">
        <f t="shared" si="17"/>
        <v>High Performer</v>
      </c>
      <c r="Q317" t="str">
        <f t="shared" si="18"/>
        <v>Student</v>
      </c>
      <c r="R317" t="str">
        <f t="shared" si="19"/>
        <v>Medium</v>
      </c>
    </row>
    <row r="318" spans="1:18" x14ac:dyDescent="0.25">
      <c r="A318" t="s">
        <v>4902</v>
      </c>
      <c r="B318" t="s">
        <v>6102</v>
      </c>
      <c r="C318" t="s">
        <v>6995</v>
      </c>
      <c r="D318" t="s">
        <v>88</v>
      </c>
      <c r="E318" t="s">
        <v>25</v>
      </c>
      <c r="F318">
        <v>18</v>
      </c>
      <c r="G318" s="6">
        <v>45243</v>
      </c>
      <c r="H318" t="s">
        <v>40</v>
      </c>
      <c r="I318" t="s">
        <v>19</v>
      </c>
      <c r="J318">
        <v>98</v>
      </c>
      <c r="K318">
        <v>0.45</v>
      </c>
      <c r="L318" t="s">
        <v>34</v>
      </c>
      <c r="M318">
        <v>5</v>
      </c>
      <c r="N318" s="13" t="s">
        <v>7319</v>
      </c>
      <c r="O318">
        <f t="shared" si="16"/>
        <v>1</v>
      </c>
      <c r="P318" t="str">
        <f t="shared" si="17"/>
        <v/>
      </c>
      <c r="Q318" t="str">
        <f t="shared" si="18"/>
        <v>Student</v>
      </c>
      <c r="R318" t="str">
        <f t="shared" si="19"/>
        <v>High</v>
      </c>
    </row>
    <row r="319" spans="1:18" x14ac:dyDescent="0.25">
      <c r="A319" t="s">
        <v>4903</v>
      </c>
      <c r="B319" t="s">
        <v>6103</v>
      </c>
      <c r="C319" t="s">
        <v>1255</v>
      </c>
      <c r="D319" t="s">
        <v>88</v>
      </c>
      <c r="E319" t="s">
        <v>25</v>
      </c>
      <c r="F319">
        <v>34</v>
      </c>
      <c r="G319" s="6">
        <v>44666</v>
      </c>
      <c r="H319" t="s">
        <v>47</v>
      </c>
      <c r="I319" t="s">
        <v>33</v>
      </c>
      <c r="J319">
        <v>37</v>
      </c>
      <c r="K319">
        <v>0.45</v>
      </c>
      <c r="L319" t="s">
        <v>28</v>
      </c>
      <c r="M319">
        <v>2</v>
      </c>
      <c r="N319" s="13" t="s">
        <v>7320</v>
      </c>
      <c r="O319">
        <f t="shared" si="16"/>
        <v>4</v>
      </c>
      <c r="P319" t="str">
        <f t="shared" si="17"/>
        <v/>
      </c>
      <c r="Q319" t="str">
        <f t="shared" si="18"/>
        <v>Mid Career</v>
      </c>
      <c r="R319" t="str">
        <f t="shared" si="19"/>
        <v>High</v>
      </c>
    </row>
    <row r="320" spans="1:18" x14ac:dyDescent="0.25">
      <c r="A320" t="s">
        <v>4904</v>
      </c>
      <c r="B320" t="s">
        <v>6104</v>
      </c>
      <c r="C320" t="s">
        <v>1259</v>
      </c>
      <c r="D320" t="s">
        <v>17</v>
      </c>
      <c r="E320" t="s">
        <v>25</v>
      </c>
      <c r="F320">
        <v>19</v>
      </c>
      <c r="G320" s="6">
        <v>44999</v>
      </c>
      <c r="H320" t="s">
        <v>132</v>
      </c>
      <c r="I320" t="s">
        <v>133</v>
      </c>
      <c r="J320">
        <v>72</v>
      </c>
      <c r="K320">
        <v>2</v>
      </c>
      <c r="L320" t="s">
        <v>34</v>
      </c>
      <c r="M320">
        <v>5</v>
      </c>
      <c r="N320" s="13" t="s">
        <v>7321</v>
      </c>
      <c r="O320">
        <f t="shared" si="16"/>
        <v>3</v>
      </c>
      <c r="P320" t="str">
        <f t="shared" si="17"/>
        <v/>
      </c>
      <c r="Q320" t="str">
        <f t="shared" si="18"/>
        <v>Student</v>
      </c>
      <c r="R320" t="str">
        <f t="shared" si="19"/>
        <v>High</v>
      </c>
    </row>
    <row r="321" spans="1:18" x14ac:dyDescent="0.25">
      <c r="A321" t="s">
        <v>4905</v>
      </c>
      <c r="B321" t="s">
        <v>6105</v>
      </c>
      <c r="C321" t="s">
        <v>1263</v>
      </c>
      <c r="D321" t="s">
        <v>17</v>
      </c>
      <c r="E321" t="s">
        <v>46</v>
      </c>
      <c r="F321">
        <v>19</v>
      </c>
      <c r="G321" s="6">
        <v>45173</v>
      </c>
      <c r="H321" t="s">
        <v>281</v>
      </c>
      <c r="I321" t="s">
        <v>19</v>
      </c>
      <c r="J321">
        <v>26</v>
      </c>
      <c r="K321">
        <v>1.5</v>
      </c>
      <c r="L321" t="s">
        <v>28</v>
      </c>
      <c r="M321">
        <v>5</v>
      </c>
      <c r="N321" s="13" t="s">
        <v>7322</v>
      </c>
      <c r="O321">
        <f t="shared" si="16"/>
        <v>6</v>
      </c>
      <c r="P321" t="str">
        <f t="shared" si="17"/>
        <v>High Performer</v>
      </c>
      <c r="Q321" t="str">
        <f t="shared" si="18"/>
        <v>Student</v>
      </c>
      <c r="R321" t="str">
        <f t="shared" si="19"/>
        <v>High</v>
      </c>
    </row>
    <row r="322" spans="1:18" x14ac:dyDescent="0.25">
      <c r="A322" t="s">
        <v>4906</v>
      </c>
      <c r="B322" t="s">
        <v>6106</v>
      </c>
      <c r="C322" t="s">
        <v>1267</v>
      </c>
      <c r="D322" t="s">
        <v>17</v>
      </c>
      <c r="E322" t="s">
        <v>68</v>
      </c>
      <c r="F322">
        <v>18</v>
      </c>
      <c r="G322" s="6">
        <v>45250</v>
      </c>
      <c r="H322" t="s">
        <v>40</v>
      </c>
      <c r="I322" t="s">
        <v>19</v>
      </c>
      <c r="J322">
        <v>69</v>
      </c>
      <c r="K322">
        <v>1</v>
      </c>
      <c r="L322" t="s">
        <v>34</v>
      </c>
      <c r="M322">
        <v>5</v>
      </c>
      <c r="N322" s="13" t="s">
        <v>7323</v>
      </c>
      <c r="O322">
        <f t="shared" si="16"/>
        <v>5</v>
      </c>
      <c r="P322" t="str">
        <f t="shared" si="17"/>
        <v/>
      </c>
      <c r="Q322" t="str">
        <f t="shared" si="18"/>
        <v>Student</v>
      </c>
      <c r="R322" t="str">
        <f t="shared" si="19"/>
        <v>High</v>
      </c>
    </row>
    <row r="323" spans="1:18" x14ac:dyDescent="0.25">
      <c r="A323" t="s">
        <v>4907</v>
      </c>
      <c r="B323" t="s">
        <v>6107</v>
      </c>
      <c r="C323" t="s">
        <v>1271</v>
      </c>
      <c r="D323" t="s">
        <v>17</v>
      </c>
      <c r="E323" t="s">
        <v>46</v>
      </c>
      <c r="F323">
        <v>25</v>
      </c>
      <c r="G323" s="6">
        <v>44957</v>
      </c>
      <c r="H323" t="s">
        <v>63</v>
      </c>
      <c r="I323" t="s">
        <v>27</v>
      </c>
      <c r="J323">
        <v>61</v>
      </c>
      <c r="K323">
        <v>2</v>
      </c>
      <c r="L323" t="s">
        <v>28</v>
      </c>
      <c r="M323">
        <v>5</v>
      </c>
      <c r="N323" s="13" t="s">
        <v>7324</v>
      </c>
      <c r="O323">
        <f t="shared" ref="O323:O386" si="20">IF(N323="", 0, LEN(N323) - LEN(SUBSTITUTE(N323, ",", "")) + 1)</f>
        <v>6</v>
      </c>
      <c r="P323" t="str">
        <f t="shared" ref="P323:P386" si="21">IF(AND(L323="Yes",M323&gt;=4),"High Performer","")</f>
        <v>High Performer</v>
      </c>
      <c r="Q323" t="str">
        <f t="shared" ref="Q323:Q386" si="22">IF(F323&lt;22,"Student",IF(F323&lt;=30,"Early Career",IF(F323&lt;=40,"Mid Career","Senior")))</f>
        <v>Early Career</v>
      </c>
      <c r="R323" t="str">
        <f t="shared" ref="R323:R386" si="23">IF(K323+J323&lt;=5,"Low",IF(K323+J323&lt;=15,"Medium","High"))</f>
        <v>High</v>
      </c>
    </row>
    <row r="324" spans="1:18" x14ac:dyDescent="0.25">
      <c r="A324" t="s">
        <v>4908</v>
      </c>
      <c r="B324" t="s">
        <v>6108</v>
      </c>
      <c r="C324" t="s">
        <v>1275</v>
      </c>
      <c r="D324" t="s">
        <v>17</v>
      </c>
      <c r="E324" t="s">
        <v>68</v>
      </c>
      <c r="F324">
        <v>18</v>
      </c>
      <c r="G324" s="6">
        <v>44977</v>
      </c>
      <c r="H324" t="s">
        <v>217</v>
      </c>
      <c r="I324" t="s">
        <v>133</v>
      </c>
      <c r="J324">
        <v>91</v>
      </c>
      <c r="K324">
        <v>1.5</v>
      </c>
      <c r="L324" t="s">
        <v>34</v>
      </c>
      <c r="M324">
        <v>5</v>
      </c>
      <c r="N324" s="13" t="s">
        <v>7325</v>
      </c>
      <c r="O324">
        <f t="shared" si="20"/>
        <v>3</v>
      </c>
      <c r="P324" t="str">
        <f t="shared" si="21"/>
        <v/>
      </c>
      <c r="Q324" t="str">
        <f t="shared" si="22"/>
        <v>Student</v>
      </c>
      <c r="R324" t="str">
        <f t="shared" si="23"/>
        <v>High</v>
      </c>
    </row>
    <row r="325" spans="1:18" x14ac:dyDescent="0.25">
      <c r="A325" t="s">
        <v>4909</v>
      </c>
      <c r="B325" t="s">
        <v>6109</v>
      </c>
      <c r="C325" t="s">
        <v>1279</v>
      </c>
      <c r="D325" t="s">
        <v>88</v>
      </c>
      <c r="E325" t="s">
        <v>46</v>
      </c>
      <c r="F325">
        <v>19</v>
      </c>
      <c r="G325" s="6">
        <v>45049</v>
      </c>
      <c r="H325" t="s">
        <v>83</v>
      </c>
      <c r="I325" t="s">
        <v>27</v>
      </c>
      <c r="J325">
        <v>16</v>
      </c>
      <c r="K325">
        <v>1.5</v>
      </c>
      <c r="L325" t="s">
        <v>34</v>
      </c>
      <c r="M325">
        <v>5</v>
      </c>
      <c r="N325" s="13" t="s">
        <v>7326</v>
      </c>
      <c r="O325">
        <f t="shared" si="20"/>
        <v>7</v>
      </c>
      <c r="P325" t="str">
        <f t="shared" si="21"/>
        <v/>
      </c>
      <c r="Q325" t="str">
        <f t="shared" si="22"/>
        <v>Student</v>
      </c>
      <c r="R325" t="str">
        <f t="shared" si="23"/>
        <v>High</v>
      </c>
    </row>
    <row r="326" spans="1:18" x14ac:dyDescent="0.25">
      <c r="A326" t="s">
        <v>4910</v>
      </c>
      <c r="B326" t="s">
        <v>6110</v>
      </c>
      <c r="C326" t="s">
        <v>1283</v>
      </c>
      <c r="D326" t="s">
        <v>17</v>
      </c>
      <c r="E326" t="s">
        <v>46</v>
      </c>
      <c r="F326">
        <v>23</v>
      </c>
      <c r="G326" s="6">
        <v>44841</v>
      </c>
      <c r="H326" t="s">
        <v>63</v>
      </c>
      <c r="I326" t="s">
        <v>27</v>
      </c>
      <c r="J326">
        <v>36</v>
      </c>
      <c r="K326">
        <v>1</v>
      </c>
      <c r="L326" t="s">
        <v>28</v>
      </c>
      <c r="M326">
        <v>1</v>
      </c>
      <c r="N326" s="13" t="s">
        <v>7327</v>
      </c>
      <c r="O326">
        <f t="shared" si="20"/>
        <v>1</v>
      </c>
      <c r="P326" t="str">
        <f t="shared" si="21"/>
        <v/>
      </c>
      <c r="Q326" t="str">
        <f t="shared" si="22"/>
        <v>Early Career</v>
      </c>
      <c r="R326" t="str">
        <f t="shared" si="23"/>
        <v>High</v>
      </c>
    </row>
    <row r="327" spans="1:18" x14ac:dyDescent="0.25">
      <c r="A327" t="s">
        <v>4911</v>
      </c>
      <c r="B327" t="s">
        <v>6111</v>
      </c>
      <c r="C327" t="s">
        <v>1286</v>
      </c>
      <c r="D327" t="s">
        <v>17</v>
      </c>
      <c r="E327" t="s">
        <v>68</v>
      </c>
      <c r="F327">
        <v>18</v>
      </c>
      <c r="G327" s="6">
        <v>45250</v>
      </c>
      <c r="H327" t="s">
        <v>132</v>
      </c>
      <c r="I327" t="s">
        <v>133</v>
      </c>
      <c r="J327">
        <v>33</v>
      </c>
      <c r="K327">
        <v>0.45</v>
      </c>
      <c r="L327" t="s">
        <v>28</v>
      </c>
      <c r="M327">
        <v>2</v>
      </c>
      <c r="N327" s="13" t="s">
        <v>7328</v>
      </c>
      <c r="O327">
        <f t="shared" si="20"/>
        <v>3</v>
      </c>
      <c r="P327" t="str">
        <f t="shared" si="21"/>
        <v/>
      </c>
      <c r="Q327" t="str">
        <f t="shared" si="22"/>
        <v>Student</v>
      </c>
      <c r="R327" t="str">
        <f t="shared" si="23"/>
        <v>High</v>
      </c>
    </row>
    <row r="328" spans="1:18" x14ac:dyDescent="0.25">
      <c r="A328" t="s">
        <v>4912</v>
      </c>
      <c r="B328" t="s">
        <v>6112</v>
      </c>
      <c r="C328" t="s">
        <v>1290</v>
      </c>
      <c r="D328" t="s">
        <v>17</v>
      </c>
      <c r="E328" t="s">
        <v>68</v>
      </c>
      <c r="F328">
        <v>18</v>
      </c>
      <c r="G328" s="6">
        <v>45664</v>
      </c>
      <c r="H328" t="s">
        <v>18</v>
      </c>
      <c r="I328" t="s">
        <v>19</v>
      </c>
      <c r="J328">
        <v>22</v>
      </c>
      <c r="K328">
        <v>1.5</v>
      </c>
      <c r="L328" t="s">
        <v>28</v>
      </c>
      <c r="M328">
        <v>4</v>
      </c>
      <c r="N328" s="13" t="s">
        <v>7329</v>
      </c>
      <c r="O328">
        <f t="shared" si="20"/>
        <v>7</v>
      </c>
      <c r="P328" t="str">
        <f t="shared" si="21"/>
        <v>High Performer</v>
      </c>
      <c r="Q328" t="str">
        <f t="shared" si="22"/>
        <v>Student</v>
      </c>
      <c r="R328" t="str">
        <f t="shared" si="23"/>
        <v>High</v>
      </c>
    </row>
    <row r="329" spans="1:18" x14ac:dyDescent="0.25">
      <c r="A329" t="s">
        <v>4913</v>
      </c>
      <c r="B329" t="s">
        <v>6113</v>
      </c>
      <c r="C329" t="s">
        <v>1294</v>
      </c>
      <c r="D329" t="s">
        <v>17</v>
      </c>
      <c r="E329" t="s">
        <v>68</v>
      </c>
      <c r="F329">
        <v>18</v>
      </c>
      <c r="G329" s="6">
        <v>44986</v>
      </c>
      <c r="H329" t="s">
        <v>83</v>
      </c>
      <c r="I329" t="s">
        <v>27</v>
      </c>
      <c r="J329">
        <v>5</v>
      </c>
      <c r="K329">
        <v>0.45</v>
      </c>
      <c r="L329" t="s">
        <v>34</v>
      </c>
      <c r="M329">
        <v>4</v>
      </c>
      <c r="N329" s="13" t="s">
        <v>7330</v>
      </c>
      <c r="O329">
        <f t="shared" si="20"/>
        <v>7</v>
      </c>
      <c r="P329" t="str">
        <f t="shared" si="21"/>
        <v/>
      </c>
      <c r="Q329" t="str">
        <f t="shared" si="22"/>
        <v>Student</v>
      </c>
      <c r="R329" t="str">
        <f t="shared" si="23"/>
        <v>Medium</v>
      </c>
    </row>
    <row r="330" spans="1:18" x14ac:dyDescent="0.25">
      <c r="A330" t="s">
        <v>4914</v>
      </c>
      <c r="B330" t="s">
        <v>6114</v>
      </c>
      <c r="C330" t="s">
        <v>1298</v>
      </c>
      <c r="D330" t="s">
        <v>88</v>
      </c>
      <c r="E330" t="s">
        <v>39</v>
      </c>
      <c r="F330">
        <v>24</v>
      </c>
      <c r="G330" s="6">
        <v>44742</v>
      </c>
      <c r="H330" t="s">
        <v>83</v>
      </c>
      <c r="I330" t="s">
        <v>27</v>
      </c>
      <c r="J330">
        <v>98</v>
      </c>
      <c r="K330">
        <v>1.5</v>
      </c>
      <c r="L330" t="s">
        <v>28</v>
      </c>
      <c r="M330">
        <v>2</v>
      </c>
      <c r="N330" s="13" t="s">
        <v>7331</v>
      </c>
      <c r="O330">
        <f t="shared" si="20"/>
        <v>7</v>
      </c>
      <c r="P330" t="str">
        <f t="shared" si="21"/>
        <v/>
      </c>
      <c r="Q330" t="str">
        <f t="shared" si="22"/>
        <v>Early Career</v>
      </c>
      <c r="R330" t="str">
        <f t="shared" si="23"/>
        <v>High</v>
      </c>
    </row>
    <row r="331" spans="1:18" x14ac:dyDescent="0.25">
      <c r="A331" t="s">
        <v>4915</v>
      </c>
      <c r="B331" t="s">
        <v>6115</v>
      </c>
      <c r="C331" t="s">
        <v>1302</v>
      </c>
      <c r="D331" t="s">
        <v>17</v>
      </c>
      <c r="E331" t="s">
        <v>68</v>
      </c>
      <c r="F331">
        <v>18</v>
      </c>
      <c r="G331" s="6">
        <v>44813</v>
      </c>
      <c r="H331" t="s">
        <v>26</v>
      </c>
      <c r="I331" t="s">
        <v>27</v>
      </c>
      <c r="J331">
        <v>83</v>
      </c>
      <c r="K331">
        <v>0.45</v>
      </c>
      <c r="L331" t="s">
        <v>28</v>
      </c>
      <c r="M331">
        <v>2</v>
      </c>
      <c r="N331" s="13" t="s">
        <v>7332</v>
      </c>
      <c r="O331">
        <f t="shared" si="20"/>
        <v>2</v>
      </c>
      <c r="P331" t="str">
        <f t="shared" si="21"/>
        <v/>
      </c>
      <c r="Q331" t="str">
        <f t="shared" si="22"/>
        <v>Student</v>
      </c>
      <c r="R331" t="str">
        <f t="shared" si="23"/>
        <v>High</v>
      </c>
    </row>
    <row r="332" spans="1:18" x14ac:dyDescent="0.25">
      <c r="A332" t="s">
        <v>4916</v>
      </c>
      <c r="B332" t="s">
        <v>6116</v>
      </c>
      <c r="C332" t="s">
        <v>1306</v>
      </c>
      <c r="D332" t="s">
        <v>17</v>
      </c>
      <c r="E332" t="s">
        <v>46</v>
      </c>
      <c r="F332">
        <v>18</v>
      </c>
      <c r="G332" s="6">
        <v>45323</v>
      </c>
      <c r="H332" t="s">
        <v>69</v>
      </c>
      <c r="I332" t="s">
        <v>33</v>
      </c>
      <c r="J332">
        <v>35</v>
      </c>
      <c r="K332">
        <v>0.45</v>
      </c>
      <c r="L332" t="s">
        <v>28</v>
      </c>
      <c r="M332">
        <v>4</v>
      </c>
      <c r="N332" s="13" t="s">
        <v>7333</v>
      </c>
      <c r="O332">
        <f t="shared" si="20"/>
        <v>7</v>
      </c>
      <c r="P332" t="str">
        <f t="shared" si="21"/>
        <v>High Performer</v>
      </c>
      <c r="Q332" t="str">
        <f t="shared" si="22"/>
        <v>Student</v>
      </c>
      <c r="R332" t="str">
        <f t="shared" si="23"/>
        <v>High</v>
      </c>
    </row>
    <row r="333" spans="1:18" x14ac:dyDescent="0.25">
      <c r="A333" t="s">
        <v>4917</v>
      </c>
      <c r="B333" t="s">
        <v>6117</v>
      </c>
      <c r="C333" t="s">
        <v>1310</v>
      </c>
      <c r="D333" t="s">
        <v>17</v>
      </c>
      <c r="E333" t="s">
        <v>46</v>
      </c>
      <c r="F333">
        <v>18</v>
      </c>
      <c r="G333" s="6">
        <v>45349</v>
      </c>
      <c r="H333" t="s">
        <v>69</v>
      </c>
      <c r="I333" t="s">
        <v>33</v>
      </c>
      <c r="J333">
        <v>17</v>
      </c>
      <c r="K333">
        <v>1</v>
      </c>
      <c r="L333" t="s">
        <v>28</v>
      </c>
      <c r="M333">
        <v>5</v>
      </c>
      <c r="N333" s="13" t="s">
        <v>7334</v>
      </c>
      <c r="O333">
        <f t="shared" si="20"/>
        <v>6</v>
      </c>
      <c r="P333" t="str">
        <f t="shared" si="21"/>
        <v>High Performer</v>
      </c>
      <c r="Q333" t="str">
        <f t="shared" si="22"/>
        <v>Student</v>
      </c>
      <c r="R333" t="str">
        <f t="shared" si="23"/>
        <v>High</v>
      </c>
    </row>
    <row r="334" spans="1:18" x14ac:dyDescent="0.25">
      <c r="A334" t="s">
        <v>4918</v>
      </c>
      <c r="B334" t="s">
        <v>6118</v>
      </c>
      <c r="C334" t="s">
        <v>1314</v>
      </c>
      <c r="D334" t="s">
        <v>88</v>
      </c>
      <c r="E334" t="s">
        <v>25</v>
      </c>
      <c r="F334">
        <v>43</v>
      </c>
      <c r="G334" s="6">
        <v>45631</v>
      </c>
      <c r="H334" t="s">
        <v>132</v>
      </c>
      <c r="I334" t="s">
        <v>133</v>
      </c>
      <c r="J334">
        <v>78</v>
      </c>
      <c r="K334">
        <v>2</v>
      </c>
      <c r="L334" t="s">
        <v>34</v>
      </c>
      <c r="M334">
        <v>4</v>
      </c>
      <c r="N334" s="13" t="s">
        <v>7335</v>
      </c>
      <c r="O334">
        <f t="shared" si="20"/>
        <v>7</v>
      </c>
      <c r="P334" t="str">
        <f t="shared" si="21"/>
        <v/>
      </c>
      <c r="Q334" t="str">
        <f t="shared" si="22"/>
        <v>Senior</v>
      </c>
      <c r="R334" t="str">
        <f t="shared" si="23"/>
        <v>High</v>
      </c>
    </row>
    <row r="335" spans="1:18" x14ac:dyDescent="0.25">
      <c r="A335" t="s">
        <v>4919</v>
      </c>
      <c r="B335" t="s">
        <v>6119</v>
      </c>
      <c r="C335" t="s">
        <v>1318</v>
      </c>
      <c r="D335" t="s">
        <v>88</v>
      </c>
      <c r="E335" t="s">
        <v>25</v>
      </c>
      <c r="F335">
        <v>18</v>
      </c>
      <c r="G335" s="6">
        <v>45496</v>
      </c>
      <c r="H335" t="s">
        <v>63</v>
      </c>
      <c r="I335" t="s">
        <v>27</v>
      </c>
      <c r="J335">
        <v>47</v>
      </c>
      <c r="K335">
        <v>1.5</v>
      </c>
      <c r="L335" t="s">
        <v>28</v>
      </c>
      <c r="M335">
        <v>1</v>
      </c>
      <c r="N335" s="13" t="s">
        <v>7336</v>
      </c>
      <c r="O335">
        <f t="shared" si="20"/>
        <v>2</v>
      </c>
      <c r="P335" t="str">
        <f t="shared" si="21"/>
        <v/>
      </c>
      <c r="Q335" t="str">
        <f t="shared" si="22"/>
        <v>Student</v>
      </c>
      <c r="R335" t="str">
        <f t="shared" si="23"/>
        <v>High</v>
      </c>
    </row>
    <row r="336" spans="1:18" x14ac:dyDescent="0.25">
      <c r="A336" t="s">
        <v>4920</v>
      </c>
      <c r="B336" t="s">
        <v>6120</v>
      </c>
      <c r="C336" t="s">
        <v>1322</v>
      </c>
      <c r="D336" t="s">
        <v>17</v>
      </c>
      <c r="E336" t="s">
        <v>46</v>
      </c>
      <c r="F336">
        <v>39</v>
      </c>
      <c r="G336" s="6">
        <v>45223</v>
      </c>
      <c r="H336" t="s">
        <v>132</v>
      </c>
      <c r="I336" t="s">
        <v>133</v>
      </c>
      <c r="J336">
        <v>84</v>
      </c>
      <c r="K336">
        <v>2</v>
      </c>
      <c r="L336" t="s">
        <v>34</v>
      </c>
      <c r="M336">
        <v>5</v>
      </c>
      <c r="N336" s="13" t="s">
        <v>7337</v>
      </c>
      <c r="O336">
        <f t="shared" si="20"/>
        <v>8</v>
      </c>
      <c r="P336" t="str">
        <f t="shared" si="21"/>
        <v/>
      </c>
      <c r="Q336" t="str">
        <f t="shared" si="22"/>
        <v>Mid Career</v>
      </c>
      <c r="R336" t="str">
        <f t="shared" si="23"/>
        <v>High</v>
      </c>
    </row>
    <row r="337" spans="1:18" x14ac:dyDescent="0.25">
      <c r="A337" t="s">
        <v>4921</v>
      </c>
      <c r="B337" t="s">
        <v>6121</v>
      </c>
      <c r="C337" t="s">
        <v>1326</v>
      </c>
      <c r="D337" t="s">
        <v>88</v>
      </c>
      <c r="E337" t="s">
        <v>68</v>
      </c>
      <c r="F337">
        <v>18</v>
      </c>
      <c r="G337" s="6">
        <v>45215</v>
      </c>
      <c r="H337" t="s">
        <v>18</v>
      </c>
      <c r="I337" t="s">
        <v>19</v>
      </c>
      <c r="J337">
        <v>45</v>
      </c>
      <c r="K337">
        <v>2</v>
      </c>
      <c r="L337" t="s">
        <v>28</v>
      </c>
      <c r="M337">
        <v>4</v>
      </c>
      <c r="N337" s="13" t="s">
        <v>7338</v>
      </c>
      <c r="O337">
        <f t="shared" si="20"/>
        <v>2</v>
      </c>
      <c r="P337" t="str">
        <f t="shared" si="21"/>
        <v>High Performer</v>
      </c>
      <c r="Q337" t="str">
        <f t="shared" si="22"/>
        <v>Student</v>
      </c>
      <c r="R337" t="str">
        <f t="shared" si="23"/>
        <v>High</v>
      </c>
    </row>
    <row r="338" spans="1:18" x14ac:dyDescent="0.25">
      <c r="A338" t="s">
        <v>4922</v>
      </c>
      <c r="B338" t="s">
        <v>6122</v>
      </c>
      <c r="C338" t="s">
        <v>1330</v>
      </c>
      <c r="D338" t="s">
        <v>88</v>
      </c>
      <c r="E338" t="s">
        <v>46</v>
      </c>
      <c r="F338">
        <v>18</v>
      </c>
      <c r="G338" s="6">
        <v>45751</v>
      </c>
      <c r="H338" t="s">
        <v>63</v>
      </c>
      <c r="I338" t="s">
        <v>27</v>
      </c>
      <c r="J338">
        <v>24</v>
      </c>
      <c r="K338">
        <v>2</v>
      </c>
      <c r="L338" t="s">
        <v>28</v>
      </c>
      <c r="M338">
        <v>4</v>
      </c>
      <c r="N338" s="13" t="s">
        <v>7339</v>
      </c>
      <c r="O338">
        <f t="shared" si="20"/>
        <v>6</v>
      </c>
      <c r="P338" t="str">
        <f t="shared" si="21"/>
        <v>High Performer</v>
      </c>
      <c r="Q338" t="str">
        <f t="shared" si="22"/>
        <v>Student</v>
      </c>
      <c r="R338" t="str">
        <f t="shared" si="23"/>
        <v>High</v>
      </c>
    </row>
    <row r="339" spans="1:18" x14ac:dyDescent="0.25">
      <c r="A339" t="s">
        <v>4923</v>
      </c>
      <c r="B339" t="s">
        <v>6123</v>
      </c>
      <c r="C339" t="s">
        <v>1334</v>
      </c>
      <c r="D339" t="s">
        <v>17</v>
      </c>
      <c r="E339" t="s">
        <v>68</v>
      </c>
      <c r="F339">
        <v>18</v>
      </c>
      <c r="G339" s="6">
        <v>45004</v>
      </c>
      <c r="H339" t="s">
        <v>63</v>
      </c>
      <c r="I339" t="s">
        <v>27</v>
      </c>
      <c r="J339">
        <v>32</v>
      </c>
      <c r="K339">
        <v>1.5</v>
      </c>
      <c r="L339" t="s">
        <v>28</v>
      </c>
      <c r="M339">
        <v>5</v>
      </c>
      <c r="N339" s="13" t="s">
        <v>7340</v>
      </c>
      <c r="O339">
        <f t="shared" si="20"/>
        <v>6</v>
      </c>
      <c r="P339" t="str">
        <f t="shared" si="21"/>
        <v>High Performer</v>
      </c>
      <c r="Q339" t="str">
        <f t="shared" si="22"/>
        <v>Student</v>
      </c>
      <c r="R339" t="str">
        <f t="shared" si="23"/>
        <v>High</v>
      </c>
    </row>
    <row r="340" spans="1:18" x14ac:dyDescent="0.25">
      <c r="A340" t="s">
        <v>4924</v>
      </c>
      <c r="B340" t="s">
        <v>6124</v>
      </c>
      <c r="C340" t="s">
        <v>1338</v>
      </c>
      <c r="D340" t="s">
        <v>17</v>
      </c>
      <c r="E340" t="s">
        <v>82</v>
      </c>
      <c r="F340">
        <v>18</v>
      </c>
      <c r="G340" s="6">
        <v>45593</v>
      </c>
      <c r="H340" t="s">
        <v>105</v>
      </c>
      <c r="I340" t="s">
        <v>53</v>
      </c>
      <c r="J340">
        <v>61</v>
      </c>
      <c r="K340">
        <v>0.45</v>
      </c>
      <c r="L340" t="s">
        <v>28</v>
      </c>
      <c r="M340">
        <v>1</v>
      </c>
      <c r="N340" s="13" t="s">
        <v>7341</v>
      </c>
      <c r="O340">
        <f t="shared" si="20"/>
        <v>8</v>
      </c>
      <c r="P340" t="str">
        <f t="shared" si="21"/>
        <v/>
      </c>
      <c r="Q340" t="str">
        <f t="shared" si="22"/>
        <v>Student</v>
      </c>
      <c r="R340" t="str">
        <f t="shared" si="23"/>
        <v>High</v>
      </c>
    </row>
    <row r="341" spans="1:18" x14ac:dyDescent="0.25">
      <c r="A341" t="s">
        <v>4925</v>
      </c>
      <c r="B341" t="s">
        <v>6125</v>
      </c>
      <c r="C341" t="s">
        <v>1342</v>
      </c>
      <c r="D341" t="s">
        <v>17</v>
      </c>
      <c r="E341" t="s">
        <v>68</v>
      </c>
      <c r="F341">
        <v>35</v>
      </c>
      <c r="G341" s="6">
        <v>45663</v>
      </c>
      <c r="H341" t="s">
        <v>26</v>
      </c>
      <c r="I341" t="s">
        <v>27</v>
      </c>
      <c r="J341">
        <v>31</v>
      </c>
      <c r="K341">
        <v>1</v>
      </c>
      <c r="L341" t="s">
        <v>28</v>
      </c>
      <c r="M341">
        <v>3</v>
      </c>
      <c r="N341" s="13" t="s">
        <v>7342</v>
      </c>
      <c r="O341">
        <f t="shared" si="20"/>
        <v>1</v>
      </c>
      <c r="P341" t="str">
        <f t="shared" si="21"/>
        <v/>
      </c>
      <c r="Q341" t="str">
        <f t="shared" si="22"/>
        <v>Mid Career</v>
      </c>
      <c r="R341" t="str">
        <f t="shared" si="23"/>
        <v>High</v>
      </c>
    </row>
    <row r="342" spans="1:18" x14ac:dyDescent="0.25">
      <c r="A342" t="s">
        <v>4926</v>
      </c>
      <c r="B342" t="s">
        <v>6126</v>
      </c>
      <c r="C342" t="s">
        <v>1345</v>
      </c>
      <c r="D342" t="s">
        <v>17</v>
      </c>
      <c r="E342" t="s">
        <v>39</v>
      </c>
      <c r="F342">
        <v>24</v>
      </c>
      <c r="G342" s="6">
        <v>45533</v>
      </c>
      <c r="H342" t="s">
        <v>132</v>
      </c>
      <c r="I342" t="s">
        <v>133</v>
      </c>
      <c r="J342">
        <v>87</v>
      </c>
      <c r="K342">
        <v>1.5</v>
      </c>
      <c r="L342" t="s">
        <v>34</v>
      </c>
      <c r="M342">
        <v>2</v>
      </c>
      <c r="N342" s="13" t="s">
        <v>7343</v>
      </c>
      <c r="O342">
        <f t="shared" si="20"/>
        <v>5</v>
      </c>
      <c r="P342" t="str">
        <f t="shared" si="21"/>
        <v/>
      </c>
      <c r="Q342" t="str">
        <f t="shared" si="22"/>
        <v>Early Career</v>
      </c>
      <c r="R342" t="str">
        <f t="shared" si="23"/>
        <v>High</v>
      </c>
    </row>
    <row r="343" spans="1:18" x14ac:dyDescent="0.25">
      <c r="A343" t="s">
        <v>4927</v>
      </c>
      <c r="B343" t="s">
        <v>6127</v>
      </c>
      <c r="C343" t="s">
        <v>1349</v>
      </c>
      <c r="D343" t="s">
        <v>88</v>
      </c>
      <c r="E343" t="s">
        <v>25</v>
      </c>
      <c r="F343">
        <v>18</v>
      </c>
      <c r="G343" s="6">
        <v>44879</v>
      </c>
      <c r="H343" t="s">
        <v>63</v>
      </c>
      <c r="I343" t="s">
        <v>27</v>
      </c>
      <c r="J343">
        <v>10</v>
      </c>
      <c r="K343">
        <v>1.5</v>
      </c>
      <c r="L343" t="s">
        <v>28</v>
      </c>
      <c r="M343">
        <v>4</v>
      </c>
      <c r="N343" s="13" t="s">
        <v>7344</v>
      </c>
      <c r="O343">
        <f t="shared" si="20"/>
        <v>3</v>
      </c>
      <c r="P343" t="str">
        <f t="shared" si="21"/>
        <v>High Performer</v>
      </c>
      <c r="Q343" t="str">
        <f t="shared" si="22"/>
        <v>Student</v>
      </c>
      <c r="R343" t="str">
        <f t="shared" si="23"/>
        <v>Medium</v>
      </c>
    </row>
    <row r="344" spans="1:18" x14ac:dyDescent="0.25">
      <c r="A344" t="s">
        <v>4928</v>
      </c>
      <c r="B344" t="s">
        <v>6128</v>
      </c>
      <c r="C344" t="s">
        <v>1353</v>
      </c>
      <c r="D344" t="s">
        <v>88</v>
      </c>
      <c r="E344" t="s">
        <v>25</v>
      </c>
      <c r="F344">
        <v>18</v>
      </c>
      <c r="G344" s="6">
        <v>45245</v>
      </c>
      <c r="H344" t="s">
        <v>105</v>
      </c>
      <c r="I344" t="s">
        <v>53</v>
      </c>
      <c r="J344">
        <v>97</v>
      </c>
      <c r="K344">
        <v>2</v>
      </c>
      <c r="L344" t="s">
        <v>28</v>
      </c>
      <c r="M344">
        <v>5</v>
      </c>
      <c r="N344" s="13" t="s">
        <v>7345</v>
      </c>
      <c r="O344">
        <f t="shared" si="20"/>
        <v>5</v>
      </c>
      <c r="P344" t="str">
        <f t="shared" si="21"/>
        <v>High Performer</v>
      </c>
      <c r="Q344" t="str">
        <f t="shared" si="22"/>
        <v>Student</v>
      </c>
      <c r="R344" t="str">
        <f t="shared" si="23"/>
        <v>High</v>
      </c>
    </row>
    <row r="345" spans="1:18" x14ac:dyDescent="0.25">
      <c r="A345" t="s">
        <v>4929</v>
      </c>
      <c r="B345" t="s">
        <v>6129</v>
      </c>
      <c r="C345" t="s">
        <v>1357</v>
      </c>
      <c r="D345" t="s">
        <v>17</v>
      </c>
      <c r="E345" t="s">
        <v>25</v>
      </c>
      <c r="F345">
        <v>40</v>
      </c>
      <c r="G345" s="6">
        <v>45589</v>
      </c>
      <c r="H345" t="s">
        <v>40</v>
      </c>
      <c r="I345" t="s">
        <v>19</v>
      </c>
      <c r="J345">
        <v>99</v>
      </c>
      <c r="K345">
        <v>2</v>
      </c>
      <c r="L345" t="s">
        <v>34</v>
      </c>
      <c r="M345">
        <v>2</v>
      </c>
      <c r="N345" s="13" t="s">
        <v>7346</v>
      </c>
      <c r="O345">
        <f t="shared" si="20"/>
        <v>6</v>
      </c>
      <c r="P345" t="str">
        <f t="shared" si="21"/>
        <v/>
      </c>
      <c r="Q345" t="str">
        <f t="shared" si="22"/>
        <v>Mid Career</v>
      </c>
      <c r="R345" t="str">
        <f t="shared" si="23"/>
        <v>High</v>
      </c>
    </row>
    <row r="346" spans="1:18" x14ac:dyDescent="0.25">
      <c r="A346" t="s">
        <v>4930</v>
      </c>
      <c r="B346" t="s">
        <v>6130</v>
      </c>
      <c r="C346" t="s">
        <v>1361</v>
      </c>
      <c r="D346" t="s">
        <v>17</v>
      </c>
      <c r="E346" t="s">
        <v>25</v>
      </c>
      <c r="F346">
        <v>29</v>
      </c>
      <c r="G346" s="6">
        <v>45324</v>
      </c>
      <c r="H346" t="s">
        <v>105</v>
      </c>
      <c r="I346" t="s">
        <v>53</v>
      </c>
      <c r="J346">
        <v>33</v>
      </c>
      <c r="K346">
        <v>2</v>
      </c>
      <c r="L346" t="s">
        <v>34</v>
      </c>
      <c r="M346">
        <v>2</v>
      </c>
      <c r="N346" s="13" t="s">
        <v>7347</v>
      </c>
      <c r="O346">
        <f t="shared" si="20"/>
        <v>2</v>
      </c>
      <c r="P346" t="str">
        <f t="shared" si="21"/>
        <v/>
      </c>
      <c r="Q346" t="str">
        <f t="shared" si="22"/>
        <v>Early Career</v>
      </c>
      <c r="R346" t="str">
        <f t="shared" si="23"/>
        <v>High</v>
      </c>
    </row>
    <row r="347" spans="1:18" x14ac:dyDescent="0.25">
      <c r="A347" t="s">
        <v>4931</v>
      </c>
      <c r="B347" t="s">
        <v>6131</v>
      </c>
      <c r="C347" t="s">
        <v>1365</v>
      </c>
      <c r="D347" t="s">
        <v>17</v>
      </c>
      <c r="E347" t="s">
        <v>68</v>
      </c>
      <c r="F347">
        <v>18</v>
      </c>
      <c r="G347" s="6">
        <v>45587</v>
      </c>
      <c r="H347" t="s">
        <v>105</v>
      </c>
      <c r="I347" t="s">
        <v>53</v>
      </c>
      <c r="J347">
        <v>35</v>
      </c>
      <c r="K347">
        <v>2</v>
      </c>
      <c r="L347" t="s">
        <v>28</v>
      </c>
      <c r="M347">
        <v>4</v>
      </c>
      <c r="N347" s="13" t="s">
        <v>7348</v>
      </c>
      <c r="O347">
        <f t="shared" si="20"/>
        <v>6</v>
      </c>
      <c r="P347" t="str">
        <f t="shared" si="21"/>
        <v>High Performer</v>
      </c>
      <c r="Q347" t="str">
        <f t="shared" si="22"/>
        <v>Student</v>
      </c>
      <c r="R347" t="str">
        <f t="shared" si="23"/>
        <v>High</v>
      </c>
    </row>
    <row r="348" spans="1:18" x14ac:dyDescent="0.25">
      <c r="A348" t="s">
        <v>4932</v>
      </c>
      <c r="B348" t="s">
        <v>6132</v>
      </c>
      <c r="C348" t="s">
        <v>6995</v>
      </c>
      <c r="D348" t="s">
        <v>88</v>
      </c>
      <c r="E348" t="s">
        <v>46</v>
      </c>
      <c r="F348">
        <v>18</v>
      </c>
      <c r="G348" s="6">
        <v>45670</v>
      </c>
      <c r="H348" t="s">
        <v>52</v>
      </c>
      <c r="I348" t="s">
        <v>53</v>
      </c>
      <c r="J348">
        <v>94</v>
      </c>
      <c r="K348">
        <v>1.5</v>
      </c>
      <c r="L348" t="s">
        <v>34</v>
      </c>
      <c r="M348">
        <v>2</v>
      </c>
      <c r="N348" s="13" t="s">
        <v>7349</v>
      </c>
      <c r="O348">
        <f t="shared" si="20"/>
        <v>4</v>
      </c>
      <c r="P348" t="str">
        <f t="shared" si="21"/>
        <v/>
      </c>
      <c r="Q348" t="str">
        <f t="shared" si="22"/>
        <v>Student</v>
      </c>
      <c r="R348" t="str">
        <f t="shared" si="23"/>
        <v>High</v>
      </c>
    </row>
    <row r="349" spans="1:18" x14ac:dyDescent="0.25">
      <c r="A349" t="s">
        <v>4933</v>
      </c>
      <c r="B349" t="s">
        <v>6133</v>
      </c>
      <c r="C349" t="s">
        <v>1372</v>
      </c>
      <c r="D349" t="s">
        <v>88</v>
      </c>
      <c r="E349" t="s">
        <v>82</v>
      </c>
      <c r="F349">
        <v>18</v>
      </c>
      <c r="G349" s="6">
        <v>45715</v>
      </c>
      <c r="H349" t="s">
        <v>47</v>
      </c>
      <c r="I349" t="s">
        <v>33</v>
      </c>
      <c r="J349">
        <v>72</v>
      </c>
      <c r="K349">
        <v>2</v>
      </c>
      <c r="L349" t="s">
        <v>34</v>
      </c>
      <c r="M349">
        <v>1</v>
      </c>
      <c r="N349" s="13" t="s">
        <v>7350</v>
      </c>
      <c r="O349">
        <f t="shared" si="20"/>
        <v>5</v>
      </c>
      <c r="P349" t="str">
        <f t="shared" si="21"/>
        <v/>
      </c>
      <c r="Q349" t="str">
        <f t="shared" si="22"/>
        <v>Student</v>
      </c>
      <c r="R349" t="str">
        <f t="shared" si="23"/>
        <v>High</v>
      </c>
    </row>
    <row r="350" spans="1:18" x14ac:dyDescent="0.25">
      <c r="A350" t="s">
        <v>4934</v>
      </c>
      <c r="B350" t="s">
        <v>6134</v>
      </c>
      <c r="C350" t="s">
        <v>1376</v>
      </c>
      <c r="D350" t="s">
        <v>88</v>
      </c>
      <c r="E350" t="s">
        <v>68</v>
      </c>
      <c r="F350">
        <v>18</v>
      </c>
      <c r="G350" s="6">
        <v>45276</v>
      </c>
      <c r="H350" t="s">
        <v>281</v>
      </c>
      <c r="I350" t="s">
        <v>19</v>
      </c>
      <c r="J350">
        <v>71</v>
      </c>
      <c r="K350">
        <v>2</v>
      </c>
      <c r="L350" t="s">
        <v>28</v>
      </c>
      <c r="M350">
        <v>5</v>
      </c>
      <c r="N350" s="13" t="s">
        <v>7351</v>
      </c>
      <c r="O350">
        <f t="shared" si="20"/>
        <v>6</v>
      </c>
      <c r="P350" t="str">
        <f t="shared" si="21"/>
        <v>High Performer</v>
      </c>
      <c r="Q350" t="str">
        <f t="shared" si="22"/>
        <v>Student</v>
      </c>
      <c r="R350" t="str">
        <f t="shared" si="23"/>
        <v>High</v>
      </c>
    </row>
    <row r="351" spans="1:18" x14ac:dyDescent="0.25">
      <c r="A351" t="s">
        <v>4935</v>
      </c>
      <c r="B351" t="s">
        <v>6135</v>
      </c>
      <c r="C351" t="s">
        <v>1380</v>
      </c>
      <c r="D351" t="s">
        <v>17</v>
      </c>
      <c r="E351" t="s">
        <v>68</v>
      </c>
      <c r="F351">
        <v>18</v>
      </c>
      <c r="G351" s="6">
        <v>44907</v>
      </c>
      <c r="H351" t="s">
        <v>132</v>
      </c>
      <c r="I351" t="s">
        <v>133</v>
      </c>
      <c r="J351">
        <v>86</v>
      </c>
      <c r="K351">
        <v>2</v>
      </c>
      <c r="L351" t="s">
        <v>34</v>
      </c>
      <c r="M351">
        <v>5</v>
      </c>
      <c r="N351" s="13" t="s">
        <v>7352</v>
      </c>
      <c r="O351">
        <f t="shared" si="20"/>
        <v>3</v>
      </c>
      <c r="P351" t="str">
        <f t="shared" si="21"/>
        <v/>
      </c>
      <c r="Q351" t="str">
        <f t="shared" si="22"/>
        <v>Student</v>
      </c>
      <c r="R351" t="str">
        <f t="shared" si="23"/>
        <v>High</v>
      </c>
    </row>
    <row r="352" spans="1:18" x14ac:dyDescent="0.25">
      <c r="A352" t="s">
        <v>4936</v>
      </c>
      <c r="B352" t="s">
        <v>6136</v>
      </c>
      <c r="C352" t="s">
        <v>1384</v>
      </c>
      <c r="D352" t="s">
        <v>88</v>
      </c>
      <c r="E352" t="s">
        <v>25</v>
      </c>
      <c r="F352">
        <v>18</v>
      </c>
      <c r="G352" s="6">
        <v>45604</v>
      </c>
      <c r="H352" t="s">
        <v>132</v>
      </c>
      <c r="I352" t="s">
        <v>133</v>
      </c>
      <c r="J352">
        <v>73</v>
      </c>
      <c r="K352">
        <v>2</v>
      </c>
      <c r="L352" t="s">
        <v>28</v>
      </c>
      <c r="M352">
        <v>4</v>
      </c>
      <c r="N352" s="13" t="s">
        <v>7353</v>
      </c>
      <c r="O352">
        <f t="shared" si="20"/>
        <v>6</v>
      </c>
      <c r="P352" t="str">
        <f t="shared" si="21"/>
        <v>High Performer</v>
      </c>
      <c r="Q352" t="str">
        <f t="shared" si="22"/>
        <v>Student</v>
      </c>
      <c r="R352" t="str">
        <f t="shared" si="23"/>
        <v>High</v>
      </c>
    </row>
    <row r="353" spans="1:18" x14ac:dyDescent="0.25">
      <c r="A353" t="s">
        <v>4937</v>
      </c>
      <c r="B353" t="s">
        <v>6137</v>
      </c>
      <c r="C353" t="s">
        <v>1388</v>
      </c>
      <c r="D353" t="s">
        <v>17</v>
      </c>
      <c r="E353" t="s">
        <v>68</v>
      </c>
      <c r="F353">
        <v>23</v>
      </c>
      <c r="G353" s="6">
        <v>44960</v>
      </c>
      <c r="H353" t="s">
        <v>69</v>
      </c>
      <c r="I353" t="s">
        <v>33</v>
      </c>
      <c r="J353">
        <v>99</v>
      </c>
      <c r="K353">
        <v>2</v>
      </c>
      <c r="L353" t="s">
        <v>34</v>
      </c>
      <c r="M353">
        <v>5</v>
      </c>
      <c r="N353" s="13" t="s">
        <v>7354</v>
      </c>
      <c r="O353">
        <f t="shared" si="20"/>
        <v>7</v>
      </c>
      <c r="P353" t="str">
        <f t="shared" si="21"/>
        <v/>
      </c>
      <c r="Q353" t="str">
        <f t="shared" si="22"/>
        <v>Early Career</v>
      </c>
      <c r="R353" t="str">
        <f t="shared" si="23"/>
        <v>High</v>
      </c>
    </row>
    <row r="354" spans="1:18" x14ac:dyDescent="0.25">
      <c r="A354" t="s">
        <v>4938</v>
      </c>
      <c r="B354" t="s">
        <v>6138</v>
      </c>
      <c r="C354" t="s">
        <v>1392</v>
      </c>
      <c r="D354" t="s">
        <v>17</v>
      </c>
      <c r="E354" t="s">
        <v>46</v>
      </c>
      <c r="F354">
        <v>35</v>
      </c>
      <c r="G354" s="6">
        <v>45698</v>
      </c>
      <c r="H354" t="s">
        <v>132</v>
      </c>
      <c r="I354" t="s">
        <v>133</v>
      </c>
      <c r="J354">
        <v>10</v>
      </c>
      <c r="K354">
        <v>1</v>
      </c>
      <c r="L354" t="s">
        <v>34</v>
      </c>
      <c r="M354">
        <v>2</v>
      </c>
      <c r="N354" s="13" t="s">
        <v>7355</v>
      </c>
      <c r="O354">
        <f t="shared" si="20"/>
        <v>5</v>
      </c>
      <c r="P354" t="str">
        <f t="shared" si="21"/>
        <v/>
      </c>
      <c r="Q354" t="str">
        <f t="shared" si="22"/>
        <v>Mid Career</v>
      </c>
      <c r="R354" t="str">
        <f t="shared" si="23"/>
        <v>Medium</v>
      </c>
    </row>
    <row r="355" spans="1:18" x14ac:dyDescent="0.25">
      <c r="A355" t="s">
        <v>4939</v>
      </c>
      <c r="B355" t="s">
        <v>6139</v>
      </c>
      <c r="C355" t="s">
        <v>1396</v>
      </c>
      <c r="D355" t="s">
        <v>17</v>
      </c>
      <c r="E355" t="s">
        <v>82</v>
      </c>
      <c r="F355">
        <v>18</v>
      </c>
      <c r="G355" s="6">
        <v>45599</v>
      </c>
      <c r="H355" t="s">
        <v>83</v>
      </c>
      <c r="I355" t="s">
        <v>27</v>
      </c>
      <c r="J355">
        <v>10</v>
      </c>
      <c r="K355">
        <v>2</v>
      </c>
      <c r="L355" t="s">
        <v>34</v>
      </c>
      <c r="M355">
        <v>4</v>
      </c>
      <c r="N355" s="13" t="s">
        <v>7356</v>
      </c>
      <c r="O355">
        <f t="shared" si="20"/>
        <v>2</v>
      </c>
      <c r="P355" t="str">
        <f t="shared" si="21"/>
        <v/>
      </c>
      <c r="Q355" t="str">
        <f t="shared" si="22"/>
        <v>Student</v>
      </c>
      <c r="R355" t="str">
        <f t="shared" si="23"/>
        <v>Medium</v>
      </c>
    </row>
    <row r="356" spans="1:18" x14ac:dyDescent="0.25">
      <c r="A356" t="s">
        <v>4940</v>
      </c>
      <c r="B356" t="s">
        <v>6140</v>
      </c>
      <c r="C356" t="s">
        <v>1400</v>
      </c>
      <c r="D356" t="s">
        <v>17</v>
      </c>
      <c r="E356" t="s">
        <v>25</v>
      </c>
      <c r="F356">
        <v>18</v>
      </c>
      <c r="G356" s="6">
        <v>45551</v>
      </c>
      <c r="H356" t="s">
        <v>132</v>
      </c>
      <c r="I356" t="s">
        <v>133</v>
      </c>
      <c r="J356">
        <v>45</v>
      </c>
      <c r="K356">
        <v>1.5</v>
      </c>
      <c r="L356" t="s">
        <v>34</v>
      </c>
      <c r="M356">
        <v>5</v>
      </c>
      <c r="N356" s="13" t="s">
        <v>7357</v>
      </c>
      <c r="O356">
        <f t="shared" si="20"/>
        <v>3</v>
      </c>
      <c r="P356" t="str">
        <f t="shared" si="21"/>
        <v/>
      </c>
      <c r="Q356" t="str">
        <f t="shared" si="22"/>
        <v>Student</v>
      </c>
      <c r="R356" t="str">
        <f t="shared" si="23"/>
        <v>High</v>
      </c>
    </row>
    <row r="357" spans="1:18" x14ac:dyDescent="0.25">
      <c r="A357" t="s">
        <v>4941</v>
      </c>
      <c r="B357" t="s">
        <v>6141</v>
      </c>
      <c r="C357" t="s">
        <v>1404</v>
      </c>
      <c r="D357" t="s">
        <v>88</v>
      </c>
      <c r="E357" t="s">
        <v>25</v>
      </c>
      <c r="F357">
        <v>18</v>
      </c>
      <c r="G357" s="6">
        <v>45406</v>
      </c>
      <c r="H357" t="s">
        <v>83</v>
      </c>
      <c r="I357" t="s">
        <v>27</v>
      </c>
      <c r="J357">
        <v>72</v>
      </c>
      <c r="K357">
        <v>1</v>
      </c>
      <c r="L357" t="s">
        <v>28</v>
      </c>
      <c r="M357">
        <v>4</v>
      </c>
      <c r="N357" s="13" t="s">
        <v>7358</v>
      </c>
      <c r="O357">
        <f t="shared" si="20"/>
        <v>8</v>
      </c>
      <c r="P357" t="str">
        <f t="shared" si="21"/>
        <v>High Performer</v>
      </c>
      <c r="Q357" t="str">
        <f t="shared" si="22"/>
        <v>Student</v>
      </c>
      <c r="R357" t="str">
        <f t="shared" si="23"/>
        <v>High</v>
      </c>
    </row>
    <row r="358" spans="1:18" x14ac:dyDescent="0.25">
      <c r="A358" t="s">
        <v>4942</v>
      </c>
      <c r="B358" t="s">
        <v>6142</v>
      </c>
      <c r="C358" t="s">
        <v>1408</v>
      </c>
      <c r="D358" t="s">
        <v>88</v>
      </c>
      <c r="E358" t="s">
        <v>25</v>
      </c>
      <c r="F358">
        <v>18</v>
      </c>
      <c r="G358" s="6">
        <v>45277</v>
      </c>
      <c r="H358" t="s">
        <v>52</v>
      </c>
      <c r="I358" t="s">
        <v>53</v>
      </c>
      <c r="J358">
        <v>38</v>
      </c>
      <c r="K358">
        <v>2</v>
      </c>
      <c r="L358" t="s">
        <v>34</v>
      </c>
      <c r="M358">
        <v>1</v>
      </c>
      <c r="N358" s="13" t="s">
        <v>7359</v>
      </c>
      <c r="O358">
        <f t="shared" si="20"/>
        <v>6</v>
      </c>
      <c r="P358" t="str">
        <f t="shared" si="21"/>
        <v/>
      </c>
      <c r="Q358" t="str">
        <f t="shared" si="22"/>
        <v>Student</v>
      </c>
      <c r="R358" t="str">
        <f t="shared" si="23"/>
        <v>High</v>
      </c>
    </row>
    <row r="359" spans="1:18" x14ac:dyDescent="0.25">
      <c r="A359" t="s">
        <v>4943</v>
      </c>
      <c r="B359" t="s">
        <v>6143</v>
      </c>
      <c r="C359" t="s">
        <v>6995</v>
      </c>
      <c r="D359" t="s">
        <v>17</v>
      </c>
      <c r="E359" t="s">
        <v>82</v>
      </c>
      <c r="F359">
        <v>18</v>
      </c>
      <c r="G359" s="6">
        <v>45719</v>
      </c>
      <c r="H359" t="s">
        <v>52</v>
      </c>
      <c r="I359" t="s">
        <v>53</v>
      </c>
      <c r="J359">
        <v>37</v>
      </c>
      <c r="K359">
        <v>1.5</v>
      </c>
      <c r="L359" t="s">
        <v>34</v>
      </c>
      <c r="M359">
        <v>5</v>
      </c>
      <c r="N359" s="13" t="s">
        <v>7360</v>
      </c>
      <c r="O359">
        <f t="shared" si="20"/>
        <v>5</v>
      </c>
      <c r="P359" t="str">
        <f t="shared" si="21"/>
        <v/>
      </c>
      <c r="Q359" t="str">
        <f t="shared" si="22"/>
        <v>Student</v>
      </c>
      <c r="R359" t="str">
        <f t="shared" si="23"/>
        <v>High</v>
      </c>
    </row>
    <row r="360" spans="1:18" x14ac:dyDescent="0.25">
      <c r="A360" t="s">
        <v>4944</v>
      </c>
      <c r="B360" t="s">
        <v>6144</v>
      </c>
      <c r="C360" t="s">
        <v>1415</v>
      </c>
      <c r="D360" t="s">
        <v>88</v>
      </c>
      <c r="E360" t="s">
        <v>39</v>
      </c>
      <c r="F360">
        <v>18</v>
      </c>
      <c r="G360" s="6">
        <v>45070</v>
      </c>
      <c r="H360" t="s">
        <v>132</v>
      </c>
      <c r="I360" t="s">
        <v>133</v>
      </c>
      <c r="J360">
        <v>10</v>
      </c>
      <c r="K360">
        <v>2</v>
      </c>
      <c r="L360" t="s">
        <v>28</v>
      </c>
      <c r="M360">
        <v>4</v>
      </c>
      <c r="N360" s="13" t="s">
        <v>7361</v>
      </c>
      <c r="O360">
        <f t="shared" si="20"/>
        <v>7</v>
      </c>
      <c r="P360" t="str">
        <f t="shared" si="21"/>
        <v>High Performer</v>
      </c>
      <c r="Q360" t="str">
        <f t="shared" si="22"/>
        <v>Student</v>
      </c>
      <c r="R360" t="str">
        <f t="shared" si="23"/>
        <v>Medium</v>
      </c>
    </row>
    <row r="361" spans="1:18" x14ac:dyDescent="0.25">
      <c r="A361" t="s">
        <v>4945</v>
      </c>
      <c r="B361" t="s">
        <v>6145</v>
      </c>
      <c r="C361" t="s">
        <v>1419</v>
      </c>
      <c r="D361" t="s">
        <v>17</v>
      </c>
      <c r="E361" t="s">
        <v>82</v>
      </c>
      <c r="F361">
        <v>28</v>
      </c>
      <c r="G361" s="6">
        <v>45407</v>
      </c>
      <c r="H361" t="s">
        <v>142</v>
      </c>
      <c r="I361" t="s">
        <v>53</v>
      </c>
      <c r="J361">
        <v>14.000000000000002</v>
      </c>
      <c r="K361">
        <v>1.5</v>
      </c>
      <c r="L361" t="s">
        <v>28</v>
      </c>
      <c r="M361">
        <v>4</v>
      </c>
      <c r="N361" s="13" t="s">
        <v>7362</v>
      </c>
      <c r="O361">
        <f t="shared" si="20"/>
        <v>2</v>
      </c>
      <c r="P361" t="str">
        <f t="shared" si="21"/>
        <v>High Performer</v>
      </c>
      <c r="Q361" t="str">
        <f t="shared" si="22"/>
        <v>Early Career</v>
      </c>
      <c r="R361" t="str">
        <f t="shared" si="23"/>
        <v>High</v>
      </c>
    </row>
    <row r="362" spans="1:18" x14ac:dyDescent="0.25">
      <c r="A362" t="s">
        <v>4946</v>
      </c>
      <c r="B362" t="s">
        <v>6146</v>
      </c>
      <c r="C362" t="s">
        <v>1423</v>
      </c>
      <c r="D362" t="s">
        <v>88</v>
      </c>
      <c r="E362" t="s">
        <v>25</v>
      </c>
      <c r="F362">
        <v>33</v>
      </c>
      <c r="G362" s="6">
        <v>45093</v>
      </c>
      <c r="H362" t="s">
        <v>18</v>
      </c>
      <c r="I362" t="s">
        <v>19</v>
      </c>
      <c r="J362">
        <v>91</v>
      </c>
      <c r="K362">
        <v>2</v>
      </c>
      <c r="L362" t="s">
        <v>28</v>
      </c>
      <c r="M362">
        <v>4</v>
      </c>
      <c r="N362" s="13" t="s">
        <v>7363</v>
      </c>
      <c r="O362">
        <f t="shared" si="20"/>
        <v>2</v>
      </c>
      <c r="P362" t="str">
        <f t="shared" si="21"/>
        <v>High Performer</v>
      </c>
      <c r="Q362" t="str">
        <f t="shared" si="22"/>
        <v>Mid Career</v>
      </c>
      <c r="R362" t="str">
        <f t="shared" si="23"/>
        <v>High</v>
      </c>
    </row>
    <row r="363" spans="1:18" x14ac:dyDescent="0.25">
      <c r="A363" t="s">
        <v>4947</v>
      </c>
      <c r="B363" t="s">
        <v>6147</v>
      </c>
      <c r="C363" t="s">
        <v>1427</v>
      </c>
      <c r="D363" t="s">
        <v>88</v>
      </c>
      <c r="E363" t="s">
        <v>39</v>
      </c>
      <c r="F363">
        <v>18</v>
      </c>
      <c r="G363" s="6">
        <v>45728</v>
      </c>
      <c r="H363" t="s">
        <v>52</v>
      </c>
      <c r="I363" t="s">
        <v>53</v>
      </c>
      <c r="J363">
        <v>42</v>
      </c>
      <c r="K363">
        <v>1</v>
      </c>
      <c r="L363" t="s">
        <v>34</v>
      </c>
      <c r="M363">
        <v>1</v>
      </c>
      <c r="N363" s="13" t="s">
        <v>7364</v>
      </c>
      <c r="O363">
        <f t="shared" si="20"/>
        <v>8</v>
      </c>
      <c r="P363" t="str">
        <f t="shared" si="21"/>
        <v/>
      </c>
      <c r="Q363" t="str">
        <f t="shared" si="22"/>
        <v>Student</v>
      </c>
      <c r="R363" t="str">
        <f t="shared" si="23"/>
        <v>High</v>
      </c>
    </row>
    <row r="364" spans="1:18" x14ac:dyDescent="0.25">
      <c r="A364" t="s">
        <v>4948</v>
      </c>
      <c r="B364" t="s">
        <v>6148</v>
      </c>
      <c r="C364" t="s">
        <v>1431</v>
      </c>
      <c r="D364" t="s">
        <v>17</v>
      </c>
      <c r="E364" t="s">
        <v>82</v>
      </c>
      <c r="F364">
        <v>41</v>
      </c>
      <c r="G364" s="6">
        <v>45610</v>
      </c>
      <c r="H364" t="s">
        <v>217</v>
      </c>
      <c r="I364" t="s">
        <v>133</v>
      </c>
      <c r="J364">
        <v>15</v>
      </c>
      <c r="K364">
        <v>2</v>
      </c>
      <c r="L364" t="s">
        <v>34</v>
      </c>
      <c r="M364">
        <v>5</v>
      </c>
      <c r="N364" s="13" t="s">
        <v>7365</v>
      </c>
      <c r="O364">
        <f t="shared" si="20"/>
        <v>5</v>
      </c>
      <c r="P364" t="str">
        <f t="shared" si="21"/>
        <v/>
      </c>
      <c r="Q364" t="str">
        <f t="shared" si="22"/>
        <v>Senior</v>
      </c>
      <c r="R364" t="str">
        <f t="shared" si="23"/>
        <v>High</v>
      </c>
    </row>
    <row r="365" spans="1:18" x14ac:dyDescent="0.25">
      <c r="A365" t="s">
        <v>4949</v>
      </c>
      <c r="B365" t="s">
        <v>6149</v>
      </c>
      <c r="C365" t="s">
        <v>1435</v>
      </c>
      <c r="D365" t="s">
        <v>17</v>
      </c>
      <c r="E365" t="s">
        <v>39</v>
      </c>
      <c r="F365">
        <v>18</v>
      </c>
      <c r="G365" s="6">
        <v>44861</v>
      </c>
      <c r="H365" t="s">
        <v>40</v>
      </c>
      <c r="I365" t="s">
        <v>19</v>
      </c>
      <c r="J365">
        <v>39</v>
      </c>
      <c r="K365">
        <v>2</v>
      </c>
      <c r="L365" t="s">
        <v>28</v>
      </c>
      <c r="M365">
        <v>3</v>
      </c>
      <c r="N365" s="13" t="s">
        <v>7366</v>
      </c>
      <c r="O365">
        <f t="shared" si="20"/>
        <v>4</v>
      </c>
      <c r="P365" t="str">
        <f t="shared" si="21"/>
        <v/>
      </c>
      <c r="Q365" t="str">
        <f t="shared" si="22"/>
        <v>Student</v>
      </c>
      <c r="R365" t="str">
        <f t="shared" si="23"/>
        <v>High</v>
      </c>
    </row>
    <row r="366" spans="1:18" x14ac:dyDescent="0.25">
      <c r="A366" t="s">
        <v>4950</v>
      </c>
      <c r="B366" t="s">
        <v>6150</v>
      </c>
      <c r="C366" t="s">
        <v>1439</v>
      </c>
      <c r="D366" t="s">
        <v>17</v>
      </c>
      <c r="E366" t="s">
        <v>68</v>
      </c>
      <c r="F366">
        <v>43</v>
      </c>
      <c r="G366" s="6">
        <v>44890</v>
      </c>
      <c r="H366" t="s">
        <v>40</v>
      </c>
      <c r="I366" t="s">
        <v>19</v>
      </c>
      <c r="J366">
        <v>55.000000000000007</v>
      </c>
      <c r="K366">
        <v>1.5</v>
      </c>
      <c r="L366" t="s">
        <v>28</v>
      </c>
      <c r="M366">
        <v>3</v>
      </c>
      <c r="N366" s="13" t="s">
        <v>7367</v>
      </c>
      <c r="O366">
        <f t="shared" si="20"/>
        <v>4</v>
      </c>
      <c r="P366" t="str">
        <f t="shared" si="21"/>
        <v/>
      </c>
      <c r="Q366" t="str">
        <f t="shared" si="22"/>
        <v>Senior</v>
      </c>
      <c r="R366" t="str">
        <f t="shared" si="23"/>
        <v>High</v>
      </c>
    </row>
    <row r="367" spans="1:18" x14ac:dyDescent="0.25">
      <c r="A367" t="s">
        <v>4951</v>
      </c>
      <c r="B367" t="s">
        <v>6151</v>
      </c>
      <c r="C367" t="s">
        <v>1443</v>
      </c>
      <c r="D367" t="s">
        <v>17</v>
      </c>
      <c r="E367" t="s">
        <v>25</v>
      </c>
      <c r="F367">
        <v>18</v>
      </c>
      <c r="G367" s="6">
        <v>44732</v>
      </c>
      <c r="H367" t="s">
        <v>26</v>
      </c>
      <c r="I367" t="s">
        <v>27</v>
      </c>
      <c r="J367">
        <v>47</v>
      </c>
      <c r="K367">
        <v>1</v>
      </c>
      <c r="L367" t="s">
        <v>28</v>
      </c>
      <c r="M367">
        <v>5</v>
      </c>
      <c r="N367" s="13" t="s">
        <v>7368</v>
      </c>
      <c r="O367">
        <f t="shared" si="20"/>
        <v>8</v>
      </c>
      <c r="P367" t="str">
        <f t="shared" si="21"/>
        <v>High Performer</v>
      </c>
      <c r="Q367" t="str">
        <f t="shared" si="22"/>
        <v>Student</v>
      </c>
      <c r="R367" t="str">
        <f t="shared" si="23"/>
        <v>High</v>
      </c>
    </row>
    <row r="368" spans="1:18" x14ac:dyDescent="0.25">
      <c r="A368" t="s">
        <v>4952</v>
      </c>
      <c r="B368" t="s">
        <v>6152</v>
      </c>
      <c r="C368" t="s">
        <v>1447</v>
      </c>
      <c r="D368" t="s">
        <v>17</v>
      </c>
      <c r="E368" t="s">
        <v>82</v>
      </c>
      <c r="F368">
        <v>18</v>
      </c>
      <c r="G368" s="6">
        <v>45192</v>
      </c>
      <c r="H368" t="s">
        <v>132</v>
      </c>
      <c r="I368" t="s">
        <v>133</v>
      </c>
      <c r="J368">
        <v>40</v>
      </c>
      <c r="K368">
        <v>1.5</v>
      </c>
      <c r="L368" t="s">
        <v>34</v>
      </c>
      <c r="M368">
        <v>5</v>
      </c>
      <c r="N368" s="13" t="s">
        <v>7369</v>
      </c>
      <c r="O368">
        <f t="shared" si="20"/>
        <v>2</v>
      </c>
      <c r="P368" t="str">
        <f t="shared" si="21"/>
        <v/>
      </c>
      <c r="Q368" t="str">
        <f t="shared" si="22"/>
        <v>Student</v>
      </c>
      <c r="R368" t="str">
        <f t="shared" si="23"/>
        <v>High</v>
      </c>
    </row>
    <row r="369" spans="1:18" x14ac:dyDescent="0.25">
      <c r="A369" t="s">
        <v>4953</v>
      </c>
      <c r="B369" t="s">
        <v>6153</v>
      </c>
      <c r="C369" t="s">
        <v>1451</v>
      </c>
      <c r="D369" t="s">
        <v>88</v>
      </c>
      <c r="E369" t="s">
        <v>25</v>
      </c>
      <c r="F369">
        <v>18</v>
      </c>
      <c r="G369" s="6">
        <v>45639</v>
      </c>
      <c r="H369" t="s">
        <v>154</v>
      </c>
      <c r="I369" t="s">
        <v>133</v>
      </c>
      <c r="J369">
        <v>71</v>
      </c>
      <c r="K369">
        <v>2</v>
      </c>
      <c r="L369" t="s">
        <v>28</v>
      </c>
      <c r="M369">
        <v>3</v>
      </c>
      <c r="N369" s="13" t="s">
        <v>7370</v>
      </c>
      <c r="O369">
        <f t="shared" si="20"/>
        <v>1</v>
      </c>
      <c r="P369" t="str">
        <f t="shared" si="21"/>
        <v/>
      </c>
      <c r="Q369" t="str">
        <f t="shared" si="22"/>
        <v>Student</v>
      </c>
      <c r="R369" t="str">
        <f t="shared" si="23"/>
        <v>High</v>
      </c>
    </row>
    <row r="370" spans="1:18" x14ac:dyDescent="0.25">
      <c r="A370" t="s">
        <v>4954</v>
      </c>
      <c r="B370" t="s">
        <v>6154</v>
      </c>
      <c r="C370" t="s">
        <v>1454</v>
      </c>
      <c r="D370" t="s">
        <v>17</v>
      </c>
      <c r="E370" t="s">
        <v>25</v>
      </c>
      <c r="F370">
        <v>18</v>
      </c>
      <c r="G370" s="6">
        <v>45150</v>
      </c>
      <c r="H370" t="s">
        <v>26</v>
      </c>
      <c r="I370" t="s">
        <v>27</v>
      </c>
      <c r="J370">
        <v>56.999999999999993</v>
      </c>
      <c r="K370">
        <v>1.5</v>
      </c>
      <c r="L370" t="s">
        <v>34</v>
      </c>
      <c r="M370">
        <v>3</v>
      </c>
      <c r="N370" s="13" t="s">
        <v>7371</v>
      </c>
      <c r="O370">
        <f t="shared" si="20"/>
        <v>3</v>
      </c>
      <c r="P370" t="str">
        <f t="shared" si="21"/>
        <v/>
      </c>
      <c r="Q370" t="str">
        <f t="shared" si="22"/>
        <v>Student</v>
      </c>
      <c r="R370" t="str">
        <f t="shared" si="23"/>
        <v>High</v>
      </c>
    </row>
    <row r="371" spans="1:18" x14ac:dyDescent="0.25">
      <c r="A371" t="s">
        <v>4955</v>
      </c>
      <c r="B371" t="s">
        <v>6155</v>
      </c>
      <c r="C371" t="s">
        <v>1458</v>
      </c>
      <c r="D371" t="s">
        <v>88</v>
      </c>
      <c r="E371" t="s">
        <v>82</v>
      </c>
      <c r="F371">
        <v>18</v>
      </c>
      <c r="G371" s="6">
        <v>44852</v>
      </c>
      <c r="H371" t="s">
        <v>217</v>
      </c>
      <c r="I371" t="s">
        <v>133</v>
      </c>
      <c r="J371">
        <v>92</v>
      </c>
      <c r="K371">
        <v>0.45</v>
      </c>
      <c r="L371" t="s">
        <v>28</v>
      </c>
      <c r="M371">
        <v>1</v>
      </c>
      <c r="N371" s="13" t="s">
        <v>7372</v>
      </c>
      <c r="O371">
        <f t="shared" si="20"/>
        <v>6</v>
      </c>
      <c r="P371" t="str">
        <f t="shared" si="21"/>
        <v/>
      </c>
      <c r="Q371" t="str">
        <f t="shared" si="22"/>
        <v>Student</v>
      </c>
      <c r="R371" t="str">
        <f t="shared" si="23"/>
        <v>High</v>
      </c>
    </row>
    <row r="372" spans="1:18" x14ac:dyDescent="0.25">
      <c r="A372" t="s">
        <v>4956</v>
      </c>
      <c r="B372" t="s">
        <v>6156</v>
      </c>
      <c r="C372" t="s">
        <v>1462</v>
      </c>
      <c r="D372" t="s">
        <v>88</v>
      </c>
      <c r="E372" t="s">
        <v>46</v>
      </c>
      <c r="F372">
        <v>23</v>
      </c>
      <c r="G372" s="6">
        <v>45471</v>
      </c>
      <c r="H372" t="s">
        <v>132</v>
      </c>
      <c r="I372" t="s">
        <v>133</v>
      </c>
      <c r="J372">
        <v>41</v>
      </c>
      <c r="K372">
        <v>2</v>
      </c>
      <c r="L372" t="s">
        <v>34</v>
      </c>
      <c r="M372">
        <v>1</v>
      </c>
      <c r="N372" s="13" t="s">
        <v>7373</v>
      </c>
      <c r="O372">
        <f t="shared" si="20"/>
        <v>5</v>
      </c>
      <c r="P372" t="str">
        <f t="shared" si="21"/>
        <v/>
      </c>
      <c r="Q372" t="str">
        <f t="shared" si="22"/>
        <v>Early Career</v>
      </c>
      <c r="R372" t="str">
        <f t="shared" si="23"/>
        <v>High</v>
      </c>
    </row>
    <row r="373" spans="1:18" x14ac:dyDescent="0.25">
      <c r="A373" t="s">
        <v>4957</v>
      </c>
      <c r="B373" t="s">
        <v>6157</v>
      </c>
      <c r="C373" t="s">
        <v>1466</v>
      </c>
      <c r="D373" t="s">
        <v>88</v>
      </c>
      <c r="E373" t="s">
        <v>25</v>
      </c>
      <c r="F373">
        <v>29</v>
      </c>
      <c r="G373" s="6">
        <v>44854</v>
      </c>
      <c r="H373" t="s">
        <v>217</v>
      </c>
      <c r="I373" t="s">
        <v>133</v>
      </c>
      <c r="J373">
        <v>49</v>
      </c>
      <c r="K373">
        <v>0.45</v>
      </c>
      <c r="L373" t="s">
        <v>28</v>
      </c>
      <c r="M373">
        <v>4</v>
      </c>
      <c r="N373" s="13" t="s">
        <v>7374</v>
      </c>
      <c r="O373">
        <f t="shared" si="20"/>
        <v>1</v>
      </c>
      <c r="P373" t="str">
        <f t="shared" si="21"/>
        <v>High Performer</v>
      </c>
      <c r="Q373" t="str">
        <f t="shared" si="22"/>
        <v>Early Career</v>
      </c>
      <c r="R373" t="str">
        <f t="shared" si="23"/>
        <v>High</v>
      </c>
    </row>
    <row r="374" spans="1:18" x14ac:dyDescent="0.25">
      <c r="A374" t="s">
        <v>4958</v>
      </c>
      <c r="B374" t="s">
        <v>6158</v>
      </c>
      <c r="C374" t="s">
        <v>1469</v>
      </c>
      <c r="D374" t="s">
        <v>88</v>
      </c>
      <c r="E374" t="s">
        <v>25</v>
      </c>
      <c r="F374">
        <v>18</v>
      </c>
      <c r="G374" s="6">
        <v>45510</v>
      </c>
      <c r="H374" t="s">
        <v>18</v>
      </c>
      <c r="I374" t="s">
        <v>19</v>
      </c>
      <c r="J374">
        <v>81</v>
      </c>
      <c r="K374">
        <v>1.5</v>
      </c>
      <c r="L374" t="s">
        <v>28</v>
      </c>
      <c r="M374">
        <v>1</v>
      </c>
      <c r="N374" s="13" t="s">
        <v>7375</v>
      </c>
      <c r="O374">
        <f t="shared" si="20"/>
        <v>8</v>
      </c>
      <c r="P374" t="str">
        <f t="shared" si="21"/>
        <v/>
      </c>
      <c r="Q374" t="str">
        <f t="shared" si="22"/>
        <v>Student</v>
      </c>
      <c r="R374" t="str">
        <f t="shared" si="23"/>
        <v>High</v>
      </c>
    </row>
    <row r="375" spans="1:18" x14ac:dyDescent="0.25">
      <c r="A375" t="s">
        <v>4959</v>
      </c>
      <c r="B375" t="s">
        <v>6159</v>
      </c>
      <c r="C375" t="s">
        <v>1473</v>
      </c>
      <c r="D375" t="s">
        <v>17</v>
      </c>
      <c r="E375" t="s">
        <v>68</v>
      </c>
      <c r="F375">
        <v>41</v>
      </c>
      <c r="G375" s="6">
        <v>44797</v>
      </c>
      <c r="H375" t="s">
        <v>69</v>
      </c>
      <c r="I375" t="s">
        <v>33</v>
      </c>
      <c r="J375">
        <v>38</v>
      </c>
      <c r="K375">
        <v>1</v>
      </c>
      <c r="L375" t="s">
        <v>34</v>
      </c>
      <c r="M375">
        <v>1</v>
      </c>
      <c r="N375" s="13" t="s">
        <v>7376</v>
      </c>
      <c r="O375">
        <f t="shared" si="20"/>
        <v>1</v>
      </c>
      <c r="P375" t="str">
        <f t="shared" si="21"/>
        <v/>
      </c>
      <c r="Q375" t="str">
        <f t="shared" si="22"/>
        <v>Senior</v>
      </c>
      <c r="R375" t="str">
        <f t="shared" si="23"/>
        <v>High</v>
      </c>
    </row>
    <row r="376" spans="1:18" x14ac:dyDescent="0.25">
      <c r="A376" t="s">
        <v>4960</v>
      </c>
      <c r="B376" t="s">
        <v>6160</v>
      </c>
      <c r="C376" t="s">
        <v>1476</v>
      </c>
      <c r="D376" t="s">
        <v>17</v>
      </c>
      <c r="E376" t="s">
        <v>25</v>
      </c>
      <c r="F376">
        <v>18</v>
      </c>
      <c r="G376" s="6">
        <v>45326</v>
      </c>
      <c r="H376" t="s">
        <v>132</v>
      </c>
      <c r="I376" t="s">
        <v>133</v>
      </c>
      <c r="J376">
        <v>22</v>
      </c>
      <c r="K376">
        <v>0.45</v>
      </c>
      <c r="L376" t="s">
        <v>34</v>
      </c>
      <c r="M376">
        <v>5</v>
      </c>
      <c r="N376" s="13" t="s">
        <v>7377</v>
      </c>
      <c r="O376">
        <f t="shared" si="20"/>
        <v>4</v>
      </c>
      <c r="P376" t="str">
        <f t="shared" si="21"/>
        <v/>
      </c>
      <c r="Q376" t="str">
        <f t="shared" si="22"/>
        <v>Student</v>
      </c>
      <c r="R376" t="str">
        <f t="shared" si="23"/>
        <v>High</v>
      </c>
    </row>
    <row r="377" spans="1:18" x14ac:dyDescent="0.25">
      <c r="A377" t="s">
        <v>4961</v>
      </c>
      <c r="B377" t="s">
        <v>6161</v>
      </c>
      <c r="C377" t="s">
        <v>1480</v>
      </c>
      <c r="D377" t="s">
        <v>17</v>
      </c>
      <c r="E377" t="s">
        <v>25</v>
      </c>
      <c r="F377">
        <v>18</v>
      </c>
      <c r="G377" s="6">
        <v>45661</v>
      </c>
      <c r="H377" t="s">
        <v>18</v>
      </c>
      <c r="I377" t="s">
        <v>19</v>
      </c>
      <c r="J377">
        <v>43</v>
      </c>
      <c r="K377">
        <v>0.45</v>
      </c>
      <c r="L377" t="s">
        <v>28</v>
      </c>
      <c r="M377">
        <v>4</v>
      </c>
      <c r="N377" s="13" t="s">
        <v>7378</v>
      </c>
      <c r="O377">
        <f t="shared" si="20"/>
        <v>3</v>
      </c>
      <c r="P377" t="str">
        <f t="shared" si="21"/>
        <v>High Performer</v>
      </c>
      <c r="Q377" t="str">
        <f t="shared" si="22"/>
        <v>Student</v>
      </c>
      <c r="R377" t="str">
        <f t="shared" si="23"/>
        <v>High</v>
      </c>
    </row>
    <row r="378" spans="1:18" x14ac:dyDescent="0.25">
      <c r="A378" t="s">
        <v>4962</v>
      </c>
      <c r="B378" t="s">
        <v>6162</v>
      </c>
      <c r="C378" t="s">
        <v>1484</v>
      </c>
      <c r="D378" t="s">
        <v>88</v>
      </c>
      <c r="E378" t="s">
        <v>25</v>
      </c>
      <c r="F378">
        <v>18</v>
      </c>
      <c r="G378" s="6">
        <v>44950</v>
      </c>
      <c r="H378" t="s">
        <v>47</v>
      </c>
      <c r="I378" t="s">
        <v>33</v>
      </c>
      <c r="J378">
        <v>30</v>
      </c>
      <c r="K378">
        <v>1</v>
      </c>
      <c r="L378" t="s">
        <v>28</v>
      </c>
      <c r="M378">
        <v>5</v>
      </c>
      <c r="N378" s="13" t="s">
        <v>7379</v>
      </c>
      <c r="O378">
        <f t="shared" si="20"/>
        <v>7</v>
      </c>
      <c r="P378" t="str">
        <f t="shared" si="21"/>
        <v>High Performer</v>
      </c>
      <c r="Q378" t="str">
        <f t="shared" si="22"/>
        <v>Student</v>
      </c>
      <c r="R378" t="str">
        <f t="shared" si="23"/>
        <v>High</v>
      </c>
    </row>
    <row r="379" spans="1:18" x14ac:dyDescent="0.25">
      <c r="A379" t="s">
        <v>4963</v>
      </c>
      <c r="B379" t="s">
        <v>6163</v>
      </c>
      <c r="C379" t="s">
        <v>1488</v>
      </c>
      <c r="D379" t="s">
        <v>17</v>
      </c>
      <c r="E379" t="s">
        <v>25</v>
      </c>
      <c r="F379">
        <v>18</v>
      </c>
      <c r="G379" s="6">
        <v>44735</v>
      </c>
      <c r="H379" t="s">
        <v>281</v>
      </c>
      <c r="I379" t="s">
        <v>19</v>
      </c>
      <c r="J379">
        <v>38</v>
      </c>
      <c r="K379">
        <v>0.45</v>
      </c>
      <c r="L379" t="s">
        <v>28</v>
      </c>
      <c r="M379">
        <v>1</v>
      </c>
      <c r="N379" s="13" t="s">
        <v>7380</v>
      </c>
      <c r="O379">
        <f t="shared" si="20"/>
        <v>1</v>
      </c>
      <c r="P379" t="str">
        <f t="shared" si="21"/>
        <v/>
      </c>
      <c r="Q379" t="str">
        <f t="shared" si="22"/>
        <v>Student</v>
      </c>
      <c r="R379" t="str">
        <f t="shared" si="23"/>
        <v>High</v>
      </c>
    </row>
    <row r="380" spans="1:18" x14ac:dyDescent="0.25">
      <c r="A380" t="s">
        <v>4964</v>
      </c>
      <c r="B380" t="s">
        <v>6164</v>
      </c>
      <c r="C380" t="s">
        <v>1491</v>
      </c>
      <c r="D380" t="s">
        <v>17</v>
      </c>
      <c r="E380" t="s">
        <v>82</v>
      </c>
      <c r="F380">
        <v>18</v>
      </c>
      <c r="G380" s="6">
        <v>44995</v>
      </c>
      <c r="H380" t="s">
        <v>26</v>
      </c>
      <c r="I380" t="s">
        <v>27</v>
      </c>
      <c r="J380">
        <v>45</v>
      </c>
      <c r="K380">
        <v>1.5</v>
      </c>
      <c r="L380" t="s">
        <v>34</v>
      </c>
      <c r="M380">
        <v>2</v>
      </c>
      <c r="N380" s="13" t="s">
        <v>7381</v>
      </c>
      <c r="O380">
        <f t="shared" si="20"/>
        <v>3</v>
      </c>
      <c r="P380" t="str">
        <f t="shared" si="21"/>
        <v/>
      </c>
      <c r="Q380" t="str">
        <f t="shared" si="22"/>
        <v>Student</v>
      </c>
      <c r="R380" t="str">
        <f t="shared" si="23"/>
        <v>High</v>
      </c>
    </row>
    <row r="381" spans="1:18" x14ac:dyDescent="0.25">
      <c r="A381" t="s">
        <v>4965</v>
      </c>
      <c r="B381" t="s">
        <v>6165</v>
      </c>
      <c r="C381" t="s">
        <v>1495</v>
      </c>
      <c r="D381" t="s">
        <v>17</v>
      </c>
      <c r="E381" t="s">
        <v>39</v>
      </c>
      <c r="F381">
        <v>18</v>
      </c>
      <c r="G381" s="6">
        <v>44940</v>
      </c>
      <c r="H381" t="s">
        <v>83</v>
      </c>
      <c r="I381" t="s">
        <v>27</v>
      </c>
      <c r="J381">
        <v>61</v>
      </c>
      <c r="K381">
        <v>1</v>
      </c>
      <c r="L381" t="s">
        <v>34</v>
      </c>
      <c r="M381">
        <v>2</v>
      </c>
      <c r="N381" s="13" t="s">
        <v>7060</v>
      </c>
      <c r="O381">
        <f t="shared" si="20"/>
        <v>2</v>
      </c>
      <c r="P381" t="str">
        <f t="shared" si="21"/>
        <v/>
      </c>
      <c r="Q381" t="str">
        <f t="shared" si="22"/>
        <v>Student</v>
      </c>
      <c r="R381" t="str">
        <f t="shared" si="23"/>
        <v>High</v>
      </c>
    </row>
    <row r="382" spans="1:18" x14ac:dyDescent="0.25">
      <c r="A382" t="s">
        <v>4966</v>
      </c>
      <c r="B382" t="s">
        <v>6166</v>
      </c>
      <c r="C382" t="s">
        <v>1498</v>
      </c>
      <c r="D382" t="s">
        <v>17</v>
      </c>
      <c r="E382" t="s">
        <v>25</v>
      </c>
      <c r="F382">
        <v>18</v>
      </c>
      <c r="G382" s="6">
        <v>45373</v>
      </c>
      <c r="H382" t="s">
        <v>18</v>
      </c>
      <c r="I382" t="s">
        <v>19</v>
      </c>
      <c r="J382">
        <v>55</v>
      </c>
      <c r="K382">
        <v>2</v>
      </c>
      <c r="L382" t="s">
        <v>28</v>
      </c>
      <c r="M382">
        <v>4</v>
      </c>
      <c r="N382" s="13" t="s">
        <v>7382</v>
      </c>
      <c r="O382">
        <f t="shared" si="20"/>
        <v>6</v>
      </c>
      <c r="P382" t="str">
        <f t="shared" si="21"/>
        <v>High Performer</v>
      </c>
      <c r="Q382" t="str">
        <f t="shared" si="22"/>
        <v>Student</v>
      </c>
      <c r="R382" t="str">
        <f t="shared" si="23"/>
        <v>High</v>
      </c>
    </row>
    <row r="383" spans="1:18" x14ac:dyDescent="0.25">
      <c r="A383" t="s">
        <v>4967</v>
      </c>
      <c r="B383" t="s">
        <v>6167</v>
      </c>
      <c r="C383" t="s">
        <v>1502</v>
      </c>
      <c r="D383" t="s">
        <v>88</v>
      </c>
      <c r="E383" t="s">
        <v>46</v>
      </c>
      <c r="F383">
        <v>18</v>
      </c>
      <c r="G383" s="6">
        <v>44847</v>
      </c>
      <c r="H383" t="s">
        <v>83</v>
      </c>
      <c r="I383" t="s">
        <v>27</v>
      </c>
      <c r="J383">
        <v>41</v>
      </c>
      <c r="K383">
        <v>0.45</v>
      </c>
      <c r="L383" t="s">
        <v>28</v>
      </c>
      <c r="M383">
        <v>5</v>
      </c>
      <c r="N383" s="13" t="s">
        <v>7383</v>
      </c>
      <c r="O383">
        <f t="shared" si="20"/>
        <v>6</v>
      </c>
      <c r="P383" t="str">
        <f t="shared" si="21"/>
        <v>High Performer</v>
      </c>
      <c r="Q383" t="str">
        <f t="shared" si="22"/>
        <v>Student</v>
      </c>
      <c r="R383" t="str">
        <f t="shared" si="23"/>
        <v>High</v>
      </c>
    </row>
    <row r="384" spans="1:18" x14ac:dyDescent="0.25">
      <c r="A384" t="s">
        <v>4968</v>
      </c>
      <c r="B384" t="s">
        <v>6168</v>
      </c>
      <c r="C384" t="s">
        <v>1506</v>
      </c>
      <c r="D384" t="s">
        <v>88</v>
      </c>
      <c r="E384" t="s">
        <v>39</v>
      </c>
      <c r="F384">
        <v>18</v>
      </c>
      <c r="G384" s="6">
        <v>44843</v>
      </c>
      <c r="H384" t="s">
        <v>154</v>
      </c>
      <c r="I384" t="s">
        <v>133</v>
      </c>
      <c r="J384">
        <v>43</v>
      </c>
      <c r="K384">
        <v>2</v>
      </c>
      <c r="L384" t="s">
        <v>34</v>
      </c>
      <c r="M384">
        <v>1</v>
      </c>
      <c r="N384" s="13" t="s">
        <v>7384</v>
      </c>
      <c r="O384">
        <f t="shared" si="20"/>
        <v>5</v>
      </c>
      <c r="P384" t="str">
        <f t="shared" si="21"/>
        <v/>
      </c>
      <c r="Q384" t="str">
        <f t="shared" si="22"/>
        <v>Student</v>
      </c>
      <c r="R384" t="str">
        <f t="shared" si="23"/>
        <v>High</v>
      </c>
    </row>
    <row r="385" spans="1:18" x14ac:dyDescent="0.25">
      <c r="A385" t="s">
        <v>4969</v>
      </c>
      <c r="B385" t="s">
        <v>6169</v>
      </c>
      <c r="C385" t="s">
        <v>1510</v>
      </c>
      <c r="D385" t="s">
        <v>17</v>
      </c>
      <c r="E385" t="s">
        <v>82</v>
      </c>
      <c r="F385">
        <v>18</v>
      </c>
      <c r="G385" s="6">
        <v>44750</v>
      </c>
      <c r="H385" t="s">
        <v>217</v>
      </c>
      <c r="I385" t="s">
        <v>133</v>
      </c>
      <c r="J385">
        <v>50</v>
      </c>
      <c r="K385">
        <v>0.45</v>
      </c>
      <c r="L385" t="s">
        <v>28</v>
      </c>
      <c r="M385">
        <v>4</v>
      </c>
      <c r="N385" s="13" t="s">
        <v>7385</v>
      </c>
      <c r="O385">
        <f t="shared" si="20"/>
        <v>8</v>
      </c>
      <c r="P385" t="str">
        <f t="shared" si="21"/>
        <v>High Performer</v>
      </c>
      <c r="Q385" t="str">
        <f t="shared" si="22"/>
        <v>Student</v>
      </c>
      <c r="R385" t="str">
        <f t="shared" si="23"/>
        <v>High</v>
      </c>
    </row>
    <row r="386" spans="1:18" x14ac:dyDescent="0.25">
      <c r="A386" t="s">
        <v>4970</v>
      </c>
      <c r="B386" t="s">
        <v>6170</v>
      </c>
      <c r="C386" t="s">
        <v>1514</v>
      </c>
      <c r="D386" t="s">
        <v>88</v>
      </c>
      <c r="E386" t="s">
        <v>39</v>
      </c>
      <c r="F386">
        <v>18</v>
      </c>
      <c r="G386" s="6">
        <v>45728</v>
      </c>
      <c r="H386" t="s">
        <v>83</v>
      </c>
      <c r="I386" t="s">
        <v>27</v>
      </c>
      <c r="J386">
        <v>46</v>
      </c>
      <c r="K386">
        <v>1</v>
      </c>
      <c r="L386" t="s">
        <v>34</v>
      </c>
      <c r="M386">
        <v>3</v>
      </c>
      <c r="N386" s="13" t="s">
        <v>7386</v>
      </c>
      <c r="O386">
        <f t="shared" si="20"/>
        <v>2</v>
      </c>
      <c r="P386" t="str">
        <f t="shared" si="21"/>
        <v/>
      </c>
      <c r="Q386" t="str">
        <f t="shared" si="22"/>
        <v>Student</v>
      </c>
      <c r="R386" t="str">
        <f t="shared" si="23"/>
        <v>High</v>
      </c>
    </row>
    <row r="387" spans="1:18" x14ac:dyDescent="0.25">
      <c r="A387" t="s">
        <v>4971</v>
      </c>
      <c r="B387" t="s">
        <v>6171</v>
      </c>
      <c r="C387" t="s">
        <v>1518</v>
      </c>
      <c r="D387" t="s">
        <v>17</v>
      </c>
      <c r="E387" t="s">
        <v>68</v>
      </c>
      <c r="F387">
        <v>41</v>
      </c>
      <c r="G387" s="6">
        <v>45198</v>
      </c>
      <c r="H387" t="s">
        <v>83</v>
      </c>
      <c r="I387" t="s">
        <v>27</v>
      </c>
      <c r="J387">
        <v>29</v>
      </c>
      <c r="K387">
        <v>1.5</v>
      </c>
      <c r="L387" t="s">
        <v>28</v>
      </c>
      <c r="M387">
        <v>2</v>
      </c>
      <c r="N387" s="13" t="s">
        <v>7387</v>
      </c>
      <c r="O387">
        <f t="shared" ref="O387:O450" si="24">IF(N387="", 0, LEN(N387) - LEN(SUBSTITUTE(N387, ",", "")) + 1)</f>
        <v>8</v>
      </c>
      <c r="P387" t="str">
        <f t="shared" ref="P387:P450" si="25">IF(AND(L387="Yes",M387&gt;=4),"High Performer","")</f>
        <v/>
      </c>
      <c r="Q387" t="str">
        <f t="shared" ref="Q387:Q450" si="26">IF(F387&lt;22,"Student",IF(F387&lt;=30,"Early Career",IF(F387&lt;=40,"Mid Career","Senior")))</f>
        <v>Senior</v>
      </c>
      <c r="R387" t="str">
        <f t="shared" ref="R387:R450" si="27">IF(K387+J387&lt;=5,"Low",IF(K387+J387&lt;=15,"Medium","High"))</f>
        <v>High</v>
      </c>
    </row>
    <row r="388" spans="1:18" x14ac:dyDescent="0.25">
      <c r="A388" t="s">
        <v>4972</v>
      </c>
      <c r="B388" t="s">
        <v>6172</v>
      </c>
      <c r="C388" t="s">
        <v>6995</v>
      </c>
      <c r="D388" t="s">
        <v>17</v>
      </c>
      <c r="E388" t="s">
        <v>25</v>
      </c>
      <c r="F388">
        <v>24</v>
      </c>
      <c r="G388" s="6">
        <v>45246</v>
      </c>
      <c r="H388" t="s">
        <v>154</v>
      </c>
      <c r="I388" t="s">
        <v>133</v>
      </c>
      <c r="J388">
        <v>14.000000000000002</v>
      </c>
      <c r="K388">
        <v>2</v>
      </c>
      <c r="L388" t="s">
        <v>28</v>
      </c>
      <c r="M388">
        <v>3</v>
      </c>
      <c r="N388" s="13" t="s">
        <v>7388</v>
      </c>
      <c r="O388">
        <f t="shared" si="24"/>
        <v>1</v>
      </c>
      <c r="P388" t="str">
        <f t="shared" si="25"/>
        <v/>
      </c>
      <c r="Q388" t="str">
        <f t="shared" si="26"/>
        <v>Early Career</v>
      </c>
      <c r="R388" t="str">
        <f t="shared" si="27"/>
        <v>High</v>
      </c>
    </row>
    <row r="389" spans="1:18" x14ac:dyDescent="0.25">
      <c r="A389" t="s">
        <v>4973</v>
      </c>
      <c r="B389" t="s">
        <v>6173</v>
      </c>
      <c r="C389" t="s">
        <v>1524</v>
      </c>
      <c r="D389" t="s">
        <v>88</v>
      </c>
      <c r="E389" t="s">
        <v>39</v>
      </c>
      <c r="F389">
        <v>23</v>
      </c>
      <c r="G389" s="6">
        <v>45156</v>
      </c>
      <c r="H389" t="s">
        <v>63</v>
      </c>
      <c r="I389" t="s">
        <v>27</v>
      </c>
      <c r="J389">
        <v>2</v>
      </c>
      <c r="K389">
        <v>1</v>
      </c>
      <c r="L389" t="s">
        <v>34</v>
      </c>
      <c r="M389">
        <v>4</v>
      </c>
      <c r="N389" s="13" t="s">
        <v>7389</v>
      </c>
      <c r="O389">
        <f t="shared" si="24"/>
        <v>3</v>
      </c>
      <c r="P389" t="str">
        <f t="shared" si="25"/>
        <v/>
      </c>
      <c r="Q389" t="str">
        <f t="shared" si="26"/>
        <v>Early Career</v>
      </c>
      <c r="R389" t="str">
        <f t="shared" si="27"/>
        <v>Low</v>
      </c>
    </row>
    <row r="390" spans="1:18" x14ac:dyDescent="0.25">
      <c r="A390" t="s">
        <v>4974</v>
      </c>
      <c r="B390" t="s">
        <v>6174</v>
      </c>
      <c r="C390" t="s">
        <v>1528</v>
      </c>
      <c r="D390" t="s">
        <v>17</v>
      </c>
      <c r="E390" t="s">
        <v>68</v>
      </c>
      <c r="F390">
        <v>18</v>
      </c>
      <c r="G390" s="6">
        <v>45158</v>
      </c>
      <c r="H390" t="s">
        <v>63</v>
      </c>
      <c r="I390" t="s">
        <v>27</v>
      </c>
      <c r="J390">
        <v>1</v>
      </c>
      <c r="K390">
        <v>2</v>
      </c>
      <c r="L390" t="s">
        <v>34</v>
      </c>
      <c r="M390">
        <v>1</v>
      </c>
      <c r="N390" s="13" t="s">
        <v>7390</v>
      </c>
      <c r="O390">
        <f t="shared" si="24"/>
        <v>1</v>
      </c>
      <c r="P390" t="str">
        <f t="shared" si="25"/>
        <v/>
      </c>
      <c r="Q390" t="str">
        <f t="shared" si="26"/>
        <v>Student</v>
      </c>
      <c r="R390" t="str">
        <f t="shared" si="27"/>
        <v>Low</v>
      </c>
    </row>
    <row r="391" spans="1:18" x14ac:dyDescent="0.25">
      <c r="A391" t="s">
        <v>4975</v>
      </c>
      <c r="B391" t="s">
        <v>6175</v>
      </c>
      <c r="C391" t="s">
        <v>1531</v>
      </c>
      <c r="D391" t="s">
        <v>17</v>
      </c>
      <c r="E391" t="s">
        <v>46</v>
      </c>
      <c r="F391">
        <v>18</v>
      </c>
      <c r="G391" s="6">
        <v>45474</v>
      </c>
      <c r="H391" t="s">
        <v>142</v>
      </c>
      <c r="I391" t="s">
        <v>53</v>
      </c>
      <c r="J391">
        <v>12</v>
      </c>
      <c r="K391">
        <v>0.45</v>
      </c>
      <c r="L391" t="s">
        <v>28</v>
      </c>
      <c r="M391">
        <v>3</v>
      </c>
      <c r="N391" s="13" t="s">
        <v>7391</v>
      </c>
      <c r="O391">
        <f t="shared" si="24"/>
        <v>7</v>
      </c>
      <c r="P391" t="str">
        <f t="shared" si="25"/>
        <v/>
      </c>
      <c r="Q391" t="str">
        <f t="shared" si="26"/>
        <v>Student</v>
      </c>
      <c r="R391" t="str">
        <f t="shared" si="27"/>
        <v>Medium</v>
      </c>
    </row>
    <row r="392" spans="1:18" x14ac:dyDescent="0.25">
      <c r="A392" t="s">
        <v>4976</v>
      </c>
      <c r="B392" t="s">
        <v>6176</v>
      </c>
      <c r="C392" t="s">
        <v>6995</v>
      </c>
      <c r="D392" t="s">
        <v>17</v>
      </c>
      <c r="E392" t="s">
        <v>25</v>
      </c>
      <c r="F392">
        <v>18</v>
      </c>
      <c r="G392" s="6">
        <v>45218</v>
      </c>
      <c r="H392" t="s">
        <v>18</v>
      </c>
      <c r="I392" t="s">
        <v>19</v>
      </c>
      <c r="J392">
        <v>62</v>
      </c>
      <c r="K392">
        <v>0.45</v>
      </c>
      <c r="L392" t="s">
        <v>28</v>
      </c>
      <c r="M392">
        <v>4</v>
      </c>
      <c r="N392" s="13" t="s">
        <v>7392</v>
      </c>
      <c r="O392">
        <f t="shared" si="24"/>
        <v>4</v>
      </c>
      <c r="P392" t="str">
        <f t="shared" si="25"/>
        <v>High Performer</v>
      </c>
      <c r="Q392" t="str">
        <f t="shared" si="26"/>
        <v>Student</v>
      </c>
      <c r="R392" t="str">
        <f t="shared" si="27"/>
        <v>High</v>
      </c>
    </row>
    <row r="393" spans="1:18" x14ac:dyDescent="0.25">
      <c r="A393" t="s">
        <v>4977</v>
      </c>
      <c r="B393" t="s">
        <v>6177</v>
      </c>
      <c r="C393" t="s">
        <v>1538</v>
      </c>
      <c r="D393" t="s">
        <v>17</v>
      </c>
      <c r="E393" t="s">
        <v>68</v>
      </c>
      <c r="F393">
        <v>39</v>
      </c>
      <c r="G393" s="6">
        <v>45616</v>
      </c>
      <c r="H393" t="s">
        <v>32</v>
      </c>
      <c r="I393" t="s">
        <v>33</v>
      </c>
      <c r="J393">
        <v>3</v>
      </c>
      <c r="K393">
        <v>2</v>
      </c>
      <c r="L393" t="s">
        <v>34</v>
      </c>
      <c r="M393">
        <v>5</v>
      </c>
      <c r="N393" s="13" t="s">
        <v>7393</v>
      </c>
      <c r="O393">
        <f t="shared" si="24"/>
        <v>5</v>
      </c>
      <c r="P393" t="str">
        <f t="shared" si="25"/>
        <v/>
      </c>
      <c r="Q393" t="str">
        <f t="shared" si="26"/>
        <v>Mid Career</v>
      </c>
      <c r="R393" t="str">
        <f t="shared" si="27"/>
        <v>Low</v>
      </c>
    </row>
    <row r="394" spans="1:18" x14ac:dyDescent="0.25">
      <c r="A394" t="s">
        <v>4978</v>
      </c>
      <c r="B394" t="s">
        <v>6178</v>
      </c>
      <c r="C394" t="s">
        <v>1542</v>
      </c>
      <c r="D394" t="s">
        <v>17</v>
      </c>
      <c r="E394" t="s">
        <v>46</v>
      </c>
      <c r="F394">
        <v>35</v>
      </c>
      <c r="G394" s="6">
        <v>45543</v>
      </c>
      <c r="H394" t="s">
        <v>26</v>
      </c>
      <c r="I394" t="s">
        <v>27</v>
      </c>
      <c r="J394">
        <v>19</v>
      </c>
      <c r="K394">
        <v>2</v>
      </c>
      <c r="L394" t="s">
        <v>34</v>
      </c>
      <c r="M394">
        <v>4</v>
      </c>
      <c r="N394" s="13" t="s">
        <v>7394</v>
      </c>
      <c r="O394">
        <f t="shared" si="24"/>
        <v>4</v>
      </c>
      <c r="P394" t="str">
        <f t="shared" si="25"/>
        <v/>
      </c>
      <c r="Q394" t="str">
        <f t="shared" si="26"/>
        <v>Mid Career</v>
      </c>
      <c r="R394" t="str">
        <f t="shared" si="27"/>
        <v>High</v>
      </c>
    </row>
    <row r="395" spans="1:18" x14ac:dyDescent="0.25">
      <c r="A395" t="s">
        <v>4979</v>
      </c>
      <c r="B395" t="s">
        <v>6179</v>
      </c>
      <c r="C395" t="s">
        <v>1546</v>
      </c>
      <c r="D395" t="s">
        <v>88</v>
      </c>
      <c r="E395" t="s">
        <v>46</v>
      </c>
      <c r="F395">
        <v>28</v>
      </c>
      <c r="G395" s="6">
        <v>44917</v>
      </c>
      <c r="H395" t="s">
        <v>26</v>
      </c>
      <c r="I395" t="s">
        <v>27</v>
      </c>
      <c r="J395">
        <v>90</v>
      </c>
      <c r="K395">
        <v>1.5</v>
      </c>
      <c r="L395" t="s">
        <v>34</v>
      </c>
      <c r="M395">
        <v>5</v>
      </c>
      <c r="N395" s="13" t="s">
        <v>7395</v>
      </c>
      <c r="O395">
        <f t="shared" si="24"/>
        <v>4</v>
      </c>
      <c r="P395" t="str">
        <f t="shared" si="25"/>
        <v/>
      </c>
      <c r="Q395" t="str">
        <f t="shared" si="26"/>
        <v>Early Career</v>
      </c>
      <c r="R395" t="str">
        <f t="shared" si="27"/>
        <v>High</v>
      </c>
    </row>
    <row r="396" spans="1:18" x14ac:dyDescent="0.25">
      <c r="A396" t="s">
        <v>4980</v>
      </c>
      <c r="B396" t="s">
        <v>6180</v>
      </c>
      <c r="C396" t="s">
        <v>1550</v>
      </c>
      <c r="D396" t="s">
        <v>88</v>
      </c>
      <c r="E396" t="s">
        <v>39</v>
      </c>
      <c r="F396">
        <v>18</v>
      </c>
      <c r="G396" s="6">
        <v>45298</v>
      </c>
      <c r="H396" t="s">
        <v>18</v>
      </c>
      <c r="I396" t="s">
        <v>19</v>
      </c>
      <c r="J396">
        <v>97</v>
      </c>
      <c r="K396">
        <v>1.5</v>
      </c>
      <c r="L396" t="s">
        <v>34</v>
      </c>
      <c r="M396">
        <v>3</v>
      </c>
      <c r="N396" s="13" t="s">
        <v>7085</v>
      </c>
      <c r="O396">
        <f t="shared" si="24"/>
        <v>6</v>
      </c>
      <c r="P396" t="str">
        <f t="shared" si="25"/>
        <v/>
      </c>
      <c r="Q396" t="str">
        <f t="shared" si="26"/>
        <v>Student</v>
      </c>
      <c r="R396" t="str">
        <f t="shared" si="27"/>
        <v>High</v>
      </c>
    </row>
    <row r="397" spans="1:18" x14ac:dyDescent="0.25">
      <c r="A397" t="s">
        <v>4981</v>
      </c>
      <c r="B397" t="s">
        <v>6181</v>
      </c>
      <c r="C397" t="s">
        <v>1553</v>
      </c>
      <c r="D397" t="s">
        <v>17</v>
      </c>
      <c r="E397" t="s">
        <v>82</v>
      </c>
      <c r="F397">
        <v>18</v>
      </c>
      <c r="G397" s="6">
        <v>44658</v>
      </c>
      <c r="H397" t="s">
        <v>32</v>
      </c>
      <c r="I397" t="s">
        <v>33</v>
      </c>
      <c r="J397">
        <v>3</v>
      </c>
      <c r="K397">
        <v>1.5</v>
      </c>
      <c r="L397" t="s">
        <v>28</v>
      </c>
      <c r="M397">
        <v>5</v>
      </c>
      <c r="N397" s="13" t="s">
        <v>7396</v>
      </c>
      <c r="O397">
        <f t="shared" si="24"/>
        <v>4</v>
      </c>
      <c r="P397" t="str">
        <f t="shared" si="25"/>
        <v>High Performer</v>
      </c>
      <c r="Q397" t="str">
        <f t="shared" si="26"/>
        <v>Student</v>
      </c>
      <c r="R397" t="str">
        <f t="shared" si="27"/>
        <v>Low</v>
      </c>
    </row>
    <row r="398" spans="1:18" x14ac:dyDescent="0.25">
      <c r="A398" t="s">
        <v>4982</v>
      </c>
      <c r="B398" t="s">
        <v>6182</v>
      </c>
      <c r="C398" t="s">
        <v>1557</v>
      </c>
      <c r="D398" t="s">
        <v>88</v>
      </c>
      <c r="E398" t="s">
        <v>82</v>
      </c>
      <c r="F398">
        <v>25</v>
      </c>
      <c r="G398" s="6">
        <v>44691</v>
      </c>
      <c r="H398" t="s">
        <v>142</v>
      </c>
      <c r="I398" t="s">
        <v>53</v>
      </c>
      <c r="J398">
        <v>23</v>
      </c>
      <c r="K398">
        <v>1</v>
      </c>
      <c r="L398" t="s">
        <v>28</v>
      </c>
      <c r="M398">
        <v>5</v>
      </c>
      <c r="N398" s="13" t="s">
        <v>7397</v>
      </c>
      <c r="O398">
        <f t="shared" si="24"/>
        <v>8</v>
      </c>
      <c r="P398" t="str">
        <f t="shared" si="25"/>
        <v>High Performer</v>
      </c>
      <c r="Q398" t="str">
        <f t="shared" si="26"/>
        <v>Early Career</v>
      </c>
      <c r="R398" t="str">
        <f t="shared" si="27"/>
        <v>High</v>
      </c>
    </row>
    <row r="399" spans="1:18" x14ac:dyDescent="0.25">
      <c r="A399" t="s">
        <v>4983</v>
      </c>
      <c r="B399" t="s">
        <v>6183</v>
      </c>
      <c r="C399" t="s">
        <v>1561</v>
      </c>
      <c r="D399" t="s">
        <v>17</v>
      </c>
      <c r="E399" t="s">
        <v>46</v>
      </c>
      <c r="F399">
        <v>18</v>
      </c>
      <c r="G399" s="6">
        <v>45019</v>
      </c>
      <c r="H399" t="s">
        <v>47</v>
      </c>
      <c r="I399" t="s">
        <v>33</v>
      </c>
      <c r="J399">
        <v>25</v>
      </c>
      <c r="K399">
        <v>1</v>
      </c>
      <c r="L399" t="s">
        <v>34</v>
      </c>
      <c r="M399">
        <v>5</v>
      </c>
      <c r="N399" s="13" t="s">
        <v>7398</v>
      </c>
      <c r="O399">
        <f t="shared" si="24"/>
        <v>4</v>
      </c>
      <c r="P399" t="str">
        <f t="shared" si="25"/>
        <v/>
      </c>
      <c r="Q399" t="str">
        <f t="shared" si="26"/>
        <v>Student</v>
      </c>
      <c r="R399" t="str">
        <f t="shared" si="27"/>
        <v>High</v>
      </c>
    </row>
    <row r="400" spans="1:18" x14ac:dyDescent="0.25">
      <c r="A400" t="s">
        <v>4984</v>
      </c>
      <c r="B400" t="s">
        <v>6184</v>
      </c>
      <c r="C400" t="s">
        <v>1565</v>
      </c>
      <c r="D400" t="s">
        <v>88</v>
      </c>
      <c r="E400" t="s">
        <v>25</v>
      </c>
      <c r="F400">
        <v>18</v>
      </c>
      <c r="G400" s="6">
        <v>44716</v>
      </c>
      <c r="H400" t="s">
        <v>52</v>
      </c>
      <c r="I400" t="s">
        <v>53</v>
      </c>
      <c r="J400">
        <v>48</v>
      </c>
      <c r="K400">
        <v>0.45</v>
      </c>
      <c r="L400" t="s">
        <v>28</v>
      </c>
      <c r="M400">
        <v>4</v>
      </c>
      <c r="N400" s="13" t="s">
        <v>7399</v>
      </c>
      <c r="O400">
        <f t="shared" si="24"/>
        <v>1</v>
      </c>
      <c r="P400" t="str">
        <f t="shared" si="25"/>
        <v>High Performer</v>
      </c>
      <c r="Q400" t="str">
        <f t="shared" si="26"/>
        <v>Student</v>
      </c>
      <c r="R400" t="str">
        <f t="shared" si="27"/>
        <v>High</v>
      </c>
    </row>
    <row r="401" spans="1:18" x14ac:dyDescent="0.25">
      <c r="A401" t="s">
        <v>4985</v>
      </c>
      <c r="B401" t="s">
        <v>6185</v>
      </c>
      <c r="C401" t="s">
        <v>1568</v>
      </c>
      <c r="D401" t="s">
        <v>17</v>
      </c>
      <c r="E401" t="s">
        <v>39</v>
      </c>
      <c r="F401">
        <v>18</v>
      </c>
      <c r="G401" s="6">
        <v>45672</v>
      </c>
      <c r="H401" t="s">
        <v>132</v>
      </c>
      <c r="I401" t="s">
        <v>133</v>
      </c>
      <c r="J401">
        <v>49</v>
      </c>
      <c r="K401">
        <v>1</v>
      </c>
      <c r="L401" t="s">
        <v>28</v>
      </c>
      <c r="M401">
        <v>5</v>
      </c>
      <c r="N401" s="13" t="s">
        <v>7400</v>
      </c>
      <c r="O401">
        <f t="shared" si="24"/>
        <v>7</v>
      </c>
      <c r="P401" t="str">
        <f t="shared" si="25"/>
        <v>High Performer</v>
      </c>
      <c r="Q401" t="str">
        <f t="shared" si="26"/>
        <v>Student</v>
      </c>
      <c r="R401" t="str">
        <f t="shared" si="27"/>
        <v>High</v>
      </c>
    </row>
    <row r="402" spans="1:18" x14ac:dyDescent="0.25">
      <c r="A402" t="s">
        <v>4986</v>
      </c>
      <c r="B402" t="s">
        <v>6186</v>
      </c>
      <c r="C402" t="s">
        <v>1572</v>
      </c>
      <c r="D402" t="s">
        <v>17</v>
      </c>
      <c r="E402" t="s">
        <v>68</v>
      </c>
      <c r="F402">
        <v>18</v>
      </c>
      <c r="G402" s="6">
        <v>45350</v>
      </c>
      <c r="H402" t="s">
        <v>142</v>
      </c>
      <c r="I402" t="s">
        <v>53</v>
      </c>
      <c r="J402">
        <v>6</v>
      </c>
      <c r="K402">
        <v>2</v>
      </c>
      <c r="L402" t="s">
        <v>28</v>
      </c>
      <c r="M402">
        <v>4</v>
      </c>
      <c r="N402" s="13" t="s">
        <v>7401</v>
      </c>
      <c r="O402">
        <f t="shared" si="24"/>
        <v>7</v>
      </c>
      <c r="P402" t="str">
        <f t="shared" si="25"/>
        <v>High Performer</v>
      </c>
      <c r="Q402" t="str">
        <f t="shared" si="26"/>
        <v>Student</v>
      </c>
      <c r="R402" t="str">
        <f t="shared" si="27"/>
        <v>Medium</v>
      </c>
    </row>
    <row r="403" spans="1:18" x14ac:dyDescent="0.25">
      <c r="A403" t="s">
        <v>4987</v>
      </c>
      <c r="B403" t="s">
        <v>6187</v>
      </c>
      <c r="C403" t="s">
        <v>1576</v>
      </c>
      <c r="D403" t="s">
        <v>17</v>
      </c>
      <c r="E403" t="s">
        <v>46</v>
      </c>
      <c r="F403">
        <v>18</v>
      </c>
      <c r="G403" s="6">
        <v>45332</v>
      </c>
      <c r="H403" t="s">
        <v>83</v>
      </c>
      <c r="I403" t="s">
        <v>27</v>
      </c>
      <c r="J403">
        <v>3</v>
      </c>
      <c r="K403">
        <v>2</v>
      </c>
      <c r="L403" t="s">
        <v>34</v>
      </c>
      <c r="M403">
        <v>2</v>
      </c>
      <c r="N403" s="13" t="s">
        <v>7402</v>
      </c>
      <c r="O403">
        <f t="shared" si="24"/>
        <v>7</v>
      </c>
      <c r="P403" t="str">
        <f t="shared" si="25"/>
        <v/>
      </c>
      <c r="Q403" t="str">
        <f t="shared" si="26"/>
        <v>Student</v>
      </c>
      <c r="R403" t="str">
        <f t="shared" si="27"/>
        <v>Low</v>
      </c>
    </row>
    <row r="404" spans="1:18" x14ac:dyDescent="0.25">
      <c r="A404" t="s">
        <v>4988</v>
      </c>
      <c r="B404" t="s">
        <v>6188</v>
      </c>
      <c r="C404" t="s">
        <v>1580</v>
      </c>
      <c r="D404" t="s">
        <v>88</v>
      </c>
      <c r="E404" t="s">
        <v>25</v>
      </c>
      <c r="F404">
        <v>37</v>
      </c>
      <c r="G404" s="6">
        <v>44832</v>
      </c>
      <c r="H404" t="s">
        <v>132</v>
      </c>
      <c r="I404" t="s">
        <v>133</v>
      </c>
      <c r="J404">
        <v>56.999999999999993</v>
      </c>
      <c r="K404">
        <v>1.5</v>
      </c>
      <c r="L404" t="s">
        <v>34</v>
      </c>
      <c r="M404">
        <v>4</v>
      </c>
      <c r="N404" s="13" t="s">
        <v>7403</v>
      </c>
      <c r="O404">
        <f t="shared" si="24"/>
        <v>2</v>
      </c>
      <c r="P404" t="str">
        <f t="shared" si="25"/>
        <v/>
      </c>
      <c r="Q404" t="str">
        <f t="shared" si="26"/>
        <v>Mid Career</v>
      </c>
      <c r="R404" t="str">
        <f t="shared" si="27"/>
        <v>High</v>
      </c>
    </row>
    <row r="405" spans="1:18" x14ac:dyDescent="0.25">
      <c r="A405" t="s">
        <v>4989</v>
      </c>
      <c r="B405" t="s">
        <v>6189</v>
      </c>
      <c r="C405" t="s">
        <v>1584</v>
      </c>
      <c r="D405" t="s">
        <v>88</v>
      </c>
      <c r="E405" t="s">
        <v>68</v>
      </c>
      <c r="F405">
        <v>18</v>
      </c>
      <c r="G405" s="6">
        <v>44968</v>
      </c>
      <c r="H405" t="s">
        <v>18</v>
      </c>
      <c r="I405" t="s">
        <v>19</v>
      </c>
      <c r="J405">
        <v>19</v>
      </c>
      <c r="K405">
        <v>0.45</v>
      </c>
      <c r="L405" t="s">
        <v>34</v>
      </c>
      <c r="M405">
        <v>2</v>
      </c>
      <c r="N405" s="13" t="s">
        <v>7125</v>
      </c>
      <c r="O405">
        <f t="shared" si="24"/>
        <v>6</v>
      </c>
      <c r="P405" t="str">
        <f t="shared" si="25"/>
        <v/>
      </c>
      <c r="Q405" t="str">
        <f t="shared" si="26"/>
        <v>Student</v>
      </c>
      <c r="R405" t="str">
        <f t="shared" si="27"/>
        <v>High</v>
      </c>
    </row>
    <row r="406" spans="1:18" x14ac:dyDescent="0.25">
      <c r="A406" t="s">
        <v>4990</v>
      </c>
      <c r="B406" t="s">
        <v>6190</v>
      </c>
      <c r="C406" t="s">
        <v>1587</v>
      </c>
      <c r="D406" t="s">
        <v>17</v>
      </c>
      <c r="E406" t="s">
        <v>46</v>
      </c>
      <c r="F406">
        <v>18</v>
      </c>
      <c r="G406" s="6">
        <v>45357</v>
      </c>
      <c r="H406" t="s">
        <v>69</v>
      </c>
      <c r="I406" t="s">
        <v>33</v>
      </c>
      <c r="J406">
        <v>25</v>
      </c>
      <c r="K406">
        <v>1.5</v>
      </c>
      <c r="L406" t="s">
        <v>28</v>
      </c>
      <c r="M406">
        <v>1</v>
      </c>
      <c r="N406" s="13" t="s">
        <v>7404</v>
      </c>
      <c r="O406">
        <f t="shared" si="24"/>
        <v>3</v>
      </c>
      <c r="P406" t="str">
        <f t="shared" si="25"/>
        <v/>
      </c>
      <c r="Q406" t="str">
        <f t="shared" si="26"/>
        <v>Student</v>
      </c>
      <c r="R406" t="str">
        <f t="shared" si="27"/>
        <v>High</v>
      </c>
    </row>
    <row r="407" spans="1:18" x14ac:dyDescent="0.25">
      <c r="A407" t="s">
        <v>4991</v>
      </c>
      <c r="B407" t="s">
        <v>6191</v>
      </c>
      <c r="C407" t="s">
        <v>1591</v>
      </c>
      <c r="D407" t="s">
        <v>88</v>
      </c>
      <c r="E407" t="s">
        <v>82</v>
      </c>
      <c r="F407">
        <v>18</v>
      </c>
      <c r="G407" s="6">
        <v>45743</v>
      </c>
      <c r="H407" t="s">
        <v>63</v>
      </c>
      <c r="I407" t="s">
        <v>27</v>
      </c>
      <c r="J407">
        <v>60</v>
      </c>
      <c r="K407">
        <v>1.5</v>
      </c>
      <c r="L407" t="s">
        <v>28</v>
      </c>
      <c r="M407">
        <v>4</v>
      </c>
      <c r="N407" s="13" t="s">
        <v>7405</v>
      </c>
      <c r="O407">
        <f t="shared" si="24"/>
        <v>4</v>
      </c>
      <c r="P407" t="str">
        <f t="shared" si="25"/>
        <v>High Performer</v>
      </c>
      <c r="Q407" t="str">
        <f t="shared" si="26"/>
        <v>Student</v>
      </c>
      <c r="R407" t="str">
        <f t="shared" si="27"/>
        <v>High</v>
      </c>
    </row>
    <row r="408" spans="1:18" x14ac:dyDescent="0.25">
      <c r="A408" t="s">
        <v>4992</v>
      </c>
      <c r="B408" t="s">
        <v>6192</v>
      </c>
      <c r="C408" t="s">
        <v>6995</v>
      </c>
      <c r="D408" t="s">
        <v>88</v>
      </c>
      <c r="E408" t="s">
        <v>25</v>
      </c>
      <c r="F408">
        <v>20</v>
      </c>
      <c r="G408" s="6">
        <v>45261</v>
      </c>
      <c r="H408" t="s">
        <v>217</v>
      </c>
      <c r="I408" t="s">
        <v>133</v>
      </c>
      <c r="J408">
        <v>44</v>
      </c>
      <c r="K408">
        <v>1.5</v>
      </c>
      <c r="L408" t="s">
        <v>34</v>
      </c>
      <c r="M408">
        <v>1</v>
      </c>
      <c r="N408" s="13" t="s">
        <v>7406</v>
      </c>
      <c r="O408">
        <f t="shared" si="24"/>
        <v>3</v>
      </c>
      <c r="P408" t="str">
        <f t="shared" si="25"/>
        <v/>
      </c>
      <c r="Q408" t="str">
        <f t="shared" si="26"/>
        <v>Student</v>
      </c>
      <c r="R408" t="str">
        <f t="shared" si="27"/>
        <v>High</v>
      </c>
    </row>
    <row r="409" spans="1:18" x14ac:dyDescent="0.25">
      <c r="A409" t="s">
        <v>4993</v>
      </c>
      <c r="B409" t="s">
        <v>6193</v>
      </c>
      <c r="C409" t="s">
        <v>1598</v>
      </c>
      <c r="D409" t="s">
        <v>17</v>
      </c>
      <c r="E409" t="s">
        <v>25</v>
      </c>
      <c r="F409">
        <v>19</v>
      </c>
      <c r="G409" s="6">
        <v>45112</v>
      </c>
      <c r="H409" t="s">
        <v>132</v>
      </c>
      <c r="I409" t="s">
        <v>133</v>
      </c>
      <c r="J409">
        <v>89</v>
      </c>
      <c r="K409">
        <v>0.45</v>
      </c>
      <c r="L409" t="s">
        <v>28</v>
      </c>
      <c r="M409">
        <v>5</v>
      </c>
      <c r="N409" s="13" t="s">
        <v>7407</v>
      </c>
      <c r="O409">
        <f t="shared" si="24"/>
        <v>5</v>
      </c>
      <c r="P409" t="str">
        <f t="shared" si="25"/>
        <v>High Performer</v>
      </c>
      <c r="Q409" t="str">
        <f t="shared" si="26"/>
        <v>Student</v>
      </c>
      <c r="R409" t="str">
        <f t="shared" si="27"/>
        <v>High</v>
      </c>
    </row>
    <row r="410" spans="1:18" x14ac:dyDescent="0.25">
      <c r="A410" t="s">
        <v>4994</v>
      </c>
      <c r="B410" t="s">
        <v>6194</v>
      </c>
      <c r="C410" t="s">
        <v>1602</v>
      </c>
      <c r="D410" t="s">
        <v>88</v>
      </c>
      <c r="E410" t="s">
        <v>25</v>
      </c>
      <c r="F410">
        <v>18</v>
      </c>
      <c r="G410" s="6">
        <v>45528</v>
      </c>
      <c r="H410" t="s">
        <v>47</v>
      </c>
      <c r="I410" t="s">
        <v>33</v>
      </c>
      <c r="J410">
        <v>8</v>
      </c>
      <c r="K410">
        <v>2</v>
      </c>
      <c r="L410" t="s">
        <v>34</v>
      </c>
      <c r="M410">
        <v>3</v>
      </c>
      <c r="N410" s="13" t="s">
        <v>7408</v>
      </c>
      <c r="O410">
        <f t="shared" si="24"/>
        <v>2</v>
      </c>
      <c r="P410" t="str">
        <f t="shared" si="25"/>
        <v/>
      </c>
      <c r="Q410" t="str">
        <f t="shared" si="26"/>
        <v>Student</v>
      </c>
      <c r="R410" t="str">
        <f t="shared" si="27"/>
        <v>Medium</v>
      </c>
    </row>
    <row r="411" spans="1:18" x14ac:dyDescent="0.25">
      <c r="A411" t="s">
        <v>4995</v>
      </c>
      <c r="B411" t="s">
        <v>6195</v>
      </c>
      <c r="C411" t="s">
        <v>1606</v>
      </c>
      <c r="D411" t="s">
        <v>88</v>
      </c>
      <c r="E411" t="s">
        <v>68</v>
      </c>
      <c r="F411">
        <v>18</v>
      </c>
      <c r="G411" s="6">
        <v>45629</v>
      </c>
      <c r="H411" t="s">
        <v>132</v>
      </c>
      <c r="I411" t="s">
        <v>133</v>
      </c>
      <c r="J411">
        <v>80</v>
      </c>
      <c r="K411">
        <v>1.5</v>
      </c>
      <c r="L411" t="s">
        <v>28</v>
      </c>
      <c r="M411">
        <v>5</v>
      </c>
      <c r="N411" s="13" t="s">
        <v>7409</v>
      </c>
      <c r="O411">
        <f t="shared" si="24"/>
        <v>1</v>
      </c>
      <c r="P411" t="str">
        <f t="shared" si="25"/>
        <v>High Performer</v>
      </c>
      <c r="Q411" t="str">
        <f t="shared" si="26"/>
        <v>Student</v>
      </c>
      <c r="R411" t="str">
        <f t="shared" si="27"/>
        <v>High</v>
      </c>
    </row>
    <row r="412" spans="1:18" x14ac:dyDescent="0.25">
      <c r="A412" t="s">
        <v>4996</v>
      </c>
      <c r="B412" t="s">
        <v>6196</v>
      </c>
      <c r="C412" t="s">
        <v>1609</v>
      </c>
      <c r="D412" t="s">
        <v>88</v>
      </c>
      <c r="E412" t="s">
        <v>82</v>
      </c>
      <c r="F412">
        <v>18</v>
      </c>
      <c r="G412" s="6">
        <v>45093</v>
      </c>
      <c r="H412" t="s">
        <v>63</v>
      </c>
      <c r="I412" t="s">
        <v>27</v>
      </c>
      <c r="J412">
        <v>66</v>
      </c>
      <c r="K412">
        <v>0.45</v>
      </c>
      <c r="L412" t="s">
        <v>28</v>
      </c>
      <c r="M412">
        <v>4</v>
      </c>
      <c r="N412" s="13" t="s">
        <v>7410</v>
      </c>
      <c r="O412">
        <f t="shared" si="24"/>
        <v>3</v>
      </c>
      <c r="P412" t="str">
        <f t="shared" si="25"/>
        <v>High Performer</v>
      </c>
      <c r="Q412" t="str">
        <f t="shared" si="26"/>
        <v>Student</v>
      </c>
      <c r="R412" t="str">
        <f t="shared" si="27"/>
        <v>High</v>
      </c>
    </row>
    <row r="413" spans="1:18" x14ac:dyDescent="0.25">
      <c r="A413" t="s">
        <v>4997</v>
      </c>
      <c r="B413" t="s">
        <v>6197</v>
      </c>
      <c r="C413" t="s">
        <v>1613</v>
      </c>
      <c r="D413" t="s">
        <v>88</v>
      </c>
      <c r="E413" t="s">
        <v>68</v>
      </c>
      <c r="F413">
        <v>18</v>
      </c>
      <c r="G413" s="6">
        <v>45355</v>
      </c>
      <c r="H413" t="s">
        <v>18</v>
      </c>
      <c r="I413" t="s">
        <v>19</v>
      </c>
      <c r="J413">
        <v>94</v>
      </c>
      <c r="K413">
        <v>1</v>
      </c>
      <c r="L413" t="s">
        <v>34</v>
      </c>
      <c r="M413">
        <v>5</v>
      </c>
      <c r="N413" s="13" t="s">
        <v>7411</v>
      </c>
      <c r="O413">
        <f t="shared" si="24"/>
        <v>8</v>
      </c>
      <c r="P413" t="str">
        <f t="shared" si="25"/>
        <v/>
      </c>
      <c r="Q413" t="str">
        <f t="shared" si="26"/>
        <v>Student</v>
      </c>
      <c r="R413" t="str">
        <f t="shared" si="27"/>
        <v>High</v>
      </c>
    </row>
    <row r="414" spans="1:18" x14ac:dyDescent="0.25">
      <c r="A414" t="s">
        <v>4998</v>
      </c>
      <c r="B414" t="s">
        <v>6198</v>
      </c>
      <c r="C414" t="s">
        <v>1617</v>
      </c>
      <c r="D414" t="s">
        <v>88</v>
      </c>
      <c r="E414" t="s">
        <v>68</v>
      </c>
      <c r="F414">
        <v>18</v>
      </c>
      <c r="G414" s="6">
        <v>45677</v>
      </c>
      <c r="H414" t="s">
        <v>217</v>
      </c>
      <c r="I414" t="s">
        <v>133</v>
      </c>
      <c r="J414">
        <v>8</v>
      </c>
      <c r="K414">
        <v>1</v>
      </c>
      <c r="L414" t="s">
        <v>34</v>
      </c>
      <c r="M414">
        <v>3</v>
      </c>
      <c r="N414" s="13" t="s">
        <v>7412</v>
      </c>
      <c r="O414">
        <f t="shared" si="24"/>
        <v>4</v>
      </c>
      <c r="P414" t="str">
        <f t="shared" si="25"/>
        <v/>
      </c>
      <c r="Q414" t="str">
        <f t="shared" si="26"/>
        <v>Student</v>
      </c>
      <c r="R414" t="str">
        <f t="shared" si="27"/>
        <v>Medium</v>
      </c>
    </row>
    <row r="415" spans="1:18" x14ac:dyDescent="0.25">
      <c r="A415" t="s">
        <v>4999</v>
      </c>
      <c r="B415" t="s">
        <v>6199</v>
      </c>
      <c r="C415" t="s">
        <v>1621</v>
      </c>
      <c r="D415" t="s">
        <v>88</v>
      </c>
      <c r="E415" t="s">
        <v>46</v>
      </c>
      <c r="F415">
        <v>33</v>
      </c>
      <c r="G415" s="6">
        <v>45129</v>
      </c>
      <c r="H415" t="s">
        <v>26</v>
      </c>
      <c r="I415" t="s">
        <v>27</v>
      </c>
      <c r="J415">
        <v>43</v>
      </c>
      <c r="K415">
        <v>1.5</v>
      </c>
      <c r="L415" t="s">
        <v>28</v>
      </c>
      <c r="M415">
        <v>4</v>
      </c>
      <c r="N415" s="13" t="s">
        <v>7413</v>
      </c>
      <c r="O415">
        <f t="shared" si="24"/>
        <v>1</v>
      </c>
      <c r="P415" t="str">
        <f t="shared" si="25"/>
        <v>High Performer</v>
      </c>
      <c r="Q415" t="str">
        <f t="shared" si="26"/>
        <v>Mid Career</v>
      </c>
      <c r="R415" t="str">
        <f t="shared" si="27"/>
        <v>High</v>
      </c>
    </row>
    <row r="416" spans="1:18" x14ac:dyDescent="0.25">
      <c r="A416" t="s">
        <v>5000</v>
      </c>
      <c r="B416" t="s">
        <v>6200</v>
      </c>
      <c r="C416" t="s">
        <v>1624</v>
      </c>
      <c r="D416" t="s">
        <v>88</v>
      </c>
      <c r="E416" t="s">
        <v>82</v>
      </c>
      <c r="F416">
        <v>18</v>
      </c>
      <c r="G416" s="6">
        <v>45018</v>
      </c>
      <c r="H416" t="s">
        <v>47</v>
      </c>
      <c r="I416" t="s">
        <v>33</v>
      </c>
      <c r="J416">
        <v>66</v>
      </c>
      <c r="K416">
        <v>1</v>
      </c>
      <c r="L416" t="s">
        <v>28</v>
      </c>
      <c r="M416">
        <v>3</v>
      </c>
      <c r="N416" s="13" t="s">
        <v>7211</v>
      </c>
      <c r="O416">
        <f t="shared" si="24"/>
        <v>7</v>
      </c>
      <c r="P416" t="str">
        <f t="shared" si="25"/>
        <v/>
      </c>
      <c r="Q416" t="str">
        <f t="shared" si="26"/>
        <v>Student</v>
      </c>
      <c r="R416" t="str">
        <f t="shared" si="27"/>
        <v>High</v>
      </c>
    </row>
    <row r="417" spans="1:18" x14ac:dyDescent="0.25">
      <c r="A417" t="s">
        <v>5001</v>
      </c>
      <c r="B417" t="s">
        <v>6201</v>
      </c>
      <c r="C417" t="s">
        <v>1627</v>
      </c>
      <c r="D417" t="s">
        <v>88</v>
      </c>
      <c r="E417" t="s">
        <v>46</v>
      </c>
      <c r="F417">
        <v>37</v>
      </c>
      <c r="G417" s="6">
        <v>44871</v>
      </c>
      <c r="H417" t="s">
        <v>18</v>
      </c>
      <c r="I417" t="s">
        <v>19</v>
      </c>
      <c r="J417">
        <v>48</v>
      </c>
      <c r="K417">
        <v>1.5</v>
      </c>
      <c r="L417" t="s">
        <v>28</v>
      </c>
      <c r="M417">
        <v>4</v>
      </c>
      <c r="N417" s="13" t="s">
        <v>7414</v>
      </c>
      <c r="O417">
        <f t="shared" si="24"/>
        <v>5</v>
      </c>
      <c r="P417" t="str">
        <f t="shared" si="25"/>
        <v>High Performer</v>
      </c>
      <c r="Q417" t="str">
        <f t="shared" si="26"/>
        <v>Mid Career</v>
      </c>
      <c r="R417" t="str">
        <f t="shared" si="27"/>
        <v>High</v>
      </c>
    </row>
    <row r="418" spans="1:18" x14ac:dyDescent="0.25">
      <c r="A418" t="s">
        <v>5002</v>
      </c>
      <c r="B418" t="s">
        <v>6202</v>
      </c>
      <c r="C418" t="s">
        <v>1631</v>
      </c>
      <c r="D418" t="s">
        <v>88</v>
      </c>
      <c r="E418" t="s">
        <v>82</v>
      </c>
      <c r="F418">
        <v>18</v>
      </c>
      <c r="G418" s="6">
        <v>44760</v>
      </c>
      <c r="H418" t="s">
        <v>69</v>
      </c>
      <c r="I418" t="s">
        <v>33</v>
      </c>
      <c r="J418">
        <v>63</v>
      </c>
      <c r="K418">
        <v>2</v>
      </c>
      <c r="L418" t="s">
        <v>28</v>
      </c>
      <c r="M418">
        <v>2</v>
      </c>
      <c r="N418" s="13" t="s">
        <v>7415</v>
      </c>
      <c r="O418">
        <f t="shared" si="24"/>
        <v>1</v>
      </c>
      <c r="P418" t="str">
        <f t="shared" si="25"/>
        <v/>
      </c>
      <c r="Q418" t="str">
        <f t="shared" si="26"/>
        <v>Student</v>
      </c>
      <c r="R418" t="str">
        <f t="shared" si="27"/>
        <v>High</v>
      </c>
    </row>
    <row r="419" spans="1:18" x14ac:dyDescent="0.25">
      <c r="A419" t="s">
        <v>5003</v>
      </c>
      <c r="B419" t="s">
        <v>6203</v>
      </c>
      <c r="C419" t="s">
        <v>1634</v>
      </c>
      <c r="D419" t="s">
        <v>17</v>
      </c>
      <c r="E419" t="s">
        <v>25</v>
      </c>
      <c r="F419">
        <v>18</v>
      </c>
      <c r="G419" s="6">
        <v>45248</v>
      </c>
      <c r="H419" t="s">
        <v>18</v>
      </c>
      <c r="I419" t="s">
        <v>19</v>
      </c>
      <c r="J419">
        <v>61</v>
      </c>
      <c r="K419">
        <v>2</v>
      </c>
      <c r="L419" t="s">
        <v>28</v>
      </c>
      <c r="M419">
        <v>5</v>
      </c>
      <c r="N419" s="13" t="s">
        <v>7416</v>
      </c>
      <c r="O419">
        <f t="shared" si="24"/>
        <v>2</v>
      </c>
      <c r="P419" t="str">
        <f t="shared" si="25"/>
        <v>High Performer</v>
      </c>
      <c r="Q419" t="str">
        <f t="shared" si="26"/>
        <v>Student</v>
      </c>
      <c r="R419" t="str">
        <f t="shared" si="27"/>
        <v>High</v>
      </c>
    </row>
    <row r="420" spans="1:18" x14ac:dyDescent="0.25">
      <c r="A420" t="s">
        <v>5004</v>
      </c>
      <c r="B420" t="s">
        <v>6204</v>
      </c>
      <c r="C420" t="s">
        <v>1638</v>
      </c>
      <c r="D420" t="s">
        <v>88</v>
      </c>
      <c r="E420" t="s">
        <v>39</v>
      </c>
      <c r="F420">
        <v>18</v>
      </c>
      <c r="G420" s="6">
        <v>45493</v>
      </c>
      <c r="H420" t="s">
        <v>26</v>
      </c>
      <c r="I420" t="s">
        <v>27</v>
      </c>
      <c r="J420">
        <v>58</v>
      </c>
      <c r="K420">
        <v>1.5</v>
      </c>
      <c r="L420" t="s">
        <v>28</v>
      </c>
      <c r="M420">
        <v>4</v>
      </c>
      <c r="N420" s="13" t="s">
        <v>7417</v>
      </c>
      <c r="O420">
        <f t="shared" si="24"/>
        <v>3</v>
      </c>
      <c r="P420" t="str">
        <f t="shared" si="25"/>
        <v>High Performer</v>
      </c>
      <c r="Q420" t="str">
        <f t="shared" si="26"/>
        <v>Student</v>
      </c>
      <c r="R420" t="str">
        <f t="shared" si="27"/>
        <v>High</v>
      </c>
    </row>
    <row r="421" spans="1:18" x14ac:dyDescent="0.25">
      <c r="A421" t="s">
        <v>5005</v>
      </c>
      <c r="B421" t="s">
        <v>6205</v>
      </c>
      <c r="C421" t="s">
        <v>1642</v>
      </c>
      <c r="D421" t="s">
        <v>88</v>
      </c>
      <c r="E421" t="s">
        <v>82</v>
      </c>
      <c r="F421">
        <v>28</v>
      </c>
      <c r="G421" s="6">
        <v>45314</v>
      </c>
      <c r="H421" t="s">
        <v>47</v>
      </c>
      <c r="I421" t="s">
        <v>33</v>
      </c>
      <c r="J421">
        <v>84</v>
      </c>
      <c r="K421">
        <v>1.5</v>
      </c>
      <c r="L421" t="s">
        <v>28</v>
      </c>
      <c r="M421">
        <v>4</v>
      </c>
      <c r="N421" s="13" t="s">
        <v>7418</v>
      </c>
      <c r="O421">
        <f t="shared" si="24"/>
        <v>1</v>
      </c>
      <c r="P421" t="str">
        <f t="shared" si="25"/>
        <v>High Performer</v>
      </c>
      <c r="Q421" t="str">
        <f t="shared" si="26"/>
        <v>Early Career</v>
      </c>
      <c r="R421" t="str">
        <f t="shared" si="27"/>
        <v>High</v>
      </c>
    </row>
    <row r="422" spans="1:18" x14ac:dyDescent="0.25">
      <c r="A422" t="s">
        <v>5006</v>
      </c>
      <c r="B422" t="s">
        <v>6206</v>
      </c>
      <c r="C422" t="s">
        <v>6995</v>
      </c>
      <c r="D422" t="s">
        <v>17</v>
      </c>
      <c r="E422" t="s">
        <v>82</v>
      </c>
      <c r="F422">
        <v>18</v>
      </c>
      <c r="G422" s="6">
        <v>45739</v>
      </c>
      <c r="H422" t="s">
        <v>63</v>
      </c>
      <c r="I422" t="s">
        <v>27</v>
      </c>
      <c r="J422">
        <v>19</v>
      </c>
      <c r="K422">
        <v>1</v>
      </c>
      <c r="L422" t="s">
        <v>28</v>
      </c>
      <c r="M422">
        <v>2</v>
      </c>
      <c r="N422" s="13" t="s">
        <v>7419</v>
      </c>
      <c r="O422">
        <f t="shared" si="24"/>
        <v>8</v>
      </c>
      <c r="P422" t="str">
        <f t="shared" si="25"/>
        <v/>
      </c>
      <c r="Q422" t="str">
        <f t="shared" si="26"/>
        <v>Student</v>
      </c>
      <c r="R422" t="str">
        <f t="shared" si="27"/>
        <v>High</v>
      </c>
    </row>
    <row r="423" spans="1:18" x14ac:dyDescent="0.25">
      <c r="A423" t="s">
        <v>5007</v>
      </c>
      <c r="B423" t="s">
        <v>6207</v>
      </c>
      <c r="C423" t="s">
        <v>1648</v>
      </c>
      <c r="D423" t="s">
        <v>17</v>
      </c>
      <c r="E423" t="s">
        <v>25</v>
      </c>
      <c r="F423">
        <v>22</v>
      </c>
      <c r="G423" s="6">
        <v>44971</v>
      </c>
      <c r="H423" t="s">
        <v>132</v>
      </c>
      <c r="I423" t="s">
        <v>133</v>
      </c>
      <c r="J423">
        <v>9</v>
      </c>
      <c r="K423">
        <v>0.45</v>
      </c>
      <c r="L423" t="s">
        <v>34</v>
      </c>
      <c r="M423">
        <v>3</v>
      </c>
      <c r="N423" s="13" t="s">
        <v>7420</v>
      </c>
      <c r="O423">
        <f t="shared" si="24"/>
        <v>5</v>
      </c>
      <c r="P423" t="str">
        <f t="shared" si="25"/>
        <v/>
      </c>
      <c r="Q423" t="str">
        <f t="shared" si="26"/>
        <v>Early Career</v>
      </c>
      <c r="R423" t="str">
        <f t="shared" si="27"/>
        <v>Medium</v>
      </c>
    </row>
    <row r="424" spans="1:18" x14ac:dyDescent="0.25">
      <c r="A424" t="s">
        <v>5008</v>
      </c>
      <c r="B424" t="s">
        <v>6208</v>
      </c>
      <c r="C424" t="s">
        <v>1652</v>
      </c>
      <c r="D424" t="s">
        <v>17</v>
      </c>
      <c r="E424" t="s">
        <v>25</v>
      </c>
      <c r="F424">
        <v>18</v>
      </c>
      <c r="G424" s="6">
        <v>45608</v>
      </c>
      <c r="H424" t="s">
        <v>18</v>
      </c>
      <c r="I424" t="s">
        <v>19</v>
      </c>
      <c r="J424">
        <v>50</v>
      </c>
      <c r="K424">
        <v>1.5</v>
      </c>
      <c r="L424" t="s">
        <v>34</v>
      </c>
      <c r="M424">
        <v>2</v>
      </c>
      <c r="N424" s="13" t="s">
        <v>7421</v>
      </c>
      <c r="O424">
        <f t="shared" si="24"/>
        <v>7</v>
      </c>
      <c r="P424" t="str">
        <f t="shared" si="25"/>
        <v/>
      </c>
      <c r="Q424" t="str">
        <f t="shared" si="26"/>
        <v>Student</v>
      </c>
      <c r="R424" t="str">
        <f t="shared" si="27"/>
        <v>High</v>
      </c>
    </row>
    <row r="425" spans="1:18" x14ac:dyDescent="0.25">
      <c r="A425" t="s">
        <v>5009</v>
      </c>
      <c r="B425" t="s">
        <v>6209</v>
      </c>
      <c r="C425" t="s">
        <v>1656</v>
      </c>
      <c r="D425" t="s">
        <v>17</v>
      </c>
      <c r="E425" t="s">
        <v>46</v>
      </c>
      <c r="F425">
        <v>25</v>
      </c>
      <c r="G425" s="6">
        <v>45106</v>
      </c>
      <c r="H425" t="s">
        <v>83</v>
      </c>
      <c r="I425" t="s">
        <v>27</v>
      </c>
      <c r="J425">
        <v>89</v>
      </c>
      <c r="K425">
        <v>0.45</v>
      </c>
      <c r="L425" t="s">
        <v>28</v>
      </c>
      <c r="M425">
        <v>4</v>
      </c>
      <c r="N425" s="13" t="s">
        <v>7422</v>
      </c>
      <c r="O425">
        <f t="shared" si="24"/>
        <v>8</v>
      </c>
      <c r="P425" t="str">
        <f t="shared" si="25"/>
        <v>High Performer</v>
      </c>
      <c r="Q425" t="str">
        <f t="shared" si="26"/>
        <v>Early Career</v>
      </c>
      <c r="R425" t="str">
        <f t="shared" si="27"/>
        <v>High</v>
      </c>
    </row>
    <row r="426" spans="1:18" x14ac:dyDescent="0.25">
      <c r="A426" t="s">
        <v>5010</v>
      </c>
      <c r="B426" t="s">
        <v>6210</v>
      </c>
      <c r="C426" t="s">
        <v>1660</v>
      </c>
      <c r="D426" t="s">
        <v>17</v>
      </c>
      <c r="E426" t="s">
        <v>46</v>
      </c>
      <c r="F426">
        <v>18</v>
      </c>
      <c r="G426" s="6">
        <v>44666</v>
      </c>
      <c r="H426" t="s">
        <v>47</v>
      </c>
      <c r="I426" t="s">
        <v>33</v>
      </c>
      <c r="J426">
        <v>85</v>
      </c>
      <c r="K426">
        <v>1.5</v>
      </c>
      <c r="L426" t="s">
        <v>28</v>
      </c>
      <c r="M426">
        <v>3</v>
      </c>
      <c r="N426" s="13" t="s">
        <v>7423</v>
      </c>
      <c r="O426">
        <f t="shared" si="24"/>
        <v>7</v>
      </c>
      <c r="P426" t="str">
        <f t="shared" si="25"/>
        <v/>
      </c>
      <c r="Q426" t="str">
        <f t="shared" si="26"/>
        <v>Student</v>
      </c>
      <c r="R426" t="str">
        <f t="shared" si="27"/>
        <v>High</v>
      </c>
    </row>
    <row r="427" spans="1:18" x14ac:dyDescent="0.25">
      <c r="A427" t="s">
        <v>5011</v>
      </c>
      <c r="B427" t="s">
        <v>6211</v>
      </c>
      <c r="C427" t="s">
        <v>1664</v>
      </c>
      <c r="D427" t="s">
        <v>17</v>
      </c>
      <c r="E427" t="s">
        <v>25</v>
      </c>
      <c r="F427">
        <v>18</v>
      </c>
      <c r="G427" s="6">
        <v>45090</v>
      </c>
      <c r="H427" t="s">
        <v>52</v>
      </c>
      <c r="I427" t="s">
        <v>53</v>
      </c>
      <c r="J427">
        <v>77</v>
      </c>
      <c r="K427">
        <v>2</v>
      </c>
      <c r="L427" t="s">
        <v>28</v>
      </c>
      <c r="M427">
        <v>5</v>
      </c>
      <c r="N427" s="13" t="s">
        <v>7424</v>
      </c>
      <c r="O427">
        <f t="shared" si="24"/>
        <v>3</v>
      </c>
      <c r="P427" t="str">
        <f t="shared" si="25"/>
        <v>High Performer</v>
      </c>
      <c r="Q427" t="str">
        <f t="shared" si="26"/>
        <v>Student</v>
      </c>
      <c r="R427" t="str">
        <f t="shared" si="27"/>
        <v>High</v>
      </c>
    </row>
    <row r="428" spans="1:18" x14ac:dyDescent="0.25">
      <c r="A428" t="s">
        <v>5012</v>
      </c>
      <c r="B428" t="s">
        <v>6212</v>
      </c>
      <c r="C428" t="s">
        <v>1668</v>
      </c>
      <c r="D428" t="s">
        <v>88</v>
      </c>
      <c r="E428" t="s">
        <v>68</v>
      </c>
      <c r="F428">
        <v>28</v>
      </c>
      <c r="G428" s="6">
        <v>45595</v>
      </c>
      <c r="H428" t="s">
        <v>63</v>
      </c>
      <c r="I428" t="s">
        <v>27</v>
      </c>
      <c r="J428">
        <v>79</v>
      </c>
      <c r="K428">
        <v>0.45</v>
      </c>
      <c r="L428" t="s">
        <v>28</v>
      </c>
      <c r="M428">
        <v>2</v>
      </c>
      <c r="N428" s="13" t="s">
        <v>7425</v>
      </c>
      <c r="O428">
        <f t="shared" si="24"/>
        <v>7</v>
      </c>
      <c r="P428" t="str">
        <f t="shared" si="25"/>
        <v/>
      </c>
      <c r="Q428" t="str">
        <f t="shared" si="26"/>
        <v>Early Career</v>
      </c>
      <c r="R428" t="str">
        <f t="shared" si="27"/>
        <v>High</v>
      </c>
    </row>
    <row r="429" spans="1:18" x14ac:dyDescent="0.25">
      <c r="A429" t="s">
        <v>5013</v>
      </c>
      <c r="B429" t="s">
        <v>6213</v>
      </c>
      <c r="C429" t="s">
        <v>1672</v>
      </c>
      <c r="D429" t="s">
        <v>17</v>
      </c>
      <c r="E429" t="s">
        <v>68</v>
      </c>
      <c r="F429">
        <v>18</v>
      </c>
      <c r="G429" s="6">
        <v>44713</v>
      </c>
      <c r="H429" t="s">
        <v>52</v>
      </c>
      <c r="I429" t="s">
        <v>53</v>
      </c>
      <c r="J429">
        <v>22</v>
      </c>
      <c r="K429">
        <v>0.45</v>
      </c>
      <c r="L429" t="s">
        <v>28</v>
      </c>
      <c r="M429">
        <v>4</v>
      </c>
      <c r="N429" s="13" t="s">
        <v>7426</v>
      </c>
      <c r="O429">
        <f t="shared" si="24"/>
        <v>6</v>
      </c>
      <c r="P429" t="str">
        <f t="shared" si="25"/>
        <v>High Performer</v>
      </c>
      <c r="Q429" t="str">
        <f t="shared" si="26"/>
        <v>Student</v>
      </c>
      <c r="R429" t="str">
        <f t="shared" si="27"/>
        <v>High</v>
      </c>
    </row>
    <row r="430" spans="1:18" x14ac:dyDescent="0.25">
      <c r="A430" t="s">
        <v>5014</v>
      </c>
      <c r="B430" t="s">
        <v>6214</v>
      </c>
      <c r="C430" t="s">
        <v>1676</v>
      </c>
      <c r="D430" t="s">
        <v>88</v>
      </c>
      <c r="E430" t="s">
        <v>25</v>
      </c>
      <c r="F430">
        <v>18</v>
      </c>
      <c r="G430" s="6">
        <v>45084</v>
      </c>
      <c r="H430" t="s">
        <v>281</v>
      </c>
      <c r="I430" t="s">
        <v>19</v>
      </c>
      <c r="J430">
        <v>8</v>
      </c>
      <c r="K430">
        <v>2</v>
      </c>
      <c r="L430" t="s">
        <v>28</v>
      </c>
      <c r="M430">
        <v>5</v>
      </c>
      <c r="N430" s="13" t="s">
        <v>7147</v>
      </c>
      <c r="O430">
        <f t="shared" si="24"/>
        <v>3</v>
      </c>
      <c r="P430" t="str">
        <f t="shared" si="25"/>
        <v>High Performer</v>
      </c>
      <c r="Q430" t="str">
        <f t="shared" si="26"/>
        <v>Student</v>
      </c>
      <c r="R430" t="str">
        <f t="shared" si="27"/>
        <v>Medium</v>
      </c>
    </row>
    <row r="431" spans="1:18" x14ac:dyDescent="0.25">
      <c r="A431" t="s">
        <v>5015</v>
      </c>
      <c r="B431" t="s">
        <v>6215</v>
      </c>
      <c r="C431" t="s">
        <v>1679</v>
      </c>
      <c r="D431" t="s">
        <v>17</v>
      </c>
      <c r="E431" t="s">
        <v>82</v>
      </c>
      <c r="F431">
        <v>18</v>
      </c>
      <c r="G431" s="6">
        <v>45551</v>
      </c>
      <c r="H431" t="s">
        <v>217</v>
      </c>
      <c r="I431" t="s">
        <v>133</v>
      </c>
      <c r="J431">
        <v>56.999999999999993</v>
      </c>
      <c r="K431">
        <v>1.5</v>
      </c>
      <c r="L431" t="s">
        <v>28</v>
      </c>
      <c r="M431">
        <v>5</v>
      </c>
      <c r="N431" s="13" t="s">
        <v>7427</v>
      </c>
      <c r="O431">
        <f t="shared" si="24"/>
        <v>1</v>
      </c>
      <c r="P431" t="str">
        <f t="shared" si="25"/>
        <v>High Performer</v>
      </c>
      <c r="Q431" t="str">
        <f t="shared" si="26"/>
        <v>Student</v>
      </c>
      <c r="R431" t="str">
        <f t="shared" si="27"/>
        <v>High</v>
      </c>
    </row>
    <row r="432" spans="1:18" x14ac:dyDescent="0.25">
      <c r="A432" t="s">
        <v>5016</v>
      </c>
      <c r="B432" t="s">
        <v>6216</v>
      </c>
      <c r="C432" t="s">
        <v>1682</v>
      </c>
      <c r="D432" t="s">
        <v>88</v>
      </c>
      <c r="E432" t="s">
        <v>46</v>
      </c>
      <c r="F432">
        <v>18</v>
      </c>
      <c r="G432" s="6">
        <v>45109</v>
      </c>
      <c r="H432" t="s">
        <v>26</v>
      </c>
      <c r="I432" t="s">
        <v>27</v>
      </c>
      <c r="J432">
        <v>44</v>
      </c>
      <c r="K432">
        <v>2</v>
      </c>
      <c r="L432" t="s">
        <v>28</v>
      </c>
      <c r="M432">
        <v>1</v>
      </c>
      <c r="N432" s="13" t="s">
        <v>7428</v>
      </c>
      <c r="O432">
        <f t="shared" si="24"/>
        <v>5</v>
      </c>
      <c r="P432" t="str">
        <f t="shared" si="25"/>
        <v/>
      </c>
      <c r="Q432" t="str">
        <f t="shared" si="26"/>
        <v>Student</v>
      </c>
      <c r="R432" t="str">
        <f t="shared" si="27"/>
        <v>High</v>
      </c>
    </row>
    <row r="433" spans="1:18" x14ac:dyDescent="0.25">
      <c r="A433" t="s">
        <v>5017</v>
      </c>
      <c r="B433" t="s">
        <v>6217</v>
      </c>
      <c r="C433" t="s">
        <v>1686</v>
      </c>
      <c r="D433" t="s">
        <v>17</v>
      </c>
      <c r="E433" t="s">
        <v>68</v>
      </c>
      <c r="F433">
        <v>18</v>
      </c>
      <c r="G433" s="6">
        <v>45653</v>
      </c>
      <c r="H433" t="s">
        <v>18</v>
      </c>
      <c r="I433" t="s">
        <v>19</v>
      </c>
      <c r="J433">
        <v>3</v>
      </c>
      <c r="K433">
        <v>1.5</v>
      </c>
      <c r="L433" t="s">
        <v>34</v>
      </c>
      <c r="M433">
        <v>2</v>
      </c>
      <c r="N433" s="13" t="s">
        <v>7429</v>
      </c>
      <c r="O433">
        <f t="shared" si="24"/>
        <v>6</v>
      </c>
      <c r="P433" t="str">
        <f t="shared" si="25"/>
        <v/>
      </c>
      <c r="Q433" t="str">
        <f t="shared" si="26"/>
        <v>Student</v>
      </c>
      <c r="R433" t="str">
        <f t="shared" si="27"/>
        <v>Low</v>
      </c>
    </row>
    <row r="434" spans="1:18" x14ac:dyDescent="0.25">
      <c r="A434" t="s">
        <v>5018</v>
      </c>
      <c r="B434" t="s">
        <v>6218</v>
      </c>
      <c r="C434" t="s">
        <v>1690</v>
      </c>
      <c r="D434" t="s">
        <v>88</v>
      </c>
      <c r="E434" t="s">
        <v>46</v>
      </c>
      <c r="F434">
        <v>18</v>
      </c>
      <c r="G434" s="6">
        <v>45541</v>
      </c>
      <c r="H434" t="s">
        <v>154</v>
      </c>
      <c r="I434" t="s">
        <v>133</v>
      </c>
      <c r="J434">
        <v>46</v>
      </c>
      <c r="K434">
        <v>1.5</v>
      </c>
      <c r="L434" t="s">
        <v>34</v>
      </c>
      <c r="M434">
        <v>5</v>
      </c>
      <c r="N434" s="13" t="s">
        <v>7430</v>
      </c>
      <c r="O434">
        <f t="shared" si="24"/>
        <v>3</v>
      </c>
      <c r="P434" t="str">
        <f t="shared" si="25"/>
        <v/>
      </c>
      <c r="Q434" t="str">
        <f t="shared" si="26"/>
        <v>Student</v>
      </c>
      <c r="R434" t="str">
        <f t="shared" si="27"/>
        <v>High</v>
      </c>
    </row>
    <row r="435" spans="1:18" x14ac:dyDescent="0.25">
      <c r="A435" t="s">
        <v>5019</v>
      </c>
      <c r="B435" t="s">
        <v>6205</v>
      </c>
      <c r="C435" t="s">
        <v>1693</v>
      </c>
      <c r="D435" t="s">
        <v>88</v>
      </c>
      <c r="E435" t="s">
        <v>46</v>
      </c>
      <c r="F435">
        <v>18</v>
      </c>
      <c r="G435" s="6">
        <v>45405</v>
      </c>
      <c r="H435" t="s">
        <v>105</v>
      </c>
      <c r="I435" t="s">
        <v>53</v>
      </c>
      <c r="J435">
        <v>82</v>
      </c>
      <c r="K435">
        <v>1.5</v>
      </c>
      <c r="L435" t="s">
        <v>34</v>
      </c>
      <c r="M435">
        <v>5</v>
      </c>
      <c r="N435" s="13" t="s">
        <v>7431</v>
      </c>
      <c r="O435">
        <f t="shared" si="24"/>
        <v>7</v>
      </c>
      <c r="P435" t="str">
        <f t="shared" si="25"/>
        <v/>
      </c>
      <c r="Q435" t="str">
        <f t="shared" si="26"/>
        <v>Student</v>
      </c>
      <c r="R435" t="str">
        <f t="shared" si="27"/>
        <v>High</v>
      </c>
    </row>
    <row r="436" spans="1:18" x14ac:dyDescent="0.25">
      <c r="A436" t="s">
        <v>5020</v>
      </c>
      <c r="B436" t="s">
        <v>6219</v>
      </c>
      <c r="C436" t="s">
        <v>1697</v>
      </c>
      <c r="D436" t="s">
        <v>88</v>
      </c>
      <c r="E436" t="s">
        <v>68</v>
      </c>
      <c r="F436">
        <v>18</v>
      </c>
      <c r="G436" s="6">
        <v>45711</v>
      </c>
      <c r="H436" t="s">
        <v>52</v>
      </c>
      <c r="I436" t="s">
        <v>53</v>
      </c>
      <c r="J436">
        <v>0</v>
      </c>
      <c r="K436">
        <v>1.5</v>
      </c>
      <c r="L436" t="s">
        <v>28</v>
      </c>
      <c r="M436">
        <v>5</v>
      </c>
      <c r="N436" s="13" t="s">
        <v>7432</v>
      </c>
      <c r="O436">
        <f t="shared" si="24"/>
        <v>4</v>
      </c>
      <c r="P436" t="str">
        <f t="shared" si="25"/>
        <v>High Performer</v>
      </c>
      <c r="Q436" t="str">
        <f t="shared" si="26"/>
        <v>Student</v>
      </c>
      <c r="R436" t="str">
        <f t="shared" si="27"/>
        <v>Low</v>
      </c>
    </row>
    <row r="437" spans="1:18" x14ac:dyDescent="0.25">
      <c r="A437" t="s">
        <v>5021</v>
      </c>
      <c r="B437" t="s">
        <v>6220</v>
      </c>
      <c r="C437" t="s">
        <v>1701</v>
      </c>
      <c r="D437" t="s">
        <v>88</v>
      </c>
      <c r="E437" t="s">
        <v>46</v>
      </c>
      <c r="F437">
        <v>34</v>
      </c>
      <c r="G437" s="6">
        <v>45184</v>
      </c>
      <c r="H437" t="s">
        <v>63</v>
      </c>
      <c r="I437" t="s">
        <v>27</v>
      </c>
      <c r="J437">
        <v>88</v>
      </c>
      <c r="K437">
        <v>1.5</v>
      </c>
      <c r="L437" t="s">
        <v>28</v>
      </c>
      <c r="M437">
        <v>1</v>
      </c>
      <c r="N437" s="13" t="s">
        <v>7433</v>
      </c>
      <c r="O437">
        <f t="shared" si="24"/>
        <v>6</v>
      </c>
      <c r="P437" t="str">
        <f t="shared" si="25"/>
        <v/>
      </c>
      <c r="Q437" t="str">
        <f t="shared" si="26"/>
        <v>Mid Career</v>
      </c>
      <c r="R437" t="str">
        <f t="shared" si="27"/>
        <v>High</v>
      </c>
    </row>
    <row r="438" spans="1:18" x14ac:dyDescent="0.25">
      <c r="A438" t="s">
        <v>5022</v>
      </c>
      <c r="B438" t="s">
        <v>6221</v>
      </c>
      <c r="C438" t="s">
        <v>1705</v>
      </c>
      <c r="D438" t="s">
        <v>88</v>
      </c>
      <c r="E438" t="s">
        <v>25</v>
      </c>
      <c r="F438">
        <v>18</v>
      </c>
      <c r="G438" s="6">
        <v>45235</v>
      </c>
      <c r="H438" t="s">
        <v>18</v>
      </c>
      <c r="I438" t="s">
        <v>19</v>
      </c>
      <c r="J438">
        <v>85</v>
      </c>
      <c r="K438">
        <v>1</v>
      </c>
      <c r="L438" t="s">
        <v>34</v>
      </c>
      <c r="M438">
        <v>1</v>
      </c>
      <c r="N438" s="13" t="s">
        <v>7434</v>
      </c>
      <c r="O438">
        <f t="shared" si="24"/>
        <v>8</v>
      </c>
      <c r="P438" t="str">
        <f t="shared" si="25"/>
        <v/>
      </c>
      <c r="Q438" t="str">
        <f t="shared" si="26"/>
        <v>Student</v>
      </c>
      <c r="R438" t="str">
        <f t="shared" si="27"/>
        <v>High</v>
      </c>
    </row>
    <row r="439" spans="1:18" x14ac:dyDescent="0.25">
      <c r="A439" t="s">
        <v>5023</v>
      </c>
      <c r="B439" t="s">
        <v>6222</v>
      </c>
      <c r="C439" t="s">
        <v>1709</v>
      </c>
      <c r="D439" t="s">
        <v>88</v>
      </c>
      <c r="E439" t="s">
        <v>46</v>
      </c>
      <c r="F439">
        <v>18</v>
      </c>
      <c r="G439" s="6">
        <v>44953</v>
      </c>
      <c r="H439" t="s">
        <v>105</v>
      </c>
      <c r="I439" t="s">
        <v>53</v>
      </c>
      <c r="J439">
        <v>53</v>
      </c>
      <c r="K439">
        <v>0.45</v>
      </c>
      <c r="L439" t="s">
        <v>34</v>
      </c>
      <c r="M439">
        <v>3</v>
      </c>
      <c r="N439" s="13" t="s">
        <v>7435</v>
      </c>
      <c r="O439">
        <f t="shared" si="24"/>
        <v>8</v>
      </c>
      <c r="P439" t="str">
        <f t="shared" si="25"/>
        <v/>
      </c>
      <c r="Q439" t="str">
        <f t="shared" si="26"/>
        <v>Student</v>
      </c>
      <c r="R439" t="str">
        <f t="shared" si="27"/>
        <v>High</v>
      </c>
    </row>
    <row r="440" spans="1:18" x14ac:dyDescent="0.25">
      <c r="A440" t="s">
        <v>5024</v>
      </c>
      <c r="B440" t="s">
        <v>6223</v>
      </c>
      <c r="C440" t="s">
        <v>1713</v>
      </c>
      <c r="D440" t="s">
        <v>88</v>
      </c>
      <c r="E440" t="s">
        <v>25</v>
      </c>
      <c r="F440">
        <v>18</v>
      </c>
      <c r="G440" s="6">
        <v>45141</v>
      </c>
      <c r="H440" t="s">
        <v>69</v>
      </c>
      <c r="I440" t="s">
        <v>33</v>
      </c>
      <c r="J440">
        <v>74</v>
      </c>
      <c r="K440">
        <v>1.5</v>
      </c>
      <c r="L440" t="s">
        <v>28</v>
      </c>
      <c r="M440">
        <v>2</v>
      </c>
      <c r="N440" s="13" t="s">
        <v>7436</v>
      </c>
      <c r="O440">
        <f t="shared" si="24"/>
        <v>5</v>
      </c>
      <c r="P440" t="str">
        <f t="shared" si="25"/>
        <v/>
      </c>
      <c r="Q440" t="str">
        <f t="shared" si="26"/>
        <v>Student</v>
      </c>
      <c r="R440" t="str">
        <f t="shared" si="27"/>
        <v>High</v>
      </c>
    </row>
    <row r="441" spans="1:18" x14ac:dyDescent="0.25">
      <c r="A441" t="s">
        <v>5025</v>
      </c>
      <c r="B441" t="s">
        <v>6224</v>
      </c>
      <c r="C441" t="s">
        <v>1717</v>
      </c>
      <c r="D441" t="s">
        <v>88</v>
      </c>
      <c r="E441" t="s">
        <v>46</v>
      </c>
      <c r="F441">
        <v>18</v>
      </c>
      <c r="G441" s="6">
        <v>45156</v>
      </c>
      <c r="H441" t="s">
        <v>281</v>
      </c>
      <c r="I441" t="s">
        <v>19</v>
      </c>
      <c r="J441">
        <v>35</v>
      </c>
      <c r="K441">
        <v>1.5</v>
      </c>
      <c r="L441" t="s">
        <v>34</v>
      </c>
      <c r="M441">
        <v>5</v>
      </c>
      <c r="N441" s="13" t="s">
        <v>7437</v>
      </c>
      <c r="O441">
        <f t="shared" si="24"/>
        <v>5</v>
      </c>
      <c r="P441" t="str">
        <f t="shared" si="25"/>
        <v/>
      </c>
      <c r="Q441" t="str">
        <f t="shared" si="26"/>
        <v>Student</v>
      </c>
      <c r="R441" t="str">
        <f t="shared" si="27"/>
        <v>High</v>
      </c>
    </row>
    <row r="442" spans="1:18" x14ac:dyDescent="0.25">
      <c r="A442" t="s">
        <v>5026</v>
      </c>
      <c r="B442" t="s">
        <v>6225</v>
      </c>
      <c r="C442" t="s">
        <v>1721</v>
      </c>
      <c r="D442" t="s">
        <v>88</v>
      </c>
      <c r="E442" t="s">
        <v>46</v>
      </c>
      <c r="F442">
        <v>18</v>
      </c>
      <c r="G442" s="6">
        <v>45527</v>
      </c>
      <c r="H442" t="s">
        <v>69</v>
      </c>
      <c r="I442" t="s">
        <v>33</v>
      </c>
      <c r="J442">
        <v>67</v>
      </c>
      <c r="K442">
        <v>2</v>
      </c>
      <c r="L442" t="s">
        <v>34</v>
      </c>
      <c r="M442">
        <v>5</v>
      </c>
      <c r="N442" s="13" t="s">
        <v>7438</v>
      </c>
      <c r="O442">
        <f t="shared" si="24"/>
        <v>4</v>
      </c>
      <c r="P442" t="str">
        <f t="shared" si="25"/>
        <v/>
      </c>
      <c r="Q442" t="str">
        <f t="shared" si="26"/>
        <v>Student</v>
      </c>
      <c r="R442" t="str">
        <f t="shared" si="27"/>
        <v>High</v>
      </c>
    </row>
    <row r="443" spans="1:18" x14ac:dyDescent="0.25">
      <c r="A443" t="s">
        <v>5027</v>
      </c>
      <c r="B443" t="s">
        <v>6226</v>
      </c>
      <c r="C443" t="s">
        <v>1725</v>
      </c>
      <c r="D443" t="s">
        <v>88</v>
      </c>
      <c r="E443" t="s">
        <v>68</v>
      </c>
      <c r="F443">
        <v>19</v>
      </c>
      <c r="G443" s="6">
        <v>45497</v>
      </c>
      <c r="H443" t="s">
        <v>142</v>
      </c>
      <c r="I443" t="s">
        <v>53</v>
      </c>
      <c r="J443">
        <v>26</v>
      </c>
      <c r="K443">
        <v>1</v>
      </c>
      <c r="L443" t="s">
        <v>34</v>
      </c>
      <c r="M443">
        <v>5</v>
      </c>
      <c r="N443" s="13" t="s">
        <v>7439</v>
      </c>
      <c r="O443">
        <f t="shared" si="24"/>
        <v>8</v>
      </c>
      <c r="P443" t="str">
        <f t="shared" si="25"/>
        <v/>
      </c>
      <c r="Q443" t="str">
        <f t="shared" si="26"/>
        <v>Student</v>
      </c>
      <c r="R443" t="str">
        <f t="shared" si="27"/>
        <v>High</v>
      </c>
    </row>
    <row r="444" spans="1:18" x14ac:dyDescent="0.25">
      <c r="A444" t="s">
        <v>5028</v>
      </c>
      <c r="B444" t="s">
        <v>6227</v>
      </c>
      <c r="C444" t="s">
        <v>1729</v>
      </c>
      <c r="D444" t="s">
        <v>88</v>
      </c>
      <c r="E444" t="s">
        <v>25</v>
      </c>
      <c r="F444">
        <v>18</v>
      </c>
      <c r="G444" s="6">
        <v>45615</v>
      </c>
      <c r="H444" t="s">
        <v>47</v>
      </c>
      <c r="I444" t="s">
        <v>33</v>
      </c>
      <c r="J444">
        <v>49</v>
      </c>
      <c r="K444">
        <v>2</v>
      </c>
      <c r="L444" t="s">
        <v>28</v>
      </c>
      <c r="M444">
        <v>4</v>
      </c>
      <c r="N444" s="13" t="s">
        <v>7440</v>
      </c>
      <c r="O444">
        <f t="shared" si="24"/>
        <v>4</v>
      </c>
      <c r="P444" t="str">
        <f t="shared" si="25"/>
        <v>High Performer</v>
      </c>
      <c r="Q444" t="str">
        <f t="shared" si="26"/>
        <v>Student</v>
      </c>
      <c r="R444" t="str">
        <f t="shared" si="27"/>
        <v>High</v>
      </c>
    </row>
    <row r="445" spans="1:18" x14ac:dyDescent="0.25">
      <c r="A445" t="s">
        <v>5029</v>
      </c>
      <c r="B445" t="s">
        <v>6228</v>
      </c>
      <c r="C445" t="s">
        <v>1733</v>
      </c>
      <c r="D445" t="s">
        <v>88</v>
      </c>
      <c r="E445" t="s">
        <v>25</v>
      </c>
      <c r="F445">
        <v>18</v>
      </c>
      <c r="G445" s="6">
        <v>45388</v>
      </c>
      <c r="H445" t="s">
        <v>26</v>
      </c>
      <c r="I445" t="s">
        <v>27</v>
      </c>
      <c r="J445">
        <v>81</v>
      </c>
      <c r="K445">
        <v>1.5</v>
      </c>
      <c r="L445" t="s">
        <v>28</v>
      </c>
      <c r="M445">
        <v>3</v>
      </c>
      <c r="N445" s="13" t="s">
        <v>7441</v>
      </c>
      <c r="O445">
        <f t="shared" si="24"/>
        <v>1</v>
      </c>
      <c r="P445" t="str">
        <f t="shared" si="25"/>
        <v/>
      </c>
      <c r="Q445" t="str">
        <f t="shared" si="26"/>
        <v>Student</v>
      </c>
      <c r="R445" t="str">
        <f t="shared" si="27"/>
        <v>High</v>
      </c>
    </row>
    <row r="446" spans="1:18" x14ac:dyDescent="0.25">
      <c r="A446" t="s">
        <v>5030</v>
      </c>
      <c r="B446" t="s">
        <v>6229</v>
      </c>
      <c r="C446" t="s">
        <v>1736</v>
      </c>
      <c r="D446" t="s">
        <v>17</v>
      </c>
      <c r="E446" t="s">
        <v>46</v>
      </c>
      <c r="F446">
        <v>18</v>
      </c>
      <c r="G446" s="6">
        <v>45362</v>
      </c>
      <c r="H446" t="s">
        <v>63</v>
      </c>
      <c r="I446" t="s">
        <v>27</v>
      </c>
      <c r="J446">
        <v>93</v>
      </c>
      <c r="K446">
        <v>1</v>
      </c>
      <c r="L446" t="s">
        <v>28</v>
      </c>
      <c r="M446">
        <v>4</v>
      </c>
      <c r="N446" s="13" t="s">
        <v>7442</v>
      </c>
      <c r="O446">
        <f t="shared" si="24"/>
        <v>8</v>
      </c>
      <c r="P446" t="str">
        <f t="shared" si="25"/>
        <v>High Performer</v>
      </c>
      <c r="Q446" t="str">
        <f t="shared" si="26"/>
        <v>Student</v>
      </c>
      <c r="R446" t="str">
        <f t="shared" si="27"/>
        <v>High</v>
      </c>
    </row>
    <row r="447" spans="1:18" x14ac:dyDescent="0.25">
      <c r="A447" t="s">
        <v>5031</v>
      </c>
      <c r="B447" t="s">
        <v>6230</v>
      </c>
      <c r="C447" t="s">
        <v>1740</v>
      </c>
      <c r="D447" t="s">
        <v>88</v>
      </c>
      <c r="E447" t="s">
        <v>82</v>
      </c>
      <c r="F447">
        <v>19</v>
      </c>
      <c r="G447" s="6">
        <v>45288</v>
      </c>
      <c r="H447" t="s">
        <v>18</v>
      </c>
      <c r="I447" t="s">
        <v>19</v>
      </c>
      <c r="J447">
        <v>87</v>
      </c>
      <c r="K447">
        <v>1.5</v>
      </c>
      <c r="L447" t="s">
        <v>28</v>
      </c>
      <c r="M447">
        <v>4</v>
      </c>
      <c r="N447" s="13" t="s">
        <v>7443</v>
      </c>
      <c r="O447">
        <f t="shared" si="24"/>
        <v>7</v>
      </c>
      <c r="P447" t="str">
        <f t="shared" si="25"/>
        <v>High Performer</v>
      </c>
      <c r="Q447" t="str">
        <f t="shared" si="26"/>
        <v>Student</v>
      </c>
      <c r="R447" t="str">
        <f t="shared" si="27"/>
        <v>High</v>
      </c>
    </row>
    <row r="448" spans="1:18" x14ac:dyDescent="0.25">
      <c r="A448" t="s">
        <v>5032</v>
      </c>
      <c r="B448" t="s">
        <v>6231</v>
      </c>
      <c r="C448" t="s">
        <v>1744</v>
      </c>
      <c r="D448" t="s">
        <v>88</v>
      </c>
      <c r="E448" t="s">
        <v>46</v>
      </c>
      <c r="F448">
        <v>18</v>
      </c>
      <c r="G448" s="6">
        <v>45036</v>
      </c>
      <c r="H448" t="s">
        <v>26</v>
      </c>
      <c r="I448" t="s">
        <v>27</v>
      </c>
      <c r="J448">
        <v>90</v>
      </c>
      <c r="K448">
        <v>0.45</v>
      </c>
      <c r="L448" t="s">
        <v>28</v>
      </c>
      <c r="M448">
        <v>1</v>
      </c>
      <c r="N448" s="13" t="s">
        <v>7444</v>
      </c>
      <c r="O448">
        <f t="shared" si="24"/>
        <v>4</v>
      </c>
      <c r="P448" t="str">
        <f t="shared" si="25"/>
        <v/>
      </c>
      <c r="Q448" t="str">
        <f t="shared" si="26"/>
        <v>Student</v>
      </c>
      <c r="R448" t="str">
        <f t="shared" si="27"/>
        <v>High</v>
      </c>
    </row>
    <row r="449" spans="1:18" x14ac:dyDescent="0.25">
      <c r="A449" t="s">
        <v>5033</v>
      </c>
      <c r="B449" t="s">
        <v>6232</v>
      </c>
      <c r="C449" t="s">
        <v>1748</v>
      </c>
      <c r="D449" t="s">
        <v>17</v>
      </c>
      <c r="E449" t="s">
        <v>39</v>
      </c>
      <c r="F449">
        <v>23</v>
      </c>
      <c r="G449" s="6">
        <v>45736</v>
      </c>
      <c r="H449" t="s">
        <v>105</v>
      </c>
      <c r="I449" t="s">
        <v>53</v>
      </c>
      <c r="J449">
        <v>35</v>
      </c>
      <c r="K449">
        <v>1</v>
      </c>
      <c r="L449" t="s">
        <v>28</v>
      </c>
      <c r="M449">
        <v>5</v>
      </c>
      <c r="N449" s="13" t="s">
        <v>7445</v>
      </c>
      <c r="O449">
        <f t="shared" si="24"/>
        <v>2</v>
      </c>
      <c r="P449" t="str">
        <f t="shared" si="25"/>
        <v>High Performer</v>
      </c>
      <c r="Q449" t="str">
        <f t="shared" si="26"/>
        <v>Early Career</v>
      </c>
      <c r="R449" t="str">
        <f t="shared" si="27"/>
        <v>High</v>
      </c>
    </row>
    <row r="450" spans="1:18" x14ac:dyDescent="0.25">
      <c r="A450" t="s">
        <v>5034</v>
      </c>
      <c r="B450" t="s">
        <v>6233</v>
      </c>
      <c r="C450" t="s">
        <v>1752</v>
      </c>
      <c r="D450" t="s">
        <v>17</v>
      </c>
      <c r="E450" t="s">
        <v>68</v>
      </c>
      <c r="F450">
        <v>18</v>
      </c>
      <c r="G450" s="6">
        <v>44809</v>
      </c>
      <c r="H450" t="s">
        <v>52</v>
      </c>
      <c r="I450" t="s">
        <v>53</v>
      </c>
      <c r="J450">
        <v>33</v>
      </c>
      <c r="K450">
        <v>1.5</v>
      </c>
      <c r="L450" t="s">
        <v>34</v>
      </c>
      <c r="M450">
        <v>2</v>
      </c>
      <c r="N450" s="13" t="s">
        <v>7446</v>
      </c>
      <c r="O450">
        <f t="shared" si="24"/>
        <v>6</v>
      </c>
      <c r="P450" t="str">
        <f t="shared" si="25"/>
        <v/>
      </c>
      <c r="Q450" t="str">
        <f t="shared" si="26"/>
        <v>Student</v>
      </c>
      <c r="R450" t="str">
        <f t="shared" si="27"/>
        <v>High</v>
      </c>
    </row>
    <row r="451" spans="1:18" x14ac:dyDescent="0.25">
      <c r="A451" t="s">
        <v>5035</v>
      </c>
      <c r="B451" t="s">
        <v>6234</v>
      </c>
      <c r="C451" t="s">
        <v>6995</v>
      </c>
      <c r="D451" t="s">
        <v>17</v>
      </c>
      <c r="E451" t="s">
        <v>39</v>
      </c>
      <c r="F451">
        <v>18</v>
      </c>
      <c r="G451" s="6">
        <v>44873</v>
      </c>
      <c r="H451" t="s">
        <v>63</v>
      </c>
      <c r="I451" t="s">
        <v>27</v>
      </c>
      <c r="J451">
        <v>56.000000000000007</v>
      </c>
      <c r="K451">
        <v>0.45</v>
      </c>
      <c r="L451" t="s">
        <v>34</v>
      </c>
      <c r="M451">
        <v>4</v>
      </c>
      <c r="N451" s="13" t="s">
        <v>7447</v>
      </c>
      <c r="O451">
        <f t="shared" ref="O451:O514" si="28">IF(N451="", 0, LEN(N451) - LEN(SUBSTITUTE(N451, ",", "")) + 1)</f>
        <v>4</v>
      </c>
      <c r="P451" t="str">
        <f t="shared" ref="P451:P514" si="29">IF(AND(L451="Yes",M451&gt;=4),"High Performer","")</f>
        <v/>
      </c>
      <c r="Q451" t="str">
        <f t="shared" ref="Q451:Q514" si="30">IF(F451&lt;22,"Student",IF(F451&lt;=30,"Early Career",IF(F451&lt;=40,"Mid Career","Senior")))</f>
        <v>Student</v>
      </c>
      <c r="R451" t="str">
        <f t="shared" ref="R451:R514" si="31">IF(K451+J451&lt;=5,"Low",IF(K451+J451&lt;=15,"Medium","High"))</f>
        <v>High</v>
      </c>
    </row>
    <row r="452" spans="1:18" x14ac:dyDescent="0.25">
      <c r="A452" t="s">
        <v>5036</v>
      </c>
      <c r="B452" t="s">
        <v>6235</v>
      </c>
      <c r="C452" t="s">
        <v>1759</v>
      </c>
      <c r="D452" t="s">
        <v>88</v>
      </c>
      <c r="E452" t="s">
        <v>25</v>
      </c>
      <c r="F452">
        <v>18</v>
      </c>
      <c r="G452" s="6">
        <v>44889</v>
      </c>
      <c r="H452" t="s">
        <v>132</v>
      </c>
      <c r="I452" t="s">
        <v>133</v>
      </c>
      <c r="J452">
        <v>34</v>
      </c>
      <c r="K452">
        <v>1.5</v>
      </c>
      <c r="L452" t="s">
        <v>34</v>
      </c>
      <c r="M452">
        <v>2</v>
      </c>
      <c r="N452" s="13" t="s">
        <v>7448</v>
      </c>
      <c r="O452">
        <f t="shared" si="28"/>
        <v>1</v>
      </c>
      <c r="P452" t="str">
        <f t="shared" si="29"/>
        <v/>
      </c>
      <c r="Q452" t="str">
        <f t="shared" si="30"/>
        <v>Student</v>
      </c>
      <c r="R452" t="str">
        <f t="shared" si="31"/>
        <v>High</v>
      </c>
    </row>
    <row r="453" spans="1:18" x14ac:dyDescent="0.25">
      <c r="A453" t="s">
        <v>5037</v>
      </c>
      <c r="B453" t="s">
        <v>6236</v>
      </c>
      <c r="C453" t="s">
        <v>1762</v>
      </c>
      <c r="D453" t="s">
        <v>17</v>
      </c>
      <c r="E453" t="s">
        <v>25</v>
      </c>
      <c r="F453">
        <v>18</v>
      </c>
      <c r="G453" s="6">
        <v>45192</v>
      </c>
      <c r="H453" t="s">
        <v>40</v>
      </c>
      <c r="I453" t="s">
        <v>19</v>
      </c>
      <c r="J453">
        <v>88</v>
      </c>
      <c r="K453">
        <v>1.5</v>
      </c>
      <c r="L453" t="s">
        <v>34</v>
      </c>
      <c r="M453">
        <v>5</v>
      </c>
      <c r="N453" s="13" t="s">
        <v>7449</v>
      </c>
      <c r="O453">
        <f t="shared" si="28"/>
        <v>4</v>
      </c>
      <c r="P453" t="str">
        <f t="shared" si="29"/>
        <v/>
      </c>
      <c r="Q453" t="str">
        <f t="shared" si="30"/>
        <v>Student</v>
      </c>
      <c r="R453" t="str">
        <f t="shared" si="31"/>
        <v>High</v>
      </c>
    </row>
    <row r="454" spans="1:18" x14ac:dyDescent="0.25">
      <c r="A454" t="s">
        <v>5038</v>
      </c>
      <c r="B454" t="s">
        <v>6237</v>
      </c>
      <c r="C454" t="s">
        <v>1766</v>
      </c>
      <c r="D454" t="s">
        <v>88</v>
      </c>
      <c r="E454" t="s">
        <v>68</v>
      </c>
      <c r="F454">
        <v>39</v>
      </c>
      <c r="G454" s="6">
        <v>44659</v>
      </c>
      <c r="H454" t="s">
        <v>281</v>
      </c>
      <c r="I454" t="s">
        <v>19</v>
      </c>
      <c r="J454">
        <v>97</v>
      </c>
      <c r="K454">
        <v>1.5</v>
      </c>
      <c r="L454" t="s">
        <v>34</v>
      </c>
      <c r="M454">
        <v>5</v>
      </c>
      <c r="N454" s="13" t="s">
        <v>7450</v>
      </c>
      <c r="O454">
        <f t="shared" si="28"/>
        <v>6</v>
      </c>
      <c r="P454" t="str">
        <f t="shared" si="29"/>
        <v/>
      </c>
      <c r="Q454" t="str">
        <f t="shared" si="30"/>
        <v>Mid Career</v>
      </c>
      <c r="R454" t="str">
        <f t="shared" si="31"/>
        <v>High</v>
      </c>
    </row>
    <row r="455" spans="1:18" x14ac:dyDescent="0.25">
      <c r="A455" t="s">
        <v>5039</v>
      </c>
      <c r="B455" t="s">
        <v>6238</v>
      </c>
      <c r="C455" t="s">
        <v>1770</v>
      </c>
      <c r="D455" t="s">
        <v>17</v>
      </c>
      <c r="E455" t="s">
        <v>25</v>
      </c>
      <c r="F455">
        <v>18</v>
      </c>
      <c r="G455" s="6">
        <v>44986</v>
      </c>
      <c r="H455" t="s">
        <v>40</v>
      </c>
      <c r="I455" t="s">
        <v>19</v>
      </c>
      <c r="J455">
        <v>80</v>
      </c>
      <c r="K455">
        <v>2</v>
      </c>
      <c r="L455" t="s">
        <v>34</v>
      </c>
      <c r="M455">
        <v>4</v>
      </c>
      <c r="N455" s="13" t="s">
        <v>7292</v>
      </c>
      <c r="O455">
        <f t="shared" si="28"/>
        <v>6</v>
      </c>
      <c r="P455" t="str">
        <f t="shared" si="29"/>
        <v/>
      </c>
      <c r="Q455" t="str">
        <f t="shared" si="30"/>
        <v>Student</v>
      </c>
      <c r="R455" t="str">
        <f t="shared" si="31"/>
        <v>High</v>
      </c>
    </row>
    <row r="456" spans="1:18" x14ac:dyDescent="0.25">
      <c r="A456" t="s">
        <v>5040</v>
      </c>
      <c r="B456" t="s">
        <v>6239</v>
      </c>
      <c r="C456" t="s">
        <v>1773</v>
      </c>
      <c r="D456" t="s">
        <v>88</v>
      </c>
      <c r="E456" t="s">
        <v>68</v>
      </c>
      <c r="F456">
        <v>21</v>
      </c>
      <c r="G456" s="6">
        <v>44866</v>
      </c>
      <c r="H456" t="s">
        <v>40</v>
      </c>
      <c r="I456" t="s">
        <v>19</v>
      </c>
      <c r="J456">
        <v>56.999999999999993</v>
      </c>
      <c r="K456">
        <v>2</v>
      </c>
      <c r="L456" t="s">
        <v>34</v>
      </c>
      <c r="M456">
        <v>1</v>
      </c>
      <c r="N456" s="13" t="s">
        <v>7451</v>
      </c>
      <c r="O456">
        <f t="shared" si="28"/>
        <v>5</v>
      </c>
      <c r="P456" t="str">
        <f t="shared" si="29"/>
        <v/>
      </c>
      <c r="Q456" t="str">
        <f t="shared" si="30"/>
        <v>Student</v>
      </c>
      <c r="R456" t="str">
        <f t="shared" si="31"/>
        <v>High</v>
      </c>
    </row>
    <row r="457" spans="1:18" x14ac:dyDescent="0.25">
      <c r="A457" t="s">
        <v>5041</v>
      </c>
      <c r="B457" t="s">
        <v>6240</v>
      </c>
      <c r="C457" t="s">
        <v>1777</v>
      </c>
      <c r="D457" t="s">
        <v>88</v>
      </c>
      <c r="E457" t="s">
        <v>46</v>
      </c>
      <c r="F457">
        <v>37</v>
      </c>
      <c r="G457" s="6">
        <v>45626</v>
      </c>
      <c r="H457" t="s">
        <v>63</v>
      </c>
      <c r="I457" t="s">
        <v>27</v>
      </c>
      <c r="J457">
        <v>9</v>
      </c>
      <c r="K457">
        <v>1</v>
      </c>
      <c r="L457" t="s">
        <v>34</v>
      </c>
      <c r="M457">
        <v>1</v>
      </c>
      <c r="N457" s="13" t="s">
        <v>7452</v>
      </c>
      <c r="O457">
        <f t="shared" si="28"/>
        <v>3</v>
      </c>
      <c r="P457" t="str">
        <f t="shared" si="29"/>
        <v/>
      </c>
      <c r="Q457" t="str">
        <f t="shared" si="30"/>
        <v>Mid Career</v>
      </c>
      <c r="R457" t="str">
        <f t="shared" si="31"/>
        <v>Medium</v>
      </c>
    </row>
    <row r="458" spans="1:18" x14ac:dyDescent="0.25">
      <c r="A458" t="s">
        <v>5042</v>
      </c>
      <c r="B458" t="s">
        <v>6241</v>
      </c>
      <c r="C458" t="s">
        <v>1781</v>
      </c>
      <c r="D458" t="s">
        <v>88</v>
      </c>
      <c r="E458" t="s">
        <v>68</v>
      </c>
      <c r="F458">
        <v>44</v>
      </c>
      <c r="G458" s="6">
        <v>45076</v>
      </c>
      <c r="H458" t="s">
        <v>217</v>
      </c>
      <c r="I458" t="s">
        <v>133</v>
      </c>
      <c r="J458">
        <v>39</v>
      </c>
      <c r="K458">
        <v>1</v>
      </c>
      <c r="L458" t="s">
        <v>28</v>
      </c>
      <c r="M458">
        <v>5</v>
      </c>
      <c r="N458" s="13" t="s">
        <v>7453</v>
      </c>
      <c r="O458">
        <f t="shared" si="28"/>
        <v>3</v>
      </c>
      <c r="P458" t="str">
        <f t="shared" si="29"/>
        <v>High Performer</v>
      </c>
      <c r="Q458" t="str">
        <f t="shared" si="30"/>
        <v>Senior</v>
      </c>
      <c r="R458" t="str">
        <f t="shared" si="31"/>
        <v>High</v>
      </c>
    </row>
    <row r="459" spans="1:18" x14ac:dyDescent="0.25">
      <c r="A459" t="s">
        <v>5043</v>
      </c>
      <c r="B459" t="s">
        <v>6242</v>
      </c>
      <c r="C459" t="s">
        <v>1785</v>
      </c>
      <c r="D459" t="s">
        <v>88</v>
      </c>
      <c r="E459" t="s">
        <v>25</v>
      </c>
      <c r="F459">
        <v>44</v>
      </c>
      <c r="G459" s="6">
        <v>44878</v>
      </c>
      <c r="H459" t="s">
        <v>83</v>
      </c>
      <c r="I459" t="s">
        <v>27</v>
      </c>
      <c r="J459">
        <v>94</v>
      </c>
      <c r="K459">
        <v>1.5</v>
      </c>
      <c r="L459" t="s">
        <v>28</v>
      </c>
      <c r="M459">
        <v>4</v>
      </c>
      <c r="N459" s="13" t="s">
        <v>7070</v>
      </c>
      <c r="O459">
        <f t="shared" si="28"/>
        <v>2</v>
      </c>
      <c r="P459" t="str">
        <f t="shared" si="29"/>
        <v>High Performer</v>
      </c>
      <c r="Q459" t="str">
        <f t="shared" si="30"/>
        <v>Senior</v>
      </c>
      <c r="R459" t="str">
        <f t="shared" si="31"/>
        <v>High</v>
      </c>
    </row>
    <row r="460" spans="1:18" x14ac:dyDescent="0.25">
      <c r="A460" t="s">
        <v>5044</v>
      </c>
      <c r="B460" t="s">
        <v>6243</v>
      </c>
      <c r="C460" t="s">
        <v>1788</v>
      </c>
      <c r="D460" t="s">
        <v>88</v>
      </c>
      <c r="E460" t="s">
        <v>46</v>
      </c>
      <c r="F460">
        <v>18</v>
      </c>
      <c r="G460" s="6">
        <v>45143</v>
      </c>
      <c r="H460" t="s">
        <v>154</v>
      </c>
      <c r="I460" t="s">
        <v>133</v>
      </c>
      <c r="J460">
        <v>96</v>
      </c>
      <c r="K460">
        <v>1.5</v>
      </c>
      <c r="L460" t="s">
        <v>28</v>
      </c>
      <c r="M460">
        <v>4</v>
      </c>
      <c r="N460" s="13" t="s">
        <v>7454</v>
      </c>
      <c r="O460">
        <f t="shared" si="28"/>
        <v>2</v>
      </c>
      <c r="P460" t="str">
        <f t="shared" si="29"/>
        <v>High Performer</v>
      </c>
      <c r="Q460" t="str">
        <f t="shared" si="30"/>
        <v>Student</v>
      </c>
      <c r="R460" t="str">
        <f t="shared" si="31"/>
        <v>High</v>
      </c>
    </row>
    <row r="461" spans="1:18" x14ac:dyDescent="0.25">
      <c r="A461" t="s">
        <v>5045</v>
      </c>
      <c r="B461" t="s">
        <v>6244</v>
      </c>
      <c r="C461" t="s">
        <v>1792</v>
      </c>
      <c r="D461" t="s">
        <v>88</v>
      </c>
      <c r="E461" t="s">
        <v>68</v>
      </c>
      <c r="F461">
        <v>18</v>
      </c>
      <c r="G461" s="6">
        <v>44712</v>
      </c>
      <c r="H461" t="s">
        <v>63</v>
      </c>
      <c r="I461" t="s">
        <v>27</v>
      </c>
      <c r="J461">
        <v>10</v>
      </c>
      <c r="K461">
        <v>1.5</v>
      </c>
      <c r="L461" t="s">
        <v>34</v>
      </c>
      <c r="M461">
        <v>1</v>
      </c>
      <c r="N461" s="13" t="s">
        <v>7455</v>
      </c>
      <c r="O461">
        <f t="shared" si="28"/>
        <v>3</v>
      </c>
      <c r="P461" t="str">
        <f t="shared" si="29"/>
        <v/>
      </c>
      <c r="Q461" t="str">
        <f t="shared" si="30"/>
        <v>Student</v>
      </c>
      <c r="R461" t="str">
        <f t="shared" si="31"/>
        <v>Medium</v>
      </c>
    </row>
    <row r="462" spans="1:18" x14ac:dyDescent="0.25">
      <c r="A462" t="s">
        <v>5046</v>
      </c>
      <c r="B462" t="s">
        <v>6245</v>
      </c>
      <c r="C462" t="s">
        <v>6995</v>
      </c>
      <c r="D462" t="s">
        <v>88</v>
      </c>
      <c r="E462" t="s">
        <v>46</v>
      </c>
      <c r="F462">
        <v>37</v>
      </c>
      <c r="G462" s="6">
        <v>45627</v>
      </c>
      <c r="H462" t="s">
        <v>132</v>
      </c>
      <c r="I462" t="s">
        <v>133</v>
      </c>
      <c r="J462">
        <v>30</v>
      </c>
      <c r="K462">
        <v>0.45</v>
      </c>
      <c r="L462" t="s">
        <v>28</v>
      </c>
      <c r="M462">
        <v>2</v>
      </c>
      <c r="N462" s="13" t="s">
        <v>7456</v>
      </c>
      <c r="O462">
        <f t="shared" si="28"/>
        <v>5</v>
      </c>
      <c r="P462" t="str">
        <f t="shared" si="29"/>
        <v/>
      </c>
      <c r="Q462" t="str">
        <f t="shared" si="30"/>
        <v>Mid Career</v>
      </c>
      <c r="R462" t="str">
        <f t="shared" si="31"/>
        <v>High</v>
      </c>
    </row>
    <row r="463" spans="1:18" x14ac:dyDescent="0.25">
      <c r="A463" t="s">
        <v>5047</v>
      </c>
      <c r="B463" t="s">
        <v>6246</v>
      </c>
      <c r="C463" t="s">
        <v>1799</v>
      </c>
      <c r="D463" t="s">
        <v>17</v>
      </c>
      <c r="E463" t="s">
        <v>46</v>
      </c>
      <c r="F463">
        <v>18</v>
      </c>
      <c r="G463" s="6">
        <v>45049</v>
      </c>
      <c r="H463" t="s">
        <v>47</v>
      </c>
      <c r="I463" t="s">
        <v>33</v>
      </c>
      <c r="J463">
        <v>15</v>
      </c>
      <c r="K463">
        <v>0.45</v>
      </c>
      <c r="L463" t="s">
        <v>28</v>
      </c>
      <c r="M463">
        <v>5</v>
      </c>
      <c r="N463" s="13" t="s">
        <v>7457</v>
      </c>
      <c r="O463">
        <f t="shared" si="28"/>
        <v>1</v>
      </c>
      <c r="P463" t="str">
        <f t="shared" si="29"/>
        <v>High Performer</v>
      </c>
      <c r="Q463" t="str">
        <f t="shared" si="30"/>
        <v>Student</v>
      </c>
      <c r="R463" t="str">
        <f t="shared" si="31"/>
        <v>High</v>
      </c>
    </row>
    <row r="464" spans="1:18" x14ac:dyDescent="0.25">
      <c r="A464" t="s">
        <v>5048</v>
      </c>
      <c r="B464" t="s">
        <v>6247</v>
      </c>
      <c r="C464" t="s">
        <v>1802</v>
      </c>
      <c r="D464" t="s">
        <v>88</v>
      </c>
      <c r="E464" t="s">
        <v>25</v>
      </c>
      <c r="F464">
        <v>18</v>
      </c>
      <c r="G464" s="6">
        <v>45411</v>
      </c>
      <c r="H464" t="s">
        <v>18</v>
      </c>
      <c r="I464" t="s">
        <v>19</v>
      </c>
      <c r="J464">
        <v>60</v>
      </c>
      <c r="K464">
        <v>1.5</v>
      </c>
      <c r="L464" t="s">
        <v>34</v>
      </c>
      <c r="M464">
        <v>4</v>
      </c>
      <c r="N464" s="13" t="s">
        <v>7458</v>
      </c>
      <c r="O464">
        <f t="shared" si="28"/>
        <v>2</v>
      </c>
      <c r="P464" t="str">
        <f t="shared" si="29"/>
        <v/>
      </c>
      <c r="Q464" t="str">
        <f t="shared" si="30"/>
        <v>Student</v>
      </c>
      <c r="R464" t="str">
        <f t="shared" si="31"/>
        <v>High</v>
      </c>
    </row>
    <row r="465" spans="1:18" x14ac:dyDescent="0.25">
      <c r="A465" t="s">
        <v>5049</v>
      </c>
      <c r="B465" t="s">
        <v>6248</v>
      </c>
      <c r="C465" t="s">
        <v>1806</v>
      </c>
      <c r="D465" t="s">
        <v>17</v>
      </c>
      <c r="E465" t="s">
        <v>25</v>
      </c>
      <c r="F465">
        <v>21</v>
      </c>
      <c r="G465" s="6">
        <v>44985</v>
      </c>
      <c r="H465" t="s">
        <v>47</v>
      </c>
      <c r="I465" t="s">
        <v>33</v>
      </c>
      <c r="J465">
        <v>6</v>
      </c>
      <c r="K465">
        <v>1.5</v>
      </c>
      <c r="L465" t="s">
        <v>34</v>
      </c>
      <c r="M465">
        <v>5</v>
      </c>
      <c r="N465" s="13" t="s">
        <v>7459</v>
      </c>
      <c r="O465">
        <f t="shared" si="28"/>
        <v>8</v>
      </c>
      <c r="P465" t="str">
        <f t="shared" si="29"/>
        <v/>
      </c>
      <c r="Q465" t="str">
        <f t="shared" si="30"/>
        <v>Student</v>
      </c>
      <c r="R465" t="str">
        <f t="shared" si="31"/>
        <v>Medium</v>
      </c>
    </row>
    <row r="466" spans="1:18" x14ac:dyDescent="0.25">
      <c r="A466" t="s">
        <v>5050</v>
      </c>
      <c r="B466" t="s">
        <v>6249</v>
      </c>
      <c r="C466" t="s">
        <v>1810</v>
      </c>
      <c r="D466" t="s">
        <v>17</v>
      </c>
      <c r="E466" t="s">
        <v>68</v>
      </c>
      <c r="F466">
        <v>18</v>
      </c>
      <c r="G466" s="6">
        <v>45020</v>
      </c>
      <c r="H466" t="s">
        <v>105</v>
      </c>
      <c r="I466" t="s">
        <v>53</v>
      </c>
      <c r="J466">
        <v>86</v>
      </c>
      <c r="K466">
        <v>2</v>
      </c>
      <c r="L466" t="s">
        <v>34</v>
      </c>
      <c r="M466">
        <v>3</v>
      </c>
      <c r="N466" s="13" t="s">
        <v>7069</v>
      </c>
      <c r="O466">
        <f t="shared" si="28"/>
        <v>6</v>
      </c>
      <c r="P466" t="str">
        <f t="shared" si="29"/>
        <v/>
      </c>
      <c r="Q466" t="str">
        <f t="shared" si="30"/>
        <v>Student</v>
      </c>
      <c r="R466" t="str">
        <f t="shared" si="31"/>
        <v>High</v>
      </c>
    </row>
    <row r="467" spans="1:18" x14ac:dyDescent="0.25">
      <c r="A467" t="s">
        <v>5051</v>
      </c>
      <c r="B467" t="s">
        <v>6250</v>
      </c>
      <c r="C467" t="s">
        <v>1813</v>
      </c>
      <c r="D467" t="s">
        <v>17</v>
      </c>
      <c r="E467" t="s">
        <v>46</v>
      </c>
      <c r="F467">
        <v>18</v>
      </c>
      <c r="G467" s="6">
        <v>45483</v>
      </c>
      <c r="H467" t="s">
        <v>142</v>
      </c>
      <c r="I467" t="s">
        <v>53</v>
      </c>
      <c r="J467">
        <v>6</v>
      </c>
      <c r="K467">
        <v>2</v>
      </c>
      <c r="L467" t="s">
        <v>34</v>
      </c>
      <c r="M467">
        <v>4</v>
      </c>
      <c r="N467" s="13" t="s">
        <v>7460</v>
      </c>
      <c r="O467">
        <f t="shared" si="28"/>
        <v>2</v>
      </c>
      <c r="P467" t="str">
        <f t="shared" si="29"/>
        <v/>
      </c>
      <c r="Q467" t="str">
        <f t="shared" si="30"/>
        <v>Student</v>
      </c>
      <c r="R467" t="str">
        <f t="shared" si="31"/>
        <v>Medium</v>
      </c>
    </row>
    <row r="468" spans="1:18" x14ac:dyDescent="0.25">
      <c r="A468" t="s">
        <v>5052</v>
      </c>
      <c r="B468" t="s">
        <v>6251</v>
      </c>
      <c r="C468" t="s">
        <v>1817</v>
      </c>
      <c r="D468" t="s">
        <v>88</v>
      </c>
      <c r="E468" t="s">
        <v>68</v>
      </c>
      <c r="F468">
        <v>18</v>
      </c>
      <c r="G468" s="6">
        <v>45565</v>
      </c>
      <c r="H468" t="s">
        <v>132</v>
      </c>
      <c r="I468" t="s">
        <v>133</v>
      </c>
      <c r="J468">
        <v>16</v>
      </c>
      <c r="K468">
        <v>2</v>
      </c>
      <c r="L468" t="s">
        <v>34</v>
      </c>
      <c r="M468">
        <v>1</v>
      </c>
      <c r="N468" s="13" t="s">
        <v>7461</v>
      </c>
      <c r="O468">
        <f t="shared" si="28"/>
        <v>6</v>
      </c>
      <c r="P468" t="str">
        <f t="shared" si="29"/>
        <v/>
      </c>
      <c r="Q468" t="str">
        <f t="shared" si="30"/>
        <v>Student</v>
      </c>
      <c r="R468" t="str">
        <f t="shared" si="31"/>
        <v>High</v>
      </c>
    </row>
    <row r="469" spans="1:18" x14ac:dyDescent="0.25">
      <c r="A469" t="s">
        <v>5053</v>
      </c>
      <c r="B469" t="s">
        <v>6252</v>
      </c>
      <c r="C469" t="s">
        <v>1821</v>
      </c>
      <c r="D469" t="s">
        <v>17</v>
      </c>
      <c r="E469" t="s">
        <v>68</v>
      </c>
      <c r="F469">
        <v>18</v>
      </c>
      <c r="G469" s="6">
        <v>44809</v>
      </c>
      <c r="H469" t="s">
        <v>32</v>
      </c>
      <c r="I469" t="s">
        <v>33</v>
      </c>
      <c r="J469">
        <v>81</v>
      </c>
      <c r="K469">
        <v>0.45</v>
      </c>
      <c r="L469" t="s">
        <v>34</v>
      </c>
      <c r="M469">
        <v>5</v>
      </c>
      <c r="N469" s="13" t="s">
        <v>7462</v>
      </c>
      <c r="O469">
        <f t="shared" si="28"/>
        <v>5</v>
      </c>
      <c r="P469" t="str">
        <f t="shared" si="29"/>
        <v/>
      </c>
      <c r="Q469" t="str">
        <f t="shared" si="30"/>
        <v>Student</v>
      </c>
      <c r="R469" t="str">
        <f t="shared" si="31"/>
        <v>High</v>
      </c>
    </row>
    <row r="470" spans="1:18" x14ac:dyDescent="0.25">
      <c r="A470" t="s">
        <v>5054</v>
      </c>
      <c r="B470" t="s">
        <v>6253</v>
      </c>
      <c r="C470" t="s">
        <v>1825</v>
      </c>
      <c r="D470" t="s">
        <v>88</v>
      </c>
      <c r="E470" t="s">
        <v>82</v>
      </c>
      <c r="F470">
        <v>36</v>
      </c>
      <c r="G470" s="6">
        <v>44844</v>
      </c>
      <c r="H470" t="s">
        <v>63</v>
      </c>
      <c r="I470" t="s">
        <v>27</v>
      </c>
      <c r="J470">
        <v>54</v>
      </c>
      <c r="K470">
        <v>2</v>
      </c>
      <c r="L470" t="s">
        <v>28</v>
      </c>
      <c r="M470">
        <v>4</v>
      </c>
      <c r="N470" s="13" t="s">
        <v>7463</v>
      </c>
      <c r="O470">
        <f t="shared" si="28"/>
        <v>8</v>
      </c>
      <c r="P470" t="str">
        <f t="shared" si="29"/>
        <v>High Performer</v>
      </c>
      <c r="Q470" t="str">
        <f t="shared" si="30"/>
        <v>Mid Career</v>
      </c>
      <c r="R470" t="str">
        <f t="shared" si="31"/>
        <v>High</v>
      </c>
    </row>
    <row r="471" spans="1:18" x14ac:dyDescent="0.25">
      <c r="A471" t="s">
        <v>5055</v>
      </c>
      <c r="B471" t="s">
        <v>6254</v>
      </c>
      <c r="C471" t="s">
        <v>1829</v>
      </c>
      <c r="D471" t="s">
        <v>17</v>
      </c>
      <c r="E471" t="s">
        <v>46</v>
      </c>
      <c r="F471">
        <v>33</v>
      </c>
      <c r="G471" s="6">
        <v>45087</v>
      </c>
      <c r="H471" t="s">
        <v>142</v>
      </c>
      <c r="I471" t="s">
        <v>53</v>
      </c>
      <c r="J471">
        <v>64</v>
      </c>
      <c r="K471">
        <v>2</v>
      </c>
      <c r="L471" t="s">
        <v>28</v>
      </c>
      <c r="M471">
        <v>1</v>
      </c>
      <c r="N471" s="13" t="s">
        <v>7464</v>
      </c>
      <c r="O471">
        <f t="shared" si="28"/>
        <v>1</v>
      </c>
      <c r="P471" t="str">
        <f t="shared" si="29"/>
        <v/>
      </c>
      <c r="Q471" t="str">
        <f t="shared" si="30"/>
        <v>Mid Career</v>
      </c>
      <c r="R471" t="str">
        <f t="shared" si="31"/>
        <v>High</v>
      </c>
    </row>
    <row r="472" spans="1:18" x14ac:dyDescent="0.25">
      <c r="A472" t="s">
        <v>5056</v>
      </c>
      <c r="B472" t="s">
        <v>6255</v>
      </c>
      <c r="C472" t="s">
        <v>1832</v>
      </c>
      <c r="D472" t="s">
        <v>88</v>
      </c>
      <c r="E472" t="s">
        <v>46</v>
      </c>
      <c r="F472">
        <v>18</v>
      </c>
      <c r="G472" s="6">
        <v>44934</v>
      </c>
      <c r="H472" t="s">
        <v>142</v>
      </c>
      <c r="I472" t="s">
        <v>53</v>
      </c>
      <c r="J472">
        <v>82</v>
      </c>
      <c r="K472">
        <v>2</v>
      </c>
      <c r="L472" t="s">
        <v>28</v>
      </c>
      <c r="M472">
        <v>1</v>
      </c>
      <c r="N472" s="13" t="s">
        <v>7465</v>
      </c>
      <c r="O472">
        <f t="shared" si="28"/>
        <v>3</v>
      </c>
      <c r="P472" t="str">
        <f t="shared" si="29"/>
        <v/>
      </c>
      <c r="Q472" t="str">
        <f t="shared" si="30"/>
        <v>Student</v>
      </c>
      <c r="R472" t="str">
        <f t="shared" si="31"/>
        <v>High</v>
      </c>
    </row>
    <row r="473" spans="1:18" x14ac:dyDescent="0.25">
      <c r="A473" t="s">
        <v>5057</v>
      </c>
      <c r="B473" t="s">
        <v>6256</v>
      </c>
      <c r="C473" t="s">
        <v>1836</v>
      </c>
      <c r="D473" t="s">
        <v>17</v>
      </c>
      <c r="E473" t="s">
        <v>68</v>
      </c>
      <c r="F473">
        <v>18</v>
      </c>
      <c r="G473" s="6">
        <v>45611</v>
      </c>
      <c r="H473" t="s">
        <v>52</v>
      </c>
      <c r="I473" t="s">
        <v>53</v>
      </c>
      <c r="J473">
        <v>47</v>
      </c>
      <c r="K473">
        <v>1</v>
      </c>
      <c r="L473" t="s">
        <v>28</v>
      </c>
      <c r="M473">
        <v>4</v>
      </c>
      <c r="N473" s="13" t="s">
        <v>7466</v>
      </c>
      <c r="O473">
        <f t="shared" si="28"/>
        <v>3</v>
      </c>
      <c r="P473" t="str">
        <f t="shared" si="29"/>
        <v>High Performer</v>
      </c>
      <c r="Q473" t="str">
        <f t="shared" si="30"/>
        <v>Student</v>
      </c>
      <c r="R473" t="str">
        <f t="shared" si="31"/>
        <v>High</v>
      </c>
    </row>
    <row r="474" spans="1:18" x14ac:dyDescent="0.25">
      <c r="A474" t="s">
        <v>5058</v>
      </c>
      <c r="B474" t="s">
        <v>6257</v>
      </c>
      <c r="C474" t="s">
        <v>1840</v>
      </c>
      <c r="D474" t="s">
        <v>17</v>
      </c>
      <c r="E474" t="s">
        <v>25</v>
      </c>
      <c r="F474">
        <v>18</v>
      </c>
      <c r="G474" s="6">
        <v>45672</v>
      </c>
      <c r="H474" t="s">
        <v>52</v>
      </c>
      <c r="I474" t="s">
        <v>53</v>
      </c>
      <c r="J474">
        <v>42</v>
      </c>
      <c r="K474">
        <v>1</v>
      </c>
      <c r="L474" t="s">
        <v>28</v>
      </c>
      <c r="M474">
        <v>4</v>
      </c>
      <c r="N474" s="13" t="s">
        <v>7467</v>
      </c>
      <c r="O474">
        <f t="shared" si="28"/>
        <v>4</v>
      </c>
      <c r="P474" t="str">
        <f t="shared" si="29"/>
        <v>High Performer</v>
      </c>
      <c r="Q474" t="str">
        <f t="shared" si="30"/>
        <v>Student</v>
      </c>
      <c r="R474" t="str">
        <f t="shared" si="31"/>
        <v>High</v>
      </c>
    </row>
    <row r="475" spans="1:18" x14ac:dyDescent="0.25">
      <c r="A475" t="s">
        <v>5059</v>
      </c>
      <c r="B475" t="s">
        <v>6258</v>
      </c>
      <c r="C475" t="s">
        <v>1844</v>
      </c>
      <c r="D475" t="s">
        <v>88</v>
      </c>
      <c r="E475" t="s">
        <v>25</v>
      </c>
      <c r="F475">
        <v>18</v>
      </c>
      <c r="G475" s="6">
        <v>45400</v>
      </c>
      <c r="H475" t="s">
        <v>281</v>
      </c>
      <c r="I475" t="s">
        <v>19</v>
      </c>
      <c r="J475">
        <v>90</v>
      </c>
      <c r="K475">
        <v>1.5</v>
      </c>
      <c r="L475" t="s">
        <v>34</v>
      </c>
      <c r="M475">
        <v>1</v>
      </c>
      <c r="N475" s="13" t="s">
        <v>7468</v>
      </c>
      <c r="O475">
        <f t="shared" si="28"/>
        <v>6</v>
      </c>
      <c r="P475" t="str">
        <f t="shared" si="29"/>
        <v/>
      </c>
      <c r="Q475" t="str">
        <f t="shared" si="30"/>
        <v>Student</v>
      </c>
      <c r="R475" t="str">
        <f t="shared" si="31"/>
        <v>High</v>
      </c>
    </row>
    <row r="476" spans="1:18" x14ac:dyDescent="0.25">
      <c r="A476" t="s">
        <v>5060</v>
      </c>
      <c r="B476" t="s">
        <v>6259</v>
      </c>
      <c r="C476" t="s">
        <v>1848</v>
      </c>
      <c r="D476" t="s">
        <v>88</v>
      </c>
      <c r="E476" t="s">
        <v>39</v>
      </c>
      <c r="F476">
        <v>19</v>
      </c>
      <c r="G476" s="6">
        <v>45175</v>
      </c>
      <c r="H476" t="s">
        <v>26</v>
      </c>
      <c r="I476" t="s">
        <v>27</v>
      </c>
      <c r="J476">
        <v>41</v>
      </c>
      <c r="K476">
        <v>1</v>
      </c>
      <c r="L476" t="s">
        <v>34</v>
      </c>
      <c r="M476">
        <v>3</v>
      </c>
      <c r="N476" s="13" t="s">
        <v>7469</v>
      </c>
      <c r="O476">
        <f t="shared" si="28"/>
        <v>4</v>
      </c>
      <c r="P476" t="str">
        <f t="shared" si="29"/>
        <v/>
      </c>
      <c r="Q476" t="str">
        <f t="shared" si="30"/>
        <v>Student</v>
      </c>
      <c r="R476" t="str">
        <f t="shared" si="31"/>
        <v>High</v>
      </c>
    </row>
    <row r="477" spans="1:18" x14ac:dyDescent="0.25">
      <c r="A477" t="s">
        <v>5061</v>
      </c>
      <c r="B477" t="s">
        <v>6260</v>
      </c>
      <c r="C477" t="s">
        <v>1852</v>
      </c>
      <c r="D477" t="s">
        <v>17</v>
      </c>
      <c r="E477" t="s">
        <v>68</v>
      </c>
      <c r="F477">
        <v>18</v>
      </c>
      <c r="G477" s="6">
        <v>45664</v>
      </c>
      <c r="H477" t="s">
        <v>105</v>
      </c>
      <c r="I477" t="s">
        <v>53</v>
      </c>
      <c r="J477">
        <v>86</v>
      </c>
      <c r="K477">
        <v>2</v>
      </c>
      <c r="L477" t="s">
        <v>34</v>
      </c>
      <c r="M477">
        <v>5</v>
      </c>
      <c r="N477" s="13" t="s">
        <v>7470</v>
      </c>
      <c r="O477">
        <f t="shared" si="28"/>
        <v>2</v>
      </c>
      <c r="P477" t="str">
        <f t="shared" si="29"/>
        <v/>
      </c>
      <c r="Q477" t="str">
        <f t="shared" si="30"/>
        <v>Student</v>
      </c>
      <c r="R477" t="str">
        <f t="shared" si="31"/>
        <v>High</v>
      </c>
    </row>
    <row r="478" spans="1:18" x14ac:dyDescent="0.25">
      <c r="A478" t="s">
        <v>5062</v>
      </c>
      <c r="B478" t="s">
        <v>6261</v>
      </c>
      <c r="C478" t="s">
        <v>1856</v>
      </c>
      <c r="D478" t="s">
        <v>17</v>
      </c>
      <c r="E478" t="s">
        <v>25</v>
      </c>
      <c r="F478">
        <v>38</v>
      </c>
      <c r="G478" s="6">
        <v>45641</v>
      </c>
      <c r="H478" t="s">
        <v>154</v>
      </c>
      <c r="I478" t="s">
        <v>133</v>
      </c>
      <c r="J478">
        <v>14.000000000000002</v>
      </c>
      <c r="K478">
        <v>1.5</v>
      </c>
      <c r="L478" t="s">
        <v>34</v>
      </c>
      <c r="M478">
        <v>4</v>
      </c>
      <c r="N478" s="13" t="s">
        <v>7471</v>
      </c>
      <c r="O478">
        <f t="shared" si="28"/>
        <v>2</v>
      </c>
      <c r="P478" t="str">
        <f t="shared" si="29"/>
        <v/>
      </c>
      <c r="Q478" t="str">
        <f t="shared" si="30"/>
        <v>Mid Career</v>
      </c>
      <c r="R478" t="str">
        <f t="shared" si="31"/>
        <v>High</v>
      </c>
    </row>
    <row r="479" spans="1:18" x14ac:dyDescent="0.25">
      <c r="A479" t="s">
        <v>5063</v>
      </c>
      <c r="B479" t="s">
        <v>6262</v>
      </c>
      <c r="C479" t="s">
        <v>1860</v>
      </c>
      <c r="D479" t="s">
        <v>88</v>
      </c>
      <c r="E479" t="s">
        <v>82</v>
      </c>
      <c r="F479">
        <v>18</v>
      </c>
      <c r="G479" s="6">
        <v>44683</v>
      </c>
      <c r="H479" t="s">
        <v>83</v>
      </c>
      <c r="I479" t="s">
        <v>27</v>
      </c>
      <c r="J479">
        <v>94</v>
      </c>
      <c r="K479">
        <v>2</v>
      </c>
      <c r="L479" t="s">
        <v>34</v>
      </c>
      <c r="M479">
        <v>4</v>
      </c>
      <c r="N479" s="13" t="s">
        <v>7472</v>
      </c>
      <c r="O479">
        <f t="shared" si="28"/>
        <v>8</v>
      </c>
      <c r="P479" t="str">
        <f t="shared" si="29"/>
        <v/>
      </c>
      <c r="Q479" t="str">
        <f t="shared" si="30"/>
        <v>Student</v>
      </c>
      <c r="R479" t="str">
        <f t="shared" si="31"/>
        <v>High</v>
      </c>
    </row>
    <row r="480" spans="1:18" x14ac:dyDescent="0.25">
      <c r="A480" t="s">
        <v>5064</v>
      </c>
      <c r="B480" t="s">
        <v>6263</v>
      </c>
      <c r="C480" t="s">
        <v>1864</v>
      </c>
      <c r="D480" t="s">
        <v>88</v>
      </c>
      <c r="E480" t="s">
        <v>46</v>
      </c>
      <c r="F480">
        <v>18</v>
      </c>
      <c r="G480" s="6">
        <v>44715</v>
      </c>
      <c r="H480" t="s">
        <v>63</v>
      </c>
      <c r="I480" t="s">
        <v>27</v>
      </c>
      <c r="J480">
        <v>89</v>
      </c>
      <c r="K480">
        <v>2</v>
      </c>
      <c r="L480" t="s">
        <v>28</v>
      </c>
      <c r="M480">
        <v>5</v>
      </c>
      <c r="N480" s="13" t="s">
        <v>7473</v>
      </c>
      <c r="O480">
        <f t="shared" si="28"/>
        <v>6</v>
      </c>
      <c r="P480" t="str">
        <f t="shared" si="29"/>
        <v>High Performer</v>
      </c>
      <c r="Q480" t="str">
        <f t="shared" si="30"/>
        <v>Student</v>
      </c>
      <c r="R480" t="str">
        <f t="shared" si="31"/>
        <v>High</v>
      </c>
    </row>
    <row r="481" spans="1:18" x14ac:dyDescent="0.25">
      <c r="A481" t="s">
        <v>5065</v>
      </c>
      <c r="B481" t="s">
        <v>6264</v>
      </c>
      <c r="C481" t="s">
        <v>1868</v>
      </c>
      <c r="D481" t="s">
        <v>88</v>
      </c>
      <c r="E481" t="s">
        <v>46</v>
      </c>
      <c r="F481">
        <v>18</v>
      </c>
      <c r="G481" s="6">
        <v>44923</v>
      </c>
      <c r="H481" t="s">
        <v>154</v>
      </c>
      <c r="I481" t="s">
        <v>133</v>
      </c>
      <c r="J481">
        <v>6</v>
      </c>
      <c r="K481">
        <v>2</v>
      </c>
      <c r="L481" t="s">
        <v>34</v>
      </c>
      <c r="M481">
        <v>2</v>
      </c>
      <c r="N481" s="13" t="s">
        <v>7474</v>
      </c>
      <c r="O481">
        <f t="shared" si="28"/>
        <v>6</v>
      </c>
      <c r="P481" t="str">
        <f t="shared" si="29"/>
        <v/>
      </c>
      <c r="Q481" t="str">
        <f t="shared" si="30"/>
        <v>Student</v>
      </c>
      <c r="R481" t="str">
        <f t="shared" si="31"/>
        <v>Medium</v>
      </c>
    </row>
    <row r="482" spans="1:18" x14ac:dyDescent="0.25">
      <c r="A482" t="s">
        <v>5066</v>
      </c>
      <c r="B482" t="s">
        <v>6265</v>
      </c>
      <c r="C482" t="s">
        <v>1872</v>
      </c>
      <c r="D482" t="s">
        <v>88</v>
      </c>
      <c r="E482" t="s">
        <v>82</v>
      </c>
      <c r="F482">
        <v>18</v>
      </c>
      <c r="G482" s="6">
        <v>45506</v>
      </c>
      <c r="H482" t="s">
        <v>217</v>
      </c>
      <c r="I482" t="s">
        <v>133</v>
      </c>
      <c r="J482">
        <v>40</v>
      </c>
      <c r="K482">
        <v>1.5</v>
      </c>
      <c r="L482" t="s">
        <v>28</v>
      </c>
      <c r="M482">
        <v>5</v>
      </c>
      <c r="N482" s="13" t="s">
        <v>7475</v>
      </c>
      <c r="O482">
        <f t="shared" si="28"/>
        <v>4</v>
      </c>
      <c r="P482" t="str">
        <f t="shared" si="29"/>
        <v>High Performer</v>
      </c>
      <c r="Q482" t="str">
        <f t="shared" si="30"/>
        <v>Student</v>
      </c>
      <c r="R482" t="str">
        <f t="shared" si="31"/>
        <v>High</v>
      </c>
    </row>
    <row r="483" spans="1:18" x14ac:dyDescent="0.25">
      <c r="A483" t="s">
        <v>5067</v>
      </c>
      <c r="B483" t="s">
        <v>6266</v>
      </c>
      <c r="C483" t="s">
        <v>1876</v>
      </c>
      <c r="D483" t="s">
        <v>88</v>
      </c>
      <c r="E483" t="s">
        <v>46</v>
      </c>
      <c r="F483">
        <v>42</v>
      </c>
      <c r="G483" s="6">
        <v>44919</v>
      </c>
      <c r="H483" t="s">
        <v>32</v>
      </c>
      <c r="I483" t="s">
        <v>33</v>
      </c>
      <c r="J483">
        <v>20</v>
      </c>
      <c r="K483">
        <v>2</v>
      </c>
      <c r="L483" t="s">
        <v>28</v>
      </c>
      <c r="M483">
        <v>5</v>
      </c>
      <c r="N483" s="13" t="s">
        <v>7476</v>
      </c>
      <c r="O483">
        <f t="shared" si="28"/>
        <v>6</v>
      </c>
      <c r="P483" t="str">
        <f t="shared" si="29"/>
        <v>High Performer</v>
      </c>
      <c r="Q483" t="str">
        <f t="shared" si="30"/>
        <v>Senior</v>
      </c>
      <c r="R483" t="str">
        <f t="shared" si="31"/>
        <v>High</v>
      </c>
    </row>
    <row r="484" spans="1:18" x14ac:dyDescent="0.25">
      <c r="A484" t="s">
        <v>5068</v>
      </c>
      <c r="B484" t="s">
        <v>6267</v>
      </c>
      <c r="C484" t="s">
        <v>1880</v>
      </c>
      <c r="D484" t="s">
        <v>88</v>
      </c>
      <c r="E484" t="s">
        <v>46</v>
      </c>
      <c r="F484">
        <v>18</v>
      </c>
      <c r="G484" s="6">
        <v>45670</v>
      </c>
      <c r="H484" t="s">
        <v>217</v>
      </c>
      <c r="I484" t="s">
        <v>133</v>
      </c>
      <c r="J484">
        <v>60</v>
      </c>
      <c r="K484">
        <v>1</v>
      </c>
      <c r="L484" t="s">
        <v>34</v>
      </c>
      <c r="M484">
        <v>3</v>
      </c>
      <c r="N484" s="13" t="s">
        <v>7477</v>
      </c>
      <c r="O484">
        <f t="shared" si="28"/>
        <v>6</v>
      </c>
      <c r="P484" t="str">
        <f t="shared" si="29"/>
        <v/>
      </c>
      <c r="Q484" t="str">
        <f t="shared" si="30"/>
        <v>Student</v>
      </c>
      <c r="R484" t="str">
        <f t="shared" si="31"/>
        <v>High</v>
      </c>
    </row>
    <row r="485" spans="1:18" x14ac:dyDescent="0.25">
      <c r="A485" t="s">
        <v>5069</v>
      </c>
      <c r="B485" t="s">
        <v>6268</v>
      </c>
      <c r="C485" t="s">
        <v>1884</v>
      </c>
      <c r="D485" t="s">
        <v>17</v>
      </c>
      <c r="E485" t="s">
        <v>25</v>
      </c>
      <c r="F485">
        <v>18</v>
      </c>
      <c r="G485" s="6">
        <v>45732</v>
      </c>
      <c r="H485" t="s">
        <v>18</v>
      </c>
      <c r="I485" t="s">
        <v>19</v>
      </c>
      <c r="J485">
        <v>79</v>
      </c>
      <c r="K485">
        <v>2</v>
      </c>
      <c r="L485" t="s">
        <v>28</v>
      </c>
      <c r="M485">
        <v>5</v>
      </c>
      <c r="N485" s="13" t="s">
        <v>7478</v>
      </c>
      <c r="O485">
        <f t="shared" si="28"/>
        <v>2</v>
      </c>
      <c r="P485" t="str">
        <f t="shared" si="29"/>
        <v>High Performer</v>
      </c>
      <c r="Q485" t="str">
        <f t="shared" si="30"/>
        <v>Student</v>
      </c>
      <c r="R485" t="str">
        <f t="shared" si="31"/>
        <v>High</v>
      </c>
    </row>
    <row r="486" spans="1:18" x14ac:dyDescent="0.25">
      <c r="A486" t="s">
        <v>5070</v>
      </c>
      <c r="B486" t="s">
        <v>6269</v>
      </c>
      <c r="C486" t="s">
        <v>1888</v>
      </c>
      <c r="D486" t="s">
        <v>88</v>
      </c>
      <c r="E486" t="s">
        <v>82</v>
      </c>
      <c r="F486">
        <v>18</v>
      </c>
      <c r="G486" s="6">
        <v>44998</v>
      </c>
      <c r="H486" t="s">
        <v>154</v>
      </c>
      <c r="I486" t="s">
        <v>133</v>
      </c>
      <c r="J486">
        <v>56.999999999999993</v>
      </c>
      <c r="K486">
        <v>1.5</v>
      </c>
      <c r="L486" t="s">
        <v>28</v>
      </c>
      <c r="M486">
        <v>4</v>
      </c>
      <c r="N486" s="13" t="s">
        <v>7479</v>
      </c>
      <c r="O486">
        <f t="shared" si="28"/>
        <v>4</v>
      </c>
      <c r="P486" t="str">
        <f t="shared" si="29"/>
        <v>High Performer</v>
      </c>
      <c r="Q486" t="str">
        <f t="shared" si="30"/>
        <v>Student</v>
      </c>
      <c r="R486" t="str">
        <f t="shared" si="31"/>
        <v>High</v>
      </c>
    </row>
    <row r="487" spans="1:18" x14ac:dyDescent="0.25">
      <c r="A487" t="s">
        <v>5071</v>
      </c>
      <c r="B487" t="s">
        <v>6270</v>
      </c>
      <c r="C487" t="s">
        <v>6995</v>
      </c>
      <c r="D487" t="s">
        <v>17</v>
      </c>
      <c r="E487" t="s">
        <v>25</v>
      </c>
      <c r="F487">
        <v>18</v>
      </c>
      <c r="G487" s="6">
        <v>45333</v>
      </c>
      <c r="H487" t="s">
        <v>40</v>
      </c>
      <c r="I487" t="s">
        <v>19</v>
      </c>
      <c r="J487">
        <v>54</v>
      </c>
      <c r="K487">
        <v>2</v>
      </c>
      <c r="L487" t="s">
        <v>28</v>
      </c>
      <c r="M487">
        <v>3</v>
      </c>
      <c r="N487" s="13" t="s">
        <v>7480</v>
      </c>
      <c r="O487">
        <f t="shared" si="28"/>
        <v>6</v>
      </c>
      <c r="P487" t="str">
        <f t="shared" si="29"/>
        <v/>
      </c>
      <c r="Q487" t="str">
        <f t="shared" si="30"/>
        <v>Student</v>
      </c>
      <c r="R487" t="str">
        <f t="shared" si="31"/>
        <v>High</v>
      </c>
    </row>
    <row r="488" spans="1:18" x14ac:dyDescent="0.25">
      <c r="A488" t="s">
        <v>5072</v>
      </c>
      <c r="B488" t="s">
        <v>6271</v>
      </c>
      <c r="C488" t="s">
        <v>1895</v>
      </c>
      <c r="D488" t="s">
        <v>88</v>
      </c>
      <c r="E488" t="s">
        <v>68</v>
      </c>
      <c r="F488">
        <v>18</v>
      </c>
      <c r="G488" s="6">
        <v>44739</v>
      </c>
      <c r="H488" t="s">
        <v>132</v>
      </c>
      <c r="I488" t="s">
        <v>133</v>
      </c>
      <c r="J488">
        <v>56</v>
      </c>
      <c r="K488">
        <v>1</v>
      </c>
      <c r="L488" t="s">
        <v>34</v>
      </c>
      <c r="M488">
        <v>3</v>
      </c>
      <c r="N488" s="13" t="s">
        <v>7481</v>
      </c>
      <c r="O488">
        <f t="shared" si="28"/>
        <v>8</v>
      </c>
      <c r="P488" t="str">
        <f t="shared" si="29"/>
        <v/>
      </c>
      <c r="Q488" t="str">
        <f t="shared" si="30"/>
        <v>Student</v>
      </c>
      <c r="R488" t="str">
        <f t="shared" si="31"/>
        <v>High</v>
      </c>
    </row>
    <row r="489" spans="1:18" x14ac:dyDescent="0.25">
      <c r="A489" t="s">
        <v>5073</v>
      </c>
      <c r="B489" t="s">
        <v>6272</v>
      </c>
      <c r="C489" t="s">
        <v>1899</v>
      </c>
      <c r="D489" t="s">
        <v>88</v>
      </c>
      <c r="E489" t="s">
        <v>39</v>
      </c>
      <c r="F489">
        <v>31</v>
      </c>
      <c r="G489" s="6">
        <v>45015</v>
      </c>
      <c r="H489" t="s">
        <v>154</v>
      </c>
      <c r="I489" t="s">
        <v>133</v>
      </c>
      <c r="J489">
        <v>8</v>
      </c>
      <c r="K489">
        <v>0.45</v>
      </c>
      <c r="L489" t="s">
        <v>34</v>
      </c>
      <c r="M489">
        <v>5</v>
      </c>
      <c r="N489" s="13" t="s">
        <v>7482</v>
      </c>
      <c r="O489">
        <f t="shared" si="28"/>
        <v>8</v>
      </c>
      <c r="P489" t="str">
        <f t="shared" si="29"/>
        <v/>
      </c>
      <c r="Q489" t="str">
        <f t="shared" si="30"/>
        <v>Mid Career</v>
      </c>
      <c r="R489" t="str">
        <f t="shared" si="31"/>
        <v>Medium</v>
      </c>
    </row>
    <row r="490" spans="1:18" x14ac:dyDescent="0.25">
      <c r="A490" t="s">
        <v>5074</v>
      </c>
      <c r="B490" t="s">
        <v>6273</v>
      </c>
      <c r="C490" t="s">
        <v>1903</v>
      </c>
      <c r="D490" t="s">
        <v>88</v>
      </c>
      <c r="E490" t="s">
        <v>39</v>
      </c>
      <c r="F490">
        <v>18</v>
      </c>
      <c r="G490" s="6">
        <v>45335</v>
      </c>
      <c r="H490" t="s">
        <v>83</v>
      </c>
      <c r="I490" t="s">
        <v>27</v>
      </c>
      <c r="J490">
        <v>37</v>
      </c>
      <c r="K490">
        <v>1.5</v>
      </c>
      <c r="L490" t="s">
        <v>34</v>
      </c>
      <c r="M490">
        <v>5</v>
      </c>
      <c r="N490" s="13" t="s">
        <v>7483</v>
      </c>
      <c r="O490">
        <f t="shared" si="28"/>
        <v>4</v>
      </c>
      <c r="P490" t="str">
        <f t="shared" si="29"/>
        <v/>
      </c>
      <c r="Q490" t="str">
        <f t="shared" si="30"/>
        <v>Student</v>
      </c>
      <c r="R490" t="str">
        <f t="shared" si="31"/>
        <v>High</v>
      </c>
    </row>
    <row r="491" spans="1:18" x14ac:dyDescent="0.25">
      <c r="A491" t="s">
        <v>5075</v>
      </c>
      <c r="B491" t="s">
        <v>6274</v>
      </c>
      <c r="C491" t="s">
        <v>1907</v>
      </c>
      <c r="D491" t="s">
        <v>88</v>
      </c>
      <c r="E491" t="s">
        <v>68</v>
      </c>
      <c r="F491">
        <v>18</v>
      </c>
      <c r="G491" s="6">
        <v>45093</v>
      </c>
      <c r="H491" t="s">
        <v>18</v>
      </c>
      <c r="I491" t="s">
        <v>19</v>
      </c>
      <c r="J491">
        <v>81</v>
      </c>
      <c r="K491">
        <v>2</v>
      </c>
      <c r="L491" t="s">
        <v>34</v>
      </c>
      <c r="M491">
        <v>5</v>
      </c>
      <c r="N491" s="13" t="s">
        <v>7410</v>
      </c>
      <c r="O491">
        <f t="shared" si="28"/>
        <v>3</v>
      </c>
      <c r="P491" t="str">
        <f t="shared" si="29"/>
        <v/>
      </c>
      <c r="Q491" t="str">
        <f t="shared" si="30"/>
        <v>Student</v>
      </c>
      <c r="R491" t="str">
        <f t="shared" si="31"/>
        <v>High</v>
      </c>
    </row>
    <row r="492" spans="1:18" x14ac:dyDescent="0.25">
      <c r="A492" t="s">
        <v>5076</v>
      </c>
      <c r="B492" t="s">
        <v>6275</v>
      </c>
      <c r="C492" t="s">
        <v>1910</v>
      </c>
      <c r="D492" t="s">
        <v>88</v>
      </c>
      <c r="E492" t="s">
        <v>39</v>
      </c>
      <c r="F492">
        <v>18</v>
      </c>
      <c r="G492" s="6">
        <v>44921</v>
      </c>
      <c r="H492" t="s">
        <v>217</v>
      </c>
      <c r="I492" t="s">
        <v>133</v>
      </c>
      <c r="J492">
        <v>8</v>
      </c>
      <c r="K492">
        <v>2</v>
      </c>
      <c r="L492" t="s">
        <v>34</v>
      </c>
      <c r="M492">
        <v>5</v>
      </c>
      <c r="N492" s="13" t="s">
        <v>7484</v>
      </c>
      <c r="O492">
        <f t="shared" si="28"/>
        <v>2</v>
      </c>
      <c r="P492" t="str">
        <f t="shared" si="29"/>
        <v/>
      </c>
      <c r="Q492" t="str">
        <f t="shared" si="30"/>
        <v>Student</v>
      </c>
      <c r="R492" t="str">
        <f t="shared" si="31"/>
        <v>Medium</v>
      </c>
    </row>
    <row r="493" spans="1:18" x14ac:dyDescent="0.25">
      <c r="A493" t="s">
        <v>5077</v>
      </c>
      <c r="B493" t="s">
        <v>6276</v>
      </c>
      <c r="C493" t="s">
        <v>1914</v>
      </c>
      <c r="D493" t="s">
        <v>88</v>
      </c>
      <c r="E493" t="s">
        <v>25</v>
      </c>
      <c r="F493">
        <v>23</v>
      </c>
      <c r="G493" s="6">
        <v>45042</v>
      </c>
      <c r="H493" t="s">
        <v>281</v>
      </c>
      <c r="I493" t="s">
        <v>19</v>
      </c>
      <c r="J493">
        <v>7.0000000000000009</v>
      </c>
      <c r="K493">
        <v>2</v>
      </c>
      <c r="L493" t="s">
        <v>34</v>
      </c>
      <c r="M493">
        <v>2</v>
      </c>
      <c r="N493" s="13" t="s">
        <v>7485</v>
      </c>
      <c r="O493">
        <f t="shared" si="28"/>
        <v>1</v>
      </c>
      <c r="P493" t="str">
        <f t="shared" si="29"/>
        <v/>
      </c>
      <c r="Q493" t="str">
        <f t="shared" si="30"/>
        <v>Early Career</v>
      </c>
      <c r="R493" t="str">
        <f t="shared" si="31"/>
        <v>Medium</v>
      </c>
    </row>
    <row r="494" spans="1:18" x14ac:dyDescent="0.25">
      <c r="A494" t="s">
        <v>5078</v>
      </c>
      <c r="B494" t="s">
        <v>6277</v>
      </c>
      <c r="C494" t="s">
        <v>1917</v>
      </c>
      <c r="D494" t="s">
        <v>17</v>
      </c>
      <c r="E494" t="s">
        <v>46</v>
      </c>
      <c r="F494">
        <v>18</v>
      </c>
      <c r="G494" s="6">
        <v>45483</v>
      </c>
      <c r="H494" t="s">
        <v>32</v>
      </c>
      <c r="I494" t="s">
        <v>33</v>
      </c>
      <c r="J494">
        <v>9</v>
      </c>
      <c r="K494">
        <v>2</v>
      </c>
      <c r="L494" t="s">
        <v>34</v>
      </c>
      <c r="M494">
        <v>5</v>
      </c>
      <c r="N494" s="13" t="s">
        <v>7486</v>
      </c>
      <c r="O494">
        <f t="shared" si="28"/>
        <v>5</v>
      </c>
      <c r="P494" t="str">
        <f t="shared" si="29"/>
        <v/>
      </c>
      <c r="Q494" t="str">
        <f t="shared" si="30"/>
        <v>Student</v>
      </c>
      <c r="R494" t="str">
        <f t="shared" si="31"/>
        <v>Medium</v>
      </c>
    </row>
    <row r="495" spans="1:18" x14ac:dyDescent="0.25">
      <c r="A495" t="s">
        <v>5079</v>
      </c>
      <c r="B495" t="s">
        <v>6278</v>
      </c>
      <c r="C495" t="s">
        <v>1921</v>
      </c>
      <c r="D495" t="s">
        <v>88</v>
      </c>
      <c r="E495" t="s">
        <v>25</v>
      </c>
      <c r="F495">
        <v>18</v>
      </c>
      <c r="G495" s="6">
        <v>45664</v>
      </c>
      <c r="H495" t="s">
        <v>47</v>
      </c>
      <c r="I495" t="s">
        <v>33</v>
      </c>
      <c r="J495">
        <v>45</v>
      </c>
      <c r="K495">
        <v>1.5</v>
      </c>
      <c r="L495" t="s">
        <v>34</v>
      </c>
      <c r="M495">
        <v>5</v>
      </c>
      <c r="N495" s="13" t="s">
        <v>7487</v>
      </c>
      <c r="O495">
        <f t="shared" si="28"/>
        <v>6</v>
      </c>
      <c r="P495" t="str">
        <f t="shared" si="29"/>
        <v/>
      </c>
      <c r="Q495" t="str">
        <f t="shared" si="30"/>
        <v>Student</v>
      </c>
      <c r="R495" t="str">
        <f t="shared" si="31"/>
        <v>High</v>
      </c>
    </row>
    <row r="496" spans="1:18" x14ac:dyDescent="0.25">
      <c r="A496" t="s">
        <v>5080</v>
      </c>
      <c r="B496" t="s">
        <v>6279</v>
      </c>
      <c r="C496" t="s">
        <v>1925</v>
      </c>
      <c r="D496" t="s">
        <v>17</v>
      </c>
      <c r="E496" t="s">
        <v>68</v>
      </c>
      <c r="F496">
        <v>32</v>
      </c>
      <c r="G496" s="6">
        <v>45751</v>
      </c>
      <c r="H496" t="s">
        <v>18</v>
      </c>
      <c r="I496" t="s">
        <v>19</v>
      </c>
      <c r="J496">
        <v>24</v>
      </c>
      <c r="K496">
        <v>0.45</v>
      </c>
      <c r="L496" t="s">
        <v>34</v>
      </c>
      <c r="M496">
        <v>5</v>
      </c>
      <c r="N496" s="13" t="s">
        <v>7488</v>
      </c>
      <c r="O496">
        <f t="shared" si="28"/>
        <v>3</v>
      </c>
      <c r="P496" t="str">
        <f t="shared" si="29"/>
        <v/>
      </c>
      <c r="Q496" t="str">
        <f t="shared" si="30"/>
        <v>Mid Career</v>
      </c>
      <c r="R496" t="str">
        <f t="shared" si="31"/>
        <v>High</v>
      </c>
    </row>
    <row r="497" spans="1:18" x14ac:dyDescent="0.25">
      <c r="A497" t="s">
        <v>5081</v>
      </c>
      <c r="B497" t="s">
        <v>6280</v>
      </c>
      <c r="C497" t="s">
        <v>1929</v>
      </c>
      <c r="D497" t="s">
        <v>17</v>
      </c>
      <c r="E497" t="s">
        <v>46</v>
      </c>
      <c r="F497">
        <v>18</v>
      </c>
      <c r="G497" s="6">
        <v>45179</v>
      </c>
      <c r="H497" t="s">
        <v>281</v>
      </c>
      <c r="I497" t="s">
        <v>19</v>
      </c>
      <c r="J497">
        <v>17</v>
      </c>
      <c r="K497">
        <v>2</v>
      </c>
      <c r="L497" t="s">
        <v>28</v>
      </c>
      <c r="M497">
        <v>5</v>
      </c>
      <c r="N497" s="13" t="s">
        <v>7489</v>
      </c>
      <c r="O497">
        <f t="shared" si="28"/>
        <v>6</v>
      </c>
      <c r="P497" t="str">
        <f t="shared" si="29"/>
        <v>High Performer</v>
      </c>
      <c r="Q497" t="str">
        <f t="shared" si="30"/>
        <v>Student</v>
      </c>
      <c r="R497" t="str">
        <f t="shared" si="31"/>
        <v>High</v>
      </c>
    </row>
    <row r="498" spans="1:18" x14ac:dyDescent="0.25">
      <c r="A498" t="s">
        <v>5082</v>
      </c>
      <c r="B498" t="s">
        <v>6281</v>
      </c>
      <c r="C498" t="s">
        <v>1933</v>
      </c>
      <c r="D498" t="s">
        <v>17</v>
      </c>
      <c r="E498" t="s">
        <v>68</v>
      </c>
      <c r="F498">
        <v>18</v>
      </c>
      <c r="G498" s="6">
        <v>45752</v>
      </c>
      <c r="H498" t="s">
        <v>217</v>
      </c>
      <c r="I498" t="s">
        <v>133</v>
      </c>
      <c r="J498">
        <v>16</v>
      </c>
      <c r="K498">
        <v>1</v>
      </c>
      <c r="L498" t="s">
        <v>28</v>
      </c>
      <c r="M498">
        <v>2</v>
      </c>
      <c r="N498" s="13" t="s">
        <v>7490</v>
      </c>
      <c r="O498">
        <f t="shared" si="28"/>
        <v>3</v>
      </c>
      <c r="P498" t="str">
        <f t="shared" si="29"/>
        <v/>
      </c>
      <c r="Q498" t="str">
        <f t="shared" si="30"/>
        <v>Student</v>
      </c>
      <c r="R498" t="str">
        <f t="shared" si="31"/>
        <v>High</v>
      </c>
    </row>
    <row r="499" spans="1:18" x14ac:dyDescent="0.25">
      <c r="A499" t="s">
        <v>5083</v>
      </c>
      <c r="B499" t="s">
        <v>6282</v>
      </c>
      <c r="C499" t="s">
        <v>1937</v>
      </c>
      <c r="D499" t="s">
        <v>17</v>
      </c>
      <c r="E499" t="s">
        <v>39</v>
      </c>
      <c r="F499">
        <v>39</v>
      </c>
      <c r="G499" s="6">
        <v>45155</v>
      </c>
      <c r="H499" t="s">
        <v>217</v>
      </c>
      <c r="I499" t="s">
        <v>133</v>
      </c>
      <c r="J499">
        <v>7.0000000000000009</v>
      </c>
      <c r="K499">
        <v>1</v>
      </c>
      <c r="L499" t="s">
        <v>28</v>
      </c>
      <c r="M499">
        <v>4</v>
      </c>
      <c r="N499" s="13" t="s">
        <v>7491</v>
      </c>
      <c r="O499">
        <f t="shared" si="28"/>
        <v>1</v>
      </c>
      <c r="P499" t="str">
        <f t="shared" si="29"/>
        <v>High Performer</v>
      </c>
      <c r="Q499" t="str">
        <f t="shared" si="30"/>
        <v>Mid Career</v>
      </c>
      <c r="R499" t="str">
        <f t="shared" si="31"/>
        <v>Medium</v>
      </c>
    </row>
    <row r="500" spans="1:18" x14ac:dyDescent="0.25">
      <c r="A500" t="s">
        <v>5084</v>
      </c>
      <c r="B500" t="s">
        <v>6283</v>
      </c>
      <c r="C500" t="s">
        <v>1940</v>
      </c>
      <c r="D500" t="s">
        <v>88</v>
      </c>
      <c r="E500" t="s">
        <v>25</v>
      </c>
      <c r="F500">
        <v>29</v>
      </c>
      <c r="G500" s="6">
        <v>45388</v>
      </c>
      <c r="H500" t="s">
        <v>83</v>
      </c>
      <c r="I500" t="s">
        <v>27</v>
      </c>
      <c r="J500">
        <v>3</v>
      </c>
      <c r="K500">
        <v>1.5</v>
      </c>
      <c r="L500" t="s">
        <v>34</v>
      </c>
      <c r="M500">
        <v>1</v>
      </c>
      <c r="N500" s="13" t="s">
        <v>7492</v>
      </c>
      <c r="O500">
        <f t="shared" si="28"/>
        <v>4</v>
      </c>
      <c r="P500" t="str">
        <f t="shared" si="29"/>
        <v/>
      </c>
      <c r="Q500" t="str">
        <f t="shared" si="30"/>
        <v>Early Career</v>
      </c>
      <c r="R500" t="str">
        <f t="shared" si="31"/>
        <v>Low</v>
      </c>
    </row>
    <row r="501" spans="1:18" x14ac:dyDescent="0.25">
      <c r="A501" t="s">
        <v>5085</v>
      </c>
      <c r="B501" t="s">
        <v>6284</v>
      </c>
      <c r="C501" t="s">
        <v>1944</v>
      </c>
      <c r="D501" t="s">
        <v>88</v>
      </c>
      <c r="E501" t="s">
        <v>46</v>
      </c>
      <c r="F501">
        <v>18</v>
      </c>
      <c r="G501" s="6">
        <v>44777</v>
      </c>
      <c r="H501" t="s">
        <v>83</v>
      </c>
      <c r="I501" t="s">
        <v>27</v>
      </c>
      <c r="J501">
        <v>97</v>
      </c>
      <c r="K501">
        <v>1.5</v>
      </c>
      <c r="L501" t="s">
        <v>34</v>
      </c>
      <c r="M501">
        <v>1</v>
      </c>
      <c r="N501" s="13" t="s">
        <v>7493</v>
      </c>
      <c r="O501">
        <f t="shared" si="28"/>
        <v>2</v>
      </c>
      <c r="P501" t="str">
        <f t="shared" si="29"/>
        <v/>
      </c>
      <c r="Q501" t="str">
        <f t="shared" si="30"/>
        <v>Student</v>
      </c>
      <c r="R501" t="str">
        <f t="shared" si="31"/>
        <v>High</v>
      </c>
    </row>
    <row r="502" spans="1:18" x14ac:dyDescent="0.25">
      <c r="A502" t="s">
        <v>5086</v>
      </c>
      <c r="B502" t="s">
        <v>6285</v>
      </c>
      <c r="C502" t="s">
        <v>1948</v>
      </c>
      <c r="D502" t="s">
        <v>17</v>
      </c>
      <c r="E502" t="s">
        <v>68</v>
      </c>
      <c r="F502">
        <v>31</v>
      </c>
      <c r="G502" s="6">
        <v>45110</v>
      </c>
      <c r="H502" t="s">
        <v>18</v>
      </c>
      <c r="I502" t="s">
        <v>19</v>
      </c>
      <c r="J502">
        <v>23</v>
      </c>
      <c r="K502">
        <v>2</v>
      </c>
      <c r="L502" t="s">
        <v>34</v>
      </c>
      <c r="M502">
        <v>4</v>
      </c>
      <c r="N502" s="13" t="s">
        <v>7494</v>
      </c>
      <c r="O502">
        <f t="shared" si="28"/>
        <v>8</v>
      </c>
      <c r="P502" t="str">
        <f t="shared" si="29"/>
        <v/>
      </c>
      <c r="Q502" t="str">
        <f t="shared" si="30"/>
        <v>Mid Career</v>
      </c>
      <c r="R502" t="str">
        <f t="shared" si="31"/>
        <v>High</v>
      </c>
    </row>
    <row r="503" spans="1:18" x14ac:dyDescent="0.25">
      <c r="A503" t="s">
        <v>5087</v>
      </c>
      <c r="B503" t="s">
        <v>6286</v>
      </c>
      <c r="C503" t="s">
        <v>1952</v>
      </c>
      <c r="D503" t="s">
        <v>88</v>
      </c>
      <c r="E503" t="s">
        <v>68</v>
      </c>
      <c r="F503">
        <v>18</v>
      </c>
      <c r="G503" s="6">
        <v>45164</v>
      </c>
      <c r="H503" t="s">
        <v>281</v>
      </c>
      <c r="I503" t="s">
        <v>19</v>
      </c>
      <c r="J503">
        <v>17</v>
      </c>
      <c r="K503">
        <v>2</v>
      </c>
      <c r="L503" t="s">
        <v>28</v>
      </c>
      <c r="M503">
        <v>4</v>
      </c>
      <c r="N503" s="13" t="s">
        <v>7204</v>
      </c>
      <c r="O503">
        <f t="shared" si="28"/>
        <v>2</v>
      </c>
      <c r="P503" t="str">
        <f t="shared" si="29"/>
        <v>High Performer</v>
      </c>
      <c r="Q503" t="str">
        <f t="shared" si="30"/>
        <v>Student</v>
      </c>
      <c r="R503" t="str">
        <f t="shared" si="31"/>
        <v>High</v>
      </c>
    </row>
    <row r="504" spans="1:18" x14ac:dyDescent="0.25">
      <c r="A504" t="s">
        <v>5088</v>
      </c>
      <c r="B504" t="s">
        <v>6287</v>
      </c>
      <c r="C504" t="s">
        <v>1955</v>
      </c>
      <c r="D504" t="s">
        <v>88</v>
      </c>
      <c r="E504" t="s">
        <v>82</v>
      </c>
      <c r="F504">
        <v>45</v>
      </c>
      <c r="G504" s="6">
        <v>44888</v>
      </c>
      <c r="H504" t="s">
        <v>105</v>
      </c>
      <c r="I504" t="s">
        <v>53</v>
      </c>
      <c r="J504">
        <v>56</v>
      </c>
      <c r="K504">
        <v>1</v>
      </c>
      <c r="L504" t="s">
        <v>34</v>
      </c>
      <c r="M504">
        <v>2</v>
      </c>
      <c r="N504" s="13" t="s">
        <v>7495</v>
      </c>
      <c r="O504">
        <f t="shared" si="28"/>
        <v>5</v>
      </c>
      <c r="P504" t="str">
        <f t="shared" si="29"/>
        <v/>
      </c>
      <c r="Q504" t="str">
        <f t="shared" si="30"/>
        <v>Senior</v>
      </c>
      <c r="R504" t="str">
        <f t="shared" si="31"/>
        <v>High</v>
      </c>
    </row>
    <row r="505" spans="1:18" x14ac:dyDescent="0.25">
      <c r="A505" t="s">
        <v>5089</v>
      </c>
      <c r="B505" t="s">
        <v>6288</v>
      </c>
      <c r="C505" t="s">
        <v>1959</v>
      </c>
      <c r="D505" t="s">
        <v>17</v>
      </c>
      <c r="E505" t="s">
        <v>68</v>
      </c>
      <c r="F505">
        <v>18</v>
      </c>
      <c r="G505" s="6">
        <v>45693</v>
      </c>
      <c r="H505" t="s">
        <v>32</v>
      </c>
      <c r="I505" t="s">
        <v>33</v>
      </c>
      <c r="J505">
        <v>13</v>
      </c>
      <c r="K505">
        <v>1</v>
      </c>
      <c r="L505" t="s">
        <v>28</v>
      </c>
      <c r="M505">
        <v>4</v>
      </c>
      <c r="N505" s="13" t="s">
        <v>7496</v>
      </c>
      <c r="O505">
        <f t="shared" si="28"/>
        <v>1</v>
      </c>
      <c r="P505" t="str">
        <f t="shared" si="29"/>
        <v>High Performer</v>
      </c>
      <c r="Q505" t="str">
        <f t="shared" si="30"/>
        <v>Student</v>
      </c>
      <c r="R505" t="str">
        <f t="shared" si="31"/>
        <v>Medium</v>
      </c>
    </row>
    <row r="506" spans="1:18" x14ac:dyDescent="0.25">
      <c r="A506" t="s">
        <v>5090</v>
      </c>
      <c r="B506" t="s">
        <v>6289</v>
      </c>
      <c r="C506" t="s">
        <v>1962</v>
      </c>
      <c r="D506" t="s">
        <v>88</v>
      </c>
      <c r="E506" t="s">
        <v>68</v>
      </c>
      <c r="F506">
        <v>18</v>
      </c>
      <c r="G506" s="6">
        <v>44711</v>
      </c>
      <c r="H506" t="s">
        <v>40</v>
      </c>
      <c r="I506" t="s">
        <v>19</v>
      </c>
      <c r="J506">
        <v>25</v>
      </c>
      <c r="K506">
        <v>1.5</v>
      </c>
      <c r="L506" t="s">
        <v>28</v>
      </c>
      <c r="M506">
        <v>3</v>
      </c>
      <c r="N506" s="13" t="s">
        <v>7497</v>
      </c>
      <c r="O506">
        <f t="shared" si="28"/>
        <v>3</v>
      </c>
      <c r="P506" t="str">
        <f t="shared" si="29"/>
        <v/>
      </c>
      <c r="Q506" t="str">
        <f t="shared" si="30"/>
        <v>Student</v>
      </c>
      <c r="R506" t="str">
        <f t="shared" si="31"/>
        <v>High</v>
      </c>
    </row>
    <row r="507" spans="1:18" x14ac:dyDescent="0.25">
      <c r="A507" t="s">
        <v>5091</v>
      </c>
      <c r="B507" t="s">
        <v>6290</v>
      </c>
      <c r="C507" t="s">
        <v>1966</v>
      </c>
      <c r="D507" t="s">
        <v>17</v>
      </c>
      <c r="E507" t="s">
        <v>25</v>
      </c>
      <c r="F507">
        <v>26</v>
      </c>
      <c r="G507" s="6">
        <v>44883</v>
      </c>
      <c r="H507" t="s">
        <v>26</v>
      </c>
      <c r="I507" t="s">
        <v>27</v>
      </c>
      <c r="J507">
        <v>45</v>
      </c>
      <c r="K507">
        <v>1</v>
      </c>
      <c r="L507" t="s">
        <v>28</v>
      </c>
      <c r="M507">
        <v>4</v>
      </c>
      <c r="N507" s="13" t="s">
        <v>7498</v>
      </c>
      <c r="O507">
        <f t="shared" si="28"/>
        <v>5</v>
      </c>
      <c r="P507" t="str">
        <f t="shared" si="29"/>
        <v>High Performer</v>
      </c>
      <c r="Q507" t="str">
        <f t="shared" si="30"/>
        <v>Early Career</v>
      </c>
      <c r="R507" t="str">
        <f t="shared" si="31"/>
        <v>High</v>
      </c>
    </row>
    <row r="508" spans="1:18" x14ac:dyDescent="0.25">
      <c r="A508" t="s">
        <v>5092</v>
      </c>
      <c r="B508" t="s">
        <v>6291</v>
      </c>
      <c r="C508" t="s">
        <v>1970</v>
      </c>
      <c r="D508" t="s">
        <v>17</v>
      </c>
      <c r="E508" t="s">
        <v>46</v>
      </c>
      <c r="F508">
        <v>39</v>
      </c>
      <c r="G508" s="6">
        <v>44886</v>
      </c>
      <c r="H508" t="s">
        <v>281</v>
      </c>
      <c r="I508" t="s">
        <v>19</v>
      </c>
      <c r="J508">
        <v>17</v>
      </c>
      <c r="K508">
        <v>2</v>
      </c>
      <c r="L508" t="s">
        <v>34</v>
      </c>
      <c r="M508">
        <v>1</v>
      </c>
      <c r="N508" s="13" t="s">
        <v>7499</v>
      </c>
      <c r="O508">
        <f t="shared" si="28"/>
        <v>8</v>
      </c>
      <c r="P508" t="str">
        <f t="shared" si="29"/>
        <v/>
      </c>
      <c r="Q508" t="str">
        <f t="shared" si="30"/>
        <v>Mid Career</v>
      </c>
      <c r="R508" t="str">
        <f t="shared" si="31"/>
        <v>High</v>
      </c>
    </row>
    <row r="509" spans="1:18" x14ac:dyDescent="0.25">
      <c r="A509" t="s">
        <v>5093</v>
      </c>
      <c r="B509" t="s">
        <v>6292</v>
      </c>
      <c r="C509" t="s">
        <v>1974</v>
      </c>
      <c r="D509" t="s">
        <v>17</v>
      </c>
      <c r="E509" t="s">
        <v>46</v>
      </c>
      <c r="F509">
        <v>18</v>
      </c>
      <c r="G509" s="6">
        <v>44696</v>
      </c>
      <c r="H509" t="s">
        <v>26</v>
      </c>
      <c r="I509" t="s">
        <v>27</v>
      </c>
      <c r="J509">
        <v>79</v>
      </c>
      <c r="K509">
        <v>1.5</v>
      </c>
      <c r="L509" t="s">
        <v>34</v>
      </c>
      <c r="M509">
        <v>1</v>
      </c>
      <c r="N509" s="13" t="s">
        <v>7500</v>
      </c>
      <c r="O509">
        <f t="shared" si="28"/>
        <v>6</v>
      </c>
      <c r="P509" t="str">
        <f t="shared" si="29"/>
        <v/>
      </c>
      <c r="Q509" t="str">
        <f t="shared" si="30"/>
        <v>Student</v>
      </c>
      <c r="R509" t="str">
        <f t="shared" si="31"/>
        <v>High</v>
      </c>
    </row>
    <row r="510" spans="1:18" x14ac:dyDescent="0.25">
      <c r="A510" t="s">
        <v>5094</v>
      </c>
      <c r="B510" t="s">
        <v>6293</v>
      </c>
      <c r="C510" t="s">
        <v>1978</v>
      </c>
      <c r="D510" t="s">
        <v>17</v>
      </c>
      <c r="E510" t="s">
        <v>68</v>
      </c>
      <c r="F510">
        <v>18</v>
      </c>
      <c r="G510" s="6">
        <v>45709</v>
      </c>
      <c r="H510" t="s">
        <v>63</v>
      </c>
      <c r="I510" t="s">
        <v>27</v>
      </c>
      <c r="J510">
        <v>97</v>
      </c>
      <c r="K510">
        <v>0.45</v>
      </c>
      <c r="L510" t="s">
        <v>34</v>
      </c>
      <c r="M510">
        <v>1</v>
      </c>
      <c r="N510" s="13" t="s">
        <v>7501</v>
      </c>
      <c r="O510">
        <f t="shared" si="28"/>
        <v>6</v>
      </c>
      <c r="P510" t="str">
        <f t="shared" si="29"/>
        <v/>
      </c>
      <c r="Q510" t="str">
        <f t="shared" si="30"/>
        <v>Student</v>
      </c>
      <c r="R510" t="str">
        <f t="shared" si="31"/>
        <v>High</v>
      </c>
    </row>
    <row r="511" spans="1:18" x14ac:dyDescent="0.25">
      <c r="A511" t="s">
        <v>5095</v>
      </c>
      <c r="B511" t="s">
        <v>6294</v>
      </c>
      <c r="C511" t="s">
        <v>1982</v>
      </c>
      <c r="D511" t="s">
        <v>88</v>
      </c>
      <c r="E511" t="s">
        <v>46</v>
      </c>
      <c r="F511">
        <v>18</v>
      </c>
      <c r="G511" s="6">
        <v>45136</v>
      </c>
      <c r="H511" t="s">
        <v>142</v>
      </c>
      <c r="I511" t="s">
        <v>53</v>
      </c>
      <c r="J511">
        <v>99</v>
      </c>
      <c r="K511">
        <v>1.5</v>
      </c>
      <c r="L511" t="s">
        <v>28</v>
      </c>
      <c r="M511">
        <v>3</v>
      </c>
      <c r="N511" s="13" t="s">
        <v>7502</v>
      </c>
      <c r="O511">
        <f t="shared" si="28"/>
        <v>1</v>
      </c>
      <c r="P511" t="str">
        <f t="shared" si="29"/>
        <v/>
      </c>
      <c r="Q511" t="str">
        <f t="shared" si="30"/>
        <v>Student</v>
      </c>
      <c r="R511" t="str">
        <f t="shared" si="31"/>
        <v>High</v>
      </c>
    </row>
    <row r="512" spans="1:18" x14ac:dyDescent="0.25">
      <c r="A512" t="s">
        <v>5096</v>
      </c>
      <c r="B512" t="s">
        <v>6295</v>
      </c>
      <c r="C512" t="s">
        <v>1985</v>
      </c>
      <c r="D512" t="s">
        <v>88</v>
      </c>
      <c r="E512" t="s">
        <v>25</v>
      </c>
      <c r="F512">
        <v>18</v>
      </c>
      <c r="G512" s="6">
        <v>45316</v>
      </c>
      <c r="H512" t="s">
        <v>26</v>
      </c>
      <c r="I512" t="s">
        <v>27</v>
      </c>
      <c r="J512">
        <v>69</v>
      </c>
      <c r="K512">
        <v>1</v>
      </c>
      <c r="L512" t="s">
        <v>28</v>
      </c>
      <c r="M512">
        <v>5</v>
      </c>
      <c r="N512" s="13" t="s">
        <v>7503</v>
      </c>
      <c r="O512">
        <f t="shared" si="28"/>
        <v>8</v>
      </c>
      <c r="P512" t="str">
        <f t="shared" si="29"/>
        <v>High Performer</v>
      </c>
      <c r="Q512" t="str">
        <f t="shared" si="30"/>
        <v>Student</v>
      </c>
      <c r="R512" t="str">
        <f t="shared" si="31"/>
        <v>High</v>
      </c>
    </row>
    <row r="513" spans="1:18" x14ac:dyDescent="0.25">
      <c r="A513" t="s">
        <v>5097</v>
      </c>
      <c r="B513" t="s">
        <v>6296</v>
      </c>
      <c r="C513" t="s">
        <v>1989</v>
      </c>
      <c r="D513" t="s">
        <v>17</v>
      </c>
      <c r="E513" t="s">
        <v>25</v>
      </c>
      <c r="F513">
        <v>18</v>
      </c>
      <c r="G513" s="6">
        <v>44760</v>
      </c>
      <c r="H513" t="s">
        <v>105</v>
      </c>
      <c r="I513" t="s">
        <v>53</v>
      </c>
      <c r="J513">
        <v>3</v>
      </c>
      <c r="K513">
        <v>2</v>
      </c>
      <c r="L513" t="s">
        <v>28</v>
      </c>
      <c r="M513">
        <v>5</v>
      </c>
      <c r="N513" s="13" t="s">
        <v>7504</v>
      </c>
      <c r="O513">
        <f t="shared" si="28"/>
        <v>6</v>
      </c>
      <c r="P513" t="str">
        <f t="shared" si="29"/>
        <v>High Performer</v>
      </c>
      <c r="Q513" t="str">
        <f t="shared" si="30"/>
        <v>Student</v>
      </c>
      <c r="R513" t="str">
        <f t="shared" si="31"/>
        <v>Low</v>
      </c>
    </row>
    <row r="514" spans="1:18" x14ac:dyDescent="0.25">
      <c r="A514" t="s">
        <v>5098</v>
      </c>
      <c r="B514" t="s">
        <v>6297</v>
      </c>
      <c r="C514" t="s">
        <v>1993</v>
      </c>
      <c r="D514" t="s">
        <v>17</v>
      </c>
      <c r="E514" t="s">
        <v>68</v>
      </c>
      <c r="F514">
        <v>18</v>
      </c>
      <c r="G514" s="6">
        <v>45540</v>
      </c>
      <c r="H514" t="s">
        <v>52</v>
      </c>
      <c r="I514" t="s">
        <v>53</v>
      </c>
      <c r="J514">
        <v>84</v>
      </c>
      <c r="K514">
        <v>2</v>
      </c>
      <c r="L514" t="s">
        <v>34</v>
      </c>
      <c r="M514">
        <v>2</v>
      </c>
      <c r="N514" s="13" t="s">
        <v>7505</v>
      </c>
      <c r="O514">
        <f t="shared" si="28"/>
        <v>6</v>
      </c>
      <c r="P514" t="str">
        <f t="shared" si="29"/>
        <v/>
      </c>
      <c r="Q514" t="str">
        <f t="shared" si="30"/>
        <v>Student</v>
      </c>
      <c r="R514" t="str">
        <f t="shared" si="31"/>
        <v>High</v>
      </c>
    </row>
    <row r="515" spans="1:18" x14ac:dyDescent="0.25">
      <c r="A515" t="s">
        <v>5099</v>
      </c>
      <c r="B515" t="s">
        <v>6298</v>
      </c>
      <c r="C515" t="s">
        <v>1997</v>
      </c>
      <c r="D515" t="s">
        <v>88</v>
      </c>
      <c r="E515" t="s">
        <v>46</v>
      </c>
      <c r="F515">
        <v>36</v>
      </c>
      <c r="G515" s="6">
        <v>45066</v>
      </c>
      <c r="H515" t="s">
        <v>40</v>
      </c>
      <c r="I515" t="s">
        <v>19</v>
      </c>
      <c r="J515">
        <v>54</v>
      </c>
      <c r="K515">
        <v>1.5</v>
      </c>
      <c r="L515" t="s">
        <v>34</v>
      </c>
      <c r="M515">
        <v>5</v>
      </c>
      <c r="N515" s="13" t="s">
        <v>7506</v>
      </c>
      <c r="O515">
        <f t="shared" ref="O515:O578" si="32">IF(N515="", 0, LEN(N515) - LEN(SUBSTITUTE(N515, ",", "")) + 1)</f>
        <v>6</v>
      </c>
      <c r="P515" t="str">
        <f t="shared" ref="P515:P578" si="33">IF(AND(L515="Yes",M515&gt;=4),"High Performer","")</f>
        <v/>
      </c>
      <c r="Q515" t="str">
        <f t="shared" ref="Q515:Q578" si="34">IF(F515&lt;22,"Student",IF(F515&lt;=30,"Early Career",IF(F515&lt;=40,"Mid Career","Senior")))</f>
        <v>Mid Career</v>
      </c>
      <c r="R515" t="str">
        <f t="shared" ref="R515:R578" si="35">IF(K515+J515&lt;=5,"Low",IF(K515+J515&lt;=15,"Medium","High"))</f>
        <v>High</v>
      </c>
    </row>
    <row r="516" spans="1:18" x14ac:dyDescent="0.25">
      <c r="A516" t="s">
        <v>5100</v>
      </c>
      <c r="B516" t="s">
        <v>6299</v>
      </c>
      <c r="C516" t="s">
        <v>2001</v>
      </c>
      <c r="D516" t="s">
        <v>17</v>
      </c>
      <c r="E516" t="s">
        <v>25</v>
      </c>
      <c r="F516">
        <v>18</v>
      </c>
      <c r="G516" s="6">
        <v>45038</v>
      </c>
      <c r="H516" t="s">
        <v>63</v>
      </c>
      <c r="I516" t="s">
        <v>27</v>
      </c>
      <c r="J516">
        <v>62</v>
      </c>
      <c r="K516">
        <v>0.45</v>
      </c>
      <c r="L516" t="s">
        <v>28</v>
      </c>
      <c r="M516">
        <v>1</v>
      </c>
      <c r="N516" s="13" t="s">
        <v>7507</v>
      </c>
      <c r="O516">
        <f t="shared" si="32"/>
        <v>6</v>
      </c>
      <c r="P516" t="str">
        <f t="shared" si="33"/>
        <v/>
      </c>
      <c r="Q516" t="str">
        <f t="shared" si="34"/>
        <v>Student</v>
      </c>
      <c r="R516" t="str">
        <f t="shared" si="35"/>
        <v>High</v>
      </c>
    </row>
    <row r="517" spans="1:18" x14ac:dyDescent="0.25">
      <c r="A517" t="s">
        <v>5101</v>
      </c>
      <c r="B517" t="s">
        <v>6300</v>
      </c>
      <c r="C517" t="s">
        <v>2005</v>
      </c>
      <c r="D517" t="s">
        <v>88</v>
      </c>
      <c r="E517" t="s">
        <v>39</v>
      </c>
      <c r="F517">
        <v>18</v>
      </c>
      <c r="G517" s="6">
        <v>45397</v>
      </c>
      <c r="H517" t="s">
        <v>47</v>
      </c>
      <c r="I517" t="s">
        <v>33</v>
      </c>
      <c r="J517">
        <v>1</v>
      </c>
      <c r="K517">
        <v>1.5</v>
      </c>
      <c r="L517" t="s">
        <v>34</v>
      </c>
      <c r="M517">
        <v>1</v>
      </c>
      <c r="N517" s="13" t="s">
        <v>7508</v>
      </c>
      <c r="O517">
        <f t="shared" si="32"/>
        <v>7</v>
      </c>
      <c r="P517" t="str">
        <f t="shared" si="33"/>
        <v/>
      </c>
      <c r="Q517" t="str">
        <f t="shared" si="34"/>
        <v>Student</v>
      </c>
      <c r="R517" t="str">
        <f t="shared" si="35"/>
        <v>Low</v>
      </c>
    </row>
    <row r="518" spans="1:18" x14ac:dyDescent="0.25">
      <c r="A518" t="s">
        <v>5102</v>
      </c>
      <c r="B518" t="s">
        <v>6301</v>
      </c>
      <c r="C518" t="s">
        <v>2009</v>
      </c>
      <c r="D518" t="s">
        <v>17</v>
      </c>
      <c r="E518" t="s">
        <v>68</v>
      </c>
      <c r="F518">
        <v>18</v>
      </c>
      <c r="G518" s="6">
        <v>45734</v>
      </c>
      <c r="H518" t="s">
        <v>132</v>
      </c>
      <c r="I518" t="s">
        <v>133</v>
      </c>
      <c r="J518">
        <v>12</v>
      </c>
      <c r="K518">
        <v>1</v>
      </c>
      <c r="L518" t="s">
        <v>34</v>
      </c>
      <c r="M518">
        <v>5</v>
      </c>
      <c r="N518" s="13" t="s">
        <v>7509</v>
      </c>
      <c r="O518">
        <f t="shared" si="32"/>
        <v>2</v>
      </c>
      <c r="P518" t="str">
        <f t="shared" si="33"/>
        <v/>
      </c>
      <c r="Q518" t="str">
        <f t="shared" si="34"/>
        <v>Student</v>
      </c>
      <c r="R518" t="str">
        <f t="shared" si="35"/>
        <v>Medium</v>
      </c>
    </row>
    <row r="519" spans="1:18" x14ac:dyDescent="0.25">
      <c r="A519" t="s">
        <v>5103</v>
      </c>
      <c r="B519" t="s">
        <v>6302</v>
      </c>
      <c r="C519" t="s">
        <v>2013</v>
      </c>
      <c r="D519" t="s">
        <v>17</v>
      </c>
      <c r="E519" t="s">
        <v>25</v>
      </c>
      <c r="F519">
        <v>23</v>
      </c>
      <c r="G519" s="6">
        <v>45456</v>
      </c>
      <c r="H519" t="s">
        <v>69</v>
      </c>
      <c r="I519" t="s">
        <v>33</v>
      </c>
      <c r="J519">
        <v>40</v>
      </c>
      <c r="K519">
        <v>2</v>
      </c>
      <c r="L519" t="s">
        <v>28</v>
      </c>
      <c r="M519">
        <v>2</v>
      </c>
      <c r="N519" s="13" t="s">
        <v>7510</v>
      </c>
      <c r="O519">
        <f t="shared" si="32"/>
        <v>5</v>
      </c>
      <c r="P519" t="str">
        <f t="shared" si="33"/>
        <v/>
      </c>
      <c r="Q519" t="str">
        <f t="shared" si="34"/>
        <v>Early Career</v>
      </c>
      <c r="R519" t="str">
        <f t="shared" si="35"/>
        <v>High</v>
      </c>
    </row>
    <row r="520" spans="1:18" x14ac:dyDescent="0.25">
      <c r="A520" t="s">
        <v>5104</v>
      </c>
      <c r="B520" t="s">
        <v>6303</v>
      </c>
      <c r="C520" t="s">
        <v>2017</v>
      </c>
      <c r="D520" t="s">
        <v>88</v>
      </c>
      <c r="E520" t="s">
        <v>25</v>
      </c>
      <c r="F520">
        <v>34</v>
      </c>
      <c r="G520" s="6">
        <v>45742</v>
      </c>
      <c r="H520" t="s">
        <v>132</v>
      </c>
      <c r="I520" t="s">
        <v>133</v>
      </c>
      <c r="J520">
        <v>95</v>
      </c>
      <c r="K520">
        <v>1.5</v>
      </c>
      <c r="L520" t="s">
        <v>34</v>
      </c>
      <c r="M520">
        <v>4</v>
      </c>
      <c r="N520" s="13" t="s">
        <v>7511</v>
      </c>
      <c r="O520">
        <f t="shared" si="32"/>
        <v>8</v>
      </c>
      <c r="P520" t="str">
        <f t="shared" si="33"/>
        <v/>
      </c>
      <c r="Q520" t="str">
        <f t="shared" si="34"/>
        <v>Mid Career</v>
      </c>
      <c r="R520" t="str">
        <f t="shared" si="35"/>
        <v>High</v>
      </c>
    </row>
    <row r="521" spans="1:18" x14ac:dyDescent="0.25">
      <c r="A521" t="s">
        <v>5105</v>
      </c>
      <c r="B521" t="s">
        <v>6304</v>
      </c>
      <c r="C521" t="s">
        <v>2021</v>
      </c>
      <c r="D521" t="s">
        <v>88</v>
      </c>
      <c r="E521" t="s">
        <v>46</v>
      </c>
      <c r="F521">
        <v>18</v>
      </c>
      <c r="G521" s="6">
        <v>44817</v>
      </c>
      <c r="H521" t="s">
        <v>217</v>
      </c>
      <c r="I521" t="s">
        <v>133</v>
      </c>
      <c r="J521">
        <v>8</v>
      </c>
      <c r="K521">
        <v>2</v>
      </c>
      <c r="L521" t="s">
        <v>34</v>
      </c>
      <c r="M521">
        <v>4</v>
      </c>
      <c r="N521" s="13" t="s">
        <v>7512</v>
      </c>
      <c r="O521">
        <f t="shared" si="32"/>
        <v>5</v>
      </c>
      <c r="P521" t="str">
        <f t="shared" si="33"/>
        <v/>
      </c>
      <c r="Q521" t="str">
        <f t="shared" si="34"/>
        <v>Student</v>
      </c>
      <c r="R521" t="str">
        <f t="shared" si="35"/>
        <v>Medium</v>
      </c>
    </row>
    <row r="522" spans="1:18" x14ac:dyDescent="0.25">
      <c r="A522" t="s">
        <v>5106</v>
      </c>
      <c r="B522" t="s">
        <v>6305</v>
      </c>
      <c r="C522" t="s">
        <v>2025</v>
      </c>
      <c r="D522" t="s">
        <v>88</v>
      </c>
      <c r="E522" t="s">
        <v>25</v>
      </c>
      <c r="F522">
        <v>24</v>
      </c>
      <c r="G522" s="6">
        <v>45198</v>
      </c>
      <c r="H522" t="s">
        <v>217</v>
      </c>
      <c r="I522" t="s">
        <v>133</v>
      </c>
      <c r="J522">
        <v>39</v>
      </c>
      <c r="K522">
        <v>1.5</v>
      </c>
      <c r="L522" t="s">
        <v>28</v>
      </c>
      <c r="M522">
        <v>4</v>
      </c>
      <c r="N522" s="13" t="s">
        <v>7513</v>
      </c>
      <c r="O522">
        <f t="shared" si="32"/>
        <v>3</v>
      </c>
      <c r="P522" t="str">
        <f t="shared" si="33"/>
        <v>High Performer</v>
      </c>
      <c r="Q522" t="str">
        <f t="shared" si="34"/>
        <v>Early Career</v>
      </c>
      <c r="R522" t="str">
        <f t="shared" si="35"/>
        <v>High</v>
      </c>
    </row>
    <row r="523" spans="1:18" x14ac:dyDescent="0.25">
      <c r="A523" t="s">
        <v>5107</v>
      </c>
      <c r="B523" t="s">
        <v>6306</v>
      </c>
      <c r="C523" t="s">
        <v>2029</v>
      </c>
      <c r="D523" t="s">
        <v>17</v>
      </c>
      <c r="E523" t="s">
        <v>25</v>
      </c>
      <c r="F523">
        <v>18</v>
      </c>
      <c r="G523" s="6">
        <v>45003</v>
      </c>
      <c r="H523" t="s">
        <v>47</v>
      </c>
      <c r="I523" t="s">
        <v>33</v>
      </c>
      <c r="J523">
        <v>92</v>
      </c>
      <c r="K523">
        <v>1</v>
      </c>
      <c r="L523" t="s">
        <v>34</v>
      </c>
      <c r="M523">
        <v>4</v>
      </c>
      <c r="N523" s="13" t="s">
        <v>7514</v>
      </c>
      <c r="O523">
        <f t="shared" si="32"/>
        <v>3</v>
      </c>
      <c r="P523" t="str">
        <f t="shared" si="33"/>
        <v/>
      </c>
      <c r="Q523" t="str">
        <f t="shared" si="34"/>
        <v>Student</v>
      </c>
      <c r="R523" t="str">
        <f t="shared" si="35"/>
        <v>High</v>
      </c>
    </row>
    <row r="524" spans="1:18" x14ac:dyDescent="0.25">
      <c r="A524" t="s">
        <v>5108</v>
      </c>
      <c r="B524" t="s">
        <v>6307</v>
      </c>
      <c r="C524" t="s">
        <v>2033</v>
      </c>
      <c r="D524" t="s">
        <v>17</v>
      </c>
      <c r="E524" t="s">
        <v>25</v>
      </c>
      <c r="F524">
        <v>18</v>
      </c>
      <c r="G524" s="6">
        <v>44724</v>
      </c>
      <c r="H524" t="s">
        <v>69</v>
      </c>
      <c r="I524" t="s">
        <v>33</v>
      </c>
      <c r="J524">
        <v>92</v>
      </c>
      <c r="K524">
        <v>2</v>
      </c>
      <c r="L524" t="s">
        <v>28</v>
      </c>
      <c r="M524">
        <v>5</v>
      </c>
      <c r="N524" s="13" t="s">
        <v>7515</v>
      </c>
      <c r="O524">
        <f t="shared" si="32"/>
        <v>2</v>
      </c>
      <c r="P524" t="str">
        <f t="shared" si="33"/>
        <v>High Performer</v>
      </c>
      <c r="Q524" t="str">
        <f t="shared" si="34"/>
        <v>Student</v>
      </c>
      <c r="R524" t="str">
        <f t="shared" si="35"/>
        <v>High</v>
      </c>
    </row>
    <row r="525" spans="1:18" x14ac:dyDescent="0.25">
      <c r="A525" t="s">
        <v>5109</v>
      </c>
      <c r="B525" t="s">
        <v>6308</v>
      </c>
      <c r="C525" t="s">
        <v>2037</v>
      </c>
      <c r="D525" t="s">
        <v>88</v>
      </c>
      <c r="E525" t="s">
        <v>82</v>
      </c>
      <c r="F525">
        <v>31</v>
      </c>
      <c r="G525" s="6">
        <v>44850</v>
      </c>
      <c r="H525" t="s">
        <v>47</v>
      </c>
      <c r="I525" t="s">
        <v>33</v>
      </c>
      <c r="J525">
        <v>98</v>
      </c>
      <c r="K525">
        <v>1.5</v>
      </c>
      <c r="L525" t="s">
        <v>34</v>
      </c>
      <c r="M525">
        <v>5</v>
      </c>
      <c r="N525" s="13" t="s">
        <v>7516</v>
      </c>
      <c r="O525">
        <f t="shared" si="32"/>
        <v>2</v>
      </c>
      <c r="P525" t="str">
        <f t="shared" si="33"/>
        <v/>
      </c>
      <c r="Q525" t="str">
        <f t="shared" si="34"/>
        <v>Mid Career</v>
      </c>
      <c r="R525" t="str">
        <f t="shared" si="35"/>
        <v>High</v>
      </c>
    </row>
    <row r="526" spans="1:18" x14ac:dyDescent="0.25">
      <c r="A526" t="s">
        <v>5110</v>
      </c>
      <c r="B526" t="s">
        <v>6309</v>
      </c>
      <c r="C526" t="s">
        <v>2041</v>
      </c>
      <c r="D526" t="s">
        <v>17</v>
      </c>
      <c r="E526" t="s">
        <v>25</v>
      </c>
      <c r="F526">
        <v>18</v>
      </c>
      <c r="G526" s="6">
        <v>45033</v>
      </c>
      <c r="H526" t="s">
        <v>154</v>
      </c>
      <c r="I526" t="s">
        <v>133</v>
      </c>
      <c r="J526">
        <v>75</v>
      </c>
      <c r="K526">
        <v>2</v>
      </c>
      <c r="L526" t="s">
        <v>34</v>
      </c>
      <c r="M526">
        <v>1</v>
      </c>
      <c r="N526" s="13" t="s">
        <v>7517</v>
      </c>
      <c r="O526">
        <f t="shared" si="32"/>
        <v>8</v>
      </c>
      <c r="P526" t="str">
        <f t="shared" si="33"/>
        <v/>
      </c>
      <c r="Q526" t="str">
        <f t="shared" si="34"/>
        <v>Student</v>
      </c>
      <c r="R526" t="str">
        <f t="shared" si="35"/>
        <v>High</v>
      </c>
    </row>
    <row r="527" spans="1:18" x14ac:dyDescent="0.25">
      <c r="A527" t="s">
        <v>5111</v>
      </c>
      <c r="B527" t="s">
        <v>6310</v>
      </c>
      <c r="C527" t="s">
        <v>2045</v>
      </c>
      <c r="D527" t="s">
        <v>88</v>
      </c>
      <c r="E527" t="s">
        <v>25</v>
      </c>
      <c r="F527">
        <v>18</v>
      </c>
      <c r="G527" s="6">
        <v>45227</v>
      </c>
      <c r="H527" t="s">
        <v>32</v>
      </c>
      <c r="I527" t="s">
        <v>33</v>
      </c>
      <c r="J527">
        <v>39</v>
      </c>
      <c r="K527">
        <v>2</v>
      </c>
      <c r="L527" t="s">
        <v>28</v>
      </c>
      <c r="M527">
        <v>1</v>
      </c>
      <c r="N527" s="13" t="s">
        <v>7518</v>
      </c>
      <c r="O527">
        <f t="shared" si="32"/>
        <v>6</v>
      </c>
      <c r="P527" t="str">
        <f t="shared" si="33"/>
        <v/>
      </c>
      <c r="Q527" t="str">
        <f t="shared" si="34"/>
        <v>Student</v>
      </c>
      <c r="R527" t="str">
        <f t="shared" si="35"/>
        <v>High</v>
      </c>
    </row>
    <row r="528" spans="1:18" x14ac:dyDescent="0.25">
      <c r="A528" t="s">
        <v>5112</v>
      </c>
      <c r="B528" t="s">
        <v>6311</v>
      </c>
      <c r="C528" t="s">
        <v>6995</v>
      </c>
      <c r="D528" t="s">
        <v>88</v>
      </c>
      <c r="E528" t="s">
        <v>39</v>
      </c>
      <c r="F528">
        <v>27</v>
      </c>
      <c r="G528" s="6">
        <v>44833</v>
      </c>
      <c r="H528" t="s">
        <v>52</v>
      </c>
      <c r="I528" t="s">
        <v>53</v>
      </c>
      <c r="J528">
        <v>30</v>
      </c>
      <c r="K528">
        <v>1</v>
      </c>
      <c r="L528" t="s">
        <v>34</v>
      </c>
      <c r="M528">
        <v>5</v>
      </c>
      <c r="N528" s="13" t="s">
        <v>7519</v>
      </c>
      <c r="O528">
        <f t="shared" si="32"/>
        <v>6</v>
      </c>
      <c r="P528" t="str">
        <f t="shared" si="33"/>
        <v/>
      </c>
      <c r="Q528" t="str">
        <f t="shared" si="34"/>
        <v>Early Career</v>
      </c>
      <c r="R528" t="str">
        <f t="shared" si="35"/>
        <v>High</v>
      </c>
    </row>
    <row r="529" spans="1:18" x14ac:dyDescent="0.25">
      <c r="A529" t="s">
        <v>5113</v>
      </c>
      <c r="B529" t="s">
        <v>6312</v>
      </c>
      <c r="C529" t="s">
        <v>6995</v>
      </c>
      <c r="D529" t="s">
        <v>17</v>
      </c>
      <c r="E529" t="s">
        <v>46</v>
      </c>
      <c r="F529">
        <v>18</v>
      </c>
      <c r="G529" s="6">
        <v>45219</v>
      </c>
      <c r="H529" t="s">
        <v>32</v>
      </c>
      <c r="I529" t="s">
        <v>33</v>
      </c>
      <c r="J529">
        <v>98</v>
      </c>
      <c r="K529">
        <v>2</v>
      </c>
      <c r="L529" t="s">
        <v>28</v>
      </c>
      <c r="M529">
        <v>4</v>
      </c>
      <c r="N529" s="13" t="s">
        <v>7520</v>
      </c>
      <c r="O529">
        <f t="shared" si="32"/>
        <v>3</v>
      </c>
      <c r="P529" t="str">
        <f t="shared" si="33"/>
        <v>High Performer</v>
      </c>
      <c r="Q529" t="str">
        <f t="shared" si="34"/>
        <v>Student</v>
      </c>
      <c r="R529" t="str">
        <f t="shared" si="35"/>
        <v>High</v>
      </c>
    </row>
    <row r="530" spans="1:18" x14ac:dyDescent="0.25">
      <c r="A530" t="s">
        <v>5114</v>
      </c>
      <c r="B530" t="s">
        <v>6313</v>
      </c>
      <c r="C530" t="s">
        <v>2055</v>
      </c>
      <c r="D530" t="s">
        <v>17</v>
      </c>
      <c r="E530" t="s">
        <v>46</v>
      </c>
      <c r="F530">
        <v>40</v>
      </c>
      <c r="G530" s="6">
        <v>45098</v>
      </c>
      <c r="H530" t="s">
        <v>142</v>
      </c>
      <c r="I530" t="s">
        <v>53</v>
      </c>
      <c r="J530">
        <v>8</v>
      </c>
      <c r="K530">
        <v>1</v>
      </c>
      <c r="L530" t="s">
        <v>34</v>
      </c>
      <c r="M530">
        <v>3</v>
      </c>
      <c r="N530" s="13" t="s">
        <v>7521</v>
      </c>
      <c r="O530">
        <f t="shared" si="32"/>
        <v>3</v>
      </c>
      <c r="P530" t="str">
        <f t="shared" si="33"/>
        <v/>
      </c>
      <c r="Q530" t="str">
        <f t="shared" si="34"/>
        <v>Mid Career</v>
      </c>
      <c r="R530" t="str">
        <f t="shared" si="35"/>
        <v>Medium</v>
      </c>
    </row>
    <row r="531" spans="1:18" x14ac:dyDescent="0.25">
      <c r="A531" t="s">
        <v>5115</v>
      </c>
      <c r="B531" t="s">
        <v>6314</v>
      </c>
      <c r="C531" t="s">
        <v>2059</v>
      </c>
      <c r="D531" t="s">
        <v>17</v>
      </c>
      <c r="E531" t="s">
        <v>68</v>
      </c>
      <c r="F531">
        <v>23</v>
      </c>
      <c r="G531" s="6">
        <v>45396</v>
      </c>
      <c r="H531" t="s">
        <v>132</v>
      </c>
      <c r="I531" t="s">
        <v>133</v>
      </c>
      <c r="J531">
        <v>51</v>
      </c>
      <c r="K531">
        <v>1</v>
      </c>
      <c r="L531" t="s">
        <v>34</v>
      </c>
      <c r="M531">
        <v>2</v>
      </c>
      <c r="N531" s="13" t="s">
        <v>7522</v>
      </c>
      <c r="O531">
        <f t="shared" si="32"/>
        <v>8</v>
      </c>
      <c r="P531" t="str">
        <f t="shared" si="33"/>
        <v/>
      </c>
      <c r="Q531" t="str">
        <f t="shared" si="34"/>
        <v>Early Career</v>
      </c>
      <c r="R531" t="str">
        <f t="shared" si="35"/>
        <v>High</v>
      </c>
    </row>
    <row r="532" spans="1:18" x14ac:dyDescent="0.25">
      <c r="A532" t="s">
        <v>5116</v>
      </c>
      <c r="B532" t="s">
        <v>6315</v>
      </c>
      <c r="C532" t="s">
        <v>2063</v>
      </c>
      <c r="D532" t="s">
        <v>17</v>
      </c>
      <c r="E532" t="s">
        <v>39</v>
      </c>
      <c r="F532">
        <v>24</v>
      </c>
      <c r="G532" s="6">
        <v>44843</v>
      </c>
      <c r="H532" t="s">
        <v>132</v>
      </c>
      <c r="I532" t="s">
        <v>133</v>
      </c>
      <c r="J532">
        <v>94</v>
      </c>
      <c r="K532">
        <v>2</v>
      </c>
      <c r="L532" t="s">
        <v>34</v>
      </c>
      <c r="M532">
        <v>2</v>
      </c>
      <c r="N532" s="13" t="s">
        <v>7523</v>
      </c>
      <c r="O532">
        <f t="shared" si="32"/>
        <v>7</v>
      </c>
      <c r="P532" t="str">
        <f t="shared" si="33"/>
        <v/>
      </c>
      <c r="Q532" t="str">
        <f t="shared" si="34"/>
        <v>Early Career</v>
      </c>
      <c r="R532" t="str">
        <f t="shared" si="35"/>
        <v>High</v>
      </c>
    </row>
    <row r="533" spans="1:18" x14ac:dyDescent="0.25">
      <c r="A533" t="s">
        <v>5117</v>
      </c>
      <c r="B533" t="s">
        <v>6316</v>
      </c>
      <c r="C533" t="s">
        <v>2067</v>
      </c>
      <c r="D533" t="s">
        <v>17</v>
      </c>
      <c r="E533" t="s">
        <v>46</v>
      </c>
      <c r="F533">
        <v>18</v>
      </c>
      <c r="G533" s="6">
        <v>45019</v>
      </c>
      <c r="H533" t="s">
        <v>52</v>
      </c>
      <c r="I533" t="s">
        <v>53</v>
      </c>
      <c r="J533">
        <v>71</v>
      </c>
      <c r="K533">
        <v>1.5</v>
      </c>
      <c r="L533" t="s">
        <v>34</v>
      </c>
      <c r="M533">
        <v>4</v>
      </c>
      <c r="N533" s="13" t="s">
        <v>7398</v>
      </c>
      <c r="O533">
        <f t="shared" si="32"/>
        <v>4</v>
      </c>
      <c r="P533" t="str">
        <f t="shared" si="33"/>
        <v/>
      </c>
      <c r="Q533" t="str">
        <f t="shared" si="34"/>
        <v>Student</v>
      </c>
      <c r="R533" t="str">
        <f t="shared" si="35"/>
        <v>High</v>
      </c>
    </row>
    <row r="534" spans="1:18" x14ac:dyDescent="0.25">
      <c r="A534" t="s">
        <v>5118</v>
      </c>
      <c r="B534" t="s">
        <v>6317</v>
      </c>
      <c r="C534" t="s">
        <v>2070</v>
      </c>
      <c r="D534" t="s">
        <v>88</v>
      </c>
      <c r="E534" t="s">
        <v>25</v>
      </c>
      <c r="F534">
        <v>18</v>
      </c>
      <c r="G534" s="6">
        <v>45286</v>
      </c>
      <c r="H534" t="s">
        <v>281</v>
      </c>
      <c r="I534" t="s">
        <v>19</v>
      </c>
      <c r="J534">
        <v>11</v>
      </c>
      <c r="K534">
        <v>0.45</v>
      </c>
      <c r="L534" t="s">
        <v>34</v>
      </c>
      <c r="M534">
        <v>3</v>
      </c>
      <c r="N534" s="13" t="s">
        <v>7524</v>
      </c>
      <c r="O534">
        <f t="shared" si="32"/>
        <v>7</v>
      </c>
      <c r="P534" t="str">
        <f t="shared" si="33"/>
        <v/>
      </c>
      <c r="Q534" t="str">
        <f t="shared" si="34"/>
        <v>Student</v>
      </c>
      <c r="R534" t="str">
        <f t="shared" si="35"/>
        <v>Medium</v>
      </c>
    </row>
    <row r="535" spans="1:18" x14ac:dyDescent="0.25">
      <c r="A535" t="s">
        <v>5119</v>
      </c>
      <c r="B535" t="s">
        <v>6318</v>
      </c>
      <c r="C535" t="s">
        <v>2074</v>
      </c>
      <c r="D535" t="s">
        <v>88</v>
      </c>
      <c r="E535" t="s">
        <v>68</v>
      </c>
      <c r="F535">
        <v>45</v>
      </c>
      <c r="G535" s="6">
        <v>44812</v>
      </c>
      <c r="H535" t="s">
        <v>18</v>
      </c>
      <c r="I535" t="s">
        <v>19</v>
      </c>
      <c r="J535">
        <v>100</v>
      </c>
      <c r="K535">
        <v>1.5</v>
      </c>
      <c r="L535" t="s">
        <v>28</v>
      </c>
      <c r="M535">
        <v>3</v>
      </c>
      <c r="N535" s="13" t="s">
        <v>7525</v>
      </c>
      <c r="O535">
        <f t="shared" si="32"/>
        <v>4</v>
      </c>
      <c r="P535" t="str">
        <f t="shared" si="33"/>
        <v/>
      </c>
      <c r="Q535" t="str">
        <f t="shared" si="34"/>
        <v>Senior</v>
      </c>
      <c r="R535" t="str">
        <f t="shared" si="35"/>
        <v>High</v>
      </c>
    </row>
    <row r="536" spans="1:18" x14ac:dyDescent="0.25">
      <c r="A536" t="s">
        <v>5120</v>
      </c>
      <c r="B536" t="s">
        <v>6319</v>
      </c>
      <c r="C536" t="s">
        <v>2078</v>
      </c>
      <c r="D536" t="s">
        <v>17</v>
      </c>
      <c r="E536" t="s">
        <v>82</v>
      </c>
      <c r="F536">
        <v>18</v>
      </c>
      <c r="G536" s="6">
        <v>45422</v>
      </c>
      <c r="H536" t="s">
        <v>154</v>
      </c>
      <c r="I536" t="s">
        <v>133</v>
      </c>
      <c r="J536">
        <v>3</v>
      </c>
      <c r="K536">
        <v>2</v>
      </c>
      <c r="L536" t="s">
        <v>34</v>
      </c>
      <c r="M536">
        <v>3</v>
      </c>
      <c r="N536" s="13" t="s">
        <v>7526</v>
      </c>
      <c r="O536">
        <f t="shared" si="32"/>
        <v>3</v>
      </c>
      <c r="P536" t="str">
        <f t="shared" si="33"/>
        <v/>
      </c>
      <c r="Q536" t="str">
        <f t="shared" si="34"/>
        <v>Student</v>
      </c>
      <c r="R536" t="str">
        <f t="shared" si="35"/>
        <v>Low</v>
      </c>
    </row>
    <row r="537" spans="1:18" x14ac:dyDescent="0.25">
      <c r="A537" t="s">
        <v>5121</v>
      </c>
      <c r="B537" t="s">
        <v>6320</v>
      </c>
      <c r="C537" t="s">
        <v>2082</v>
      </c>
      <c r="D537" t="s">
        <v>88</v>
      </c>
      <c r="E537" t="s">
        <v>39</v>
      </c>
      <c r="F537">
        <v>20</v>
      </c>
      <c r="G537" s="6">
        <v>44843</v>
      </c>
      <c r="H537" t="s">
        <v>18</v>
      </c>
      <c r="I537" t="s">
        <v>19</v>
      </c>
      <c r="J537">
        <v>88</v>
      </c>
      <c r="K537">
        <v>1.5</v>
      </c>
      <c r="L537" t="s">
        <v>28</v>
      </c>
      <c r="M537">
        <v>4</v>
      </c>
      <c r="N537" s="13" t="s">
        <v>7527</v>
      </c>
      <c r="O537">
        <f t="shared" si="32"/>
        <v>8</v>
      </c>
      <c r="P537" t="str">
        <f t="shared" si="33"/>
        <v>High Performer</v>
      </c>
      <c r="Q537" t="str">
        <f t="shared" si="34"/>
        <v>Student</v>
      </c>
      <c r="R537" t="str">
        <f t="shared" si="35"/>
        <v>High</v>
      </c>
    </row>
    <row r="538" spans="1:18" x14ac:dyDescent="0.25">
      <c r="A538" t="s">
        <v>5122</v>
      </c>
      <c r="B538" t="s">
        <v>6321</v>
      </c>
      <c r="C538" t="s">
        <v>2086</v>
      </c>
      <c r="D538" t="s">
        <v>88</v>
      </c>
      <c r="E538" t="s">
        <v>25</v>
      </c>
      <c r="F538">
        <v>18</v>
      </c>
      <c r="G538" s="6">
        <v>45262</v>
      </c>
      <c r="H538" t="s">
        <v>32</v>
      </c>
      <c r="I538" t="s">
        <v>33</v>
      </c>
      <c r="J538">
        <v>85</v>
      </c>
      <c r="K538">
        <v>2</v>
      </c>
      <c r="L538" t="s">
        <v>28</v>
      </c>
      <c r="M538">
        <v>5</v>
      </c>
      <c r="N538" s="13" t="s">
        <v>7528</v>
      </c>
      <c r="O538">
        <f t="shared" si="32"/>
        <v>8</v>
      </c>
      <c r="P538" t="str">
        <f t="shared" si="33"/>
        <v>High Performer</v>
      </c>
      <c r="Q538" t="str">
        <f t="shared" si="34"/>
        <v>Student</v>
      </c>
      <c r="R538" t="str">
        <f t="shared" si="35"/>
        <v>High</v>
      </c>
    </row>
    <row r="539" spans="1:18" x14ac:dyDescent="0.25">
      <c r="A539" t="s">
        <v>5123</v>
      </c>
      <c r="B539" t="s">
        <v>6322</v>
      </c>
      <c r="C539" t="s">
        <v>2090</v>
      </c>
      <c r="D539" t="s">
        <v>17</v>
      </c>
      <c r="E539" t="s">
        <v>25</v>
      </c>
      <c r="F539">
        <v>32</v>
      </c>
      <c r="G539" s="6">
        <v>44744</v>
      </c>
      <c r="H539" t="s">
        <v>105</v>
      </c>
      <c r="I539" t="s">
        <v>53</v>
      </c>
      <c r="J539">
        <v>71</v>
      </c>
      <c r="K539">
        <v>1.5</v>
      </c>
      <c r="L539" t="s">
        <v>34</v>
      </c>
      <c r="M539">
        <v>1</v>
      </c>
      <c r="N539" s="13" t="s">
        <v>7529</v>
      </c>
      <c r="O539">
        <f t="shared" si="32"/>
        <v>6</v>
      </c>
      <c r="P539" t="str">
        <f t="shared" si="33"/>
        <v/>
      </c>
      <c r="Q539" t="str">
        <f t="shared" si="34"/>
        <v>Mid Career</v>
      </c>
      <c r="R539" t="str">
        <f t="shared" si="35"/>
        <v>High</v>
      </c>
    </row>
    <row r="540" spans="1:18" x14ac:dyDescent="0.25">
      <c r="A540" t="s">
        <v>5124</v>
      </c>
      <c r="B540" t="s">
        <v>6323</v>
      </c>
      <c r="C540" t="s">
        <v>2094</v>
      </c>
      <c r="D540" t="s">
        <v>88</v>
      </c>
      <c r="E540" t="s">
        <v>25</v>
      </c>
      <c r="F540">
        <v>18</v>
      </c>
      <c r="G540" s="6">
        <v>45227</v>
      </c>
      <c r="H540" t="s">
        <v>63</v>
      </c>
      <c r="I540" t="s">
        <v>27</v>
      </c>
      <c r="J540">
        <v>5</v>
      </c>
      <c r="K540">
        <v>2</v>
      </c>
      <c r="L540" t="s">
        <v>28</v>
      </c>
      <c r="M540">
        <v>2</v>
      </c>
      <c r="N540" s="13" t="s">
        <v>7530</v>
      </c>
      <c r="O540">
        <f t="shared" si="32"/>
        <v>3</v>
      </c>
      <c r="P540" t="str">
        <f t="shared" si="33"/>
        <v/>
      </c>
      <c r="Q540" t="str">
        <f t="shared" si="34"/>
        <v>Student</v>
      </c>
      <c r="R540" t="str">
        <f t="shared" si="35"/>
        <v>Medium</v>
      </c>
    </row>
    <row r="541" spans="1:18" x14ac:dyDescent="0.25">
      <c r="A541" t="s">
        <v>5125</v>
      </c>
      <c r="B541" t="s">
        <v>6324</v>
      </c>
      <c r="C541" t="s">
        <v>2098</v>
      </c>
      <c r="D541" t="s">
        <v>88</v>
      </c>
      <c r="E541" t="s">
        <v>25</v>
      </c>
      <c r="F541">
        <v>18</v>
      </c>
      <c r="G541" s="6">
        <v>45022</v>
      </c>
      <c r="H541" t="s">
        <v>63</v>
      </c>
      <c r="I541" t="s">
        <v>27</v>
      </c>
      <c r="J541">
        <v>40</v>
      </c>
      <c r="K541">
        <v>2</v>
      </c>
      <c r="L541" t="s">
        <v>34</v>
      </c>
      <c r="M541">
        <v>4</v>
      </c>
      <c r="N541" s="13" t="s">
        <v>7531</v>
      </c>
      <c r="O541">
        <f t="shared" si="32"/>
        <v>6</v>
      </c>
      <c r="P541" t="str">
        <f t="shared" si="33"/>
        <v/>
      </c>
      <c r="Q541" t="str">
        <f t="shared" si="34"/>
        <v>Student</v>
      </c>
      <c r="R541" t="str">
        <f t="shared" si="35"/>
        <v>High</v>
      </c>
    </row>
    <row r="542" spans="1:18" x14ac:dyDescent="0.25">
      <c r="A542" t="s">
        <v>5126</v>
      </c>
      <c r="B542" t="s">
        <v>6325</v>
      </c>
      <c r="C542" t="s">
        <v>2102</v>
      </c>
      <c r="D542" t="s">
        <v>88</v>
      </c>
      <c r="E542" t="s">
        <v>68</v>
      </c>
      <c r="F542">
        <v>33</v>
      </c>
      <c r="G542" s="6">
        <v>45679</v>
      </c>
      <c r="H542" t="s">
        <v>18</v>
      </c>
      <c r="I542" t="s">
        <v>19</v>
      </c>
      <c r="J542">
        <v>4</v>
      </c>
      <c r="K542">
        <v>1.5</v>
      </c>
      <c r="L542" t="s">
        <v>34</v>
      </c>
      <c r="M542">
        <v>4</v>
      </c>
      <c r="N542" s="13" t="s">
        <v>7532</v>
      </c>
      <c r="O542">
        <f t="shared" si="32"/>
        <v>3</v>
      </c>
      <c r="P542" t="str">
        <f t="shared" si="33"/>
        <v/>
      </c>
      <c r="Q542" t="str">
        <f t="shared" si="34"/>
        <v>Mid Career</v>
      </c>
      <c r="R542" t="str">
        <f t="shared" si="35"/>
        <v>Medium</v>
      </c>
    </row>
    <row r="543" spans="1:18" x14ac:dyDescent="0.25">
      <c r="A543" t="s">
        <v>5127</v>
      </c>
      <c r="B543" t="s">
        <v>6326</v>
      </c>
      <c r="C543" t="s">
        <v>2106</v>
      </c>
      <c r="D543" t="s">
        <v>17</v>
      </c>
      <c r="E543" t="s">
        <v>39</v>
      </c>
      <c r="F543">
        <v>23</v>
      </c>
      <c r="G543" s="6">
        <v>45179</v>
      </c>
      <c r="H543" t="s">
        <v>63</v>
      </c>
      <c r="I543" t="s">
        <v>27</v>
      </c>
      <c r="J543">
        <v>92</v>
      </c>
      <c r="K543">
        <v>2</v>
      </c>
      <c r="L543" t="s">
        <v>28</v>
      </c>
      <c r="M543">
        <v>5</v>
      </c>
      <c r="N543" s="13" t="s">
        <v>7533</v>
      </c>
      <c r="O543">
        <f t="shared" si="32"/>
        <v>8</v>
      </c>
      <c r="P543" t="str">
        <f t="shared" si="33"/>
        <v>High Performer</v>
      </c>
      <c r="Q543" t="str">
        <f t="shared" si="34"/>
        <v>Early Career</v>
      </c>
      <c r="R543" t="str">
        <f t="shared" si="35"/>
        <v>High</v>
      </c>
    </row>
    <row r="544" spans="1:18" x14ac:dyDescent="0.25">
      <c r="A544" t="s">
        <v>5128</v>
      </c>
      <c r="B544" t="s">
        <v>6327</v>
      </c>
      <c r="C544" t="s">
        <v>2110</v>
      </c>
      <c r="D544" t="s">
        <v>17</v>
      </c>
      <c r="E544" t="s">
        <v>82</v>
      </c>
      <c r="F544">
        <v>18</v>
      </c>
      <c r="G544" s="6">
        <v>45490</v>
      </c>
      <c r="H544" t="s">
        <v>26</v>
      </c>
      <c r="I544" t="s">
        <v>27</v>
      </c>
      <c r="J544">
        <v>0</v>
      </c>
      <c r="K544">
        <v>0.45</v>
      </c>
      <c r="L544" t="s">
        <v>28</v>
      </c>
      <c r="M544">
        <v>5</v>
      </c>
      <c r="N544" s="13" t="s">
        <v>7063</v>
      </c>
      <c r="O544">
        <f t="shared" si="32"/>
        <v>4</v>
      </c>
      <c r="P544" t="str">
        <f t="shared" si="33"/>
        <v>High Performer</v>
      </c>
      <c r="Q544" t="str">
        <f t="shared" si="34"/>
        <v>Student</v>
      </c>
      <c r="R544" t="str">
        <f t="shared" si="35"/>
        <v>Low</v>
      </c>
    </row>
    <row r="545" spans="1:18" x14ac:dyDescent="0.25">
      <c r="A545" t="s">
        <v>5129</v>
      </c>
      <c r="B545" t="s">
        <v>6328</v>
      </c>
      <c r="C545" t="s">
        <v>6995</v>
      </c>
      <c r="D545" t="s">
        <v>17</v>
      </c>
      <c r="E545" t="s">
        <v>46</v>
      </c>
      <c r="F545">
        <v>18</v>
      </c>
      <c r="G545" s="6">
        <v>45670</v>
      </c>
      <c r="H545" t="s">
        <v>281</v>
      </c>
      <c r="I545" t="s">
        <v>19</v>
      </c>
      <c r="J545">
        <v>13</v>
      </c>
      <c r="K545">
        <v>2</v>
      </c>
      <c r="L545" t="s">
        <v>28</v>
      </c>
      <c r="M545">
        <v>5</v>
      </c>
      <c r="N545" s="13" t="s">
        <v>7534</v>
      </c>
      <c r="O545">
        <f t="shared" si="32"/>
        <v>2</v>
      </c>
      <c r="P545" t="str">
        <f t="shared" si="33"/>
        <v>High Performer</v>
      </c>
      <c r="Q545" t="str">
        <f t="shared" si="34"/>
        <v>Student</v>
      </c>
      <c r="R545" t="str">
        <f t="shared" si="35"/>
        <v>Medium</v>
      </c>
    </row>
    <row r="546" spans="1:18" x14ac:dyDescent="0.25">
      <c r="A546" t="s">
        <v>5130</v>
      </c>
      <c r="B546" t="s">
        <v>6329</v>
      </c>
      <c r="C546" t="s">
        <v>2116</v>
      </c>
      <c r="D546" t="s">
        <v>88</v>
      </c>
      <c r="E546" t="s">
        <v>82</v>
      </c>
      <c r="F546">
        <v>45</v>
      </c>
      <c r="G546" s="6">
        <v>45301</v>
      </c>
      <c r="H546" t="s">
        <v>281</v>
      </c>
      <c r="I546" t="s">
        <v>19</v>
      </c>
      <c r="J546">
        <v>56.999999999999993</v>
      </c>
      <c r="K546">
        <v>1</v>
      </c>
      <c r="L546" t="s">
        <v>28</v>
      </c>
      <c r="M546">
        <v>3</v>
      </c>
      <c r="N546" s="13" t="s">
        <v>7535</v>
      </c>
      <c r="O546">
        <f t="shared" si="32"/>
        <v>1</v>
      </c>
      <c r="P546" t="str">
        <f t="shared" si="33"/>
        <v/>
      </c>
      <c r="Q546" t="str">
        <f t="shared" si="34"/>
        <v>Senior</v>
      </c>
      <c r="R546" t="str">
        <f t="shared" si="35"/>
        <v>High</v>
      </c>
    </row>
    <row r="547" spans="1:18" x14ac:dyDescent="0.25">
      <c r="A547" t="s">
        <v>5131</v>
      </c>
      <c r="B547" t="s">
        <v>6330</v>
      </c>
      <c r="C547" t="s">
        <v>2119</v>
      </c>
      <c r="D547" t="s">
        <v>88</v>
      </c>
      <c r="E547" t="s">
        <v>68</v>
      </c>
      <c r="F547">
        <v>18</v>
      </c>
      <c r="G547" s="6">
        <v>45331</v>
      </c>
      <c r="H547" t="s">
        <v>32</v>
      </c>
      <c r="I547" t="s">
        <v>33</v>
      </c>
      <c r="J547">
        <v>48</v>
      </c>
      <c r="K547">
        <v>0.45</v>
      </c>
      <c r="L547" t="s">
        <v>34</v>
      </c>
      <c r="M547">
        <v>1</v>
      </c>
      <c r="N547" s="13" t="s">
        <v>7536</v>
      </c>
      <c r="O547">
        <f t="shared" si="32"/>
        <v>2</v>
      </c>
      <c r="P547" t="str">
        <f t="shared" si="33"/>
        <v/>
      </c>
      <c r="Q547" t="str">
        <f t="shared" si="34"/>
        <v>Student</v>
      </c>
      <c r="R547" t="str">
        <f t="shared" si="35"/>
        <v>High</v>
      </c>
    </row>
    <row r="548" spans="1:18" x14ac:dyDescent="0.25">
      <c r="A548" t="s">
        <v>5132</v>
      </c>
      <c r="B548" t="s">
        <v>6331</v>
      </c>
      <c r="C548" t="s">
        <v>2123</v>
      </c>
      <c r="D548" t="s">
        <v>88</v>
      </c>
      <c r="E548" t="s">
        <v>25</v>
      </c>
      <c r="F548">
        <v>39</v>
      </c>
      <c r="G548" s="6">
        <v>45642</v>
      </c>
      <c r="H548" t="s">
        <v>69</v>
      </c>
      <c r="I548" t="s">
        <v>33</v>
      </c>
      <c r="J548">
        <v>55.000000000000007</v>
      </c>
      <c r="K548">
        <v>1.5</v>
      </c>
      <c r="L548" t="s">
        <v>28</v>
      </c>
      <c r="M548">
        <v>4</v>
      </c>
      <c r="N548" s="13" t="s">
        <v>7537</v>
      </c>
      <c r="O548">
        <f t="shared" si="32"/>
        <v>3</v>
      </c>
      <c r="P548" t="str">
        <f t="shared" si="33"/>
        <v>High Performer</v>
      </c>
      <c r="Q548" t="str">
        <f t="shared" si="34"/>
        <v>Mid Career</v>
      </c>
      <c r="R548" t="str">
        <f t="shared" si="35"/>
        <v>High</v>
      </c>
    </row>
    <row r="549" spans="1:18" x14ac:dyDescent="0.25">
      <c r="A549" t="s">
        <v>5133</v>
      </c>
      <c r="B549" t="s">
        <v>6332</v>
      </c>
      <c r="C549" t="s">
        <v>2127</v>
      </c>
      <c r="D549" t="s">
        <v>17</v>
      </c>
      <c r="E549" t="s">
        <v>46</v>
      </c>
      <c r="F549">
        <v>18</v>
      </c>
      <c r="G549" s="6">
        <v>45412</v>
      </c>
      <c r="H549" t="s">
        <v>154</v>
      </c>
      <c r="I549" t="s">
        <v>133</v>
      </c>
      <c r="J549">
        <v>72</v>
      </c>
      <c r="K549">
        <v>2</v>
      </c>
      <c r="L549" t="s">
        <v>28</v>
      </c>
      <c r="M549">
        <v>5</v>
      </c>
      <c r="N549" s="13" t="s">
        <v>7272</v>
      </c>
      <c r="O549">
        <f t="shared" si="32"/>
        <v>8</v>
      </c>
      <c r="P549" t="str">
        <f t="shared" si="33"/>
        <v>High Performer</v>
      </c>
      <c r="Q549" t="str">
        <f t="shared" si="34"/>
        <v>Student</v>
      </c>
      <c r="R549" t="str">
        <f t="shared" si="35"/>
        <v>High</v>
      </c>
    </row>
    <row r="550" spans="1:18" x14ac:dyDescent="0.25">
      <c r="A550" t="s">
        <v>5134</v>
      </c>
      <c r="B550" t="s">
        <v>6333</v>
      </c>
      <c r="C550" t="s">
        <v>2130</v>
      </c>
      <c r="D550" t="s">
        <v>17</v>
      </c>
      <c r="E550" t="s">
        <v>39</v>
      </c>
      <c r="F550">
        <v>18</v>
      </c>
      <c r="G550" s="6">
        <v>44688</v>
      </c>
      <c r="H550" t="s">
        <v>63</v>
      </c>
      <c r="I550" t="s">
        <v>27</v>
      </c>
      <c r="J550">
        <v>87</v>
      </c>
      <c r="K550">
        <v>1</v>
      </c>
      <c r="L550" t="s">
        <v>34</v>
      </c>
      <c r="M550">
        <v>4</v>
      </c>
      <c r="N550" s="13" t="s">
        <v>7538</v>
      </c>
      <c r="O550">
        <f t="shared" si="32"/>
        <v>8</v>
      </c>
      <c r="P550" t="str">
        <f t="shared" si="33"/>
        <v/>
      </c>
      <c r="Q550" t="str">
        <f t="shared" si="34"/>
        <v>Student</v>
      </c>
      <c r="R550" t="str">
        <f t="shared" si="35"/>
        <v>High</v>
      </c>
    </row>
    <row r="551" spans="1:18" x14ac:dyDescent="0.25">
      <c r="A551" t="s">
        <v>5135</v>
      </c>
      <c r="B551" t="s">
        <v>6334</v>
      </c>
      <c r="C551" t="s">
        <v>2134</v>
      </c>
      <c r="D551" t="s">
        <v>17</v>
      </c>
      <c r="E551" t="s">
        <v>25</v>
      </c>
      <c r="F551">
        <v>34</v>
      </c>
      <c r="G551" s="6">
        <v>44876</v>
      </c>
      <c r="H551" t="s">
        <v>32</v>
      </c>
      <c r="I551" t="s">
        <v>33</v>
      </c>
      <c r="J551">
        <v>31</v>
      </c>
      <c r="K551">
        <v>1</v>
      </c>
      <c r="L551" t="s">
        <v>34</v>
      </c>
      <c r="M551">
        <v>5</v>
      </c>
      <c r="N551" s="13" t="s">
        <v>7539</v>
      </c>
      <c r="O551">
        <f t="shared" si="32"/>
        <v>3</v>
      </c>
      <c r="P551" t="str">
        <f t="shared" si="33"/>
        <v/>
      </c>
      <c r="Q551" t="str">
        <f t="shared" si="34"/>
        <v>Mid Career</v>
      </c>
      <c r="R551" t="str">
        <f t="shared" si="35"/>
        <v>High</v>
      </c>
    </row>
    <row r="552" spans="1:18" x14ac:dyDescent="0.25">
      <c r="A552" t="s">
        <v>5136</v>
      </c>
      <c r="B552" t="s">
        <v>6335</v>
      </c>
      <c r="C552" t="s">
        <v>2138</v>
      </c>
      <c r="D552" t="s">
        <v>17</v>
      </c>
      <c r="E552" t="s">
        <v>46</v>
      </c>
      <c r="F552">
        <v>43</v>
      </c>
      <c r="G552" s="6">
        <v>44847</v>
      </c>
      <c r="H552" t="s">
        <v>281</v>
      </c>
      <c r="I552" t="s">
        <v>19</v>
      </c>
      <c r="J552">
        <v>10</v>
      </c>
      <c r="K552">
        <v>2</v>
      </c>
      <c r="L552" t="s">
        <v>28</v>
      </c>
      <c r="M552">
        <v>5</v>
      </c>
      <c r="N552" s="13" t="s">
        <v>7163</v>
      </c>
      <c r="O552">
        <f t="shared" si="32"/>
        <v>5</v>
      </c>
      <c r="P552" t="str">
        <f t="shared" si="33"/>
        <v>High Performer</v>
      </c>
      <c r="Q552" t="str">
        <f t="shared" si="34"/>
        <v>Senior</v>
      </c>
      <c r="R552" t="str">
        <f t="shared" si="35"/>
        <v>Medium</v>
      </c>
    </row>
    <row r="553" spans="1:18" x14ac:dyDescent="0.25">
      <c r="A553" t="s">
        <v>5137</v>
      </c>
      <c r="B553" t="s">
        <v>6336</v>
      </c>
      <c r="C553" t="s">
        <v>2141</v>
      </c>
      <c r="D553" t="s">
        <v>88</v>
      </c>
      <c r="E553" t="s">
        <v>25</v>
      </c>
      <c r="F553">
        <v>45</v>
      </c>
      <c r="G553" s="6">
        <v>45292</v>
      </c>
      <c r="H553" t="s">
        <v>281</v>
      </c>
      <c r="I553" t="s">
        <v>19</v>
      </c>
      <c r="J553">
        <v>57.999999999999993</v>
      </c>
      <c r="K553">
        <v>2</v>
      </c>
      <c r="L553" t="s">
        <v>28</v>
      </c>
      <c r="M553">
        <v>5</v>
      </c>
      <c r="N553" s="13" t="s">
        <v>7540</v>
      </c>
      <c r="O553">
        <f t="shared" si="32"/>
        <v>5</v>
      </c>
      <c r="P553" t="str">
        <f t="shared" si="33"/>
        <v>High Performer</v>
      </c>
      <c r="Q553" t="str">
        <f t="shared" si="34"/>
        <v>Senior</v>
      </c>
      <c r="R553" t="str">
        <f t="shared" si="35"/>
        <v>High</v>
      </c>
    </row>
    <row r="554" spans="1:18" x14ac:dyDescent="0.25">
      <c r="A554" t="s">
        <v>5138</v>
      </c>
      <c r="B554" t="s">
        <v>6337</v>
      </c>
      <c r="C554" t="s">
        <v>2145</v>
      </c>
      <c r="D554" t="s">
        <v>17</v>
      </c>
      <c r="E554" t="s">
        <v>46</v>
      </c>
      <c r="F554">
        <v>18</v>
      </c>
      <c r="G554" s="6">
        <v>45221</v>
      </c>
      <c r="H554" t="s">
        <v>63</v>
      </c>
      <c r="I554" t="s">
        <v>27</v>
      </c>
      <c r="J554">
        <v>0</v>
      </c>
      <c r="K554">
        <v>2</v>
      </c>
      <c r="L554" t="s">
        <v>34</v>
      </c>
      <c r="M554">
        <v>4</v>
      </c>
      <c r="N554" s="13" t="s">
        <v>7541</v>
      </c>
      <c r="O554">
        <f t="shared" si="32"/>
        <v>2</v>
      </c>
      <c r="P554" t="str">
        <f t="shared" si="33"/>
        <v/>
      </c>
      <c r="Q554" t="str">
        <f t="shared" si="34"/>
        <v>Student</v>
      </c>
      <c r="R554" t="str">
        <f t="shared" si="35"/>
        <v>Low</v>
      </c>
    </row>
    <row r="555" spans="1:18" x14ac:dyDescent="0.25">
      <c r="A555" t="s">
        <v>5139</v>
      </c>
      <c r="B555" t="s">
        <v>6338</v>
      </c>
      <c r="C555" t="s">
        <v>2149</v>
      </c>
      <c r="D555" t="s">
        <v>88</v>
      </c>
      <c r="E555" t="s">
        <v>39</v>
      </c>
      <c r="F555">
        <v>20</v>
      </c>
      <c r="G555" s="6">
        <v>45650</v>
      </c>
      <c r="H555" t="s">
        <v>26</v>
      </c>
      <c r="I555" t="s">
        <v>27</v>
      </c>
      <c r="J555">
        <v>78</v>
      </c>
      <c r="K555">
        <v>2</v>
      </c>
      <c r="L555" t="s">
        <v>34</v>
      </c>
      <c r="M555">
        <v>3</v>
      </c>
      <c r="N555" s="13" t="s">
        <v>7542</v>
      </c>
      <c r="O555">
        <f t="shared" si="32"/>
        <v>8</v>
      </c>
      <c r="P555" t="str">
        <f t="shared" si="33"/>
        <v/>
      </c>
      <c r="Q555" t="str">
        <f t="shared" si="34"/>
        <v>Student</v>
      </c>
      <c r="R555" t="str">
        <f t="shared" si="35"/>
        <v>High</v>
      </c>
    </row>
    <row r="556" spans="1:18" x14ac:dyDescent="0.25">
      <c r="A556" t="s">
        <v>5140</v>
      </c>
      <c r="B556" t="s">
        <v>6339</v>
      </c>
      <c r="C556" t="s">
        <v>2153</v>
      </c>
      <c r="D556" t="s">
        <v>17</v>
      </c>
      <c r="E556" t="s">
        <v>68</v>
      </c>
      <c r="F556">
        <v>18</v>
      </c>
      <c r="G556" s="6">
        <v>45125</v>
      </c>
      <c r="H556" t="s">
        <v>18</v>
      </c>
      <c r="I556" t="s">
        <v>19</v>
      </c>
      <c r="J556">
        <v>83</v>
      </c>
      <c r="K556">
        <v>1.5</v>
      </c>
      <c r="L556" t="s">
        <v>34</v>
      </c>
      <c r="M556">
        <v>2</v>
      </c>
      <c r="N556" s="13" t="s">
        <v>7543</v>
      </c>
      <c r="O556">
        <f t="shared" si="32"/>
        <v>4</v>
      </c>
      <c r="P556" t="str">
        <f t="shared" si="33"/>
        <v/>
      </c>
      <c r="Q556" t="str">
        <f t="shared" si="34"/>
        <v>Student</v>
      </c>
      <c r="R556" t="str">
        <f t="shared" si="35"/>
        <v>High</v>
      </c>
    </row>
    <row r="557" spans="1:18" x14ac:dyDescent="0.25">
      <c r="A557" t="s">
        <v>5141</v>
      </c>
      <c r="B557" t="s">
        <v>6340</v>
      </c>
      <c r="C557" t="s">
        <v>2157</v>
      </c>
      <c r="D557" t="s">
        <v>17</v>
      </c>
      <c r="E557" t="s">
        <v>82</v>
      </c>
      <c r="F557">
        <v>18</v>
      </c>
      <c r="G557" s="6">
        <v>44782</v>
      </c>
      <c r="H557" t="s">
        <v>18</v>
      </c>
      <c r="I557" t="s">
        <v>19</v>
      </c>
      <c r="J557">
        <v>56</v>
      </c>
      <c r="K557">
        <v>1.5</v>
      </c>
      <c r="L557" t="s">
        <v>34</v>
      </c>
      <c r="M557">
        <v>4</v>
      </c>
      <c r="N557" s="13" t="s">
        <v>7544</v>
      </c>
      <c r="O557">
        <f t="shared" si="32"/>
        <v>3</v>
      </c>
      <c r="P557" t="str">
        <f t="shared" si="33"/>
        <v/>
      </c>
      <c r="Q557" t="str">
        <f t="shared" si="34"/>
        <v>Student</v>
      </c>
      <c r="R557" t="str">
        <f t="shared" si="35"/>
        <v>High</v>
      </c>
    </row>
    <row r="558" spans="1:18" x14ac:dyDescent="0.25">
      <c r="A558" t="s">
        <v>5142</v>
      </c>
      <c r="B558" t="s">
        <v>6341</v>
      </c>
      <c r="C558" t="s">
        <v>2161</v>
      </c>
      <c r="D558" t="s">
        <v>88</v>
      </c>
      <c r="E558" t="s">
        <v>25</v>
      </c>
      <c r="F558">
        <v>18</v>
      </c>
      <c r="G558" s="6">
        <v>44761</v>
      </c>
      <c r="H558" t="s">
        <v>281</v>
      </c>
      <c r="I558" t="s">
        <v>19</v>
      </c>
      <c r="J558">
        <v>91</v>
      </c>
      <c r="K558">
        <v>1.5</v>
      </c>
      <c r="L558" t="s">
        <v>28</v>
      </c>
      <c r="M558">
        <v>4</v>
      </c>
      <c r="N558" s="13" t="s">
        <v>7545</v>
      </c>
      <c r="O558">
        <f t="shared" si="32"/>
        <v>1</v>
      </c>
      <c r="P558" t="str">
        <f t="shared" si="33"/>
        <v>High Performer</v>
      </c>
      <c r="Q558" t="str">
        <f t="shared" si="34"/>
        <v>Student</v>
      </c>
      <c r="R558" t="str">
        <f t="shared" si="35"/>
        <v>High</v>
      </c>
    </row>
    <row r="559" spans="1:18" x14ac:dyDescent="0.25">
      <c r="A559" t="s">
        <v>5143</v>
      </c>
      <c r="B559" t="s">
        <v>6342</v>
      </c>
      <c r="C559" t="s">
        <v>2164</v>
      </c>
      <c r="D559" t="s">
        <v>17</v>
      </c>
      <c r="E559" t="s">
        <v>39</v>
      </c>
      <c r="F559">
        <v>18</v>
      </c>
      <c r="G559" s="6">
        <v>44968</v>
      </c>
      <c r="H559" t="s">
        <v>26</v>
      </c>
      <c r="I559" t="s">
        <v>27</v>
      </c>
      <c r="J559">
        <v>67</v>
      </c>
      <c r="K559">
        <v>1.5</v>
      </c>
      <c r="L559" t="s">
        <v>28</v>
      </c>
      <c r="M559">
        <v>1</v>
      </c>
      <c r="N559" s="13" t="s">
        <v>7546</v>
      </c>
      <c r="O559">
        <f t="shared" si="32"/>
        <v>8</v>
      </c>
      <c r="P559" t="str">
        <f t="shared" si="33"/>
        <v/>
      </c>
      <c r="Q559" t="str">
        <f t="shared" si="34"/>
        <v>Student</v>
      </c>
      <c r="R559" t="str">
        <f t="shared" si="35"/>
        <v>High</v>
      </c>
    </row>
    <row r="560" spans="1:18" x14ac:dyDescent="0.25">
      <c r="A560" t="s">
        <v>5144</v>
      </c>
      <c r="B560" t="s">
        <v>6343</v>
      </c>
      <c r="C560" t="s">
        <v>2168</v>
      </c>
      <c r="D560" t="s">
        <v>17</v>
      </c>
      <c r="E560" t="s">
        <v>46</v>
      </c>
      <c r="F560">
        <v>18</v>
      </c>
      <c r="G560" s="6">
        <v>44927</v>
      </c>
      <c r="H560" t="s">
        <v>105</v>
      </c>
      <c r="I560" t="s">
        <v>53</v>
      </c>
      <c r="J560">
        <v>2</v>
      </c>
      <c r="K560">
        <v>2</v>
      </c>
      <c r="L560" t="s">
        <v>34</v>
      </c>
      <c r="M560">
        <v>2</v>
      </c>
      <c r="N560" s="13" t="s">
        <v>7547</v>
      </c>
      <c r="O560">
        <f t="shared" si="32"/>
        <v>6</v>
      </c>
      <c r="P560" t="str">
        <f t="shared" si="33"/>
        <v/>
      </c>
      <c r="Q560" t="str">
        <f t="shared" si="34"/>
        <v>Student</v>
      </c>
      <c r="R560" t="str">
        <f t="shared" si="35"/>
        <v>Low</v>
      </c>
    </row>
    <row r="561" spans="1:18" x14ac:dyDescent="0.25">
      <c r="A561" t="s">
        <v>5145</v>
      </c>
      <c r="B561" t="s">
        <v>6344</v>
      </c>
      <c r="C561" t="s">
        <v>2172</v>
      </c>
      <c r="D561" t="s">
        <v>17</v>
      </c>
      <c r="E561" t="s">
        <v>46</v>
      </c>
      <c r="F561">
        <v>43</v>
      </c>
      <c r="G561" s="6">
        <v>45663</v>
      </c>
      <c r="H561" t="s">
        <v>69</v>
      </c>
      <c r="I561" t="s">
        <v>33</v>
      </c>
      <c r="J561">
        <v>92</v>
      </c>
      <c r="K561">
        <v>1.5</v>
      </c>
      <c r="L561" t="s">
        <v>28</v>
      </c>
      <c r="M561">
        <v>4</v>
      </c>
      <c r="N561" s="13" t="s">
        <v>7548</v>
      </c>
      <c r="O561">
        <f t="shared" si="32"/>
        <v>8</v>
      </c>
      <c r="P561" t="str">
        <f t="shared" si="33"/>
        <v>High Performer</v>
      </c>
      <c r="Q561" t="str">
        <f t="shared" si="34"/>
        <v>Senior</v>
      </c>
      <c r="R561" t="str">
        <f t="shared" si="35"/>
        <v>High</v>
      </c>
    </row>
    <row r="562" spans="1:18" x14ac:dyDescent="0.25">
      <c r="A562" t="s">
        <v>5146</v>
      </c>
      <c r="B562" t="s">
        <v>6345</v>
      </c>
      <c r="C562" t="s">
        <v>2176</v>
      </c>
      <c r="D562" t="s">
        <v>17</v>
      </c>
      <c r="E562" t="s">
        <v>39</v>
      </c>
      <c r="F562">
        <v>25</v>
      </c>
      <c r="G562" s="6">
        <v>45539</v>
      </c>
      <c r="H562" t="s">
        <v>40</v>
      </c>
      <c r="I562" t="s">
        <v>19</v>
      </c>
      <c r="J562">
        <v>20</v>
      </c>
      <c r="K562">
        <v>1.5</v>
      </c>
      <c r="L562" t="s">
        <v>28</v>
      </c>
      <c r="M562">
        <v>5</v>
      </c>
      <c r="N562" s="13" t="s">
        <v>7549</v>
      </c>
      <c r="O562">
        <f t="shared" si="32"/>
        <v>8</v>
      </c>
      <c r="P562" t="str">
        <f t="shared" si="33"/>
        <v>High Performer</v>
      </c>
      <c r="Q562" t="str">
        <f t="shared" si="34"/>
        <v>Early Career</v>
      </c>
      <c r="R562" t="str">
        <f t="shared" si="35"/>
        <v>High</v>
      </c>
    </row>
    <row r="563" spans="1:18" x14ac:dyDescent="0.25">
      <c r="A563" t="s">
        <v>5147</v>
      </c>
      <c r="B563" t="s">
        <v>6346</v>
      </c>
      <c r="C563" t="s">
        <v>2180</v>
      </c>
      <c r="D563" t="s">
        <v>17</v>
      </c>
      <c r="E563" t="s">
        <v>82</v>
      </c>
      <c r="F563">
        <v>18</v>
      </c>
      <c r="G563" s="6">
        <v>45105</v>
      </c>
      <c r="H563" t="s">
        <v>47</v>
      </c>
      <c r="I563" t="s">
        <v>33</v>
      </c>
      <c r="J563">
        <v>64</v>
      </c>
      <c r="K563">
        <v>1</v>
      </c>
      <c r="L563" t="s">
        <v>28</v>
      </c>
      <c r="M563">
        <v>1</v>
      </c>
      <c r="N563" s="13" t="s">
        <v>7550</v>
      </c>
      <c r="O563">
        <f t="shared" si="32"/>
        <v>6</v>
      </c>
      <c r="P563" t="str">
        <f t="shared" si="33"/>
        <v/>
      </c>
      <c r="Q563" t="str">
        <f t="shared" si="34"/>
        <v>Student</v>
      </c>
      <c r="R563" t="str">
        <f t="shared" si="35"/>
        <v>High</v>
      </c>
    </row>
    <row r="564" spans="1:18" x14ac:dyDescent="0.25">
      <c r="A564" t="s">
        <v>5148</v>
      </c>
      <c r="B564" t="s">
        <v>6347</v>
      </c>
      <c r="C564" t="s">
        <v>2184</v>
      </c>
      <c r="D564" t="s">
        <v>17</v>
      </c>
      <c r="E564" t="s">
        <v>25</v>
      </c>
      <c r="F564">
        <v>18</v>
      </c>
      <c r="G564" s="6">
        <v>44702</v>
      </c>
      <c r="H564" t="s">
        <v>47</v>
      </c>
      <c r="I564" t="s">
        <v>33</v>
      </c>
      <c r="J564">
        <v>19</v>
      </c>
      <c r="K564">
        <v>0.45</v>
      </c>
      <c r="L564" t="s">
        <v>28</v>
      </c>
      <c r="M564">
        <v>5</v>
      </c>
      <c r="N564" s="13" t="s">
        <v>7551</v>
      </c>
      <c r="O564">
        <f t="shared" si="32"/>
        <v>1</v>
      </c>
      <c r="P564" t="str">
        <f t="shared" si="33"/>
        <v>High Performer</v>
      </c>
      <c r="Q564" t="str">
        <f t="shared" si="34"/>
        <v>Student</v>
      </c>
      <c r="R564" t="str">
        <f t="shared" si="35"/>
        <v>High</v>
      </c>
    </row>
    <row r="565" spans="1:18" x14ac:dyDescent="0.25">
      <c r="A565" t="s">
        <v>5149</v>
      </c>
      <c r="B565" t="s">
        <v>6348</v>
      </c>
      <c r="C565" t="s">
        <v>2187</v>
      </c>
      <c r="D565" t="s">
        <v>17</v>
      </c>
      <c r="E565" t="s">
        <v>46</v>
      </c>
      <c r="F565">
        <v>18</v>
      </c>
      <c r="G565" s="6">
        <v>45734</v>
      </c>
      <c r="H565" t="s">
        <v>40</v>
      </c>
      <c r="I565" t="s">
        <v>19</v>
      </c>
      <c r="J565">
        <v>13</v>
      </c>
      <c r="K565">
        <v>0.45</v>
      </c>
      <c r="L565" t="s">
        <v>28</v>
      </c>
      <c r="M565">
        <v>2</v>
      </c>
      <c r="N565" s="13" t="s">
        <v>7509</v>
      </c>
      <c r="O565">
        <f t="shared" si="32"/>
        <v>2</v>
      </c>
      <c r="P565" t="str">
        <f t="shared" si="33"/>
        <v/>
      </c>
      <c r="Q565" t="str">
        <f t="shared" si="34"/>
        <v>Student</v>
      </c>
      <c r="R565" t="str">
        <f t="shared" si="35"/>
        <v>Medium</v>
      </c>
    </row>
    <row r="566" spans="1:18" x14ac:dyDescent="0.25">
      <c r="A566" t="s">
        <v>5150</v>
      </c>
      <c r="B566" t="s">
        <v>6349</v>
      </c>
      <c r="C566" t="s">
        <v>2190</v>
      </c>
      <c r="D566" t="s">
        <v>17</v>
      </c>
      <c r="E566" t="s">
        <v>68</v>
      </c>
      <c r="F566">
        <v>42</v>
      </c>
      <c r="G566" s="6">
        <v>45700</v>
      </c>
      <c r="H566" t="s">
        <v>105</v>
      </c>
      <c r="I566" t="s">
        <v>53</v>
      </c>
      <c r="J566">
        <v>42</v>
      </c>
      <c r="K566">
        <v>1.5</v>
      </c>
      <c r="L566" t="s">
        <v>34</v>
      </c>
      <c r="M566">
        <v>5</v>
      </c>
      <c r="N566" s="13" t="s">
        <v>7552</v>
      </c>
      <c r="O566">
        <f t="shared" si="32"/>
        <v>2</v>
      </c>
      <c r="P566" t="str">
        <f t="shared" si="33"/>
        <v/>
      </c>
      <c r="Q566" t="str">
        <f t="shared" si="34"/>
        <v>Senior</v>
      </c>
      <c r="R566" t="str">
        <f t="shared" si="35"/>
        <v>High</v>
      </c>
    </row>
    <row r="567" spans="1:18" x14ac:dyDescent="0.25">
      <c r="A567" t="s">
        <v>5151</v>
      </c>
      <c r="B567" t="s">
        <v>6350</v>
      </c>
      <c r="C567" t="s">
        <v>2194</v>
      </c>
      <c r="D567" t="s">
        <v>17</v>
      </c>
      <c r="E567" t="s">
        <v>46</v>
      </c>
      <c r="F567">
        <v>18</v>
      </c>
      <c r="G567" s="6">
        <v>44721</v>
      </c>
      <c r="H567" t="s">
        <v>47</v>
      </c>
      <c r="I567" t="s">
        <v>33</v>
      </c>
      <c r="J567">
        <v>91</v>
      </c>
      <c r="K567">
        <v>1.5</v>
      </c>
      <c r="L567" t="s">
        <v>34</v>
      </c>
      <c r="M567">
        <v>5</v>
      </c>
      <c r="N567" s="13" t="s">
        <v>7553</v>
      </c>
      <c r="O567">
        <f t="shared" si="32"/>
        <v>3</v>
      </c>
      <c r="P567" t="str">
        <f t="shared" si="33"/>
        <v/>
      </c>
      <c r="Q567" t="str">
        <f t="shared" si="34"/>
        <v>Student</v>
      </c>
      <c r="R567" t="str">
        <f t="shared" si="35"/>
        <v>High</v>
      </c>
    </row>
    <row r="568" spans="1:18" x14ac:dyDescent="0.25">
      <c r="A568" t="s">
        <v>5152</v>
      </c>
      <c r="B568" t="s">
        <v>6351</v>
      </c>
      <c r="C568" t="s">
        <v>2198</v>
      </c>
      <c r="D568" t="s">
        <v>17</v>
      </c>
      <c r="E568" t="s">
        <v>46</v>
      </c>
      <c r="F568">
        <v>42</v>
      </c>
      <c r="G568" s="6">
        <v>44856</v>
      </c>
      <c r="H568" t="s">
        <v>154</v>
      </c>
      <c r="I568" t="s">
        <v>133</v>
      </c>
      <c r="J568">
        <v>66</v>
      </c>
      <c r="K568">
        <v>2</v>
      </c>
      <c r="L568" t="s">
        <v>28</v>
      </c>
      <c r="M568">
        <v>5</v>
      </c>
      <c r="N568" s="13" t="s">
        <v>7554</v>
      </c>
      <c r="O568">
        <f t="shared" si="32"/>
        <v>7</v>
      </c>
      <c r="P568" t="str">
        <f t="shared" si="33"/>
        <v>High Performer</v>
      </c>
      <c r="Q568" t="str">
        <f t="shared" si="34"/>
        <v>Senior</v>
      </c>
      <c r="R568" t="str">
        <f t="shared" si="35"/>
        <v>High</v>
      </c>
    </row>
    <row r="569" spans="1:18" x14ac:dyDescent="0.25">
      <c r="A569" t="s">
        <v>5153</v>
      </c>
      <c r="B569" t="s">
        <v>6352</v>
      </c>
      <c r="C569" t="s">
        <v>2202</v>
      </c>
      <c r="D569" t="s">
        <v>88</v>
      </c>
      <c r="E569" t="s">
        <v>46</v>
      </c>
      <c r="F569">
        <v>36</v>
      </c>
      <c r="G569" s="6">
        <v>45421</v>
      </c>
      <c r="H569" t="s">
        <v>18</v>
      </c>
      <c r="I569" t="s">
        <v>19</v>
      </c>
      <c r="J569">
        <v>98</v>
      </c>
      <c r="K569">
        <v>2</v>
      </c>
      <c r="L569" t="s">
        <v>34</v>
      </c>
      <c r="M569">
        <v>2</v>
      </c>
      <c r="N569" s="13" t="s">
        <v>7304</v>
      </c>
      <c r="O569">
        <f t="shared" si="32"/>
        <v>6</v>
      </c>
      <c r="P569" t="str">
        <f t="shared" si="33"/>
        <v/>
      </c>
      <c r="Q569" t="str">
        <f t="shared" si="34"/>
        <v>Mid Career</v>
      </c>
      <c r="R569" t="str">
        <f t="shared" si="35"/>
        <v>High</v>
      </c>
    </row>
    <row r="570" spans="1:18" x14ac:dyDescent="0.25">
      <c r="A570" t="s">
        <v>5154</v>
      </c>
      <c r="B570" t="s">
        <v>6353</v>
      </c>
      <c r="C570" t="s">
        <v>2205</v>
      </c>
      <c r="D570" t="s">
        <v>17</v>
      </c>
      <c r="E570" t="s">
        <v>25</v>
      </c>
      <c r="F570">
        <v>18</v>
      </c>
      <c r="G570" s="6">
        <v>45335</v>
      </c>
      <c r="H570" t="s">
        <v>63</v>
      </c>
      <c r="I570" t="s">
        <v>27</v>
      </c>
      <c r="J570">
        <v>89</v>
      </c>
      <c r="K570">
        <v>2</v>
      </c>
      <c r="L570" t="s">
        <v>28</v>
      </c>
      <c r="M570">
        <v>5</v>
      </c>
      <c r="N570" s="13" t="s">
        <v>7555</v>
      </c>
      <c r="O570">
        <f t="shared" si="32"/>
        <v>7</v>
      </c>
      <c r="P570" t="str">
        <f t="shared" si="33"/>
        <v>High Performer</v>
      </c>
      <c r="Q570" t="str">
        <f t="shared" si="34"/>
        <v>Student</v>
      </c>
      <c r="R570" t="str">
        <f t="shared" si="35"/>
        <v>High</v>
      </c>
    </row>
    <row r="571" spans="1:18" x14ac:dyDescent="0.25">
      <c r="A571" t="s">
        <v>5155</v>
      </c>
      <c r="B571" t="s">
        <v>6354</v>
      </c>
      <c r="C571" t="s">
        <v>2209</v>
      </c>
      <c r="D571" t="s">
        <v>17</v>
      </c>
      <c r="E571" t="s">
        <v>68</v>
      </c>
      <c r="F571">
        <v>42</v>
      </c>
      <c r="G571" s="6">
        <v>44850</v>
      </c>
      <c r="H571" t="s">
        <v>132</v>
      </c>
      <c r="I571" t="s">
        <v>133</v>
      </c>
      <c r="J571">
        <v>69</v>
      </c>
      <c r="K571">
        <v>2</v>
      </c>
      <c r="L571" t="s">
        <v>28</v>
      </c>
      <c r="M571">
        <v>5</v>
      </c>
      <c r="N571" s="13" t="s">
        <v>7556</v>
      </c>
      <c r="O571">
        <f t="shared" si="32"/>
        <v>7</v>
      </c>
      <c r="P571" t="str">
        <f t="shared" si="33"/>
        <v>High Performer</v>
      </c>
      <c r="Q571" t="str">
        <f t="shared" si="34"/>
        <v>Senior</v>
      </c>
      <c r="R571" t="str">
        <f t="shared" si="35"/>
        <v>High</v>
      </c>
    </row>
    <row r="572" spans="1:18" x14ac:dyDescent="0.25">
      <c r="A572" t="s">
        <v>5156</v>
      </c>
      <c r="B572" t="s">
        <v>6355</v>
      </c>
      <c r="C572" t="s">
        <v>2213</v>
      </c>
      <c r="D572" t="s">
        <v>17</v>
      </c>
      <c r="E572" t="s">
        <v>68</v>
      </c>
      <c r="F572">
        <v>18</v>
      </c>
      <c r="G572" s="6">
        <v>45544</v>
      </c>
      <c r="H572" t="s">
        <v>40</v>
      </c>
      <c r="I572" t="s">
        <v>19</v>
      </c>
      <c r="J572">
        <v>94</v>
      </c>
      <c r="K572">
        <v>2</v>
      </c>
      <c r="L572" t="s">
        <v>28</v>
      </c>
      <c r="M572">
        <v>2</v>
      </c>
      <c r="N572" s="13" t="s">
        <v>7557</v>
      </c>
      <c r="O572">
        <f t="shared" si="32"/>
        <v>6</v>
      </c>
      <c r="P572" t="str">
        <f t="shared" si="33"/>
        <v/>
      </c>
      <c r="Q572" t="str">
        <f t="shared" si="34"/>
        <v>Student</v>
      </c>
      <c r="R572" t="str">
        <f t="shared" si="35"/>
        <v>High</v>
      </c>
    </row>
    <row r="573" spans="1:18" x14ac:dyDescent="0.25">
      <c r="A573" t="s">
        <v>5157</v>
      </c>
      <c r="B573" t="s">
        <v>6356</v>
      </c>
      <c r="C573" t="s">
        <v>2217</v>
      </c>
      <c r="D573" t="s">
        <v>17</v>
      </c>
      <c r="E573" t="s">
        <v>25</v>
      </c>
      <c r="F573">
        <v>18</v>
      </c>
      <c r="G573" s="6">
        <v>45270</v>
      </c>
      <c r="H573" t="s">
        <v>217</v>
      </c>
      <c r="I573" t="s">
        <v>133</v>
      </c>
      <c r="J573">
        <v>30</v>
      </c>
      <c r="K573">
        <v>0.45</v>
      </c>
      <c r="L573" t="s">
        <v>28</v>
      </c>
      <c r="M573">
        <v>5</v>
      </c>
      <c r="N573" s="13" t="s">
        <v>7558</v>
      </c>
      <c r="O573">
        <f t="shared" si="32"/>
        <v>1</v>
      </c>
      <c r="P573" t="str">
        <f t="shared" si="33"/>
        <v>High Performer</v>
      </c>
      <c r="Q573" t="str">
        <f t="shared" si="34"/>
        <v>Student</v>
      </c>
      <c r="R573" t="str">
        <f t="shared" si="35"/>
        <v>High</v>
      </c>
    </row>
    <row r="574" spans="1:18" x14ac:dyDescent="0.25">
      <c r="A574" t="s">
        <v>5158</v>
      </c>
      <c r="B574" t="s">
        <v>6357</v>
      </c>
      <c r="C574" t="s">
        <v>6995</v>
      </c>
      <c r="D574" t="s">
        <v>17</v>
      </c>
      <c r="E574" t="s">
        <v>82</v>
      </c>
      <c r="F574">
        <v>18</v>
      </c>
      <c r="G574" s="6">
        <v>45680</v>
      </c>
      <c r="H574" t="s">
        <v>32</v>
      </c>
      <c r="I574" t="s">
        <v>33</v>
      </c>
      <c r="J574">
        <v>57</v>
      </c>
      <c r="K574">
        <v>1</v>
      </c>
      <c r="L574" t="s">
        <v>28</v>
      </c>
      <c r="M574">
        <v>3</v>
      </c>
      <c r="N574" s="13" t="s">
        <v>7559</v>
      </c>
      <c r="O574">
        <f t="shared" si="32"/>
        <v>1</v>
      </c>
      <c r="P574" t="str">
        <f t="shared" si="33"/>
        <v/>
      </c>
      <c r="Q574" t="str">
        <f t="shared" si="34"/>
        <v>Student</v>
      </c>
      <c r="R574" t="str">
        <f t="shared" si="35"/>
        <v>High</v>
      </c>
    </row>
    <row r="575" spans="1:18" x14ac:dyDescent="0.25">
      <c r="A575" t="s">
        <v>5159</v>
      </c>
      <c r="B575" t="s">
        <v>6358</v>
      </c>
      <c r="C575" t="s">
        <v>2222</v>
      </c>
      <c r="D575" t="s">
        <v>88</v>
      </c>
      <c r="E575" t="s">
        <v>68</v>
      </c>
      <c r="F575">
        <v>18</v>
      </c>
      <c r="G575" s="6">
        <v>45542</v>
      </c>
      <c r="H575" t="s">
        <v>26</v>
      </c>
      <c r="I575" t="s">
        <v>27</v>
      </c>
      <c r="J575">
        <v>85</v>
      </c>
      <c r="K575">
        <v>2</v>
      </c>
      <c r="L575" t="s">
        <v>28</v>
      </c>
      <c r="M575">
        <v>5</v>
      </c>
      <c r="N575" s="13" t="s">
        <v>7560</v>
      </c>
      <c r="O575">
        <f t="shared" si="32"/>
        <v>4</v>
      </c>
      <c r="P575" t="str">
        <f t="shared" si="33"/>
        <v>High Performer</v>
      </c>
      <c r="Q575" t="str">
        <f t="shared" si="34"/>
        <v>Student</v>
      </c>
      <c r="R575" t="str">
        <f t="shared" si="35"/>
        <v>High</v>
      </c>
    </row>
    <row r="576" spans="1:18" x14ac:dyDescent="0.25">
      <c r="A576" t="s">
        <v>5160</v>
      </c>
      <c r="B576" t="s">
        <v>6359</v>
      </c>
      <c r="C576" t="s">
        <v>2226</v>
      </c>
      <c r="D576" t="s">
        <v>17</v>
      </c>
      <c r="E576" t="s">
        <v>25</v>
      </c>
      <c r="F576">
        <v>31</v>
      </c>
      <c r="G576" s="6">
        <v>44689</v>
      </c>
      <c r="H576" t="s">
        <v>26</v>
      </c>
      <c r="I576" t="s">
        <v>27</v>
      </c>
      <c r="J576">
        <v>18</v>
      </c>
      <c r="K576">
        <v>2</v>
      </c>
      <c r="L576" t="s">
        <v>34</v>
      </c>
      <c r="M576">
        <v>4</v>
      </c>
      <c r="N576" s="13" t="s">
        <v>7561</v>
      </c>
      <c r="O576">
        <f t="shared" si="32"/>
        <v>4</v>
      </c>
      <c r="P576" t="str">
        <f t="shared" si="33"/>
        <v/>
      </c>
      <c r="Q576" t="str">
        <f t="shared" si="34"/>
        <v>Mid Career</v>
      </c>
      <c r="R576" t="str">
        <f t="shared" si="35"/>
        <v>High</v>
      </c>
    </row>
    <row r="577" spans="1:18" x14ac:dyDescent="0.25">
      <c r="A577" t="s">
        <v>5161</v>
      </c>
      <c r="B577" t="s">
        <v>6360</v>
      </c>
      <c r="C577" t="s">
        <v>2230</v>
      </c>
      <c r="D577" t="s">
        <v>88</v>
      </c>
      <c r="E577" t="s">
        <v>46</v>
      </c>
      <c r="F577">
        <v>18</v>
      </c>
      <c r="G577" s="6">
        <v>45215</v>
      </c>
      <c r="H577" t="s">
        <v>281</v>
      </c>
      <c r="I577" t="s">
        <v>19</v>
      </c>
      <c r="J577">
        <v>99</v>
      </c>
      <c r="K577">
        <v>0.45</v>
      </c>
      <c r="L577" t="s">
        <v>34</v>
      </c>
      <c r="M577">
        <v>4</v>
      </c>
      <c r="N577" s="13" t="s">
        <v>7562</v>
      </c>
      <c r="O577">
        <f t="shared" si="32"/>
        <v>7</v>
      </c>
      <c r="P577" t="str">
        <f t="shared" si="33"/>
        <v/>
      </c>
      <c r="Q577" t="str">
        <f t="shared" si="34"/>
        <v>Student</v>
      </c>
      <c r="R577" t="str">
        <f t="shared" si="35"/>
        <v>High</v>
      </c>
    </row>
    <row r="578" spans="1:18" x14ac:dyDescent="0.25">
      <c r="A578" t="s">
        <v>5162</v>
      </c>
      <c r="B578" t="s">
        <v>6361</v>
      </c>
      <c r="C578" t="s">
        <v>2234</v>
      </c>
      <c r="D578" t="s">
        <v>17</v>
      </c>
      <c r="E578" t="s">
        <v>46</v>
      </c>
      <c r="F578">
        <v>33</v>
      </c>
      <c r="G578" s="6">
        <v>45230</v>
      </c>
      <c r="H578" t="s">
        <v>217</v>
      </c>
      <c r="I578" t="s">
        <v>133</v>
      </c>
      <c r="J578">
        <v>16</v>
      </c>
      <c r="K578">
        <v>2</v>
      </c>
      <c r="L578" t="s">
        <v>28</v>
      </c>
      <c r="M578">
        <v>4</v>
      </c>
      <c r="N578" s="13" t="s">
        <v>7563</v>
      </c>
      <c r="O578">
        <f t="shared" si="32"/>
        <v>3</v>
      </c>
      <c r="P578" t="str">
        <f t="shared" si="33"/>
        <v>High Performer</v>
      </c>
      <c r="Q578" t="str">
        <f t="shared" si="34"/>
        <v>Mid Career</v>
      </c>
      <c r="R578" t="str">
        <f t="shared" si="35"/>
        <v>High</v>
      </c>
    </row>
    <row r="579" spans="1:18" x14ac:dyDescent="0.25">
      <c r="A579" t="s">
        <v>5163</v>
      </c>
      <c r="B579" t="s">
        <v>6362</v>
      </c>
      <c r="C579" t="s">
        <v>2238</v>
      </c>
      <c r="D579" t="s">
        <v>17</v>
      </c>
      <c r="E579" t="s">
        <v>39</v>
      </c>
      <c r="F579">
        <v>18</v>
      </c>
      <c r="G579" s="6">
        <v>45477</v>
      </c>
      <c r="H579" t="s">
        <v>32</v>
      </c>
      <c r="I579" t="s">
        <v>33</v>
      </c>
      <c r="J579">
        <v>73</v>
      </c>
      <c r="K579">
        <v>1.5</v>
      </c>
      <c r="L579" t="s">
        <v>28</v>
      </c>
      <c r="M579">
        <v>3</v>
      </c>
      <c r="N579" s="13" t="s">
        <v>7564</v>
      </c>
      <c r="O579">
        <f t="shared" ref="O579:O642" si="36">IF(N579="", 0, LEN(N579) - LEN(SUBSTITUTE(N579, ",", "")) + 1)</f>
        <v>7</v>
      </c>
      <c r="P579" t="str">
        <f t="shared" ref="P579:P642" si="37">IF(AND(L579="Yes",M579&gt;=4),"High Performer","")</f>
        <v/>
      </c>
      <c r="Q579" t="str">
        <f t="shared" ref="Q579:Q642" si="38">IF(F579&lt;22,"Student",IF(F579&lt;=30,"Early Career",IF(F579&lt;=40,"Mid Career","Senior")))</f>
        <v>Student</v>
      </c>
      <c r="R579" t="str">
        <f t="shared" ref="R579:R642" si="39">IF(K579+J579&lt;=5,"Low",IF(K579+J579&lt;=15,"Medium","High"))</f>
        <v>High</v>
      </c>
    </row>
    <row r="580" spans="1:18" x14ac:dyDescent="0.25">
      <c r="A580" t="s">
        <v>5164</v>
      </c>
      <c r="B580" t="s">
        <v>6363</v>
      </c>
      <c r="C580" t="s">
        <v>2242</v>
      </c>
      <c r="D580" t="s">
        <v>17</v>
      </c>
      <c r="E580" t="s">
        <v>25</v>
      </c>
      <c r="F580">
        <v>18</v>
      </c>
      <c r="G580" s="6">
        <v>45470</v>
      </c>
      <c r="H580" t="s">
        <v>217</v>
      </c>
      <c r="I580" t="s">
        <v>133</v>
      </c>
      <c r="J580">
        <v>39</v>
      </c>
      <c r="K580">
        <v>1.5</v>
      </c>
      <c r="L580" t="s">
        <v>28</v>
      </c>
      <c r="M580">
        <v>3</v>
      </c>
      <c r="N580" s="13" t="s">
        <v>7565</v>
      </c>
      <c r="O580">
        <f t="shared" si="36"/>
        <v>7</v>
      </c>
      <c r="P580" t="str">
        <f t="shared" si="37"/>
        <v/>
      </c>
      <c r="Q580" t="str">
        <f t="shared" si="38"/>
        <v>Student</v>
      </c>
      <c r="R580" t="str">
        <f t="shared" si="39"/>
        <v>High</v>
      </c>
    </row>
    <row r="581" spans="1:18" x14ac:dyDescent="0.25">
      <c r="A581" t="s">
        <v>5165</v>
      </c>
      <c r="B581" t="s">
        <v>6364</v>
      </c>
      <c r="C581" t="s">
        <v>2246</v>
      </c>
      <c r="D581" t="s">
        <v>88</v>
      </c>
      <c r="E581" t="s">
        <v>46</v>
      </c>
      <c r="F581">
        <v>18</v>
      </c>
      <c r="G581" s="6">
        <v>45541</v>
      </c>
      <c r="H581" t="s">
        <v>52</v>
      </c>
      <c r="I581" t="s">
        <v>53</v>
      </c>
      <c r="J581">
        <v>43</v>
      </c>
      <c r="K581">
        <v>0.45</v>
      </c>
      <c r="L581" t="s">
        <v>34</v>
      </c>
      <c r="M581">
        <v>5</v>
      </c>
      <c r="N581" s="13" t="s">
        <v>7566</v>
      </c>
      <c r="O581">
        <f t="shared" si="36"/>
        <v>5</v>
      </c>
      <c r="P581" t="str">
        <f t="shared" si="37"/>
        <v/>
      </c>
      <c r="Q581" t="str">
        <f t="shared" si="38"/>
        <v>Student</v>
      </c>
      <c r="R581" t="str">
        <f t="shared" si="39"/>
        <v>High</v>
      </c>
    </row>
    <row r="582" spans="1:18" x14ac:dyDescent="0.25">
      <c r="A582" t="s">
        <v>5166</v>
      </c>
      <c r="B582" t="s">
        <v>6365</v>
      </c>
      <c r="C582" t="s">
        <v>2250</v>
      </c>
      <c r="D582" t="s">
        <v>88</v>
      </c>
      <c r="E582" t="s">
        <v>25</v>
      </c>
      <c r="F582">
        <v>35</v>
      </c>
      <c r="G582" s="6">
        <v>44787</v>
      </c>
      <c r="H582" t="s">
        <v>142</v>
      </c>
      <c r="I582" t="s">
        <v>53</v>
      </c>
      <c r="J582">
        <v>85</v>
      </c>
      <c r="K582">
        <v>1.5</v>
      </c>
      <c r="L582" t="s">
        <v>34</v>
      </c>
      <c r="M582">
        <v>5</v>
      </c>
      <c r="N582" s="13" t="s">
        <v>7567</v>
      </c>
      <c r="O582">
        <f t="shared" si="36"/>
        <v>6</v>
      </c>
      <c r="P582" t="str">
        <f t="shared" si="37"/>
        <v/>
      </c>
      <c r="Q582" t="str">
        <f t="shared" si="38"/>
        <v>Mid Career</v>
      </c>
      <c r="R582" t="str">
        <f t="shared" si="39"/>
        <v>High</v>
      </c>
    </row>
    <row r="583" spans="1:18" x14ac:dyDescent="0.25">
      <c r="A583" t="s">
        <v>5167</v>
      </c>
      <c r="B583" t="s">
        <v>6366</v>
      </c>
      <c r="C583" t="s">
        <v>2254</v>
      </c>
      <c r="D583" t="s">
        <v>17</v>
      </c>
      <c r="E583" t="s">
        <v>25</v>
      </c>
      <c r="F583">
        <v>20</v>
      </c>
      <c r="G583" s="6">
        <v>44779</v>
      </c>
      <c r="H583" t="s">
        <v>69</v>
      </c>
      <c r="I583" t="s">
        <v>33</v>
      </c>
      <c r="J583">
        <v>73</v>
      </c>
      <c r="K583">
        <v>1.5</v>
      </c>
      <c r="L583" t="s">
        <v>28</v>
      </c>
      <c r="M583">
        <v>4</v>
      </c>
      <c r="N583" s="13" t="s">
        <v>7568</v>
      </c>
      <c r="O583">
        <f t="shared" si="36"/>
        <v>2</v>
      </c>
      <c r="P583" t="str">
        <f t="shared" si="37"/>
        <v>High Performer</v>
      </c>
      <c r="Q583" t="str">
        <f t="shared" si="38"/>
        <v>Student</v>
      </c>
      <c r="R583" t="str">
        <f t="shared" si="39"/>
        <v>High</v>
      </c>
    </row>
    <row r="584" spans="1:18" x14ac:dyDescent="0.25">
      <c r="A584" t="s">
        <v>5168</v>
      </c>
      <c r="B584" t="s">
        <v>6367</v>
      </c>
      <c r="C584" t="s">
        <v>2258</v>
      </c>
      <c r="D584" t="s">
        <v>88</v>
      </c>
      <c r="E584" t="s">
        <v>39</v>
      </c>
      <c r="F584">
        <v>43</v>
      </c>
      <c r="G584" s="6">
        <v>45414</v>
      </c>
      <c r="H584" t="s">
        <v>83</v>
      </c>
      <c r="I584" t="s">
        <v>27</v>
      </c>
      <c r="J584">
        <v>2</v>
      </c>
      <c r="K584">
        <v>2</v>
      </c>
      <c r="L584" t="s">
        <v>34</v>
      </c>
      <c r="M584">
        <v>1</v>
      </c>
      <c r="N584" s="13" t="s">
        <v>7569</v>
      </c>
      <c r="O584">
        <f t="shared" si="36"/>
        <v>4</v>
      </c>
      <c r="P584" t="str">
        <f t="shared" si="37"/>
        <v/>
      </c>
      <c r="Q584" t="str">
        <f t="shared" si="38"/>
        <v>Senior</v>
      </c>
      <c r="R584" t="str">
        <f t="shared" si="39"/>
        <v>Low</v>
      </c>
    </row>
    <row r="585" spans="1:18" x14ac:dyDescent="0.25">
      <c r="A585" t="s">
        <v>5169</v>
      </c>
      <c r="B585" t="s">
        <v>6368</v>
      </c>
      <c r="C585" t="s">
        <v>2262</v>
      </c>
      <c r="D585" t="s">
        <v>88</v>
      </c>
      <c r="E585" t="s">
        <v>25</v>
      </c>
      <c r="F585">
        <v>31</v>
      </c>
      <c r="G585" s="6">
        <v>44831</v>
      </c>
      <c r="H585" t="s">
        <v>63</v>
      </c>
      <c r="I585" t="s">
        <v>27</v>
      </c>
      <c r="J585">
        <v>51</v>
      </c>
      <c r="K585">
        <v>0.45</v>
      </c>
      <c r="L585" t="s">
        <v>28</v>
      </c>
      <c r="M585">
        <v>5</v>
      </c>
      <c r="N585" s="13" t="s">
        <v>7570</v>
      </c>
      <c r="O585">
        <f t="shared" si="36"/>
        <v>2</v>
      </c>
      <c r="P585" t="str">
        <f t="shared" si="37"/>
        <v>High Performer</v>
      </c>
      <c r="Q585" t="str">
        <f t="shared" si="38"/>
        <v>Mid Career</v>
      </c>
      <c r="R585" t="str">
        <f t="shared" si="39"/>
        <v>High</v>
      </c>
    </row>
    <row r="586" spans="1:18" x14ac:dyDescent="0.25">
      <c r="A586" t="s">
        <v>5170</v>
      </c>
      <c r="B586" t="s">
        <v>6369</v>
      </c>
      <c r="C586" t="s">
        <v>2266</v>
      </c>
      <c r="D586" t="s">
        <v>88</v>
      </c>
      <c r="E586" t="s">
        <v>68</v>
      </c>
      <c r="F586">
        <v>18</v>
      </c>
      <c r="G586" s="6">
        <v>45313</v>
      </c>
      <c r="H586" t="s">
        <v>47</v>
      </c>
      <c r="I586" t="s">
        <v>33</v>
      </c>
      <c r="J586">
        <v>12</v>
      </c>
      <c r="K586">
        <v>1.5</v>
      </c>
      <c r="L586" t="s">
        <v>34</v>
      </c>
      <c r="M586">
        <v>5</v>
      </c>
      <c r="N586" s="13" t="s">
        <v>7571</v>
      </c>
      <c r="O586">
        <f t="shared" si="36"/>
        <v>5</v>
      </c>
      <c r="P586" t="str">
        <f t="shared" si="37"/>
        <v/>
      </c>
      <c r="Q586" t="str">
        <f t="shared" si="38"/>
        <v>Student</v>
      </c>
      <c r="R586" t="str">
        <f t="shared" si="39"/>
        <v>Medium</v>
      </c>
    </row>
    <row r="587" spans="1:18" x14ac:dyDescent="0.25">
      <c r="A587" t="s">
        <v>5171</v>
      </c>
      <c r="B587" t="s">
        <v>6370</v>
      </c>
      <c r="C587" t="s">
        <v>2270</v>
      </c>
      <c r="D587" t="s">
        <v>88</v>
      </c>
      <c r="E587" t="s">
        <v>25</v>
      </c>
      <c r="F587">
        <v>18</v>
      </c>
      <c r="G587" s="6">
        <v>45116</v>
      </c>
      <c r="H587" t="s">
        <v>217</v>
      </c>
      <c r="I587" t="s">
        <v>133</v>
      </c>
      <c r="J587">
        <v>7.0000000000000009</v>
      </c>
      <c r="K587">
        <v>1.5</v>
      </c>
      <c r="L587" t="s">
        <v>28</v>
      </c>
      <c r="M587">
        <v>3</v>
      </c>
      <c r="N587" s="13" t="s">
        <v>7572</v>
      </c>
      <c r="O587">
        <f t="shared" si="36"/>
        <v>6</v>
      </c>
      <c r="P587" t="str">
        <f t="shared" si="37"/>
        <v/>
      </c>
      <c r="Q587" t="str">
        <f t="shared" si="38"/>
        <v>Student</v>
      </c>
      <c r="R587" t="str">
        <f t="shared" si="39"/>
        <v>Medium</v>
      </c>
    </row>
    <row r="588" spans="1:18" x14ac:dyDescent="0.25">
      <c r="A588" t="s">
        <v>5172</v>
      </c>
      <c r="B588" t="s">
        <v>6371</v>
      </c>
      <c r="C588" t="s">
        <v>2274</v>
      </c>
      <c r="D588" t="s">
        <v>17</v>
      </c>
      <c r="E588" t="s">
        <v>39</v>
      </c>
      <c r="F588">
        <v>18</v>
      </c>
      <c r="G588" s="6">
        <v>45583</v>
      </c>
      <c r="H588" t="s">
        <v>18</v>
      </c>
      <c r="I588" t="s">
        <v>19</v>
      </c>
      <c r="J588">
        <v>63</v>
      </c>
      <c r="K588">
        <v>0.45</v>
      </c>
      <c r="L588" t="s">
        <v>34</v>
      </c>
      <c r="M588">
        <v>5</v>
      </c>
      <c r="N588" s="13" t="s">
        <v>7573</v>
      </c>
      <c r="O588">
        <f t="shared" si="36"/>
        <v>4</v>
      </c>
      <c r="P588" t="str">
        <f t="shared" si="37"/>
        <v/>
      </c>
      <c r="Q588" t="str">
        <f t="shared" si="38"/>
        <v>Student</v>
      </c>
      <c r="R588" t="str">
        <f t="shared" si="39"/>
        <v>High</v>
      </c>
    </row>
    <row r="589" spans="1:18" x14ac:dyDescent="0.25">
      <c r="A589" t="s">
        <v>5173</v>
      </c>
      <c r="B589" t="s">
        <v>6372</v>
      </c>
      <c r="C589" t="s">
        <v>2278</v>
      </c>
      <c r="D589" t="s">
        <v>17</v>
      </c>
      <c r="E589" t="s">
        <v>82</v>
      </c>
      <c r="F589">
        <v>18</v>
      </c>
      <c r="G589" s="6">
        <v>45553</v>
      </c>
      <c r="H589" t="s">
        <v>281</v>
      </c>
      <c r="I589" t="s">
        <v>19</v>
      </c>
      <c r="J589">
        <v>2</v>
      </c>
      <c r="K589">
        <v>2</v>
      </c>
      <c r="L589" t="s">
        <v>34</v>
      </c>
      <c r="M589">
        <v>3</v>
      </c>
      <c r="N589" s="13" t="s">
        <v>7574</v>
      </c>
      <c r="O589">
        <f t="shared" si="36"/>
        <v>1</v>
      </c>
      <c r="P589" t="str">
        <f t="shared" si="37"/>
        <v/>
      </c>
      <c r="Q589" t="str">
        <f t="shared" si="38"/>
        <v>Student</v>
      </c>
      <c r="R589" t="str">
        <f t="shared" si="39"/>
        <v>Low</v>
      </c>
    </row>
    <row r="590" spans="1:18" x14ac:dyDescent="0.25">
      <c r="A590" t="s">
        <v>5174</v>
      </c>
      <c r="B590" t="s">
        <v>6373</v>
      </c>
      <c r="C590" t="s">
        <v>2281</v>
      </c>
      <c r="D590" t="s">
        <v>17</v>
      </c>
      <c r="E590" t="s">
        <v>25</v>
      </c>
      <c r="F590">
        <v>23</v>
      </c>
      <c r="G590" s="6">
        <v>45105</v>
      </c>
      <c r="H590" t="s">
        <v>69</v>
      </c>
      <c r="I590" t="s">
        <v>33</v>
      </c>
      <c r="J590">
        <v>81</v>
      </c>
      <c r="K590">
        <v>2</v>
      </c>
      <c r="L590" t="s">
        <v>34</v>
      </c>
      <c r="M590">
        <v>5</v>
      </c>
      <c r="N590" s="13" t="s">
        <v>7575</v>
      </c>
      <c r="O590">
        <f t="shared" si="36"/>
        <v>7</v>
      </c>
      <c r="P590" t="str">
        <f t="shared" si="37"/>
        <v/>
      </c>
      <c r="Q590" t="str">
        <f t="shared" si="38"/>
        <v>Early Career</v>
      </c>
      <c r="R590" t="str">
        <f t="shared" si="39"/>
        <v>High</v>
      </c>
    </row>
    <row r="591" spans="1:18" x14ac:dyDescent="0.25">
      <c r="A591" t="s">
        <v>5175</v>
      </c>
      <c r="B591" t="s">
        <v>6374</v>
      </c>
      <c r="C591" t="s">
        <v>2285</v>
      </c>
      <c r="D591" t="s">
        <v>88</v>
      </c>
      <c r="E591" t="s">
        <v>46</v>
      </c>
      <c r="F591">
        <v>18</v>
      </c>
      <c r="G591" s="6">
        <v>45264</v>
      </c>
      <c r="H591" t="s">
        <v>63</v>
      </c>
      <c r="I591" t="s">
        <v>27</v>
      </c>
      <c r="J591">
        <v>79</v>
      </c>
      <c r="K591">
        <v>1.5</v>
      </c>
      <c r="L591" t="s">
        <v>34</v>
      </c>
      <c r="M591">
        <v>3</v>
      </c>
      <c r="N591" s="13" t="s">
        <v>7576</v>
      </c>
      <c r="O591">
        <f t="shared" si="36"/>
        <v>1</v>
      </c>
      <c r="P591" t="str">
        <f t="shared" si="37"/>
        <v/>
      </c>
      <c r="Q591" t="str">
        <f t="shared" si="38"/>
        <v>Student</v>
      </c>
      <c r="R591" t="str">
        <f t="shared" si="39"/>
        <v>High</v>
      </c>
    </row>
    <row r="592" spans="1:18" x14ac:dyDescent="0.25">
      <c r="A592" t="s">
        <v>5176</v>
      </c>
      <c r="B592" t="s">
        <v>6375</v>
      </c>
      <c r="C592" t="s">
        <v>2288</v>
      </c>
      <c r="D592" t="s">
        <v>17</v>
      </c>
      <c r="E592" t="s">
        <v>39</v>
      </c>
      <c r="F592">
        <v>18</v>
      </c>
      <c r="G592" s="6">
        <v>44814</v>
      </c>
      <c r="H592" t="s">
        <v>52</v>
      </c>
      <c r="I592" t="s">
        <v>53</v>
      </c>
      <c r="J592">
        <v>36</v>
      </c>
      <c r="K592">
        <v>0.45</v>
      </c>
      <c r="L592" t="s">
        <v>34</v>
      </c>
      <c r="M592">
        <v>1</v>
      </c>
      <c r="N592" s="13" t="s">
        <v>7577</v>
      </c>
      <c r="O592">
        <f t="shared" si="36"/>
        <v>4</v>
      </c>
      <c r="P592" t="str">
        <f t="shared" si="37"/>
        <v/>
      </c>
      <c r="Q592" t="str">
        <f t="shared" si="38"/>
        <v>Student</v>
      </c>
      <c r="R592" t="str">
        <f t="shared" si="39"/>
        <v>High</v>
      </c>
    </row>
    <row r="593" spans="1:18" x14ac:dyDescent="0.25">
      <c r="A593" t="s">
        <v>5177</v>
      </c>
      <c r="B593" t="s">
        <v>6376</v>
      </c>
      <c r="C593" t="s">
        <v>2292</v>
      </c>
      <c r="D593" t="s">
        <v>17</v>
      </c>
      <c r="E593" t="s">
        <v>39</v>
      </c>
      <c r="F593">
        <v>18</v>
      </c>
      <c r="G593" s="6">
        <v>44707</v>
      </c>
      <c r="H593" t="s">
        <v>63</v>
      </c>
      <c r="I593" t="s">
        <v>27</v>
      </c>
      <c r="J593">
        <v>40</v>
      </c>
      <c r="K593">
        <v>1.5</v>
      </c>
      <c r="L593" t="s">
        <v>28</v>
      </c>
      <c r="M593">
        <v>4</v>
      </c>
      <c r="N593" s="13" t="s">
        <v>7578</v>
      </c>
      <c r="O593">
        <f t="shared" si="36"/>
        <v>7</v>
      </c>
      <c r="P593" t="str">
        <f t="shared" si="37"/>
        <v>High Performer</v>
      </c>
      <c r="Q593" t="str">
        <f t="shared" si="38"/>
        <v>Student</v>
      </c>
      <c r="R593" t="str">
        <f t="shared" si="39"/>
        <v>High</v>
      </c>
    </row>
    <row r="594" spans="1:18" x14ac:dyDescent="0.25">
      <c r="A594" t="s">
        <v>5178</v>
      </c>
      <c r="B594" t="s">
        <v>6377</v>
      </c>
      <c r="C594" t="s">
        <v>2296</v>
      </c>
      <c r="D594" t="s">
        <v>88</v>
      </c>
      <c r="E594" t="s">
        <v>25</v>
      </c>
      <c r="F594">
        <v>39</v>
      </c>
      <c r="G594" s="6">
        <v>45073</v>
      </c>
      <c r="H594" t="s">
        <v>154</v>
      </c>
      <c r="I594" t="s">
        <v>133</v>
      </c>
      <c r="J594">
        <v>17</v>
      </c>
      <c r="K594">
        <v>1.5</v>
      </c>
      <c r="L594" t="s">
        <v>34</v>
      </c>
      <c r="M594">
        <v>4</v>
      </c>
      <c r="N594" s="13" t="s">
        <v>7579</v>
      </c>
      <c r="O594">
        <f t="shared" si="36"/>
        <v>6</v>
      </c>
      <c r="P594" t="str">
        <f t="shared" si="37"/>
        <v/>
      </c>
      <c r="Q594" t="str">
        <f t="shared" si="38"/>
        <v>Mid Career</v>
      </c>
      <c r="R594" t="str">
        <f t="shared" si="39"/>
        <v>High</v>
      </c>
    </row>
    <row r="595" spans="1:18" x14ac:dyDescent="0.25">
      <c r="A595" t="s">
        <v>5179</v>
      </c>
      <c r="B595" t="s">
        <v>6378</v>
      </c>
      <c r="C595" t="s">
        <v>2300</v>
      </c>
      <c r="D595" t="s">
        <v>17</v>
      </c>
      <c r="E595" t="s">
        <v>68</v>
      </c>
      <c r="F595">
        <v>18</v>
      </c>
      <c r="G595" s="6">
        <v>44816</v>
      </c>
      <c r="H595" t="s">
        <v>52</v>
      </c>
      <c r="I595" t="s">
        <v>53</v>
      </c>
      <c r="J595">
        <v>68</v>
      </c>
      <c r="K595">
        <v>1</v>
      </c>
      <c r="L595" t="s">
        <v>28</v>
      </c>
      <c r="M595">
        <v>1</v>
      </c>
      <c r="N595" s="13" t="s">
        <v>7580</v>
      </c>
      <c r="O595">
        <f t="shared" si="36"/>
        <v>2</v>
      </c>
      <c r="P595" t="str">
        <f t="shared" si="37"/>
        <v/>
      </c>
      <c r="Q595" t="str">
        <f t="shared" si="38"/>
        <v>Student</v>
      </c>
      <c r="R595" t="str">
        <f t="shared" si="39"/>
        <v>High</v>
      </c>
    </row>
    <row r="596" spans="1:18" x14ac:dyDescent="0.25">
      <c r="A596" t="s">
        <v>5180</v>
      </c>
      <c r="B596" t="s">
        <v>6379</v>
      </c>
      <c r="C596" t="s">
        <v>2304</v>
      </c>
      <c r="D596" t="s">
        <v>88</v>
      </c>
      <c r="E596" t="s">
        <v>25</v>
      </c>
      <c r="F596">
        <v>24</v>
      </c>
      <c r="G596" s="6">
        <v>45432</v>
      </c>
      <c r="H596" t="s">
        <v>142</v>
      </c>
      <c r="I596" t="s">
        <v>53</v>
      </c>
      <c r="J596">
        <v>24</v>
      </c>
      <c r="K596">
        <v>1.5</v>
      </c>
      <c r="L596" t="s">
        <v>34</v>
      </c>
      <c r="M596">
        <v>4</v>
      </c>
      <c r="N596" s="13" t="s">
        <v>7581</v>
      </c>
      <c r="O596">
        <f t="shared" si="36"/>
        <v>1</v>
      </c>
      <c r="P596" t="str">
        <f t="shared" si="37"/>
        <v/>
      </c>
      <c r="Q596" t="str">
        <f t="shared" si="38"/>
        <v>Early Career</v>
      </c>
      <c r="R596" t="str">
        <f t="shared" si="39"/>
        <v>High</v>
      </c>
    </row>
    <row r="597" spans="1:18" x14ac:dyDescent="0.25">
      <c r="A597" t="s">
        <v>5181</v>
      </c>
      <c r="B597" t="s">
        <v>6380</v>
      </c>
      <c r="C597" t="s">
        <v>2307</v>
      </c>
      <c r="D597" t="s">
        <v>17</v>
      </c>
      <c r="E597" t="s">
        <v>25</v>
      </c>
      <c r="F597">
        <v>18</v>
      </c>
      <c r="G597" s="6">
        <v>45103</v>
      </c>
      <c r="H597" t="s">
        <v>69</v>
      </c>
      <c r="I597" t="s">
        <v>33</v>
      </c>
      <c r="J597">
        <v>46</v>
      </c>
      <c r="K597">
        <v>1.5</v>
      </c>
      <c r="L597" t="s">
        <v>28</v>
      </c>
      <c r="M597">
        <v>1</v>
      </c>
      <c r="N597" s="13" t="s">
        <v>7582</v>
      </c>
      <c r="O597">
        <f t="shared" si="36"/>
        <v>4</v>
      </c>
      <c r="P597" t="str">
        <f t="shared" si="37"/>
        <v/>
      </c>
      <c r="Q597" t="str">
        <f t="shared" si="38"/>
        <v>Student</v>
      </c>
      <c r="R597" t="str">
        <f t="shared" si="39"/>
        <v>High</v>
      </c>
    </row>
    <row r="598" spans="1:18" x14ac:dyDescent="0.25">
      <c r="A598" t="s">
        <v>5182</v>
      </c>
      <c r="B598" t="s">
        <v>6381</v>
      </c>
      <c r="C598" t="s">
        <v>2311</v>
      </c>
      <c r="D598" t="s">
        <v>88</v>
      </c>
      <c r="E598" t="s">
        <v>68</v>
      </c>
      <c r="F598">
        <v>36</v>
      </c>
      <c r="G598" s="6">
        <v>45293</v>
      </c>
      <c r="H598" t="s">
        <v>26</v>
      </c>
      <c r="I598" t="s">
        <v>27</v>
      </c>
      <c r="J598">
        <v>84</v>
      </c>
      <c r="K598">
        <v>1.5</v>
      </c>
      <c r="L598" t="s">
        <v>34</v>
      </c>
      <c r="M598">
        <v>4</v>
      </c>
      <c r="N598" s="13" t="s">
        <v>7583</v>
      </c>
      <c r="O598">
        <f t="shared" si="36"/>
        <v>8</v>
      </c>
      <c r="P598" t="str">
        <f t="shared" si="37"/>
        <v/>
      </c>
      <c r="Q598" t="str">
        <f t="shared" si="38"/>
        <v>Mid Career</v>
      </c>
      <c r="R598" t="str">
        <f t="shared" si="39"/>
        <v>High</v>
      </c>
    </row>
    <row r="599" spans="1:18" x14ac:dyDescent="0.25">
      <c r="A599" t="s">
        <v>5183</v>
      </c>
      <c r="B599" t="s">
        <v>6382</v>
      </c>
      <c r="C599" t="s">
        <v>6995</v>
      </c>
      <c r="D599" t="s">
        <v>88</v>
      </c>
      <c r="E599" t="s">
        <v>25</v>
      </c>
      <c r="F599">
        <v>32</v>
      </c>
      <c r="G599" s="6">
        <v>44766</v>
      </c>
      <c r="H599" t="s">
        <v>69</v>
      </c>
      <c r="I599" t="s">
        <v>33</v>
      </c>
      <c r="J599">
        <v>35</v>
      </c>
      <c r="K599">
        <v>0.45</v>
      </c>
      <c r="L599" t="s">
        <v>34</v>
      </c>
      <c r="M599">
        <v>2</v>
      </c>
      <c r="N599" s="13" t="s">
        <v>7584</v>
      </c>
      <c r="O599">
        <f t="shared" si="36"/>
        <v>4</v>
      </c>
      <c r="P599" t="str">
        <f t="shared" si="37"/>
        <v/>
      </c>
      <c r="Q599" t="str">
        <f t="shared" si="38"/>
        <v>Mid Career</v>
      </c>
      <c r="R599" t="str">
        <f t="shared" si="39"/>
        <v>High</v>
      </c>
    </row>
    <row r="600" spans="1:18" x14ac:dyDescent="0.25">
      <c r="A600" t="s">
        <v>5184</v>
      </c>
      <c r="B600" t="s">
        <v>6383</v>
      </c>
      <c r="C600" t="s">
        <v>2318</v>
      </c>
      <c r="D600" t="s">
        <v>88</v>
      </c>
      <c r="E600" t="s">
        <v>82</v>
      </c>
      <c r="F600">
        <v>18</v>
      </c>
      <c r="G600" s="6">
        <v>45683</v>
      </c>
      <c r="H600" t="s">
        <v>281</v>
      </c>
      <c r="I600" t="s">
        <v>19</v>
      </c>
      <c r="J600">
        <v>87</v>
      </c>
      <c r="K600">
        <v>2</v>
      </c>
      <c r="L600" t="s">
        <v>28</v>
      </c>
      <c r="M600">
        <v>5</v>
      </c>
      <c r="N600" s="13" t="s">
        <v>7585</v>
      </c>
      <c r="O600">
        <f t="shared" si="36"/>
        <v>7</v>
      </c>
      <c r="P600" t="str">
        <f t="shared" si="37"/>
        <v>High Performer</v>
      </c>
      <c r="Q600" t="str">
        <f t="shared" si="38"/>
        <v>Student</v>
      </c>
      <c r="R600" t="str">
        <f t="shared" si="39"/>
        <v>High</v>
      </c>
    </row>
    <row r="601" spans="1:18" x14ac:dyDescent="0.25">
      <c r="A601" t="s">
        <v>5185</v>
      </c>
      <c r="B601" t="s">
        <v>6384</v>
      </c>
      <c r="C601" t="s">
        <v>2322</v>
      </c>
      <c r="D601" t="s">
        <v>17</v>
      </c>
      <c r="E601" t="s">
        <v>68</v>
      </c>
      <c r="F601">
        <v>20</v>
      </c>
      <c r="G601" s="6">
        <v>45518</v>
      </c>
      <c r="H601" t="s">
        <v>52</v>
      </c>
      <c r="I601" t="s">
        <v>53</v>
      </c>
      <c r="J601">
        <v>10</v>
      </c>
      <c r="K601">
        <v>2</v>
      </c>
      <c r="L601" t="s">
        <v>28</v>
      </c>
      <c r="M601">
        <v>5</v>
      </c>
      <c r="N601" s="13" t="s">
        <v>7586</v>
      </c>
      <c r="O601">
        <f t="shared" si="36"/>
        <v>1</v>
      </c>
      <c r="P601" t="str">
        <f t="shared" si="37"/>
        <v>High Performer</v>
      </c>
      <c r="Q601" t="str">
        <f t="shared" si="38"/>
        <v>Student</v>
      </c>
      <c r="R601" t="str">
        <f t="shared" si="39"/>
        <v>Medium</v>
      </c>
    </row>
    <row r="602" spans="1:18" x14ac:dyDescent="0.25">
      <c r="A602" t="s">
        <v>5186</v>
      </c>
      <c r="B602" t="s">
        <v>6385</v>
      </c>
      <c r="C602" t="s">
        <v>2325</v>
      </c>
      <c r="D602" t="s">
        <v>88</v>
      </c>
      <c r="E602" t="s">
        <v>82</v>
      </c>
      <c r="F602">
        <v>18</v>
      </c>
      <c r="G602" s="6">
        <v>45665</v>
      </c>
      <c r="H602" t="s">
        <v>32</v>
      </c>
      <c r="I602" t="s">
        <v>33</v>
      </c>
      <c r="J602">
        <v>3</v>
      </c>
      <c r="K602">
        <v>1.5</v>
      </c>
      <c r="L602" t="s">
        <v>28</v>
      </c>
      <c r="M602">
        <v>5</v>
      </c>
      <c r="N602" s="13" t="s">
        <v>7587</v>
      </c>
      <c r="O602">
        <f t="shared" si="36"/>
        <v>2</v>
      </c>
      <c r="P602" t="str">
        <f t="shared" si="37"/>
        <v>High Performer</v>
      </c>
      <c r="Q602" t="str">
        <f t="shared" si="38"/>
        <v>Student</v>
      </c>
      <c r="R602" t="str">
        <f t="shared" si="39"/>
        <v>Low</v>
      </c>
    </row>
    <row r="603" spans="1:18" x14ac:dyDescent="0.25">
      <c r="A603" t="s">
        <v>5187</v>
      </c>
      <c r="B603" t="s">
        <v>6386</v>
      </c>
      <c r="C603" t="s">
        <v>2329</v>
      </c>
      <c r="D603" t="s">
        <v>17</v>
      </c>
      <c r="E603" t="s">
        <v>68</v>
      </c>
      <c r="F603">
        <v>19</v>
      </c>
      <c r="G603" s="6">
        <v>44694</v>
      </c>
      <c r="H603" t="s">
        <v>281</v>
      </c>
      <c r="I603" t="s">
        <v>19</v>
      </c>
      <c r="J603">
        <v>79</v>
      </c>
      <c r="K603">
        <v>1.5</v>
      </c>
      <c r="L603" t="s">
        <v>34</v>
      </c>
      <c r="M603">
        <v>4</v>
      </c>
      <c r="N603" s="13" t="s">
        <v>7588</v>
      </c>
      <c r="O603">
        <f t="shared" si="36"/>
        <v>4</v>
      </c>
      <c r="P603" t="str">
        <f t="shared" si="37"/>
        <v/>
      </c>
      <c r="Q603" t="str">
        <f t="shared" si="38"/>
        <v>Student</v>
      </c>
      <c r="R603" t="str">
        <f t="shared" si="39"/>
        <v>High</v>
      </c>
    </row>
    <row r="604" spans="1:18" x14ac:dyDescent="0.25">
      <c r="A604" t="s">
        <v>5188</v>
      </c>
      <c r="B604" t="s">
        <v>6387</v>
      </c>
      <c r="C604" t="s">
        <v>2333</v>
      </c>
      <c r="D604" t="s">
        <v>88</v>
      </c>
      <c r="E604" t="s">
        <v>25</v>
      </c>
      <c r="F604">
        <v>18</v>
      </c>
      <c r="G604" s="6">
        <v>45631</v>
      </c>
      <c r="H604" t="s">
        <v>18</v>
      </c>
      <c r="I604" t="s">
        <v>19</v>
      </c>
      <c r="J604">
        <v>78</v>
      </c>
      <c r="K604">
        <v>2</v>
      </c>
      <c r="L604" t="s">
        <v>34</v>
      </c>
      <c r="M604">
        <v>4</v>
      </c>
      <c r="N604" s="13" t="s">
        <v>7589</v>
      </c>
      <c r="O604">
        <f t="shared" si="36"/>
        <v>1</v>
      </c>
      <c r="P604" t="str">
        <f t="shared" si="37"/>
        <v/>
      </c>
      <c r="Q604" t="str">
        <f t="shared" si="38"/>
        <v>Student</v>
      </c>
      <c r="R604" t="str">
        <f t="shared" si="39"/>
        <v>High</v>
      </c>
    </row>
    <row r="605" spans="1:18" x14ac:dyDescent="0.25">
      <c r="A605" t="s">
        <v>5189</v>
      </c>
      <c r="B605" t="s">
        <v>6388</v>
      </c>
      <c r="C605" t="s">
        <v>2336</v>
      </c>
      <c r="D605" t="s">
        <v>17</v>
      </c>
      <c r="E605" t="s">
        <v>68</v>
      </c>
      <c r="F605">
        <v>18</v>
      </c>
      <c r="G605" s="6">
        <v>45583</v>
      </c>
      <c r="H605" t="s">
        <v>40</v>
      </c>
      <c r="I605" t="s">
        <v>19</v>
      </c>
      <c r="J605">
        <v>100</v>
      </c>
      <c r="K605">
        <v>1.5</v>
      </c>
      <c r="L605" t="s">
        <v>34</v>
      </c>
      <c r="M605">
        <v>4</v>
      </c>
      <c r="N605" s="13" t="s">
        <v>7590</v>
      </c>
      <c r="O605">
        <f t="shared" si="36"/>
        <v>7</v>
      </c>
      <c r="P605" t="str">
        <f t="shared" si="37"/>
        <v/>
      </c>
      <c r="Q605" t="str">
        <f t="shared" si="38"/>
        <v>Student</v>
      </c>
      <c r="R605" t="str">
        <f t="shared" si="39"/>
        <v>High</v>
      </c>
    </row>
    <row r="606" spans="1:18" x14ac:dyDescent="0.25">
      <c r="A606" t="s">
        <v>5190</v>
      </c>
      <c r="B606" t="s">
        <v>6389</v>
      </c>
      <c r="C606" t="s">
        <v>2340</v>
      </c>
      <c r="D606" t="s">
        <v>17</v>
      </c>
      <c r="E606" t="s">
        <v>46</v>
      </c>
      <c r="F606">
        <v>18</v>
      </c>
      <c r="G606" s="6">
        <v>45219</v>
      </c>
      <c r="H606" t="s">
        <v>281</v>
      </c>
      <c r="I606" t="s">
        <v>19</v>
      </c>
      <c r="J606">
        <v>13</v>
      </c>
      <c r="K606">
        <v>0.45</v>
      </c>
      <c r="L606" t="s">
        <v>34</v>
      </c>
      <c r="M606">
        <v>1</v>
      </c>
      <c r="N606" s="13" t="s">
        <v>7591</v>
      </c>
      <c r="O606">
        <f t="shared" si="36"/>
        <v>6</v>
      </c>
      <c r="P606" t="str">
        <f t="shared" si="37"/>
        <v/>
      </c>
      <c r="Q606" t="str">
        <f t="shared" si="38"/>
        <v>Student</v>
      </c>
      <c r="R606" t="str">
        <f t="shared" si="39"/>
        <v>Medium</v>
      </c>
    </row>
    <row r="607" spans="1:18" x14ac:dyDescent="0.25">
      <c r="A607" t="s">
        <v>5191</v>
      </c>
      <c r="B607" t="s">
        <v>6390</v>
      </c>
      <c r="C607" t="s">
        <v>2344</v>
      </c>
      <c r="D607" t="s">
        <v>17</v>
      </c>
      <c r="E607" t="s">
        <v>39</v>
      </c>
      <c r="F607">
        <v>18</v>
      </c>
      <c r="G607" s="6">
        <v>45709</v>
      </c>
      <c r="H607" t="s">
        <v>105</v>
      </c>
      <c r="I607" t="s">
        <v>53</v>
      </c>
      <c r="J607">
        <v>5</v>
      </c>
      <c r="K607">
        <v>1.5</v>
      </c>
      <c r="L607" t="s">
        <v>34</v>
      </c>
      <c r="M607">
        <v>1</v>
      </c>
      <c r="N607" s="13" t="s">
        <v>7281</v>
      </c>
      <c r="O607">
        <f t="shared" si="36"/>
        <v>8</v>
      </c>
      <c r="P607" t="str">
        <f t="shared" si="37"/>
        <v/>
      </c>
      <c r="Q607" t="str">
        <f t="shared" si="38"/>
        <v>Student</v>
      </c>
      <c r="R607" t="str">
        <f t="shared" si="39"/>
        <v>Medium</v>
      </c>
    </row>
    <row r="608" spans="1:18" x14ac:dyDescent="0.25">
      <c r="A608" t="s">
        <v>5192</v>
      </c>
      <c r="B608" t="s">
        <v>6391</v>
      </c>
      <c r="C608" t="s">
        <v>2347</v>
      </c>
      <c r="D608" t="s">
        <v>88</v>
      </c>
      <c r="E608" t="s">
        <v>82</v>
      </c>
      <c r="F608">
        <v>18</v>
      </c>
      <c r="G608" s="6">
        <v>45305</v>
      </c>
      <c r="H608" t="s">
        <v>52</v>
      </c>
      <c r="I608" t="s">
        <v>53</v>
      </c>
      <c r="J608">
        <v>1</v>
      </c>
      <c r="K608">
        <v>2</v>
      </c>
      <c r="L608" t="s">
        <v>34</v>
      </c>
      <c r="M608">
        <v>5</v>
      </c>
      <c r="N608" s="13" t="s">
        <v>7592</v>
      </c>
      <c r="O608">
        <f t="shared" si="36"/>
        <v>6</v>
      </c>
      <c r="P608" t="str">
        <f t="shared" si="37"/>
        <v/>
      </c>
      <c r="Q608" t="str">
        <f t="shared" si="38"/>
        <v>Student</v>
      </c>
      <c r="R608" t="str">
        <f t="shared" si="39"/>
        <v>Low</v>
      </c>
    </row>
    <row r="609" spans="1:18" x14ac:dyDescent="0.25">
      <c r="A609" t="s">
        <v>5193</v>
      </c>
      <c r="B609" t="s">
        <v>6392</v>
      </c>
      <c r="C609" t="s">
        <v>2351</v>
      </c>
      <c r="D609" t="s">
        <v>17</v>
      </c>
      <c r="E609" t="s">
        <v>25</v>
      </c>
      <c r="F609">
        <v>18</v>
      </c>
      <c r="G609" s="6">
        <v>45592</v>
      </c>
      <c r="H609" t="s">
        <v>32</v>
      </c>
      <c r="I609" t="s">
        <v>33</v>
      </c>
      <c r="J609">
        <v>100</v>
      </c>
      <c r="K609">
        <v>1</v>
      </c>
      <c r="L609" t="s">
        <v>28</v>
      </c>
      <c r="M609">
        <v>1</v>
      </c>
      <c r="N609" s="13" t="s">
        <v>7593</v>
      </c>
      <c r="O609">
        <f t="shared" si="36"/>
        <v>4</v>
      </c>
      <c r="P609" t="str">
        <f t="shared" si="37"/>
        <v/>
      </c>
      <c r="Q609" t="str">
        <f t="shared" si="38"/>
        <v>Student</v>
      </c>
      <c r="R609" t="str">
        <f t="shared" si="39"/>
        <v>High</v>
      </c>
    </row>
    <row r="610" spans="1:18" x14ac:dyDescent="0.25">
      <c r="A610" t="s">
        <v>5194</v>
      </c>
      <c r="B610" t="s">
        <v>6393</v>
      </c>
      <c r="C610" t="s">
        <v>2355</v>
      </c>
      <c r="D610" t="s">
        <v>88</v>
      </c>
      <c r="E610" t="s">
        <v>82</v>
      </c>
      <c r="F610">
        <v>40</v>
      </c>
      <c r="G610" s="6">
        <v>45573</v>
      </c>
      <c r="H610" t="s">
        <v>63</v>
      </c>
      <c r="I610" t="s">
        <v>27</v>
      </c>
      <c r="J610">
        <v>57.999999999999993</v>
      </c>
      <c r="K610">
        <v>2</v>
      </c>
      <c r="L610" t="s">
        <v>34</v>
      </c>
      <c r="M610">
        <v>5</v>
      </c>
      <c r="N610" s="13" t="s">
        <v>7594</v>
      </c>
      <c r="O610">
        <f t="shared" si="36"/>
        <v>7</v>
      </c>
      <c r="P610" t="str">
        <f t="shared" si="37"/>
        <v/>
      </c>
      <c r="Q610" t="str">
        <f t="shared" si="38"/>
        <v>Mid Career</v>
      </c>
      <c r="R610" t="str">
        <f t="shared" si="39"/>
        <v>High</v>
      </c>
    </row>
    <row r="611" spans="1:18" x14ac:dyDescent="0.25">
      <c r="A611" t="s">
        <v>5195</v>
      </c>
      <c r="B611" t="s">
        <v>6394</v>
      </c>
      <c r="C611" t="s">
        <v>6995</v>
      </c>
      <c r="D611" t="s">
        <v>88</v>
      </c>
      <c r="E611" t="s">
        <v>68</v>
      </c>
      <c r="F611">
        <v>29</v>
      </c>
      <c r="G611" s="6">
        <v>45306</v>
      </c>
      <c r="H611" t="s">
        <v>154</v>
      </c>
      <c r="I611" t="s">
        <v>133</v>
      </c>
      <c r="J611">
        <v>51</v>
      </c>
      <c r="K611">
        <v>1</v>
      </c>
      <c r="L611" t="s">
        <v>34</v>
      </c>
      <c r="M611">
        <v>2</v>
      </c>
      <c r="N611" s="13" t="s">
        <v>7595</v>
      </c>
      <c r="O611">
        <f t="shared" si="36"/>
        <v>6</v>
      </c>
      <c r="P611" t="str">
        <f t="shared" si="37"/>
        <v/>
      </c>
      <c r="Q611" t="str">
        <f t="shared" si="38"/>
        <v>Early Career</v>
      </c>
      <c r="R611" t="str">
        <f t="shared" si="39"/>
        <v>High</v>
      </c>
    </row>
    <row r="612" spans="1:18" x14ac:dyDescent="0.25">
      <c r="A612" t="s">
        <v>5196</v>
      </c>
      <c r="B612" t="s">
        <v>6395</v>
      </c>
      <c r="C612" t="s">
        <v>6995</v>
      </c>
      <c r="D612" t="s">
        <v>17</v>
      </c>
      <c r="E612" t="s">
        <v>39</v>
      </c>
      <c r="F612">
        <v>23</v>
      </c>
      <c r="G612" s="6">
        <v>45598</v>
      </c>
      <c r="H612" t="s">
        <v>47</v>
      </c>
      <c r="I612" t="s">
        <v>33</v>
      </c>
      <c r="J612">
        <v>97</v>
      </c>
      <c r="K612">
        <v>1</v>
      </c>
      <c r="L612" t="s">
        <v>34</v>
      </c>
      <c r="M612">
        <v>3</v>
      </c>
      <c r="N612" s="13" t="s">
        <v>7596</v>
      </c>
      <c r="O612">
        <f t="shared" si="36"/>
        <v>4</v>
      </c>
      <c r="P612" t="str">
        <f t="shared" si="37"/>
        <v/>
      </c>
      <c r="Q612" t="str">
        <f t="shared" si="38"/>
        <v>Early Career</v>
      </c>
      <c r="R612" t="str">
        <f t="shared" si="39"/>
        <v>High</v>
      </c>
    </row>
    <row r="613" spans="1:18" x14ac:dyDescent="0.25">
      <c r="A613" t="s">
        <v>5197</v>
      </c>
      <c r="B613" t="s">
        <v>6396</v>
      </c>
      <c r="C613" t="s">
        <v>2365</v>
      </c>
      <c r="D613" t="s">
        <v>88</v>
      </c>
      <c r="E613" t="s">
        <v>68</v>
      </c>
      <c r="F613">
        <v>38</v>
      </c>
      <c r="G613" s="6">
        <v>44889</v>
      </c>
      <c r="H613" t="s">
        <v>154</v>
      </c>
      <c r="I613" t="s">
        <v>133</v>
      </c>
      <c r="J613">
        <v>22</v>
      </c>
      <c r="K613">
        <v>1.5</v>
      </c>
      <c r="L613" t="s">
        <v>34</v>
      </c>
      <c r="M613">
        <v>5</v>
      </c>
      <c r="N613" s="13" t="s">
        <v>7597</v>
      </c>
      <c r="O613">
        <f t="shared" si="36"/>
        <v>4</v>
      </c>
      <c r="P613" t="str">
        <f t="shared" si="37"/>
        <v/>
      </c>
      <c r="Q613" t="str">
        <f t="shared" si="38"/>
        <v>Mid Career</v>
      </c>
      <c r="R613" t="str">
        <f t="shared" si="39"/>
        <v>High</v>
      </c>
    </row>
    <row r="614" spans="1:18" x14ac:dyDescent="0.25">
      <c r="A614" t="s">
        <v>5198</v>
      </c>
      <c r="B614" t="s">
        <v>6397</v>
      </c>
      <c r="C614" t="s">
        <v>2369</v>
      </c>
      <c r="D614" t="s">
        <v>88</v>
      </c>
      <c r="E614" t="s">
        <v>68</v>
      </c>
      <c r="F614">
        <v>21</v>
      </c>
      <c r="G614" s="6">
        <v>44696</v>
      </c>
      <c r="H614" t="s">
        <v>47</v>
      </c>
      <c r="I614" t="s">
        <v>33</v>
      </c>
      <c r="J614">
        <v>84</v>
      </c>
      <c r="K614">
        <v>2</v>
      </c>
      <c r="L614" t="s">
        <v>34</v>
      </c>
      <c r="M614">
        <v>2</v>
      </c>
      <c r="N614" s="13" t="s">
        <v>7598</v>
      </c>
      <c r="O614">
        <f t="shared" si="36"/>
        <v>4</v>
      </c>
      <c r="P614" t="str">
        <f t="shared" si="37"/>
        <v/>
      </c>
      <c r="Q614" t="str">
        <f t="shared" si="38"/>
        <v>Student</v>
      </c>
      <c r="R614" t="str">
        <f t="shared" si="39"/>
        <v>High</v>
      </c>
    </row>
    <row r="615" spans="1:18" x14ac:dyDescent="0.25">
      <c r="A615" t="s">
        <v>5199</v>
      </c>
      <c r="B615" t="s">
        <v>6398</v>
      </c>
      <c r="C615" t="s">
        <v>2373</v>
      </c>
      <c r="D615" t="s">
        <v>88</v>
      </c>
      <c r="E615" t="s">
        <v>82</v>
      </c>
      <c r="F615">
        <v>18</v>
      </c>
      <c r="G615" s="6">
        <v>45397</v>
      </c>
      <c r="H615" t="s">
        <v>217</v>
      </c>
      <c r="I615" t="s">
        <v>133</v>
      </c>
      <c r="J615">
        <v>76</v>
      </c>
      <c r="K615">
        <v>1</v>
      </c>
      <c r="L615" t="s">
        <v>34</v>
      </c>
      <c r="M615">
        <v>4</v>
      </c>
      <c r="N615" s="13" t="s">
        <v>7508</v>
      </c>
      <c r="O615">
        <f t="shared" si="36"/>
        <v>7</v>
      </c>
      <c r="P615" t="str">
        <f t="shared" si="37"/>
        <v/>
      </c>
      <c r="Q615" t="str">
        <f t="shared" si="38"/>
        <v>Student</v>
      </c>
      <c r="R615" t="str">
        <f t="shared" si="39"/>
        <v>High</v>
      </c>
    </row>
    <row r="616" spans="1:18" x14ac:dyDescent="0.25">
      <c r="A616" t="s">
        <v>5200</v>
      </c>
      <c r="B616" t="s">
        <v>6399</v>
      </c>
      <c r="C616" t="s">
        <v>2376</v>
      </c>
      <c r="D616" t="s">
        <v>17</v>
      </c>
      <c r="E616" t="s">
        <v>82</v>
      </c>
      <c r="F616">
        <v>41</v>
      </c>
      <c r="G616" s="6">
        <v>45348</v>
      </c>
      <c r="H616" t="s">
        <v>32</v>
      </c>
      <c r="I616" t="s">
        <v>33</v>
      </c>
      <c r="J616">
        <v>16</v>
      </c>
      <c r="K616">
        <v>1</v>
      </c>
      <c r="L616" t="s">
        <v>34</v>
      </c>
      <c r="M616">
        <v>5</v>
      </c>
      <c r="N616" s="13" t="s">
        <v>7599</v>
      </c>
      <c r="O616">
        <f t="shared" si="36"/>
        <v>1</v>
      </c>
      <c r="P616" t="str">
        <f t="shared" si="37"/>
        <v/>
      </c>
      <c r="Q616" t="str">
        <f t="shared" si="38"/>
        <v>Senior</v>
      </c>
      <c r="R616" t="str">
        <f t="shared" si="39"/>
        <v>High</v>
      </c>
    </row>
    <row r="617" spans="1:18" x14ac:dyDescent="0.25">
      <c r="A617" t="s">
        <v>5201</v>
      </c>
      <c r="B617" t="s">
        <v>6400</v>
      </c>
      <c r="C617" t="s">
        <v>2379</v>
      </c>
      <c r="D617" t="s">
        <v>17</v>
      </c>
      <c r="E617" t="s">
        <v>46</v>
      </c>
      <c r="F617">
        <v>18</v>
      </c>
      <c r="G617" s="6">
        <v>45499</v>
      </c>
      <c r="H617" t="s">
        <v>83</v>
      </c>
      <c r="I617" t="s">
        <v>27</v>
      </c>
      <c r="J617">
        <v>82</v>
      </c>
      <c r="K617">
        <v>0.45</v>
      </c>
      <c r="L617" t="s">
        <v>34</v>
      </c>
      <c r="M617">
        <v>5</v>
      </c>
      <c r="N617" s="13" t="s">
        <v>7600</v>
      </c>
      <c r="O617">
        <f t="shared" si="36"/>
        <v>3</v>
      </c>
      <c r="P617" t="str">
        <f t="shared" si="37"/>
        <v/>
      </c>
      <c r="Q617" t="str">
        <f t="shared" si="38"/>
        <v>Student</v>
      </c>
      <c r="R617" t="str">
        <f t="shared" si="39"/>
        <v>High</v>
      </c>
    </row>
    <row r="618" spans="1:18" x14ac:dyDescent="0.25">
      <c r="A618" t="s">
        <v>5202</v>
      </c>
      <c r="B618" t="s">
        <v>6401</v>
      </c>
      <c r="C618" t="s">
        <v>2383</v>
      </c>
      <c r="D618" t="s">
        <v>88</v>
      </c>
      <c r="E618" t="s">
        <v>82</v>
      </c>
      <c r="F618">
        <v>25</v>
      </c>
      <c r="G618" s="6">
        <v>44700</v>
      </c>
      <c r="H618" t="s">
        <v>105</v>
      </c>
      <c r="I618" t="s">
        <v>53</v>
      </c>
      <c r="J618">
        <v>51</v>
      </c>
      <c r="K618">
        <v>2</v>
      </c>
      <c r="L618" t="s">
        <v>34</v>
      </c>
      <c r="M618">
        <v>4</v>
      </c>
      <c r="N618" s="13" t="s">
        <v>7601</v>
      </c>
      <c r="O618">
        <f t="shared" si="36"/>
        <v>8</v>
      </c>
      <c r="P618" t="str">
        <f t="shared" si="37"/>
        <v/>
      </c>
      <c r="Q618" t="str">
        <f t="shared" si="38"/>
        <v>Early Career</v>
      </c>
      <c r="R618" t="str">
        <f t="shared" si="39"/>
        <v>High</v>
      </c>
    </row>
    <row r="619" spans="1:18" x14ac:dyDescent="0.25">
      <c r="A619" t="s">
        <v>5203</v>
      </c>
      <c r="B619" t="s">
        <v>6402</v>
      </c>
      <c r="C619" t="s">
        <v>2387</v>
      </c>
      <c r="D619" t="s">
        <v>17</v>
      </c>
      <c r="E619" t="s">
        <v>46</v>
      </c>
      <c r="F619">
        <v>42</v>
      </c>
      <c r="G619" s="6">
        <v>44972</v>
      </c>
      <c r="H619" t="s">
        <v>142</v>
      </c>
      <c r="I619" t="s">
        <v>53</v>
      </c>
      <c r="J619">
        <v>73</v>
      </c>
      <c r="K619">
        <v>2</v>
      </c>
      <c r="L619" t="s">
        <v>28</v>
      </c>
      <c r="M619">
        <v>2</v>
      </c>
      <c r="N619" s="13" t="s">
        <v>7602</v>
      </c>
      <c r="O619">
        <f t="shared" si="36"/>
        <v>5</v>
      </c>
      <c r="P619" t="str">
        <f t="shared" si="37"/>
        <v/>
      </c>
      <c r="Q619" t="str">
        <f t="shared" si="38"/>
        <v>Senior</v>
      </c>
      <c r="R619" t="str">
        <f t="shared" si="39"/>
        <v>High</v>
      </c>
    </row>
    <row r="620" spans="1:18" x14ac:dyDescent="0.25">
      <c r="A620" t="s">
        <v>5204</v>
      </c>
      <c r="B620" t="s">
        <v>6403</v>
      </c>
      <c r="C620" t="s">
        <v>2391</v>
      </c>
      <c r="D620" t="s">
        <v>17</v>
      </c>
      <c r="E620" t="s">
        <v>46</v>
      </c>
      <c r="F620">
        <v>18</v>
      </c>
      <c r="G620" s="6">
        <v>44686</v>
      </c>
      <c r="H620" t="s">
        <v>32</v>
      </c>
      <c r="I620" t="s">
        <v>33</v>
      </c>
      <c r="J620">
        <v>43</v>
      </c>
      <c r="K620">
        <v>2</v>
      </c>
      <c r="L620" t="s">
        <v>34</v>
      </c>
      <c r="M620">
        <v>4</v>
      </c>
      <c r="N620" s="13" t="s">
        <v>7603</v>
      </c>
      <c r="O620">
        <f t="shared" si="36"/>
        <v>1</v>
      </c>
      <c r="P620" t="str">
        <f t="shared" si="37"/>
        <v/>
      </c>
      <c r="Q620" t="str">
        <f t="shared" si="38"/>
        <v>Student</v>
      </c>
      <c r="R620" t="str">
        <f t="shared" si="39"/>
        <v>High</v>
      </c>
    </row>
    <row r="621" spans="1:18" x14ac:dyDescent="0.25">
      <c r="A621" t="s">
        <v>5205</v>
      </c>
      <c r="B621" t="s">
        <v>6404</v>
      </c>
      <c r="C621" t="s">
        <v>2394</v>
      </c>
      <c r="D621" t="s">
        <v>17</v>
      </c>
      <c r="E621" t="s">
        <v>39</v>
      </c>
      <c r="F621">
        <v>25</v>
      </c>
      <c r="G621" s="6">
        <v>44919</v>
      </c>
      <c r="H621" t="s">
        <v>142</v>
      </c>
      <c r="I621" t="s">
        <v>53</v>
      </c>
      <c r="J621">
        <v>10</v>
      </c>
      <c r="K621">
        <v>1</v>
      </c>
      <c r="L621" t="s">
        <v>28</v>
      </c>
      <c r="M621">
        <v>3</v>
      </c>
      <c r="N621" s="13" t="s">
        <v>7604</v>
      </c>
      <c r="O621">
        <f t="shared" si="36"/>
        <v>5</v>
      </c>
      <c r="P621" t="str">
        <f t="shared" si="37"/>
        <v/>
      </c>
      <c r="Q621" t="str">
        <f t="shared" si="38"/>
        <v>Early Career</v>
      </c>
      <c r="R621" t="str">
        <f t="shared" si="39"/>
        <v>Medium</v>
      </c>
    </row>
    <row r="622" spans="1:18" x14ac:dyDescent="0.25">
      <c r="A622" t="s">
        <v>5206</v>
      </c>
      <c r="B622" t="s">
        <v>6405</v>
      </c>
      <c r="C622" t="s">
        <v>2398</v>
      </c>
      <c r="D622" t="s">
        <v>88</v>
      </c>
      <c r="E622" t="s">
        <v>82</v>
      </c>
      <c r="F622">
        <v>18</v>
      </c>
      <c r="G622" s="6">
        <v>45407</v>
      </c>
      <c r="H622" t="s">
        <v>40</v>
      </c>
      <c r="I622" t="s">
        <v>19</v>
      </c>
      <c r="J622">
        <v>42</v>
      </c>
      <c r="K622">
        <v>2</v>
      </c>
      <c r="L622" t="s">
        <v>34</v>
      </c>
      <c r="M622">
        <v>3</v>
      </c>
      <c r="N622" s="13" t="s">
        <v>7605</v>
      </c>
      <c r="O622">
        <f t="shared" si="36"/>
        <v>4</v>
      </c>
      <c r="P622" t="str">
        <f t="shared" si="37"/>
        <v/>
      </c>
      <c r="Q622" t="str">
        <f t="shared" si="38"/>
        <v>Student</v>
      </c>
      <c r="R622" t="str">
        <f t="shared" si="39"/>
        <v>High</v>
      </c>
    </row>
    <row r="623" spans="1:18" x14ac:dyDescent="0.25">
      <c r="A623" t="s">
        <v>5207</v>
      </c>
      <c r="B623" t="s">
        <v>6406</v>
      </c>
      <c r="C623" t="s">
        <v>2402</v>
      </c>
      <c r="D623" t="s">
        <v>88</v>
      </c>
      <c r="E623" t="s">
        <v>46</v>
      </c>
      <c r="F623">
        <v>18</v>
      </c>
      <c r="G623" s="6">
        <v>44874</v>
      </c>
      <c r="H623" t="s">
        <v>63</v>
      </c>
      <c r="I623" t="s">
        <v>27</v>
      </c>
      <c r="J623">
        <v>44</v>
      </c>
      <c r="K623">
        <v>2</v>
      </c>
      <c r="L623" t="s">
        <v>34</v>
      </c>
      <c r="M623">
        <v>5</v>
      </c>
      <c r="N623" s="13" t="s">
        <v>7606</v>
      </c>
      <c r="O623">
        <f t="shared" si="36"/>
        <v>1</v>
      </c>
      <c r="P623" t="str">
        <f t="shared" si="37"/>
        <v/>
      </c>
      <c r="Q623" t="str">
        <f t="shared" si="38"/>
        <v>Student</v>
      </c>
      <c r="R623" t="str">
        <f t="shared" si="39"/>
        <v>High</v>
      </c>
    </row>
    <row r="624" spans="1:18" x14ac:dyDescent="0.25">
      <c r="A624" t="s">
        <v>5208</v>
      </c>
      <c r="B624" t="s">
        <v>6407</v>
      </c>
      <c r="C624" t="s">
        <v>2405</v>
      </c>
      <c r="D624" t="s">
        <v>17</v>
      </c>
      <c r="E624" t="s">
        <v>46</v>
      </c>
      <c r="F624">
        <v>28</v>
      </c>
      <c r="G624" s="6">
        <v>45686</v>
      </c>
      <c r="H624" t="s">
        <v>142</v>
      </c>
      <c r="I624" t="s">
        <v>53</v>
      </c>
      <c r="J624">
        <v>60</v>
      </c>
      <c r="K624">
        <v>1</v>
      </c>
      <c r="L624" t="s">
        <v>34</v>
      </c>
      <c r="M624">
        <v>2</v>
      </c>
      <c r="N624" s="13" t="s">
        <v>7607</v>
      </c>
      <c r="O624">
        <f t="shared" si="36"/>
        <v>4</v>
      </c>
      <c r="P624" t="str">
        <f t="shared" si="37"/>
        <v/>
      </c>
      <c r="Q624" t="str">
        <f t="shared" si="38"/>
        <v>Early Career</v>
      </c>
      <c r="R624" t="str">
        <f t="shared" si="39"/>
        <v>High</v>
      </c>
    </row>
    <row r="625" spans="1:18" x14ac:dyDescent="0.25">
      <c r="A625" t="s">
        <v>5209</v>
      </c>
      <c r="B625" t="s">
        <v>6408</v>
      </c>
      <c r="C625" t="s">
        <v>2409</v>
      </c>
      <c r="D625" t="s">
        <v>88</v>
      </c>
      <c r="E625" t="s">
        <v>39</v>
      </c>
      <c r="F625">
        <v>41</v>
      </c>
      <c r="G625" s="6">
        <v>45739</v>
      </c>
      <c r="H625" t="s">
        <v>105</v>
      </c>
      <c r="I625" t="s">
        <v>53</v>
      </c>
      <c r="J625">
        <v>71</v>
      </c>
      <c r="K625">
        <v>1.5</v>
      </c>
      <c r="L625" t="s">
        <v>34</v>
      </c>
      <c r="M625">
        <v>1</v>
      </c>
      <c r="N625" s="13" t="s">
        <v>7608</v>
      </c>
      <c r="O625">
        <f t="shared" si="36"/>
        <v>7</v>
      </c>
      <c r="P625" t="str">
        <f t="shared" si="37"/>
        <v/>
      </c>
      <c r="Q625" t="str">
        <f t="shared" si="38"/>
        <v>Senior</v>
      </c>
      <c r="R625" t="str">
        <f t="shared" si="39"/>
        <v>High</v>
      </c>
    </row>
    <row r="626" spans="1:18" x14ac:dyDescent="0.25">
      <c r="A626" t="s">
        <v>5210</v>
      </c>
      <c r="B626" t="s">
        <v>6409</v>
      </c>
      <c r="C626" t="s">
        <v>2413</v>
      </c>
      <c r="D626" t="s">
        <v>88</v>
      </c>
      <c r="E626" t="s">
        <v>25</v>
      </c>
      <c r="F626">
        <v>36</v>
      </c>
      <c r="G626" s="6">
        <v>45592</v>
      </c>
      <c r="H626" t="s">
        <v>47</v>
      </c>
      <c r="I626" t="s">
        <v>33</v>
      </c>
      <c r="J626">
        <v>96</v>
      </c>
      <c r="K626">
        <v>2</v>
      </c>
      <c r="L626" t="s">
        <v>28</v>
      </c>
      <c r="M626">
        <v>4</v>
      </c>
      <c r="N626" s="13" t="s">
        <v>7593</v>
      </c>
      <c r="O626">
        <f t="shared" si="36"/>
        <v>4</v>
      </c>
      <c r="P626" t="str">
        <f t="shared" si="37"/>
        <v>High Performer</v>
      </c>
      <c r="Q626" t="str">
        <f t="shared" si="38"/>
        <v>Mid Career</v>
      </c>
      <c r="R626" t="str">
        <f t="shared" si="39"/>
        <v>High</v>
      </c>
    </row>
    <row r="627" spans="1:18" x14ac:dyDescent="0.25">
      <c r="A627" t="s">
        <v>5211</v>
      </c>
      <c r="B627" t="s">
        <v>6410</v>
      </c>
      <c r="C627" t="s">
        <v>2416</v>
      </c>
      <c r="D627" t="s">
        <v>88</v>
      </c>
      <c r="E627" t="s">
        <v>82</v>
      </c>
      <c r="F627">
        <v>30</v>
      </c>
      <c r="G627" s="6">
        <v>44688</v>
      </c>
      <c r="H627" t="s">
        <v>217</v>
      </c>
      <c r="I627" t="s">
        <v>133</v>
      </c>
      <c r="J627">
        <v>77</v>
      </c>
      <c r="K627">
        <v>0.45</v>
      </c>
      <c r="L627" t="s">
        <v>34</v>
      </c>
      <c r="M627">
        <v>5</v>
      </c>
      <c r="N627" s="13" t="s">
        <v>7609</v>
      </c>
      <c r="O627">
        <f t="shared" si="36"/>
        <v>6</v>
      </c>
      <c r="P627" t="str">
        <f t="shared" si="37"/>
        <v/>
      </c>
      <c r="Q627" t="str">
        <f t="shared" si="38"/>
        <v>Early Career</v>
      </c>
      <c r="R627" t="str">
        <f t="shared" si="39"/>
        <v>High</v>
      </c>
    </row>
    <row r="628" spans="1:18" x14ac:dyDescent="0.25">
      <c r="A628" t="s">
        <v>5212</v>
      </c>
      <c r="B628" t="s">
        <v>6411</v>
      </c>
      <c r="C628" t="s">
        <v>2420</v>
      </c>
      <c r="D628" t="s">
        <v>88</v>
      </c>
      <c r="E628" t="s">
        <v>25</v>
      </c>
      <c r="F628">
        <v>18</v>
      </c>
      <c r="G628" s="6">
        <v>44715</v>
      </c>
      <c r="H628" t="s">
        <v>142</v>
      </c>
      <c r="I628" t="s">
        <v>53</v>
      </c>
      <c r="J628">
        <v>81</v>
      </c>
      <c r="K628">
        <v>0.45</v>
      </c>
      <c r="L628" t="s">
        <v>28</v>
      </c>
      <c r="M628">
        <v>3</v>
      </c>
      <c r="N628" s="13" t="s">
        <v>7473</v>
      </c>
      <c r="O628">
        <f t="shared" si="36"/>
        <v>6</v>
      </c>
      <c r="P628" t="str">
        <f t="shared" si="37"/>
        <v/>
      </c>
      <c r="Q628" t="str">
        <f t="shared" si="38"/>
        <v>Student</v>
      </c>
      <c r="R628" t="str">
        <f t="shared" si="39"/>
        <v>High</v>
      </c>
    </row>
    <row r="629" spans="1:18" x14ac:dyDescent="0.25">
      <c r="A629" t="s">
        <v>5213</v>
      </c>
      <c r="B629" t="s">
        <v>6412</v>
      </c>
      <c r="C629" t="s">
        <v>2423</v>
      </c>
      <c r="D629" t="s">
        <v>88</v>
      </c>
      <c r="E629" t="s">
        <v>25</v>
      </c>
      <c r="F629">
        <v>34</v>
      </c>
      <c r="G629" s="6">
        <v>44922</v>
      </c>
      <c r="H629" t="s">
        <v>217</v>
      </c>
      <c r="I629" t="s">
        <v>133</v>
      </c>
      <c r="J629">
        <v>28.999999999999996</v>
      </c>
      <c r="K629">
        <v>2</v>
      </c>
      <c r="L629" t="s">
        <v>34</v>
      </c>
      <c r="M629">
        <v>3</v>
      </c>
      <c r="N629" s="13" t="s">
        <v>7610</v>
      </c>
      <c r="O629">
        <f t="shared" si="36"/>
        <v>2</v>
      </c>
      <c r="P629" t="str">
        <f t="shared" si="37"/>
        <v/>
      </c>
      <c r="Q629" t="str">
        <f t="shared" si="38"/>
        <v>Mid Career</v>
      </c>
      <c r="R629" t="str">
        <f t="shared" si="39"/>
        <v>High</v>
      </c>
    </row>
    <row r="630" spans="1:18" x14ac:dyDescent="0.25">
      <c r="A630" t="s">
        <v>5214</v>
      </c>
      <c r="B630" t="s">
        <v>6413</v>
      </c>
      <c r="C630" t="s">
        <v>2427</v>
      </c>
      <c r="D630" t="s">
        <v>17</v>
      </c>
      <c r="E630" t="s">
        <v>46</v>
      </c>
      <c r="F630">
        <v>45</v>
      </c>
      <c r="G630" s="6">
        <v>44956</v>
      </c>
      <c r="H630" t="s">
        <v>142</v>
      </c>
      <c r="I630" t="s">
        <v>53</v>
      </c>
      <c r="J630">
        <v>61</v>
      </c>
      <c r="K630">
        <v>1.5</v>
      </c>
      <c r="L630" t="s">
        <v>34</v>
      </c>
      <c r="M630">
        <v>4</v>
      </c>
      <c r="N630" s="13" t="s">
        <v>7611</v>
      </c>
      <c r="O630">
        <f t="shared" si="36"/>
        <v>2</v>
      </c>
      <c r="P630" t="str">
        <f t="shared" si="37"/>
        <v/>
      </c>
      <c r="Q630" t="str">
        <f t="shared" si="38"/>
        <v>Senior</v>
      </c>
      <c r="R630" t="str">
        <f t="shared" si="39"/>
        <v>High</v>
      </c>
    </row>
    <row r="631" spans="1:18" x14ac:dyDescent="0.25">
      <c r="A631" t="s">
        <v>5215</v>
      </c>
      <c r="B631" t="s">
        <v>6414</v>
      </c>
      <c r="C631" t="s">
        <v>2431</v>
      </c>
      <c r="D631" t="s">
        <v>88</v>
      </c>
      <c r="E631" t="s">
        <v>46</v>
      </c>
      <c r="F631">
        <v>18</v>
      </c>
      <c r="G631" s="6">
        <v>44738</v>
      </c>
      <c r="H631" t="s">
        <v>142</v>
      </c>
      <c r="I631" t="s">
        <v>53</v>
      </c>
      <c r="J631">
        <v>91</v>
      </c>
      <c r="K631">
        <v>0.45</v>
      </c>
      <c r="L631" t="s">
        <v>34</v>
      </c>
      <c r="M631">
        <v>4</v>
      </c>
      <c r="N631" s="13" t="s">
        <v>7612</v>
      </c>
      <c r="O631">
        <f t="shared" si="36"/>
        <v>5</v>
      </c>
      <c r="P631" t="str">
        <f t="shared" si="37"/>
        <v/>
      </c>
      <c r="Q631" t="str">
        <f t="shared" si="38"/>
        <v>Student</v>
      </c>
      <c r="R631" t="str">
        <f t="shared" si="39"/>
        <v>High</v>
      </c>
    </row>
    <row r="632" spans="1:18" x14ac:dyDescent="0.25">
      <c r="A632" t="s">
        <v>5216</v>
      </c>
      <c r="B632" t="s">
        <v>6415</v>
      </c>
      <c r="C632" t="s">
        <v>2435</v>
      </c>
      <c r="D632" t="s">
        <v>17</v>
      </c>
      <c r="E632" t="s">
        <v>25</v>
      </c>
      <c r="F632">
        <v>18</v>
      </c>
      <c r="G632" s="6">
        <v>45006</v>
      </c>
      <c r="H632" t="s">
        <v>63</v>
      </c>
      <c r="I632" t="s">
        <v>27</v>
      </c>
      <c r="J632">
        <v>5</v>
      </c>
      <c r="K632">
        <v>2</v>
      </c>
      <c r="L632" t="s">
        <v>34</v>
      </c>
      <c r="M632">
        <v>4</v>
      </c>
      <c r="N632" s="13" t="s">
        <v>7613</v>
      </c>
      <c r="O632">
        <f t="shared" si="36"/>
        <v>8</v>
      </c>
      <c r="P632" t="str">
        <f t="shared" si="37"/>
        <v/>
      </c>
      <c r="Q632" t="str">
        <f t="shared" si="38"/>
        <v>Student</v>
      </c>
      <c r="R632" t="str">
        <f t="shared" si="39"/>
        <v>Medium</v>
      </c>
    </row>
    <row r="633" spans="1:18" x14ac:dyDescent="0.25">
      <c r="A633" t="s">
        <v>5217</v>
      </c>
      <c r="B633" t="s">
        <v>6416</v>
      </c>
      <c r="C633" t="s">
        <v>2439</v>
      </c>
      <c r="D633" t="s">
        <v>88</v>
      </c>
      <c r="E633" t="s">
        <v>68</v>
      </c>
      <c r="F633">
        <v>18</v>
      </c>
      <c r="G633" s="6">
        <v>45008</v>
      </c>
      <c r="H633" t="s">
        <v>83</v>
      </c>
      <c r="I633" t="s">
        <v>27</v>
      </c>
      <c r="J633">
        <v>79</v>
      </c>
      <c r="K633">
        <v>1.5</v>
      </c>
      <c r="L633" t="s">
        <v>34</v>
      </c>
      <c r="M633">
        <v>4</v>
      </c>
      <c r="N633" s="13" t="s">
        <v>7614</v>
      </c>
      <c r="O633">
        <f t="shared" si="36"/>
        <v>7</v>
      </c>
      <c r="P633" t="str">
        <f t="shared" si="37"/>
        <v/>
      </c>
      <c r="Q633" t="str">
        <f t="shared" si="38"/>
        <v>Student</v>
      </c>
      <c r="R633" t="str">
        <f t="shared" si="39"/>
        <v>High</v>
      </c>
    </row>
    <row r="634" spans="1:18" x14ac:dyDescent="0.25">
      <c r="A634" t="s">
        <v>5218</v>
      </c>
      <c r="B634" t="s">
        <v>6417</v>
      </c>
      <c r="C634" t="s">
        <v>2443</v>
      </c>
      <c r="D634" t="s">
        <v>17</v>
      </c>
      <c r="E634" t="s">
        <v>68</v>
      </c>
      <c r="F634">
        <v>18</v>
      </c>
      <c r="G634" s="6">
        <v>45329</v>
      </c>
      <c r="H634" t="s">
        <v>154</v>
      </c>
      <c r="I634" t="s">
        <v>133</v>
      </c>
      <c r="J634">
        <v>89</v>
      </c>
      <c r="K634">
        <v>1</v>
      </c>
      <c r="L634" t="s">
        <v>28</v>
      </c>
      <c r="M634">
        <v>4</v>
      </c>
      <c r="N634" s="13" t="s">
        <v>7615</v>
      </c>
      <c r="O634">
        <f t="shared" si="36"/>
        <v>5</v>
      </c>
      <c r="P634" t="str">
        <f t="shared" si="37"/>
        <v>High Performer</v>
      </c>
      <c r="Q634" t="str">
        <f t="shared" si="38"/>
        <v>Student</v>
      </c>
      <c r="R634" t="str">
        <f t="shared" si="39"/>
        <v>High</v>
      </c>
    </row>
    <row r="635" spans="1:18" x14ac:dyDescent="0.25">
      <c r="A635" t="s">
        <v>5219</v>
      </c>
      <c r="B635" t="s">
        <v>6418</v>
      </c>
      <c r="C635" t="s">
        <v>2447</v>
      </c>
      <c r="D635" t="s">
        <v>17</v>
      </c>
      <c r="E635" t="s">
        <v>46</v>
      </c>
      <c r="F635">
        <v>18</v>
      </c>
      <c r="G635" s="6">
        <v>44771</v>
      </c>
      <c r="H635" t="s">
        <v>18</v>
      </c>
      <c r="I635" t="s">
        <v>19</v>
      </c>
      <c r="J635">
        <v>32</v>
      </c>
      <c r="K635">
        <v>2</v>
      </c>
      <c r="L635" t="s">
        <v>34</v>
      </c>
      <c r="M635">
        <v>2</v>
      </c>
      <c r="N635" s="13" t="s">
        <v>7616</v>
      </c>
      <c r="O635">
        <f t="shared" si="36"/>
        <v>6</v>
      </c>
      <c r="P635" t="str">
        <f t="shared" si="37"/>
        <v/>
      </c>
      <c r="Q635" t="str">
        <f t="shared" si="38"/>
        <v>Student</v>
      </c>
      <c r="R635" t="str">
        <f t="shared" si="39"/>
        <v>High</v>
      </c>
    </row>
    <row r="636" spans="1:18" x14ac:dyDescent="0.25">
      <c r="A636" t="s">
        <v>5220</v>
      </c>
      <c r="B636" t="s">
        <v>6419</v>
      </c>
      <c r="C636" t="s">
        <v>2451</v>
      </c>
      <c r="D636" t="s">
        <v>17</v>
      </c>
      <c r="E636" t="s">
        <v>68</v>
      </c>
      <c r="F636">
        <v>18</v>
      </c>
      <c r="G636" s="6">
        <v>44743</v>
      </c>
      <c r="H636" t="s">
        <v>142</v>
      </c>
      <c r="I636" t="s">
        <v>53</v>
      </c>
      <c r="J636">
        <v>17</v>
      </c>
      <c r="K636">
        <v>2</v>
      </c>
      <c r="L636" t="s">
        <v>34</v>
      </c>
      <c r="M636">
        <v>3</v>
      </c>
      <c r="N636" s="13" t="s">
        <v>7617</v>
      </c>
      <c r="O636">
        <f t="shared" si="36"/>
        <v>1</v>
      </c>
      <c r="P636" t="str">
        <f t="shared" si="37"/>
        <v/>
      </c>
      <c r="Q636" t="str">
        <f t="shared" si="38"/>
        <v>Student</v>
      </c>
      <c r="R636" t="str">
        <f t="shared" si="39"/>
        <v>High</v>
      </c>
    </row>
    <row r="637" spans="1:18" x14ac:dyDescent="0.25">
      <c r="A637" t="s">
        <v>5221</v>
      </c>
      <c r="B637" t="s">
        <v>6420</v>
      </c>
      <c r="C637" t="s">
        <v>2454</v>
      </c>
      <c r="D637" t="s">
        <v>88</v>
      </c>
      <c r="E637" t="s">
        <v>68</v>
      </c>
      <c r="F637">
        <v>18</v>
      </c>
      <c r="G637" s="6">
        <v>45020</v>
      </c>
      <c r="H637" t="s">
        <v>142</v>
      </c>
      <c r="I637" t="s">
        <v>53</v>
      </c>
      <c r="J637">
        <v>21</v>
      </c>
      <c r="K637">
        <v>2</v>
      </c>
      <c r="L637" t="s">
        <v>28</v>
      </c>
      <c r="M637">
        <v>5</v>
      </c>
      <c r="N637" s="13" t="s">
        <v>7618</v>
      </c>
      <c r="O637">
        <f t="shared" si="36"/>
        <v>8</v>
      </c>
      <c r="P637" t="str">
        <f t="shared" si="37"/>
        <v>High Performer</v>
      </c>
      <c r="Q637" t="str">
        <f t="shared" si="38"/>
        <v>Student</v>
      </c>
      <c r="R637" t="str">
        <f t="shared" si="39"/>
        <v>High</v>
      </c>
    </row>
    <row r="638" spans="1:18" x14ac:dyDescent="0.25">
      <c r="A638" t="s">
        <v>5222</v>
      </c>
      <c r="B638" t="s">
        <v>6421</v>
      </c>
      <c r="C638" t="s">
        <v>2458</v>
      </c>
      <c r="D638" t="s">
        <v>17</v>
      </c>
      <c r="E638" t="s">
        <v>46</v>
      </c>
      <c r="F638">
        <v>40</v>
      </c>
      <c r="G638" s="6">
        <v>45363</v>
      </c>
      <c r="H638" t="s">
        <v>40</v>
      </c>
      <c r="I638" t="s">
        <v>19</v>
      </c>
      <c r="J638">
        <v>22</v>
      </c>
      <c r="K638">
        <v>1.5</v>
      </c>
      <c r="L638" t="s">
        <v>28</v>
      </c>
      <c r="M638">
        <v>2</v>
      </c>
      <c r="N638" s="13" t="s">
        <v>7619</v>
      </c>
      <c r="O638">
        <f t="shared" si="36"/>
        <v>5</v>
      </c>
      <c r="P638" t="str">
        <f t="shared" si="37"/>
        <v/>
      </c>
      <c r="Q638" t="str">
        <f t="shared" si="38"/>
        <v>Mid Career</v>
      </c>
      <c r="R638" t="str">
        <f t="shared" si="39"/>
        <v>High</v>
      </c>
    </row>
    <row r="639" spans="1:18" x14ac:dyDescent="0.25">
      <c r="A639" t="s">
        <v>5223</v>
      </c>
      <c r="B639" t="s">
        <v>6422</v>
      </c>
      <c r="C639" t="s">
        <v>2462</v>
      </c>
      <c r="D639" t="s">
        <v>17</v>
      </c>
      <c r="E639" t="s">
        <v>25</v>
      </c>
      <c r="F639">
        <v>25</v>
      </c>
      <c r="G639" s="6">
        <v>45035</v>
      </c>
      <c r="H639" t="s">
        <v>281</v>
      </c>
      <c r="I639" t="s">
        <v>19</v>
      </c>
      <c r="J639">
        <v>0</v>
      </c>
      <c r="K639">
        <v>2</v>
      </c>
      <c r="L639" t="s">
        <v>34</v>
      </c>
      <c r="M639">
        <v>1</v>
      </c>
      <c r="N639" s="13" t="s">
        <v>7620</v>
      </c>
      <c r="O639">
        <f t="shared" si="36"/>
        <v>5</v>
      </c>
      <c r="P639" t="str">
        <f t="shared" si="37"/>
        <v/>
      </c>
      <c r="Q639" t="str">
        <f t="shared" si="38"/>
        <v>Early Career</v>
      </c>
      <c r="R639" t="str">
        <f t="shared" si="39"/>
        <v>Low</v>
      </c>
    </row>
    <row r="640" spans="1:18" x14ac:dyDescent="0.25">
      <c r="A640" t="s">
        <v>5224</v>
      </c>
      <c r="B640" t="s">
        <v>6423</v>
      </c>
      <c r="C640" t="s">
        <v>2466</v>
      </c>
      <c r="D640" t="s">
        <v>88</v>
      </c>
      <c r="E640" t="s">
        <v>46</v>
      </c>
      <c r="F640">
        <v>18</v>
      </c>
      <c r="G640" s="6">
        <v>45387</v>
      </c>
      <c r="H640" t="s">
        <v>18</v>
      </c>
      <c r="I640" t="s">
        <v>19</v>
      </c>
      <c r="J640">
        <v>8</v>
      </c>
      <c r="K640">
        <v>1.5</v>
      </c>
      <c r="L640" t="s">
        <v>28</v>
      </c>
      <c r="M640">
        <v>2</v>
      </c>
      <c r="N640" s="13" t="s">
        <v>7621</v>
      </c>
      <c r="O640">
        <f t="shared" si="36"/>
        <v>6</v>
      </c>
      <c r="P640" t="str">
        <f t="shared" si="37"/>
        <v/>
      </c>
      <c r="Q640" t="str">
        <f t="shared" si="38"/>
        <v>Student</v>
      </c>
      <c r="R640" t="str">
        <f t="shared" si="39"/>
        <v>Medium</v>
      </c>
    </row>
    <row r="641" spans="1:18" x14ac:dyDescent="0.25">
      <c r="A641" t="s">
        <v>5225</v>
      </c>
      <c r="B641" t="s">
        <v>6424</v>
      </c>
      <c r="C641" t="s">
        <v>2470</v>
      </c>
      <c r="D641" t="s">
        <v>17</v>
      </c>
      <c r="E641" t="s">
        <v>68</v>
      </c>
      <c r="F641">
        <v>18</v>
      </c>
      <c r="G641" s="6">
        <v>45653</v>
      </c>
      <c r="H641" t="s">
        <v>69</v>
      </c>
      <c r="I641" t="s">
        <v>33</v>
      </c>
      <c r="J641">
        <v>69</v>
      </c>
      <c r="K641">
        <v>0.45</v>
      </c>
      <c r="L641" t="s">
        <v>34</v>
      </c>
      <c r="M641">
        <v>4</v>
      </c>
      <c r="N641" s="13" t="s">
        <v>7622</v>
      </c>
      <c r="O641">
        <f t="shared" si="36"/>
        <v>4</v>
      </c>
      <c r="P641" t="str">
        <f t="shared" si="37"/>
        <v/>
      </c>
      <c r="Q641" t="str">
        <f t="shared" si="38"/>
        <v>Student</v>
      </c>
      <c r="R641" t="str">
        <f t="shared" si="39"/>
        <v>High</v>
      </c>
    </row>
    <row r="642" spans="1:18" x14ac:dyDescent="0.25">
      <c r="A642" t="s">
        <v>5226</v>
      </c>
      <c r="B642" t="s">
        <v>6425</v>
      </c>
      <c r="C642" t="s">
        <v>2474</v>
      </c>
      <c r="D642" t="s">
        <v>17</v>
      </c>
      <c r="E642" t="s">
        <v>25</v>
      </c>
      <c r="F642">
        <v>20</v>
      </c>
      <c r="G642" s="6">
        <v>45123</v>
      </c>
      <c r="H642" t="s">
        <v>32</v>
      </c>
      <c r="I642" t="s">
        <v>33</v>
      </c>
      <c r="J642">
        <v>8</v>
      </c>
      <c r="K642">
        <v>1.5</v>
      </c>
      <c r="L642" t="s">
        <v>28</v>
      </c>
      <c r="M642">
        <v>4</v>
      </c>
      <c r="N642" s="13" t="s">
        <v>7623</v>
      </c>
      <c r="O642">
        <f t="shared" si="36"/>
        <v>7</v>
      </c>
      <c r="P642" t="str">
        <f t="shared" si="37"/>
        <v>High Performer</v>
      </c>
      <c r="Q642" t="str">
        <f t="shared" si="38"/>
        <v>Student</v>
      </c>
      <c r="R642" t="str">
        <f t="shared" si="39"/>
        <v>Medium</v>
      </c>
    </row>
    <row r="643" spans="1:18" x14ac:dyDescent="0.25">
      <c r="A643" t="s">
        <v>5227</v>
      </c>
      <c r="B643" t="s">
        <v>6426</v>
      </c>
      <c r="C643" t="s">
        <v>2478</v>
      </c>
      <c r="D643" t="s">
        <v>88</v>
      </c>
      <c r="E643" t="s">
        <v>25</v>
      </c>
      <c r="F643">
        <v>18</v>
      </c>
      <c r="G643" s="6">
        <v>45241</v>
      </c>
      <c r="H643" t="s">
        <v>142</v>
      </c>
      <c r="I643" t="s">
        <v>53</v>
      </c>
      <c r="J643">
        <v>76</v>
      </c>
      <c r="K643">
        <v>2</v>
      </c>
      <c r="L643" t="s">
        <v>34</v>
      </c>
      <c r="M643">
        <v>3</v>
      </c>
      <c r="N643" s="13" t="s">
        <v>7624</v>
      </c>
      <c r="O643">
        <f t="shared" ref="O643:O706" si="40">IF(N643="", 0, LEN(N643) - LEN(SUBSTITUTE(N643, ",", "")) + 1)</f>
        <v>3</v>
      </c>
      <c r="P643" t="str">
        <f t="shared" ref="P643:P706" si="41">IF(AND(L643="Yes",M643&gt;=4),"High Performer","")</f>
        <v/>
      </c>
      <c r="Q643" t="str">
        <f t="shared" ref="Q643:Q706" si="42">IF(F643&lt;22,"Student",IF(F643&lt;=30,"Early Career",IF(F643&lt;=40,"Mid Career","Senior")))</f>
        <v>Student</v>
      </c>
      <c r="R643" t="str">
        <f t="shared" ref="R643:R706" si="43">IF(K643+J643&lt;=5,"Low",IF(K643+J643&lt;=15,"Medium","High"))</f>
        <v>High</v>
      </c>
    </row>
    <row r="644" spans="1:18" x14ac:dyDescent="0.25">
      <c r="A644" t="s">
        <v>5228</v>
      </c>
      <c r="B644" t="s">
        <v>6427</v>
      </c>
      <c r="C644" t="s">
        <v>2482</v>
      </c>
      <c r="D644" t="s">
        <v>17</v>
      </c>
      <c r="E644" t="s">
        <v>25</v>
      </c>
      <c r="F644">
        <v>18</v>
      </c>
      <c r="G644" s="6">
        <v>44965</v>
      </c>
      <c r="H644" t="s">
        <v>69</v>
      </c>
      <c r="I644" t="s">
        <v>33</v>
      </c>
      <c r="J644">
        <v>77</v>
      </c>
      <c r="K644">
        <v>1.5</v>
      </c>
      <c r="L644" t="s">
        <v>34</v>
      </c>
      <c r="M644">
        <v>5</v>
      </c>
      <c r="N644" s="13" t="s">
        <v>7625</v>
      </c>
      <c r="O644">
        <f t="shared" si="40"/>
        <v>8</v>
      </c>
      <c r="P644" t="str">
        <f t="shared" si="41"/>
        <v/>
      </c>
      <c r="Q644" t="str">
        <f t="shared" si="42"/>
        <v>Student</v>
      </c>
      <c r="R644" t="str">
        <f t="shared" si="43"/>
        <v>High</v>
      </c>
    </row>
    <row r="645" spans="1:18" x14ac:dyDescent="0.25">
      <c r="A645" t="s">
        <v>5229</v>
      </c>
      <c r="B645" t="s">
        <v>6428</v>
      </c>
      <c r="C645" t="s">
        <v>2486</v>
      </c>
      <c r="D645" t="s">
        <v>88</v>
      </c>
      <c r="E645" t="s">
        <v>25</v>
      </c>
      <c r="F645">
        <v>18</v>
      </c>
      <c r="G645" s="6">
        <v>45246</v>
      </c>
      <c r="H645" t="s">
        <v>40</v>
      </c>
      <c r="I645" t="s">
        <v>19</v>
      </c>
      <c r="J645">
        <v>54</v>
      </c>
      <c r="K645">
        <v>2</v>
      </c>
      <c r="L645" t="s">
        <v>34</v>
      </c>
      <c r="M645">
        <v>5</v>
      </c>
      <c r="N645" s="13" t="s">
        <v>7626</v>
      </c>
      <c r="O645">
        <f t="shared" si="40"/>
        <v>2</v>
      </c>
      <c r="P645" t="str">
        <f t="shared" si="41"/>
        <v/>
      </c>
      <c r="Q645" t="str">
        <f t="shared" si="42"/>
        <v>Student</v>
      </c>
      <c r="R645" t="str">
        <f t="shared" si="43"/>
        <v>High</v>
      </c>
    </row>
    <row r="646" spans="1:18" x14ac:dyDescent="0.25">
      <c r="A646" t="s">
        <v>5230</v>
      </c>
      <c r="B646" t="s">
        <v>6429</v>
      </c>
      <c r="C646" t="s">
        <v>2490</v>
      </c>
      <c r="D646" t="s">
        <v>88</v>
      </c>
      <c r="E646" t="s">
        <v>25</v>
      </c>
      <c r="F646">
        <v>38</v>
      </c>
      <c r="G646" s="6">
        <v>44759</v>
      </c>
      <c r="H646" t="s">
        <v>132</v>
      </c>
      <c r="I646" t="s">
        <v>133</v>
      </c>
      <c r="J646">
        <v>76</v>
      </c>
      <c r="K646">
        <v>1.5</v>
      </c>
      <c r="L646" t="s">
        <v>34</v>
      </c>
      <c r="M646">
        <v>4</v>
      </c>
      <c r="N646" s="13" t="s">
        <v>7627</v>
      </c>
      <c r="O646">
        <f t="shared" si="40"/>
        <v>1</v>
      </c>
      <c r="P646" t="str">
        <f t="shared" si="41"/>
        <v/>
      </c>
      <c r="Q646" t="str">
        <f t="shared" si="42"/>
        <v>Mid Career</v>
      </c>
      <c r="R646" t="str">
        <f t="shared" si="43"/>
        <v>High</v>
      </c>
    </row>
    <row r="647" spans="1:18" x14ac:dyDescent="0.25">
      <c r="A647" t="s">
        <v>5231</v>
      </c>
      <c r="B647" t="s">
        <v>6430</v>
      </c>
      <c r="C647" t="s">
        <v>2493</v>
      </c>
      <c r="D647" t="s">
        <v>17</v>
      </c>
      <c r="E647" t="s">
        <v>82</v>
      </c>
      <c r="F647">
        <v>18</v>
      </c>
      <c r="G647" s="6">
        <v>45570</v>
      </c>
      <c r="H647" t="s">
        <v>32</v>
      </c>
      <c r="I647" t="s">
        <v>33</v>
      </c>
      <c r="J647">
        <v>31</v>
      </c>
      <c r="K647">
        <v>1</v>
      </c>
      <c r="L647" t="s">
        <v>34</v>
      </c>
      <c r="M647">
        <v>2</v>
      </c>
      <c r="N647" s="13" t="s">
        <v>7628</v>
      </c>
      <c r="O647">
        <f t="shared" si="40"/>
        <v>4</v>
      </c>
      <c r="P647" t="str">
        <f t="shared" si="41"/>
        <v/>
      </c>
      <c r="Q647" t="str">
        <f t="shared" si="42"/>
        <v>Student</v>
      </c>
      <c r="R647" t="str">
        <f t="shared" si="43"/>
        <v>High</v>
      </c>
    </row>
    <row r="648" spans="1:18" x14ac:dyDescent="0.25">
      <c r="A648" t="s">
        <v>5232</v>
      </c>
      <c r="B648" t="s">
        <v>6431</v>
      </c>
      <c r="C648" t="s">
        <v>2497</v>
      </c>
      <c r="D648" t="s">
        <v>17</v>
      </c>
      <c r="E648" t="s">
        <v>46</v>
      </c>
      <c r="F648">
        <v>20</v>
      </c>
      <c r="G648" s="6">
        <v>44983</v>
      </c>
      <c r="H648" t="s">
        <v>105</v>
      </c>
      <c r="I648" t="s">
        <v>53</v>
      </c>
      <c r="J648">
        <v>8</v>
      </c>
      <c r="K648">
        <v>1.5</v>
      </c>
      <c r="L648" t="s">
        <v>34</v>
      </c>
      <c r="M648">
        <v>2</v>
      </c>
      <c r="N648" s="13" t="s">
        <v>7629</v>
      </c>
      <c r="O648">
        <f t="shared" si="40"/>
        <v>1</v>
      </c>
      <c r="P648" t="str">
        <f t="shared" si="41"/>
        <v/>
      </c>
      <c r="Q648" t="str">
        <f t="shared" si="42"/>
        <v>Student</v>
      </c>
      <c r="R648" t="str">
        <f t="shared" si="43"/>
        <v>Medium</v>
      </c>
    </row>
    <row r="649" spans="1:18" x14ac:dyDescent="0.25">
      <c r="A649" t="s">
        <v>5233</v>
      </c>
      <c r="B649" t="s">
        <v>6432</v>
      </c>
      <c r="C649" t="s">
        <v>2500</v>
      </c>
      <c r="D649" t="s">
        <v>88</v>
      </c>
      <c r="E649" t="s">
        <v>82</v>
      </c>
      <c r="F649">
        <v>18</v>
      </c>
      <c r="G649" s="6">
        <v>45238</v>
      </c>
      <c r="H649" t="s">
        <v>132</v>
      </c>
      <c r="I649" t="s">
        <v>133</v>
      </c>
      <c r="J649">
        <v>39</v>
      </c>
      <c r="K649">
        <v>2</v>
      </c>
      <c r="L649" t="s">
        <v>34</v>
      </c>
      <c r="M649">
        <v>2</v>
      </c>
      <c r="N649" s="13" t="s">
        <v>7630</v>
      </c>
      <c r="O649">
        <f t="shared" si="40"/>
        <v>2</v>
      </c>
      <c r="P649" t="str">
        <f t="shared" si="41"/>
        <v/>
      </c>
      <c r="Q649" t="str">
        <f t="shared" si="42"/>
        <v>Student</v>
      </c>
      <c r="R649" t="str">
        <f t="shared" si="43"/>
        <v>High</v>
      </c>
    </row>
    <row r="650" spans="1:18" x14ac:dyDescent="0.25">
      <c r="A650" t="s">
        <v>5234</v>
      </c>
      <c r="B650" t="s">
        <v>6433</v>
      </c>
      <c r="C650" t="s">
        <v>2504</v>
      </c>
      <c r="D650" t="s">
        <v>88</v>
      </c>
      <c r="E650" t="s">
        <v>25</v>
      </c>
      <c r="F650">
        <v>18</v>
      </c>
      <c r="G650" s="6">
        <v>45243</v>
      </c>
      <c r="H650" t="s">
        <v>154</v>
      </c>
      <c r="I650" t="s">
        <v>133</v>
      </c>
      <c r="J650">
        <v>46</v>
      </c>
      <c r="K650">
        <v>1.5</v>
      </c>
      <c r="L650" t="s">
        <v>34</v>
      </c>
      <c r="M650">
        <v>4</v>
      </c>
      <c r="N650" s="13" t="s">
        <v>7631</v>
      </c>
      <c r="O650">
        <f t="shared" si="40"/>
        <v>8</v>
      </c>
      <c r="P650" t="str">
        <f t="shared" si="41"/>
        <v/>
      </c>
      <c r="Q650" t="str">
        <f t="shared" si="42"/>
        <v>Student</v>
      </c>
      <c r="R650" t="str">
        <f t="shared" si="43"/>
        <v>High</v>
      </c>
    </row>
    <row r="651" spans="1:18" x14ac:dyDescent="0.25">
      <c r="A651" t="s">
        <v>5235</v>
      </c>
      <c r="B651" t="s">
        <v>6434</v>
      </c>
      <c r="C651" t="s">
        <v>2508</v>
      </c>
      <c r="D651" t="s">
        <v>88</v>
      </c>
      <c r="E651" t="s">
        <v>39</v>
      </c>
      <c r="F651">
        <v>18</v>
      </c>
      <c r="G651" s="6">
        <v>45384</v>
      </c>
      <c r="H651" t="s">
        <v>142</v>
      </c>
      <c r="I651" t="s">
        <v>53</v>
      </c>
      <c r="J651">
        <v>97</v>
      </c>
      <c r="K651">
        <v>2</v>
      </c>
      <c r="L651" t="s">
        <v>28</v>
      </c>
      <c r="M651">
        <v>3</v>
      </c>
      <c r="N651" s="13" t="s">
        <v>7632</v>
      </c>
      <c r="O651">
        <f t="shared" si="40"/>
        <v>7</v>
      </c>
      <c r="P651" t="str">
        <f t="shared" si="41"/>
        <v/>
      </c>
      <c r="Q651" t="str">
        <f t="shared" si="42"/>
        <v>Student</v>
      </c>
      <c r="R651" t="str">
        <f t="shared" si="43"/>
        <v>High</v>
      </c>
    </row>
    <row r="652" spans="1:18" x14ac:dyDescent="0.25">
      <c r="A652" t="s">
        <v>5236</v>
      </c>
      <c r="B652" t="s">
        <v>6435</v>
      </c>
      <c r="C652" t="s">
        <v>2512</v>
      </c>
      <c r="D652" t="s">
        <v>88</v>
      </c>
      <c r="E652" t="s">
        <v>25</v>
      </c>
      <c r="F652">
        <v>18</v>
      </c>
      <c r="G652" s="6">
        <v>44810</v>
      </c>
      <c r="H652" t="s">
        <v>105</v>
      </c>
      <c r="I652" t="s">
        <v>53</v>
      </c>
      <c r="J652">
        <v>91</v>
      </c>
      <c r="K652">
        <v>1.5</v>
      </c>
      <c r="L652" t="s">
        <v>28</v>
      </c>
      <c r="M652">
        <v>4</v>
      </c>
      <c r="N652" s="13" t="s">
        <v>7633</v>
      </c>
      <c r="O652">
        <f t="shared" si="40"/>
        <v>8</v>
      </c>
      <c r="P652" t="str">
        <f t="shared" si="41"/>
        <v>High Performer</v>
      </c>
      <c r="Q652" t="str">
        <f t="shared" si="42"/>
        <v>Student</v>
      </c>
      <c r="R652" t="str">
        <f t="shared" si="43"/>
        <v>High</v>
      </c>
    </row>
    <row r="653" spans="1:18" x14ac:dyDescent="0.25">
      <c r="A653" t="s">
        <v>5237</v>
      </c>
      <c r="B653" t="s">
        <v>6436</v>
      </c>
      <c r="C653" t="s">
        <v>2516</v>
      </c>
      <c r="D653" t="s">
        <v>17</v>
      </c>
      <c r="E653" t="s">
        <v>68</v>
      </c>
      <c r="F653">
        <v>19</v>
      </c>
      <c r="G653" s="6">
        <v>45596</v>
      </c>
      <c r="H653" t="s">
        <v>52</v>
      </c>
      <c r="I653" t="s">
        <v>53</v>
      </c>
      <c r="J653">
        <v>47</v>
      </c>
      <c r="K653">
        <v>2</v>
      </c>
      <c r="L653" t="s">
        <v>28</v>
      </c>
      <c r="M653">
        <v>4</v>
      </c>
      <c r="N653" s="13" t="s">
        <v>7634</v>
      </c>
      <c r="O653">
        <f t="shared" si="40"/>
        <v>7</v>
      </c>
      <c r="P653" t="str">
        <f t="shared" si="41"/>
        <v>High Performer</v>
      </c>
      <c r="Q653" t="str">
        <f t="shared" si="42"/>
        <v>Student</v>
      </c>
      <c r="R653" t="str">
        <f t="shared" si="43"/>
        <v>High</v>
      </c>
    </row>
    <row r="654" spans="1:18" x14ac:dyDescent="0.25">
      <c r="A654" t="s">
        <v>5238</v>
      </c>
      <c r="B654" t="s">
        <v>6437</v>
      </c>
      <c r="C654" t="s">
        <v>2520</v>
      </c>
      <c r="D654" t="s">
        <v>17</v>
      </c>
      <c r="E654" t="s">
        <v>25</v>
      </c>
      <c r="F654">
        <v>18</v>
      </c>
      <c r="G654" s="6">
        <v>45391</v>
      </c>
      <c r="H654" t="s">
        <v>217</v>
      </c>
      <c r="I654" t="s">
        <v>133</v>
      </c>
      <c r="J654">
        <v>96</v>
      </c>
      <c r="K654">
        <v>2</v>
      </c>
      <c r="L654" t="s">
        <v>34</v>
      </c>
      <c r="M654">
        <v>4</v>
      </c>
      <c r="N654" s="13" t="s">
        <v>7635</v>
      </c>
      <c r="O654">
        <f t="shared" si="40"/>
        <v>7</v>
      </c>
      <c r="P654" t="str">
        <f t="shared" si="41"/>
        <v/>
      </c>
      <c r="Q654" t="str">
        <f t="shared" si="42"/>
        <v>Student</v>
      </c>
      <c r="R654" t="str">
        <f t="shared" si="43"/>
        <v>High</v>
      </c>
    </row>
    <row r="655" spans="1:18" x14ac:dyDescent="0.25">
      <c r="A655" t="s">
        <v>5239</v>
      </c>
      <c r="B655" t="s">
        <v>6438</v>
      </c>
      <c r="C655" t="s">
        <v>6995</v>
      </c>
      <c r="D655" t="s">
        <v>88</v>
      </c>
      <c r="E655" t="s">
        <v>39</v>
      </c>
      <c r="F655">
        <v>18</v>
      </c>
      <c r="G655" s="6">
        <v>45144</v>
      </c>
      <c r="H655" t="s">
        <v>217</v>
      </c>
      <c r="I655" t="s">
        <v>133</v>
      </c>
      <c r="J655">
        <v>46</v>
      </c>
      <c r="K655">
        <v>1.5</v>
      </c>
      <c r="L655" t="s">
        <v>34</v>
      </c>
      <c r="M655">
        <v>4</v>
      </c>
      <c r="N655" s="13" t="s">
        <v>7636</v>
      </c>
      <c r="O655">
        <f t="shared" si="40"/>
        <v>8</v>
      </c>
      <c r="P655" t="str">
        <f t="shared" si="41"/>
        <v/>
      </c>
      <c r="Q655" t="str">
        <f t="shared" si="42"/>
        <v>Student</v>
      </c>
      <c r="R655" t="str">
        <f t="shared" si="43"/>
        <v>High</v>
      </c>
    </row>
    <row r="656" spans="1:18" x14ac:dyDescent="0.25">
      <c r="A656" t="s">
        <v>5240</v>
      </c>
      <c r="B656" t="s">
        <v>6439</v>
      </c>
      <c r="C656" t="s">
        <v>2527</v>
      </c>
      <c r="D656" t="s">
        <v>17</v>
      </c>
      <c r="E656" t="s">
        <v>25</v>
      </c>
      <c r="F656">
        <v>18</v>
      </c>
      <c r="G656" s="6">
        <v>45525</v>
      </c>
      <c r="H656" t="s">
        <v>32</v>
      </c>
      <c r="I656" t="s">
        <v>33</v>
      </c>
      <c r="J656">
        <v>11</v>
      </c>
      <c r="K656">
        <v>1.5</v>
      </c>
      <c r="L656" t="s">
        <v>34</v>
      </c>
      <c r="M656">
        <v>4</v>
      </c>
      <c r="N656" s="13" t="s">
        <v>7637</v>
      </c>
      <c r="O656">
        <f t="shared" si="40"/>
        <v>3</v>
      </c>
      <c r="P656" t="str">
        <f t="shared" si="41"/>
        <v/>
      </c>
      <c r="Q656" t="str">
        <f t="shared" si="42"/>
        <v>Student</v>
      </c>
      <c r="R656" t="str">
        <f t="shared" si="43"/>
        <v>Medium</v>
      </c>
    </row>
    <row r="657" spans="1:18" x14ac:dyDescent="0.25">
      <c r="A657" t="s">
        <v>5241</v>
      </c>
      <c r="B657" t="s">
        <v>6440</v>
      </c>
      <c r="C657" t="s">
        <v>2531</v>
      </c>
      <c r="D657" t="s">
        <v>17</v>
      </c>
      <c r="E657" t="s">
        <v>68</v>
      </c>
      <c r="F657">
        <v>18</v>
      </c>
      <c r="G657" s="6">
        <v>45284</v>
      </c>
      <c r="H657" t="s">
        <v>69</v>
      </c>
      <c r="I657" t="s">
        <v>33</v>
      </c>
      <c r="J657">
        <v>84</v>
      </c>
      <c r="K657">
        <v>0.45</v>
      </c>
      <c r="L657" t="s">
        <v>28</v>
      </c>
      <c r="M657">
        <v>4</v>
      </c>
      <c r="N657" s="13" t="s">
        <v>7638</v>
      </c>
      <c r="O657">
        <f t="shared" si="40"/>
        <v>5</v>
      </c>
      <c r="P657" t="str">
        <f t="shared" si="41"/>
        <v>High Performer</v>
      </c>
      <c r="Q657" t="str">
        <f t="shared" si="42"/>
        <v>Student</v>
      </c>
      <c r="R657" t="str">
        <f t="shared" si="43"/>
        <v>High</v>
      </c>
    </row>
    <row r="658" spans="1:18" x14ac:dyDescent="0.25">
      <c r="A658" t="s">
        <v>5242</v>
      </c>
      <c r="B658" t="s">
        <v>6441</v>
      </c>
      <c r="C658" t="s">
        <v>2535</v>
      </c>
      <c r="D658" t="s">
        <v>88</v>
      </c>
      <c r="E658" t="s">
        <v>68</v>
      </c>
      <c r="F658">
        <v>18</v>
      </c>
      <c r="G658" s="6">
        <v>45549</v>
      </c>
      <c r="H658" t="s">
        <v>154</v>
      </c>
      <c r="I658" t="s">
        <v>133</v>
      </c>
      <c r="J658">
        <v>39</v>
      </c>
      <c r="K658">
        <v>1</v>
      </c>
      <c r="L658" t="s">
        <v>34</v>
      </c>
      <c r="M658">
        <v>1</v>
      </c>
      <c r="N658" s="13" t="s">
        <v>7639</v>
      </c>
      <c r="O658">
        <f t="shared" si="40"/>
        <v>4</v>
      </c>
      <c r="P658" t="str">
        <f t="shared" si="41"/>
        <v/>
      </c>
      <c r="Q658" t="str">
        <f t="shared" si="42"/>
        <v>Student</v>
      </c>
      <c r="R658" t="str">
        <f t="shared" si="43"/>
        <v>High</v>
      </c>
    </row>
    <row r="659" spans="1:18" x14ac:dyDescent="0.25">
      <c r="A659" t="s">
        <v>5243</v>
      </c>
      <c r="B659" t="s">
        <v>6442</v>
      </c>
      <c r="C659" t="s">
        <v>2539</v>
      </c>
      <c r="D659" t="s">
        <v>17</v>
      </c>
      <c r="E659" t="s">
        <v>46</v>
      </c>
      <c r="F659">
        <v>36</v>
      </c>
      <c r="G659" s="6">
        <v>44820</v>
      </c>
      <c r="H659" t="s">
        <v>69</v>
      </c>
      <c r="I659" t="s">
        <v>33</v>
      </c>
      <c r="J659">
        <v>23</v>
      </c>
      <c r="K659">
        <v>1.5</v>
      </c>
      <c r="L659" t="s">
        <v>28</v>
      </c>
      <c r="M659">
        <v>4</v>
      </c>
      <c r="N659" s="13" t="s">
        <v>7640</v>
      </c>
      <c r="O659">
        <f t="shared" si="40"/>
        <v>7</v>
      </c>
      <c r="P659" t="str">
        <f t="shared" si="41"/>
        <v>High Performer</v>
      </c>
      <c r="Q659" t="str">
        <f t="shared" si="42"/>
        <v>Mid Career</v>
      </c>
      <c r="R659" t="str">
        <f t="shared" si="43"/>
        <v>High</v>
      </c>
    </row>
    <row r="660" spans="1:18" x14ac:dyDescent="0.25">
      <c r="A660" t="s">
        <v>5244</v>
      </c>
      <c r="B660" t="s">
        <v>6443</v>
      </c>
      <c r="C660" t="s">
        <v>2543</v>
      </c>
      <c r="D660" t="s">
        <v>88</v>
      </c>
      <c r="E660" t="s">
        <v>68</v>
      </c>
      <c r="F660">
        <v>30</v>
      </c>
      <c r="G660" s="6">
        <v>44766</v>
      </c>
      <c r="H660" t="s">
        <v>217</v>
      </c>
      <c r="I660" t="s">
        <v>133</v>
      </c>
      <c r="J660">
        <v>79</v>
      </c>
      <c r="K660">
        <v>2</v>
      </c>
      <c r="L660" t="s">
        <v>28</v>
      </c>
      <c r="M660">
        <v>1</v>
      </c>
      <c r="N660" s="13" t="s">
        <v>7641</v>
      </c>
      <c r="O660">
        <f t="shared" si="40"/>
        <v>5</v>
      </c>
      <c r="P660" t="str">
        <f t="shared" si="41"/>
        <v/>
      </c>
      <c r="Q660" t="str">
        <f t="shared" si="42"/>
        <v>Early Career</v>
      </c>
      <c r="R660" t="str">
        <f t="shared" si="43"/>
        <v>High</v>
      </c>
    </row>
    <row r="661" spans="1:18" x14ac:dyDescent="0.25">
      <c r="A661" t="s">
        <v>5245</v>
      </c>
      <c r="B661" t="s">
        <v>6444</v>
      </c>
      <c r="C661" t="s">
        <v>2547</v>
      </c>
      <c r="D661" t="s">
        <v>88</v>
      </c>
      <c r="E661" t="s">
        <v>25</v>
      </c>
      <c r="F661">
        <v>21</v>
      </c>
      <c r="G661" s="6">
        <v>45400</v>
      </c>
      <c r="H661" t="s">
        <v>40</v>
      </c>
      <c r="I661" t="s">
        <v>19</v>
      </c>
      <c r="J661">
        <v>97</v>
      </c>
      <c r="K661">
        <v>2</v>
      </c>
      <c r="L661" t="s">
        <v>28</v>
      </c>
      <c r="M661">
        <v>1</v>
      </c>
      <c r="N661" s="13" t="s">
        <v>7642</v>
      </c>
      <c r="O661">
        <f t="shared" si="40"/>
        <v>4</v>
      </c>
      <c r="P661" t="str">
        <f t="shared" si="41"/>
        <v/>
      </c>
      <c r="Q661" t="str">
        <f t="shared" si="42"/>
        <v>Student</v>
      </c>
      <c r="R661" t="str">
        <f t="shared" si="43"/>
        <v>High</v>
      </c>
    </row>
    <row r="662" spans="1:18" x14ac:dyDescent="0.25">
      <c r="A662" t="s">
        <v>5246</v>
      </c>
      <c r="B662" t="s">
        <v>6445</v>
      </c>
      <c r="C662" t="s">
        <v>2551</v>
      </c>
      <c r="D662" t="s">
        <v>17</v>
      </c>
      <c r="E662" t="s">
        <v>25</v>
      </c>
      <c r="F662">
        <v>44</v>
      </c>
      <c r="G662" s="6">
        <v>44904</v>
      </c>
      <c r="H662" t="s">
        <v>105</v>
      </c>
      <c r="I662" t="s">
        <v>53</v>
      </c>
      <c r="J662">
        <v>43</v>
      </c>
      <c r="K662">
        <v>2</v>
      </c>
      <c r="L662" t="s">
        <v>34</v>
      </c>
      <c r="M662">
        <v>5</v>
      </c>
      <c r="N662" s="13" t="s">
        <v>7643</v>
      </c>
      <c r="O662">
        <f t="shared" si="40"/>
        <v>5</v>
      </c>
      <c r="P662" t="str">
        <f t="shared" si="41"/>
        <v/>
      </c>
      <c r="Q662" t="str">
        <f t="shared" si="42"/>
        <v>Senior</v>
      </c>
      <c r="R662" t="str">
        <f t="shared" si="43"/>
        <v>High</v>
      </c>
    </row>
    <row r="663" spans="1:18" x14ac:dyDescent="0.25">
      <c r="A663" t="s">
        <v>5247</v>
      </c>
      <c r="B663" t="s">
        <v>6446</v>
      </c>
      <c r="C663" t="s">
        <v>2555</v>
      </c>
      <c r="D663" t="s">
        <v>88</v>
      </c>
      <c r="E663" t="s">
        <v>25</v>
      </c>
      <c r="F663">
        <v>37</v>
      </c>
      <c r="G663" s="6">
        <v>45278</v>
      </c>
      <c r="H663" t="s">
        <v>52</v>
      </c>
      <c r="I663" t="s">
        <v>53</v>
      </c>
      <c r="J663">
        <v>12</v>
      </c>
      <c r="K663">
        <v>2</v>
      </c>
      <c r="L663" t="s">
        <v>28</v>
      </c>
      <c r="M663">
        <v>1</v>
      </c>
      <c r="N663" s="13" t="s">
        <v>7644</v>
      </c>
      <c r="O663">
        <f t="shared" si="40"/>
        <v>1</v>
      </c>
      <c r="P663" t="str">
        <f t="shared" si="41"/>
        <v/>
      </c>
      <c r="Q663" t="str">
        <f t="shared" si="42"/>
        <v>Mid Career</v>
      </c>
      <c r="R663" t="str">
        <f t="shared" si="43"/>
        <v>Medium</v>
      </c>
    </row>
    <row r="664" spans="1:18" x14ac:dyDescent="0.25">
      <c r="A664" t="s">
        <v>5248</v>
      </c>
      <c r="B664" t="s">
        <v>6447</v>
      </c>
      <c r="C664" t="s">
        <v>2558</v>
      </c>
      <c r="D664" t="s">
        <v>17</v>
      </c>
      <c r="E664" t="s">
        <v>25</v>
      </c>
      <c r="F664">
        <v>18</v>
      </c>
      <c r="G664" s="6">
        <v>45196</v>
      </c>
      <c r="H664" t="s">
        <v>154</v>
      </c>
      <c r="I664" t="s">
        <v>133</v>
      </c>
      <c r="J664">
        <v>60</v>
      </c>
      <c r="K664">
        <v>0.45</v>
      </c>
      <c r="L664" t="s">
        <v>34</v>
      </c>
      <c r="M664">
        <v>5</v>
      </c>
      <c r="N664" s="13" t="s">
        <v>7645</v>
      </c>
      <c r="O664">
        <f t="shared" si="40"/>
        <v>8</v>
      </c>
      <c r="P664" t="str">
        <f t="shared" si="41"/>
        <v/>
      </c>
      <c r="Q664" t="str">
        <f t="shared" si="42"/>
        <v>Student</v>
      </c>
      <c r="R664" t="str">
        <f t="shared" si="43"/>
        <v>High</v>
      </c>
    </row>
    <row r="665" spans="1:18" x14ac:dyDescent="0.25">
      <c r="A665" t="s">
        <v>5249</v>
      </c>
      <c r="B665" t="s">
        <v>6448</v>
      </c>
      <c r="C665" t="s">
        <v>2562</v>
      </c>
      <c r="D665" t="s">
        <v>88</v>
      </c>
      <c r="E665" t="s">
        <v>46</v>
      </c>
      <c r="F665">
        <v>18</v>
      </c>
      <c r="G665" s="6">
        <v>44806</v>
      </c>
      <c r="H665" t="s">
        <v>69</v>
      </c>
      <c r="I665" t="s">
        <v>33</v>
      </c>
      <c r="J665">
        <v>51</v>
      </c>
      <c r="K665">
        <v>1.5</v>
      </c>
      <c r="L665" t="s">
        <v>34</v>
      </c>
      <c r="M665">
        <v>4</v>
      </c>
      <c r="N665" s="13" t="s">
        <v>7646</v>
      </c>
      <c r="O665">
        <f t="shared" si="40"/>
        <v>8</v>
      </c>
      <c r="P665" t="str">
        <f t="shared" si="41"/>
        <v/>
      </c>
      <c r="Q665" t="str">
        <f t="shared" si="42"/>
        <v>Student</v>
      </c>
      <c r="R665" t="str">
        <f t="shared" si="43"/>
        <v>High</v>
      </c>
    </row>
    <row r="666" spans="1:18" x14ac:dyDescent="0.25">
      <c r="A666" t="s">
        <v>5250</v>
      </c>
      <c r="B666" t="s">
        <v>6449</v>
      </c>
      <c r="C666" t="s">
        <v>2566</v>
      </c>
      <c r="D666" t="s">
        <v>88</v>
      </c>
      <c r="E666" t="s">
        <v>46</v>
      </c>
      <c r="F666">
        <v>33</v>
      </c>
      <c r="G666" s="6">
        <v>45424</v>
      </c>
      <c r="H666" t="s">
        <v>52</v>
      </c>
      <c r="I666" t="s">
        <v>53</v>
      </c>
      <c r="J666">
        <v>66</v>
      </c>
      <c r="K666">
        <v>1</v>
      </c>
      <c r="L666" t="s">
        <v>34</v>
      </c>
      <c r="M666">
        <v>5</v>
      </c>
      <c r="N666" s="13" t="s">
        <v>7647</v>
      </c>
      <c r="O666">
        <f t="shared" si="40"/>
        <v>4</v>
      </c>
      <c r="P666" t="str">
        <f t="shared" si="41"/>
        <v/>
      </c>
      <c r="Q666" t="str">
        <f t="shared" si="42"/>
        <v>Mid Career</v>
      </c>
      <c r="R666" t="str">
        <f t="shared" si="43"/>
        <v>High</v>
      </c>
    </row>
    <row r="667" spans="1:18" x14ac:dyDescent="0.25">
      <c r="A667" t="s">
        <v>5251</v>
      </c>
      <c r="B667" t="s">
        <v>6450</v>
      </c>
      <c r="C667" t="s">
        <v>2570</v>
      </c>
      <c r="D667" t="s">
        <v>88</v>
      </c>
      <c r="E667" t="s">
        <v>68</v>
      </c>
      <c r="F667">
        <v>18</v>
      </c>
      <c r="G667" s="6">
        <v>45444</v>
      </c>
      <c r="H667" t="s">
        <v>63</v>
      </c>
      <c r="I667" t="s">
        <v>27</v>
      </c>
      <c r="J667">
        <v>61</v>
      </c>
      <c r="K667">
        <v>2</v>
      </c>
      <c r="L667" t="s">
        <v>28</v>
      </c>
      <c r="M667">
        <v>4</v>
      </c>
      <c r="N667" s="13" t="s">
        <v>7648</v>
      </c>
      <c r="O667">
        <f t="shared" si="40"/>
        <v>3</v>
      </c>
      <c r="P667" t="str">
        <f t="shared" si="41"/>
        <v>High Performer</v>
      </c>
      <c r="Q667" t="str">
        <f t="shared" si="42"/>
        <v>Student</v>
      </c>
      <c r="R667" t="str">
        <f t="shared" si="43"/>
        <v>High</v>
      </c>
    </row>
    <row r="668" spans="1:18" x14ac:dyDescent="0.25">
      <c r="A668" t="s">
        <v>5252</v>
      </c>
      <c r="B668" t="s">
        <v>6451</v>
      </c>
      <c r="C668" t="s">
        <v>2574</v>
      </c>
      <c r="D668" t="s">
        <v>17</v>
      </c>
      <c r="E668" t="s">
        <v>46</v>
      </c>
      <c r="F668">
        <v>18</v>
      </c>
      <c r="G668" s="6">
        <v>44674</v>
      </c>
      <c r="H668" t="s">
        <v>154</v>
      </c>
      <c r="I668" t="s">
        <v>133</v>
      </c>
      <c r="J668">
        <v>32</v>
      </c>
      <c r="K668">
        <v>2</v>
      </c>
      <c r="L668" t="s">
        <v>28</v>
      </c>
      <c r="M668">
        <v>4</v>
      </c>
      <c r="N668" s="13" t="s">
        <v>7649</v>
      </c>
      <c r="O668">
        <f t="shared" si="40"/>
        <v>7</v>
      </c>
      <c r="P668" t="str">
        <f t="shared" si="41"/>
        <v>High Performer</v>
      </c>
      <c r="Q668" t="str">
        <f t="shared" si="42"/>
        <v>Student</v>
      </c>
      <c r="R668" t="str">
        <f t="shared" si="43"/>
        <v>High</v>
      </c>
    </row>
    <row r="669" spans="1:18" x14ac:dyDescent="0.25">
      <c r="A669" t="s">
        <v>5253</v>
      </c>
      <c r="B669" t="s">
        <v>6452</v>
      </c>
      <c r="C669" t="s">
        <v>2578</v>
      </c>
      <c r="D669" t="s">
        <v>88</v>
      </c>
      <c r="E669" t="s">
        <v>82</v>
      </c>
      <c r="F669">
        <v>18</v>
      </c>
      <c r="G669" s="6">
        <v>45337</v>
      </c>
      <c r="H669" t="s">
        <v>32</v>
      </c>
      <c r="I669" t="s">
        <v>33</v>
      </c>
      <c r="J669">
        <v>91</v>
      </c>
      <c r="K669">
        <v>1</v>
      </c>
      <c r="L669" t="s">
        <v>28</v>
      </c>
      <c r="M669">
        <v>4</v>
      </c>
      <c r="N669" s="13" t="s">
        <v>7650</v>
      </c>
      <c r="O669">
        <f t="shared" si="40"/>
        <v>2</v>
      </c>
      <c r="P669" t="str">
        <f t="shared" si="41"/>
        <v>High Performer</v>
      </c>
      <c r="Q669" t="str">
        <f t="shared" si="42"/>
        <v>Student</v>
      </c>
      <c r="R669" t="str">
        <f t="shared" si="43"/>
        <v>High</v>
      </c>
    </row>
    <row r="670" spans="1:18" x14ac:dyDescent="0.25">
      <c r="A670" t="s">
        <v>5254</v>
      </c>
      <c r="B670" t="s">
        <v>6453</v>
      </c>
      <c r="C670" t="s">
        <v>2582</v>
      </c>
      <c r="D670" t="s">
        <v>88</v>
      </c>
      <c r="E670" t="s">
        <v>25</v>
      </c>
      <c r="F670">
        <v>18</v>
      </c>
      <c r="G670" s="6">
        <v>45710</v>
      </c>
      <c r="H670" t="s">
        <v>18</v>
      </c>
      <c r="I670" t="s">
        <v>19</v>
      </c>
      <c r="J670">
        <v>24</v>
      </c>
      <c r="K670">
        <v>1</v>
      </c>
      <c r="L670" t="s">
        <v>28</v>
      </c>
      <c r="M670">
        <v>4</v>
      </c>
      <c r="N670" s="13" t="s">
        <v>7651</v>
      </c>
      <c r="O670">
        <f t="shared" si="40"/>
        <v>6</v>
      </c>
      <c r="P670" t="str">
        <f t="shared" si="41"/>
        <v>High Performer</v>
      </c>
      <c r="Q670" t="str">
        <f t="shared" si="42"/>
        <v>Student</v>
      </c>
      <c r="R670" t="str">
        <f t="shared" si="43"/>
        <v>High</v>
      </c>
    </row>
    <row r="671" spans="1:18" x14ac:dyDescent="0.25">
      <c r="A671" t="s">
        <v>5255</v>
      </c>
      <c r="B671" t="s">
        <v>6454</v>
      </c>
      <c r="C671" t="s">
        <v>2586</v>
      </c>
      <c r="D671" t="s">
        <v>88</v>
      </c>
      <c r="E671" t="s">
        <v>25</v>
      </c>
      <c r="F671">
        <v>18</v>
      </c>
      <c r="G671" s="6">
        <v>45730</v>
      </c>
      <c r="H671" t="s">
        <v>40</v>
      </c>
      <c r="I671" t="s">
        <v>19</v>
      </c>
      <c r="J671">
        <v>40</v>
      </c>
      <c r="K671">
        <v>2</v>
      </c>
      <c r="L671" t="s">
        <v>28</v>
      </c>
      <c r="M671">
        <v>5</v>
      </c>
      <c r="N671" s="13" t="s">
        <v>7652</v>
      </c>
      <c r="O671">
        <f t="shared" si="40"/>
        <v>4</v>
      </c>
      <c r="P671" t="str">
        <f t="shared" si="41"/>
        <v>High Performer</v>
      </c>
      <c r="Q671" t="str">
        <f t="shared" si="42"/>
        <v>Student</v>
      </c>
      <c r="R671" t="str">
        <f t="shared" si="43"/>
        <v>High</v>
      </c>
    </row>
    <row r="672" spans="1:18" x14ac:dyDescent="0.25">
      <c r="A672" t="s">
        <v>5256</v>
      </c>
      <c r="B672" t="s">
        <v>6455</v>
      </c>
      <c r="C672" t="s">
        <v>2590</v>
      </c>
      <c r="D672" t="s">
        <v>88</v>
      </c>
      <c r="E672" t="s">
        <v>39</v>
      </c>
      <c r="F672">
        <v>18</v>
      </c>
      <c r="G672" s="6">
        <v>44956</v>
      </c>
      <c r="H672" t="s">
        <v>142</v>
      </c>
      <c r="I672" t="s">
        <v>53</v>
      </c>
      <c r="J672">
        <v>37</v>
      </c>
      <c r="K672">
        <v>2</v>
      </c>
      <c r="L672" t="s">
        <v>34</v>
      </c>
      <c r="M672">
        <v>5</v>
      </c>
      <c r="N672" s="13" t="s">
        <v>7653</v>
      </c>
      <c r="O672">
        <f t="shared" si="40"/>
        <v>8</v>
      </c>
      <c r="P672" t="str">
        <f t="shared" si="41"/>
        <v/>
      </c>
      <c r="Q672" t="str">
        <f t="shared" si="42"/>
        <v>Student</v>
      </c>
      <c r="R672" t="str">
        <f t="shared" si="43"/>
        <v>High</v>
      </c>
    </row>
    <row r="673" spans="1:18" x14ac:dyDescent="0.25">
      <c r="A673" t="s">
        <v>5257</v>
      </c>
      <c r="B673" t="s">
        <v>6456</v>
      </c>
      <c r="C673" t="s">
        <v>2594</v>
      </c>
      <c r="D673" t="s">
        <v>17</v>
      </c>
      <c r="E673" t="s">
        <v>82</v>
      </c>
      <c r="F673">
        <v>18</v>
      </c>
      <c r="G673" s="6">
        <v>44979</v>
      </c>
      <c r="H673" t="s">
        <v>40</v>
      </c>
      <c r="I673" t="s">
        <v>19</v>
      </c>
      <c r="J673">
        <v>88</v>
      </c>
      <c r="K673">
        <v>2</v>
      </c>
      <c r="L673" t="s">
        <v>34</v>
      </c>
      <c r="M673">
        <v>1</v>
      </c>
      <c r="N673" s="13" t="s">
        <v>7654</v>
      </c>
      <c r="O673">
        <f t="shared" si="40"/>
        <v>6</v>
      </c>
      <c r="P673" t="str">
        <f t="shared" si="41"/>
        <v/>
      </c>
      <c r="Q673" t="str">
        <f t="shared" si="42"/>
        <v>Student</v>
      </c>
      <c r="R673" t="str">
        <f t="shared" si="43"/>
        <v>High</v>
      </c>
    </row>
    <row r="674" spans="1:18" x14ac:dyDescent="0.25">
      <c r="A674" t="s">
        <v>5258</v>
      </c>
      <c r="B674" t="s">
        <v>6457</v>
      </c>
      <c r="C674" t="s">
        <v>2598</v>
      </c>
      <c r="D674" t="s">
        <v>88</v>
      </c>
      <c r="E674" t="s">
        <v>46</v>
      </c>
      <c r="F674">
        <v>18</v>
      </c>
      <c r="G674" s="6">
        <v>45262</v>
      </c>
      <c r="H674" t="s">
        <v>281</v>
      </c>
      <c r="I674" t="s">
        <v>19</v>
      </c>
      <c r="J674">
        <v>93</v>
      </c>
      <c r="K674">
        <v>1</v>
      </c>
      <c r="L674" t="s">
        <v>34</v>
      </c>
      <c r="M674">
        <v>5</v>
      </c>
      <c r="N674" s="13" t="s">
        <v>7655</v>
      </c>
      <c r="O674">
        <f t="shared" si="40"/>
        <v>3</v>
      </c>
      <c r="P674" t="str">
        <f t="shared" si="41"/>
        <v/>
      </c>
      <c r="Q674" t="str">
        <f t="shared" si="42"/>
        <v>Student</v>
      </c>
      <c r="R674" t="str">
        <f t="shared" si="43"/>
        <v>High</v>
      </c>
    </row>
    <row r="675" spans="1:18" x14ac:dyDescent="0.25">
      <c r="A675" t="s">
        <v>5259</v>
      </c>
      <c r="B675" t="s">
        <v>6458</v>
      </c>
      <c r="C675" t="s">
        <v>2602</v>
      </c>
      <c r="D675" t="s">
        <v>88</v>
      </c>
      <c r="E675" t="s">
        <v>39</v>
      </c>
      <c r="F675">
        <v>40</v>
      </c>
      <c r="G675" s="6">
        <v>44924</v>
      </c>
      <c r="H675" t="s">
        <v>217</v>
      </c>
      <c r="I675" t="s">
        <v>133</v>
      </c>
      <c r="J675">
        <v>60</v>
      </c>
      <c r="K675">
        <v>2</v>
      </c>
      <c r="L675" t="s">
        <v>28</v>
      </c>
      <c r="M675">
        <v>3</v>
      </c>
      <c r="N675" s="13" t="s">
        <v>7656</v>
      </c>
      <c r="O675">
        <f t="shared" si="40"/>
        <v>7</v>
      </c>
      <c r="P675" t="str">
        <f t="shared" si="41"/>
        <v/>
      </c>
      <c r="Q675" t="str">
        <f t="shared" si="42"/>
        <v>Mid Career</v>
      </c>
      <c r="R675" t="str">
        <f t="shared" si="43"/>
        <v>High</v>
      </c>
    </row>
    <row r="676" spans="1:18" x14ac:dyDescent="0.25">
      <c r="A676" t="s">
        <v>5260</v>
      </c>
      <c r="B676" t="s">
        <v>6459</v>
      </c>
      <c r="C676" t="s">
        <v>2606</v>
      </c>
      <c r="D676" t="s">
        <v>88</v>
      </c>
      <c r="E676" t="s">
        <v>46</v>
      </c>
      <c r="F676">
        <v>38</v>
      </c>
      <c r="G676" s="6">
        <v>45355</v>
      </c>
      <c r="H676" t="s">
        <v>142</v>
      </c>
      <c r="I676" t="s">
        <v>53</v>
      </c>
      <c r="J676">
        <v>74</v>
      </c>
      <c r="K676">
        <v>2</v>
      </c>
      <c r="L676" t="s">
        <v>34</v>
      </c>
      <c r="M676">
        <v>5</v>
      </c>
      <c r="N676" s="13" t="s">
        <v>7657</v>
      </c>
      <c r="O676">
        <f t="shared" si="40"/>
        <v>3</v>
      </c>
      <c r="P676" t="str">
        <f t="shared" si="41"/>
        <v/>
      </c>
      <c r="Q676" t="str">
        <f t="shared" si="42"/>
        <v>Mid Career</v>
      </c>
      <c r="R676" t="str">
        <f t="shared" si="43"/>
        <v>High</v>
      </c>
    </row>
    <row r="677" spans="1:18" x14ac:dyDescent="0.25">
      <c r="A677" t="s">
        <v>5261</v>
      </c>
      <c r="B677" t="s">
        <v>6460</v>
      </c>
      <c r="C677" t="s">
        <v>6995</v>
      </c>
      <c r="D677" t="s">
        <v>17</v>
      </c>
      <c r="E677" t="s">
        <v>46</v>
      </c>
      <c r="F677">
        <v>18</v>
      </c>
      <c r="G677" s="6">
        <v>45620</v>
      </c>
      <c r="H677" t="s">
        <v>52</v>
      </c>
      <c r="I677" t="s">
        <v>53</v>
      </c>
      <c r="J677">
        <v>95</v>
      </c>
      <c r="K677">
        <v>1.5</v>
      </c>
      <c r="L677" t="s">
        <v>34</v>
      </c>
      <c r="M677">
        <v>2</v>
      </c>
      <c r="N677" s="13" t="s">
        <v>7658</v>
      </c>
      <c r="O677">
        <f t="shared" si="40"/>
        <v>3</v>
      </c>
      <c r="P677" t="str">
        <f t="shared" si="41"/>
        <v/>
      </c>
      <c r="Q677" t="str">
        <f t="shared" si="42"/>
        <v>Student</v>
      </c>
      <c r="R677" t="str">
        <f t="shared" si="43"/>
        <v>High</v>
      </c>
    </row>
    <row r="678" spans="1:18" x14ac:dyDescent="0.25">
      <c r="A678" t="s">
        <v>5262</v>
      </c>
      <c r="B678" t="s">
        <v>6461</v>
      </c>
      <c r="C678" t="s">
        <v>2613</v>
      </c>
      <c r="D678" t="s">
        <v>88</v>
      </c>
      <c r="E678" t="s">
        <v>46</v>
      </c>
      <c r="F678">
        <v>18</v>
      </c>
      <c r="G678" s="6">
        <v>45587</v>
      </c>
      <c r="H678" t="s">
        <v>18</v>
      </c>
      <c r="I678" t="s">
        <v>19</v>
      </c>
      <c r="J678">
        <v>6</v>
      </c>
      <c r="K678">
        <v>2</v>
      </c>
      <c r="L678" t="s">
        <v>28</v>
      </c>
      <c r="M678">
        <v>1</v>
      </c>
      <c r="N678" s="13" t="s">
        <v>7348</v>
      </c>
      <c r="O678">
        <f t="shared" si="40"/>
        <v>6</v>
      </c>
      <c r="P678" t="str">
        <f t="shared" si="41"/>
        <v/>
      </c>
      <c r="Q678" t="str">
        <f t="shared" si="42"/>
        <v>Student</v>
      </c>
      <c r="R678" t="str">
        <f t="shared" si="43"/>
        <v>Medium</v>
      </c>
    </row>
    <row r="679" spans="1:18" x14ac:dyDescent="0.25">
      <c r="A679" t="s">
        <v>5263</v>
      </c>
      <c r="B679" t="s">
        <v>6462</v>
      </c>
      <c r="C679" t="s">
        <v>2616</v>
      </c>
      <c r="D679" t="s">
        <v>17</v>
      </c>
      <c r="E679" t="s">
        <v>46</v>
      </c>
      <c r="F679">
        <v>18</v>
      </c>
      <c r="G679" s="6">
        <v>45190</v>
      </c>
      <c r="H679" t="s">
        <v>18</v>
      </c>
      <c r="I679" t="s">
        <v>19</v>
      </c>
      <c r="J679">
        <v>76</v>
      </c>
      <c r="K679">
        <v>2</v>
      </c>
      <c r="L679" t="s">
        <v>34</v>
      </c>
      <c r="M679">
        <v>2</v>
      </c>
      <c r="N679" s="13" t="s">
        <v>7659</v>
      </c>
      <c r="O679">
        <f t="shared" si="40"/>
        <v>7</v>
      </c>
      <c r="P679" t="str">
        <f t="shared" si="41"/>
        <v/>
      </c>
      <c r="Q679" t="str">
        <f t="shared" si="42"/>
        <v>Student</v>
      </c>
      <c r="R679" t="str">
        <f t="shared" si="43"/>
        <v>High</v>
      </c>
    </row>
    <row r="680" spans="1:18" x14ac:dyDescent="0.25">
      <c r="A680" t="s">
        <v>5264</v>
      </c>
      <c r="B680" t="s">
        <v>6463</v>
      </c>
      <c r="C680" t="s">
        <v>2620</v>
      </c>
      <c r="D680" t="s">
        <v>17</v>
      </c>
      <c r="E680" t="s">
        <v>25</v>
      </c>
      <c r="F680">
        <v>18</v>
      </c>
      <c r="G680" s="6">
        <v>44766</v>
      </c>
      <c r="H680" t="s">
        <v>52</v>
      </c>
      <c r="I680" t="s">
        <v>53</v>
      </c>
      <c r="J680">
        <v>15</v>
      </c>
      <c r="K680">
        <v>1.5</v>
      </c>
      <c r="L680" t="s">
        <v>34</v>
      </c>
      <c r="M680">
        <v>4</v>
      </c>
      <c r="N680" s="13" t="s">
        <v>7660</v>
      </c>
      <c r="O680">
        <f t="shared" si="40"/>
        <v>1</v>
      </c>
      <c r="P680" t="str">
        <f t="shared" si="41"/>
        <v/>
      </c>
      <c r="Q680" t="str">
        <f t="shared" si="42"/>
        <v>Student</v>
      </c>
      <c r="R680" t="str">
        <f t="shared" si="43"/>
        <v>High</v>
      </c>
    </row>
    <row r="681" spans="1:18" x14ac:dyDescent="0.25">
      <c r="A681" t="s">
        <v>5265</v>
      </c>
      <c r="B681" t="s">
        <v>6464</v>
      </c>
      <c r="C681" t="s">
        <v>2623</v>
      </c>
      <c r="D681" t="s">
        <v>88</v>
      </c>
      <c r="E681" t="s">
        <v>68</v>
      </c>
      <c r="F681">
        <v>28</v>
      </c>
      <c r="G681" s="6">
        <v>45316</v>
      </c>
      <c r="H681" t="s">
        <v>69</v>
      </c>
      <c r="I681" t="s">
        <v>33</v>
      </c>
      <c r="J681">
        <v>61</v>
      </c>
      <c r="K681">
        <v>0.45</v>
      </c>
      <c r="L681" t="s">
        <v>28</v>
      </c>
      <c r="M681">
        <v>4</v>
      </c>
      <c r="N681" s="13" t="s">
        <v>7661</v>
      </c>
      <c r="O681">
        <f t="shared" si="40"/>
        <v>2</v>
      </c>
      <c r="P681" t="str">
        <f t="shared" si="41"/>
        <v>High Performer</v>
      </c>
      <c r="Q681" t="str">
        <f t="shared" si="42"/>
        <v>Early Career</v>
      </c>
      <c r="R681" t="str">
        <f t="shared" si="43"/>
        <v>High</v>
      </c>
    </row>
    <row r="682" spans="1:18" x14ac:dyDescent="0.25">
      <c r="A682" t="s">
        <v>5266</v>
      </c>
      <c r="B682" t="s">
        <v>6465</v>
      </c>
      <c r="C682" t="s">
        <v>2627</v>
      </c>
      <c r="D682" t="s">
        <v>17</v>
      </c>
      <c r="E682" t="s">
        <v>82</v>
      </c>
      <c r="F682">
        <v>39</v>
      </c>
      <c r="G682" s="6">
        <v>45244</v>
      </c>
      <c r="H682" t="s">
        <v>154</v>
      </c>
      <c r="I682" t="s">
        <v>133</v>
      </c>
      <c r="J682">
        <v>68</v>
      </c>
      <c r="K682">
        <v>2</v>
      </c>
      <c r="L682" t="s">
        <v>28</v>
      </c>
      <c r="M682">
        <v>5</v>
      </c>
      <c r="N682" s="13" t="s">
        <v>7662</v>
      </c>
      <c r="O682">
        <f t="shared" si="40"/>
        <v>1</v>
      </c>
      <c r="P682" t="str">
        <f t="shared" si="41"/>
        <v>High Performer</v>
      </c>
      <c r="Q682" t="str">
        <f t="shared" si="42"/>
        <v>Mid Career</v>
      </c>
      <c r="R682" t="str">
        <f t="shared" si="43"/>
        <v>High</v>
      </c>
    </row>
    <row r="683" spans="1:18" x14ac:dyDescent="0.25">
      <c r="A683" t="s">
        <v>5267</v>
      </c>
      <c r="B683" t="s">
        <v>6466</v>
      </c>
      <c r="C683" t="s">
        <v>2630</v>
      </c>
      <c r="D683" t="s">
        <v>88</v>
      </c>
      <c r="E683" t="s">
        <v>25</v>
      </c>
      <c r="F683">
        <v>20</v>
      </c>
      <c r="G683" s="6">
        <v>45124</v>
      </c>
      <c r="H683" t="s">
        <v>217</v>
      </c>
      <c r="I683" t="s">
        <v>133</v>
      </c>
      <c r="J683">
        <v>16</v>
      </c>
      <c r="K683">
        <v>2</v>
      </c>
      <c r="L683" t="s">
        <v>28</v>
      </c>
      <c r="M683">
        <v>5</v>
      </c>
      <c r="N683" s="13" t="s">
        <v>7663</v>
      </c>
      <c r="O683">
        <f t="shared" si="40"/>
        <v>8</v>
      </c>
      <c r="P683" t="str">
        <f t="shared" si="41"/>
        <v>High Performer</v>
      </c>
      <c r="Q683" t="str">
        <f t="shared" si="42"/>
        <v>Student</v>
      </c>
      <c r="R683" t="str">
        <f t="shared" si="43"/>
        <v>High</v>
      </c>
    </row>
    <row r="684" spans="1:18" x14ac:dyDescent="0.25">
      <c r="A684" t="s">
        <v>5268</v>
      </c>
      <c r="B684" t="s">
        <v>6467</v>
      </c>
      <c r="C684" t="s">
        <v>2634</v>
      </c>
      <c r="D684" t="s">
        <v>88</v>
      </c>
      <c r="E684" t="s">
        <v>25</v>
      </c>
      <c r="F684">
        <v>32</v>
      </c>
      <c r="G684" s="6">
        <v>45175</v>
      </c>
      <c r="H684" t="s">
        <v>83</v>
      </c>
      <c r="I684" t="s">
        <v>27</v>
      </c>
      <c r="J684">
        <v>38</v>
      </c>
      <c r="K684">
        <v>1</v>
      </c>
      <c r="L684" t="s">
        <v>34</v>
      </c>
      <c r="M684">
        <v>1</v>
      </c>
      <c r="N684" s="13" t="s">
        <v>7664</v>
      </c>
      <c r="O684">
        <f t="shared" si="40"/>
        <v>7</v>
      </c>
      <c r="P684" t="str">
        <f t="shared" si="41"/>
        <v/>
      </c>
      <c r="Q684" t="str">
        <f t="shared" si="42"/>
        <v>Mid Career</v>
      </c>
      <c r="R684" t="str">
        <f t="shared" si="43"/>
        <v>High</v>
      </c>
    </row>
    <row r="685" spans="1:18" x14ac:dyDescent="0.25">
      <c r="A685" t="s">
        <v>5269</v>
      </c>
      <c r="B685" t="s">
        <v>6468</v>
      </c>
      <c r="C685" t="s">
        <v>2638</v>
      </c>
      <c r="D685" t="s">
        <v>17</v>
      </c>
      <c r="E685" t="s">
        <v>25</v>
      </c>
      <c r="F685">
        <v>24</v>
      </c>
      <c r="G685" s="6">
        <v>45237</v>
      </c>
      <c r="H685" t="s">
        <v>69</v>
      </c>
      <c r="I685" t="s">
        <v>33</v>
      </c>
      <c r="J685">
        <v>26</v>
      </c>
      <c r="K685">
        <v>0.45</v>
      </c>
      <c r="L685" t="s">
        <v>34</v>
      </c>
      <c r="M685">
        <v>4</v>
      </c>
      <c r="N685" s="13" t="s">
        <v>7665</v>
      </c>
      <c r="O685">
        <f t="shared" si="40"/>
        <v>6</v>
      </c>
      <c r="P685" t="str">
        <f t="shared" si="41"/>
        <v/>
      </c>
      <c r="Q685" t="str">
        <f t="shared" si="42"/>
        <v>Early Career</v>
      </c>
      <c r="R685" t="str">
        <f t="shared" si="43"/>
        <v>High</v>
      </c>
    </row>
    <row r="686" spans="1:18" x14ac:dyDescent="0.25">
      <c r="A686" t="s">
        <v>5270</v>
      </c>
      <c r="B686" t="s">
        <v>6469</v>
      </c>
      <c r="C686" t="s">
        <v>2642</v>
      </c>
      <c r="D686" t="s">
        <v>88</v>
      </c>
      <c r="E686" t="s">
        <v>39</v>
      </c>
      <c r="F686">
        <v>18</v>
      </c>
      <c r="G686" s="6">
        <v>45449</v>
      </c>
      <c r="H686" t="s">
        <v>132</v>
      </c>
      <c r="I686" t="s">
        <v>133</v>
      </c>
      <c r="J686">
        <v>16</v>
      </c>
      <c r="K686">
        <v>0.45</v>
      </c>
      <c r="L686" t="s">
        <v>34</v>
      </c>
      <c r="M686">
        <v>4</v>
      </c>
      <c r="N686" s="13" t="s">
        <v>7666</v>
      </c>
      <c r="O686">
        <f t="shared" si="40"/>
        <v>4</v>
      </c>
      <c r="P686" t="str">
        <f t="shared" si="41"/>
        <v/>
      </c>
      <c r="Q686" t="str">
        <f t="shared" si="42"/>
        <v>Student</v>
      </c>
      <c r="R686" t="str">
        <f t="shared" si="43"/>
        <v>High</v>
      </c>
    </row>
    <row r="687" spans="1:18" x14ac:dyDescent="0.25">
      <c r="A687" t="s">
        <v>5271</v>
      </c>
      <c r="B687" t="s">
        <v>6470</v>
      </c>
      <c r="C687" t="s">
        <v>2646</v>
      </c>
      <c r="D687" t="s">
        <v>88</v>
      </c>
      <c r="E687" t="s">
        <v>82</v>
      </c>
      <c r="F687">
        <v>18</v>
      </c>
      <c r="G687" s="6">
        <v>45638</v>
      </c>
      <c r="H687" t="s">
        <v>142</v>
      </c>
      <c r="I687" t="s">
        <v>53</v>
      </c>
      <c r="J687">
        <v>88</v>
      </c>
      <c r="K687">
        <v>1</v>
      </c>
      <c r="L687" t="s">
        <v>34</v>
      </c>
      <c r="M687">
        <v>2</v>
      </c>
      <c r="N687" s="13" t="s">
        <v>7667</v>
      </c>
      <c r="O687">
        <f t="shared" si="40"/>
        <v>5</v>
      </c>
      <c r="P687" t="str">
        <f t="shared" si="41"/>
        <v/>
      </c>
      <c r="Q687" t="str">
        <f t="shared" si="42"/>
        <v>Student</v>
      </c>
      <c r="R687" t="str">
        <f t="shared" si="43"/>
        <v>High</v>
      </c>
    </row>
    <row r="688" spans="1:18" x14ac:dyDescent="0.25">
      <c r="A688" t="s">
        <v>5272</v>
      </c>
      <c r="B688" t="s">
        <v>6471</v>
      </c>
      <c r="C688" t="s">
        <v>6995</v>
      </c>
      <c r="D688" t="s">
        <v>17</v>
      </c>
      <c r="E688" t="s">
        <v>68</v>
      </c>
      <c r="F688">
        <v>26</v>
      </c>
      <c r="G688" s="6">
        <v>45275</v>
      </c>
      <c r="H688" t="s">
        <v>26</v>
      </c>
      <c r="I688" t="s">
        <v>27</v>
      </c>
      <c r="J688">
        <v>40</v>
      </c>
      <c r="K688">
        <v>2</v>
      </c>
      <c r="L688" t="s">
        <v>34</v>
      </c>
      <c r="M688">
        <v>5</v>
      </c>
      <c r="N688" s="13" t="s">
        <v>7668</v>
      </c>
      <c r="O688">
        <f t="shared" si="40"/>
        <v>3</v>
      </c>
      <c r="P688" t="str">
        <f t="shared" si="41"/>
        <v/>
      </c>
      <c r="Q688" t="str">
        <f t="shared" si="42"/>
        <v>Early Career</v>
      </c>
      <c r="R688" t="str">
        <f t="shared" si="43"/>
        <v>High</v>
      </c>
    </row>
    <row r="689" spans="1:18" x14ac:dyDescent="0.25">
      <c r="A689" t="s">
        <v>5273</v>
      </c>
      <c r="B689" t="s">
        <v>6472</v>
      </c>
      <c r="C689" t="s">
        <v>2653</v>
      </c>
      <c r="D689" t="s">
        <v>17</v>
      </c>
      <c r="E689" t="s">
        <v>39</v>
      </c>
      <c r="F689">
        <v>18</v>
      </c>
      <c r="G689" s="6">
        <v>44915</v>
      </c>
      <c r="H689" t="s">
        <v>63</v>
      </c>
      <c r="I689" t="s">
        <v>27</v>
      </c>
      <c r="J689">
        <v>46</v>
      </c>
      <c r="K689">
        <v>2</v>
      </c>
      <c r="L689" t="s">
        <v>34</v>
      </c>
      <c r="M689">
        <v>3</v>
      </c>
      <c r="N689" s="13" t="s">
        <v>7669</v>
      </c>
      <c r="O689">
        <f t="shared" si="40"/>
        <v>2</v>
      </c>
      <c r="P689" t="str">
        <f t="shared" si="41"/>
        <v/>
      </c>
      <c r="Q689" t="str">
        <f t="shared" si="42"/>
        <v>Student</v>
      </c>
      <c r="R689" t="str">
        <f t="shared" si="43"/>
        <v>High</v>
      </c>
    </row>
    <row r="690" spans="1:18" x14ac:dyDescent="0.25">
      <c r="A690" t="s">
        <v>5274</v>
      </c>
      <c r="B690" t="s">
        <v>6473</v>
      </c>
      <c r="C690" t="s">
        <v>2657</v>
      </c>
      <c r="D690" t="s">
        <v>17</v>
      </c>
      <c r="E690" t="s">
        <v>39</v>
      </c>
      <c r="F690">
        <v>18</v>
      </c>
      <c r="G690" s="6">
        <v>45547</v>
      </c>
      <c r="H690" t="s">
        <v>142</v>
      </c>
      <c r="I690" t="s">
        <v>53</v>
      </c>
      <c r="J690">
        <v>39</v>
      </c>
      <c r="K690">
        <v>1.5</v>
      </c>
      <c r="L690" t="s">
        <v>28</v>
      </c>
      <c r="M690">
        <v>5</v>
      </c>
      <c r="N690" s="13" t="s">
        <v>7670</v>
      </c>
      <c r="O690">
        <f t="shared" si="40"/>
        <v>2</v>
      </c>
      <c r="P690" t="str">
        <f t="shared" si="41"/>
        <v>High Performer</v>
      </c>
      <c r="Q690" t="str">
        <f t="shared" si="42"/>
        <v>Student</v>
      </c>
      <c r="R690" t="str">
        <f t="shared" si="43"/>
        <v>High</v>
      </c>
    </row>
    <row r="691" spans="1:18" x14ac:dyDescent="0.25">
      <c r="A691" t="s">
        <v>5275</v>
      </c>
      <c r="B691" t="s">
        <v>6474</v>
      </c>
      <c r="C691" t="s">
        <v>2661</v>
      </c>
      <c r="D691" t="s">
        <v>88</v>
      </c>
      <c r="E691" t="s">
        <v>46</v>
      </c>
      <c r="F691">
        <v>36</v>
      </c>
      <c r="G691" s="6">
        <v>44808</v>
      </c>
      <c r="H691" t="s">
        <v>154</v>
      </c>
      <c r="I691" t="s">
        <v>133</v>
      </c>
      <c r="J691">
        <v>94</v>
      </c>
      <c r="K691">
        <v>1.5</v>
      </c>
      <c r="L691" t="s">
        <v>34</v>
      </c>
      <c r="M691">
        <v>4</v>
      </c>
      <c r="N691" s="13" t="s">
        <v>7671</v>
      </c>
      <c r="O691">
        <f t="shared" si="40"/>
        <v>7</v>
      </c>
      <c r="P691" t="str">
        <f t="shared" si="41"/>
        <v/>
      </c>
      <c r="Q691" t="str">
        <f t="shared" si="42"/>
        <v>Mid Career</v>
      </c>
      <c r="R691" t="str">
        <f t="shared" si="43"/>
        <v>High</v>
      </c>
    </row>
    <row r="692" spans="1:18" x14ac:dyDescent="0.25">
      <c r="A692" t="s">
        <v>5276</v>
      </c>
      <c r="B692" t="s">
        <v>6475</v>
      </c>
      <c r="C692" t="s">
        <v>2665</v>
      </c>
      <c r="D692" t="s">
        <v>17</v>
      </c>
      <c r="E692" t="s">
        <v>82</v>
      </c>
      <c r="F692">
        <v>18</v>
      </c>
      <c r="G692" s="6">
        <v>45358</v>
      </c>
      <c r="H692" t="s">
        <v>26</v>
      </c>
      <c r="I692" t="s">
        <v>27</v>
      </c>
      <c r="J692">
        <v>48</v>
      </c>
      <c r="K692">
        <v>1</v>
      </c>
      <c r="L692" t="s">
        <v>34</v>
      </c>
      <c r="M692">
        <v>5</v>
      </c>
      <c r="N692" s="13" t="s">
        <v>7672</v>
      </c>
      <c r="O692">
        <f t="shared" si="40"/>
        <v>3</v>
      </c>
      <c r="P692" t="str">
        <f t="shared" si="41"/>
        <v/>
      </c>
      <c r="Q692" t="str">
        <f t="shared" si="42"/>
        <v>Student</v>
      </c>
      <c r="R692" t="str">
        <f t="shared" si="43"/>
        <v>High</v>
      </c>
    </row>
    <row r="693" spans="1:18" x14ac:dyDescent="0.25">
      <c r="A693" t="s">
        <v>5277</v>
      </c>
      <c r="B693" t="s">
        <v>6476</v>
      </c>
      <c r="C693" t="s">
        <v>2669</v>
      </c>
      <c r="D693" t="s">
        <v>17</v>
      </c>
      <c r="E693" t="s">
        <v>39</v>
      </c>
      <c r="F693">
        <v>38</v>
      </c>
      <c r="G693" s="6">
        <v>45113</v>
      </c>
      <c r="H693" t="s">
        <v>154</v>
      </c>
      <c r="I693" t="s">
        <v>133</v>
      </c>
      <c r="J693">
        <v>35</v>
      </c>
      <c r="K693">
        <v>2</v>
      </c>
      <c r="L693" t="s">
        <v>34</v>
      </c>
      <c r="M693">
        <v>4</v>
      </c>
      <c r="N693" s="13" t="s">
        <v>7673</v>
      </c>
      <c r="O693">
        <f t="shared" si="40"/>
        <v>6</v>
      </c>
      <c r="P693" t="str">
        <f t="shared" si="41"/>
        <v/>
      </c>
      <c r="Q693" t="str">
        <f t="shared" si="42"/>
        <v>Mid Career</v>
      </c>
      <c r="R693" t="str">
        <f t="shared" si="43"/>
        <v>High</v>
      </c>
    </row>
    <row r="694" spans="1:18" x14ac:dyDescent="0.25">
      <c r="A694" t="s">
        <v>5278</v>
      </c>
      <c r="B694" t="s">
        <v>6477</v>
      </c>
      <c r="C694" t="s">
        <v>2673</v>
      </c>
      <c r="D694" t="s">
        <v>88</v>
      </c>
      <c r="E694" t="s">
        <v>25</v>
      </c>
      <c r="F694">
        <v>33</v>
      </c>
      <c r="G694" s="6">
        <v>45691</v>
      </c>
      <c r="H694" t="s">
        <v>32</v>
      </c>
      <c r="I694" t="s">
        <v>33</v>
      </c>
      <c r="J694">
        <v>11</v>
      </c>
      <c r="K694">
        <v>1.5</v>
      </c>
      <c r="L694" t="s">
        <v>34</v>
      </c>
      <c r="M694">
        <v>2</v>
      </c>
      <c r="N694" s="13" t="s">
        <v>7674</v>
      </c>
      <c r="O694">
        <f t="shared" si="40"/>
        <v>2</v>
      </c>
      <c r="P694" t="str">
        <f t="shared" si="41"/>
        <v/>
      </c>
      <c r="Q694" t="str">
        <f t="shared" si="42"/>
        <v>Mid Career</v>
      </c>
      <c r="R694" t="str">
        <f t="shared" si="43"/>
        <v>Medium</v>
      </c>
    </row>
    <row r="695" spans="1:18" x14ac:dyDescent="0.25">
      <c r="A695" t="s">
        <v>5279</v>
      </c>
      <c r="B695" t="s">
        <v>6478</v>
      </c>
      <c r="C695" t="s">
        <v>2677</v>
      </c>
      <c r="D695" t="s">
        <v>88</v>
      </c>
      <c r="E695" t="s">
        <v>25</v>
      </c>
      <c r="F695">
        <v>37</v>
      </c>
      <c r="G695" s="6">
        <v>45325</v>
      </c>
      <c r="H695" t="s">
        <v>26</v>
      </c>
      <c r="I695" t="s">
        <v>27</v>
      </c>
      <c r="J695">
        <v>87</v>
      </c>
      <c r="K695">
        <v>2</v>
      </c>
      <c r="L695" t="s">
        <v>34</v>
      </c>
      <c r="M695">
        <v>4</v>
      </c>
      <c r="N695" s="13" t="s">
        <v>7675</v>
      </c>
      <c r="O695">
        <f t="shared" si="40"/>
        <v>3</v>
      </c>
      <c r="P695" t="str">
        <f t="shared" si="41"/>
        <v/>
      </c>
      <c r="Q695" t="str">
        <f t="shared" si="42"/>
        <v>Mid Career</v>
      </c>
      <c r="R695" t="str">
        <f t="shared" si="43"/>
        <v>High</v>
      </c>
    </row>
    <row r="696" spans="1:18" x14ac:dyDescent="0.25">
      <c r="A696" t="s">
        <v>5280</v>
      </c>
      <c r="B696" t="s">
        <v>6479</v>
      </c>
      <c r="C696" t="s">
        <v>2681</v>
      </c>
      <c r="D696" t="s">
        <v>88</v>
      </c>
      <c r="E696" t="s">
        <v>46</v>
      </c>
      <c r="F696">
        <v>18</v>
      </c>
      <c r="G696" s="6">
        <v>45171</v>
      </c>
      <c r="H696" t="s">
        <v>40</v>
      </c>
      <c r="I696" t="s">
        <v>19</v>
      </c>
      <c r="J696">
        <v>44</v>
      </c>
      <c r="K696">
        <v>1</v>
      </c>
      <c r="L696" t="s">
        <v>28</v>
      </c>
      <c r="M696">
        <v>2</v>
      </c>
      <c r="N696" s="13" t="s">
        <v>7676</v>
      </c>
      <c r="O696">
        <f t="shared" si="40"/>
        <v>7</v>
      </c>
      <c r="P696" t="str">
        <f t="shared" si="41"/>
        <v/>
      </c>
      <c r="Q696" t="str">
        <f t="shared" si="42"/>
        <v>Student</v>
      </c>
      <c r="R696" t="str">
        <f t="shared" si="43"/>
        <v>High</v>
      </c>
    </row>
    <row r="697" spans="1:18" x14ac:dyDescent="0.25">
      <c r="A697" t="s">
        <v>5281</v>
      </c>
      <c r="B697" t="s">
        <v>6480</v>
      </c>
      <c r="C697" t="s">
        <v>2685</v>
      </c>
      <c r="D697" t="s">
        <v>88</v>
      </c>
      <c r="E697" t="s">
        <v>46</v>
      </c>
      <c r="F697">
        <v>29</v>
      </c>
      <c r="G697" s="6">
        <v>45230</v>
      </c>
      <c r="H697" t="s">
        <v>217</v>
      </c>
      <c r="I697" t="s">
        <v>133</v>
      </c>
      <c r="J697">
        <v>65</v>
      </c>
      <c r="K697">
        <v>2</v>
      </c>
      <c r="L697" t="s">
        <v>34</v>
      </c>
      <c r="M697">
        <v>3</v>
      </c>
      <c r="N697" s="13" t="s">
        <v>7677</v>
      </c>
      <c r="O697">
        <f t="shared" si="40"/>
        <v>2</v>
      </c>
      <c r="P697" t="str">
        <f t="shared" si="41"/>
        <v/>
      </c>
      <c r="Q697" t="str">
        <f t="shared" si="42"/>
        <v>Early Career</v>
      </c>
      <c r="R697" t="str">
        <f t="shared" si="43"/>
        <v>High</v>
      </c>
    </row>
    <row r="698" spans="1:18" x14ac:dyDescent="0.25">
      <c r="A698" t="s">
        <v>5282</v>
      </c>
      <c r="B698" t="s">
        <v>6481</v>
      </c>
      <c r="C698" t="s">
        <v>2689</v>
      </c>
      <c r="D698" t="s">
        <v>88</v>
      </c>
      <c r="E698" t="s">
        <v>82</v>
      </c>
      <c r="F698">
        <v>18</v>
      </c>
      <c r="G698" s="6">
        <v>45609</v>
      </c>
      <c r="H698" t="s">
        <v>132</v>
      </c>
      <c r="I698" t="s">
        <v>133</v>
      </c>
      <c r="J698">
        <v>37</v>
      </c>
      <c r="K698">
        <v>2</v>
      </c>
      <c r="L698" t="s">
        <v>28</v>
      </c>
      <c r="M698">
        <v>3</v>
      </c>
      <c r="N698" s="13" t="s">
        <v>7678</v>
      </c>
      <c r="O698">
        <f t="shared" si="40"/>
        <v>2</v>
      </c>
      <c r="P698" t="str">
        <f t="shared" si="41"/>
        <v/>
      </c>
      <c r="Q698" t="str">
        <f t="shared" si="42"/>
        <v>Student</v>
      </c>
      <c r="R698" t="str">
        <f t="shared" si="43"/>
        <v>High</v>
      </c>
    </row>
    <row r="699" spans="1:18" x14ac:dyDescent="0.25">
      <c r="A699" t="s">
        <v>5283</v>
      </c>
      <c r="B699" t="s">
        <v>6482</v>
      </c>
      <c r="C699" t="s">
        <v>2693</v>
      </c>
      <c r="D699" t="s">
        <v>88</v>
      </c>
      <c r="E699" t="s">
        <v>25</v>
      </c>
      <c r="F699">
        <v>41</v>
      </c>
      <c r="G699" s="6">
        <v>44707</v>
      </c>
      <c r="H699" t="s">
        <v>105</v>
      </c>
      <c r="I699" t="s">
        <v>53</v>
      </c>
      <c r="J699">
        <v>78</v>
      </c>
      <c r="K699">
        <v>1.5</v>
      </c>
      <c r="L699" t="s">
        <v>28</v>
      </c>
      <c r="M699">
        <v>4</v>
      </c>
      <c r="N699" s="13" t="s">
        <v>7679</v>
      </c>
      <c r="O699">
        <f t="shared" si="40"/>
        <v>8</v>
      </c>
      <c r="P699" t="str">
        <f t="shared" si="41"/>
        <v>High Performer</v>
      </c>
      <c r="Q699" t="str">
        <f t="shared" si="42"/>
        <v>Senior</v>
      </c>
      <c r="R699" t="str">
        <f t="shared" si="43"/>
        <v>High</v>
      </c>
    </row>
    <row r="700" spans="1:18" x14ac:dyDescent="0.25">
      <c r="A700" t="s">
        <v>5284</v>
      </c>
      <c r="B700" t="s">
        <v>6483</v>
      </c>
      <c r="C700" t="s">
        <v>2697</v>
      </c>
      <c r="D700" t="s">
        <v>88</v>
      </c>
      <c r="E700" t="s">
        <v>46</v>
      </c>
      <c r="F700">
        <v>18</v>
      </c>
      <c r="G700" s="6">
        <v>45687</v>
      </c>
      <c r="H700" t="s">
        <v>281</v>
      </c>
      <c r="I700" t="s">
        <v>19</v>
      </c>
      <c r="J700">
        <v>65</v>
      </c>
      <c r="K700">
        <v>1.5</v>
      </c>
      <c r="L700" t="s">
        <v>34</v>
      </c>
      <c r="M700">
        <v>2</v>
      </c>
      <c r="N700" s="13" t="s">
        <v>7680</v>
      </c>
      <c r="O700">
        <f t="shared" si="40"/>
        <v>8</v>
      </c>
      <c r="P700" t="str">
        <f t="shared" si="41"/>
        <v/>
      </c>
      <c r="Q700" t="str">
        <f t="shared" si="42"/>
        <v>Student</v>
      </c>
      <c r="R700" t="str">
        <f t="shared" si="43"/>
        <v>High</v>
      </c>
    </row>
    <row r="701" spans="1:18" x14ac:dyDescent="0.25">
      <c r="A701" t="s">
        <v>5285</v>
      </c>
      <c r="B701" t="s">
        <v>6484</v>
      </c>
      <c r="C701" t="s">
        <v>2701</v>
      </c>
      <c r="D701" t="s">
        <v>17</v>
      </c>
      <c r="E701" t="s">
        <v>46</v>
      </c>
      <c r="F701">
        <v>23</v>
      </c>
      <c r="G701" s="6">
        <v>45093</v>
      </c>
      <c r="H701" t="s">
        <v>52</v>
      </c>
      <c r="I701" t="s">
        <v>53</v>
      </c>
      <c r="J701">
        <v>23</v>
      </c>
      <c r="K701">
        <v>2</v>
      </c>
      <c r="L701" t="s">
        <v>34</v>
      </c>
      <c r="M701">
        <v>5</v>
      </c>
      <c r="N701" s="13" t="s">
        <v>7681</v>
      </c>
      <c r="O701">
        <f t="shared" si="40"/>
        <v>5</v>
      </c>
      <c r="P701" t="str">
        <f t="shared" si="41"/>
        <v/>
      </c>
      <c r="Q701" t="str">
        <f t="shared" si="42"/>
        <v>Early Career</v>
      </c>
      <c r="R701" t="str">
        <f t="shared" si="43"/>
        <v>High</v>
      </c>
    </row>
    <row r="702" spans="1:18" x14ac:dyDescent="0.25">
      <c r="A702" t="s">
        <v>5286</v>
      </c>
      <c r="B702" t="s">
        <v>6485</v>
      </c>
      <c r="C702" t="s">
        <v>2705</v>
      </c>
      <c r="D702" t="s">
        <v>88</v>
      </c>
      <c r="E702" t="s">
        <v>46</v>
      </c>
      <c r="F702">
        <v>39</v>
      </c>
      <c r="G702" s="6">
        <v>44758</v>
      </c>
      <c r="H702" t="s">
        <v>281</v>
      </c>
      <c r="I702" t="s">
        <v>19</v>
      </c>
      <c r="J702">
        <v>5</v>
      </c>
      <c r="K702">
        <v>1.5</v>
      </c>
      <c r="L702" t="s">
        <v>34</v>
      </c>
      <c r="M702">
        <v>2</v>
      </c>
      <c r="N702" s="13" t="s">
        <v>7682</v>
      </c>
      <c r="O702">
        <f t="shared" si="40"/>
        <v>4</v>
      </c>
      <c r="P702" t="str">
        <f t="shared" si="41"/>
        <v/>
      </c>
      <c r="Q702" t="str">
        <f t="shared" si="42"/>
        <v>Mid Career</v>
      </c>
      <c r="R702" t="str">
        <f t="shared" si="43"/>
        <v>Medium</v>
      </c>
    </row>
    <row r="703" spans="1:18" x14ac:dyDescent="0.25">
      <c r="A703" t="s">
        <v>5287</v>
      </c>
      <c r="B703" t="s">
        <v>6486</v>
      </c>
      <c r="C703" t="s">
        <v>2709</v>
      </c>
      <c r="D703" t="s">
        <v>88</v>
      </c>
      <c r="E703" t="s">
        <v>25</v>
      </c>
      <c r="F703">
        <v>18</v>
      </c>
      <c r="G703" s="6">
        <v>44831</v>
      </c>
      <c r="H703" t="s">
        <v>32</v>
      </c>
      <c r="I703" t="s">
        <v>33</v>
      </c>
      <c r="J703">
        <v>87</v>
      </c>
      <c r="K703">
        <v>2</v>
      </c>
      <c r="L703" t="s">
        <v>34</v>
      </c>
      <c r="M703">
        <v>4</v>
      </c>
      <c r="N703" s="13" t="s">
        <v>7683</v>
      </c>
      <c r="O703">
        <f t="shared" si="40"/>
        <v>7</v>
      </c>
      <c r="P703" t="str">
        <f t="shared" si="41"/>
        <v/>
      </c>
      <c r="Q703" t="str">
        <f t="shared" si="42"/>
        <v>Student</v>
      </c>
      <c r="R703" t="str">
        <f t="shared" si="43"/>
        <v>High</v>
      </c>
    </row>
    <row r="704" spans="1:18" x14ac:dyDescent="0.25">
      <c r="A704" t="s">
        <v>5288</v>
      </c>
      <c r="B704" t="s">
        <v>6487</v>
      </c>
      <c r="C704" t="s">
        <v>2713</v>
      </c>
      <c r="D704" t="s">
        <v>88</v>
      </c>
      <c r="E704" t="s">
        <v>25</v>
      </c>
      <c r="F704">
        <v>18</v>
      </c>
      <c r="G704" s="6">
        <v>44660</v>
      </c>
      <c r="H704" t="s">
        <v>217</v>
      </c>
      <c r="I704" t="s">
        <v>133</v>
      </c>
      <c r="J704">
        <v>44</v>
      </c>
      <c r="K704">
        <v>1.5</v>
      </c>
      <c r="L704" t="s">
        <v>34</v>
      </c>
      <c r="M704">
        <v>5</v>
      </c>
      <c r="N704" s="13" t="s">
        <v>7684</v>
      </c>
      <c r="O704">
        <f t="shared" si="40"/>
        <v>2</v>
      </c>
      <c r="P704" t="str">
        <f t="shared" si="41"/>
        <v/>
      </c>
      <c r="Q704" t="str">
        <f t="shared" si="42"/>
        <v>Student</v>
      </c>
      <c r="R704" t="str">
        <f t="shared" si="43"/>
        <v>High</v>
      </c>
    </row>
    <row r="705" spans="1:18" x14ac:dyDescent="0.25">
      <c r="A705" t="s">
        <v>5289</v>
      </c>
      <c r="B705" t="s">
        <v>6488</v>
      </c>
      <c r="C705" t="s">
        <v>2717</v>
      </c>
      <c r="D705" t="s">
        <v>88</v>
      </c>
      <c r="E705" t="s">
        <v>82</v>
      </c>
      <c r="F705">
        <v>26</v>
      </c>
      <c r="G705" s="6">
        <v>44823</v>
      </c>
      <c r="H705" t="s">
        <v>52</v>
      </c>
      <c r="I705" t="s">
        <v>53</v>
      </c>
      <c r="J705">
        <v>54</v>
      </c>
      <c r="K705">
        <v>2</v>
      </c>
      <c r="L705" t="s">
        <v>34</v>
      </c>
      <c r="M705">
        <v>2</v>
      </c>
      <c r="N705" s="13" t="s">
        <v>7685</v>
      </c>
      <c r="O705">
        <f t="shared" si="40"/>
        <v>5</v>
      </c>
      <c r="P705" t="str">
        <f t="shared" si="41"/>
        <v/>
      </c>
      <c r="Q705" t="str">
        <f t="shared" si="42"/>
        <v>Early Career</v>
      </c>
      <c r="R705" t="str">
        <f t="shared" si="43"/>
        <v>High</v>
      </c>
    </row>
    <row r="706" spans="1:18" x14ac:dyDescent="0.25">
      <c r="A706" t="s">
        <v>5290</v>
      </c>
      <c r="B706" t="s">
        <v>6489</v>
      </c>
      <c r="C706" t="s">
        <v>2721</v>
      </c>
      <c r="D706" t="s">
        <v>88</v>
      </c>
      <c r="E706" t="s">
        <v>82</v>
      </c>
      <c r="F706">
        <v>18</v>
      </c>
      <c r="G706" s="6">
        <v>45588</v>
      </c>
      <c r="H706" t="s">
        <v>132</v>
      </c>
      <c r="I706" t="s">
        <v>133</v>
      </c>
      <c r="J706">
        <v>1</v>
      </c>
      <c r="K706">
        <v>1.5</v>
      </c>
      <c r="L706" t="s">
        <v>34</v>
      </c>
      <c r="M706">
        <v>5</v>
      </c>
      <c r="N706" s="13" t="s">
        <v>7686</v>
      </c>
      <c r="O706">
        <f t="shared" si="40"/>
        <v>7</v>
      </c>
      <c r="P706" t="str">
        <f t="shared" si="41"/>
        <v/>
      </c>
      <c r="Q706" t="str">
        <f t="shared" si="42"/>
        <v>Student</v>
      </c>
      <c r="R706" t="str">
        <f t="shared" si="43"/>
        <v>Low</v>
      </c>
    </row>
    <row r="707" spans="1:18" x14ac:dyDescent="0.25">
      <c r="A707" t="s">
        <v>5291</v>
      </c>
      <c r="B707" t="s">
        <v>6490</v>
      </c>
      <c r="C707" t="s">
        <v>2725</v>
      </c>
      <c r="D707" t="s">
        <v>17</v>
      </c>
      <c r="E707" t="s">
        <v>25</v>
      </c>
      <c r="F707">
        <v>18</v>
      </c>
      <c r="G707" s="6">
        <v>44749</v>
      </c>
      <c r="H707" t="s">
        <v>217</v>
      </c>
      <c r="I707" t="s">
        <v>133</v>
      </c>
      <c r="J707">
        <v>24</v>
      </c>
      <c r="K707">
        <v>2</v>
      </c>
      <c r="L707" t="s">
        <v>34</v>
      </c>
      <c r="M707">
        <v>2</v>
      </c>
      <c r="N707" s="13" t="s">
        <v>7687</v>
      </c>
      <c r="O707">
        <f t="shared" ref="O707:O770" si="44">IF(N707="", 0, LEN(N707) - LEN(SUBSTITUTE(N707, ",", "")) + 1)</f>
        <v>3</v>
      </c>
      <c r="P707" t="str">
        <f t="shared" ref="P707:P770" si="45">IF(AND(L707="Yes",M707&gt;=4),"High Performer","")</f>
        <v/>
      </c>
      <c r="Q707" t="str">
        <f t="shared" ref="Q707:Q770" si="46">IF(F707&lt;22,"Student",IF(F707&lt;=30,"Early Career",IF(F707&lt;=40,"Mid Career","Senior")))</f>
        <v>Student</v>
      </c>
      <c r="R707" t="str">
        <f t="shared" ref="R707:R770" si="47">IF(K707+J707&lt;=5,"Low",IF(K707+J707&lt;=15,"Medium","High"))</f>
        <v>High</v>
      </c>
    </row>
    <row r="708" spans="1:18" x14ac:dyDescent="0.25">
      <c r="A708" t="s">
        <v>5292</v>
      </c>
      <c r="B708" t="s">
        <v>6491</v>
      </c>
      <c r="C708" t="s">
        <v>2729</v>
      </c>
      <c r="D708" t="s">
        <v>88</v>
      </c>
      <c r="E708" t="s">
        <v>25</v>
      </c>
      <c r="F708">
        <v>18</v>
      </c>
      <c r="G708" s="6">
        <v>44691</v>
      </c>
      <c r="H708" t="s">
        <v>217</v>
      </c>
      <c r="I708" t="s">
        <v>133</v>
      </c>
      <c r="J708">
        <v>65</v>
      </c>
      <c r="K708">
        <v>2</v>
      </c>
      <c r="L708" t="s">
        <v>34</v>
      </c>
      <c r="M708">
        <v>4</v>
      </c>
      <c r="N708" s="13" t="s">
        <v>7688</v>
      </c>
      <c r="O708">
        <f t="shared" si="44"/>
        <v>6</v>
      </c>
      <c r="P708" t="str">
        <f t="shared" si="45"/>
        <v/>
      </c>
      <c r="Q708" t="str">
        <f t="shared" si="46"/>
        <v>Student</v>
      </c>
      <c r="R708" t="str">
        <f t="shared" si="47"/>
        <v>High</v>
      </c>
    </row>
    <row r="709" spans="1:18" x14ac:dyDescent="0.25">
      <c r="A709" t="s">
        <v>5293</v>
      </c>
      <c r="B709" t="s">
        <v>6492</v>
      </c>
      <c r="C709" t="s">
        <v>2733</v>
      </c>
      <c r="D709" t="s">
        <v>88</v>
      </c>
      <c r="E709" t="s">
        <v>68</v>
      </c>
      <c r="F709">
        <v>31</v>
      </c>
      <c r="G709" s="6">
        <v>44961</v>
      </c>
      <c r="H709" t="s">
        <v>32</v>
      </c>
      <c r="I709" t="s">
        <v>33</v>
      </c>
      <c r="J709">
        <v>84</v>
      </c>
      <c r="K709">
        <v>1.5</v>
      </c>
      <c r="L709" t="s">
        <v>34</v>
      </c>
      <c r="M709">
        <v>4</v>
      </c>
      <c r="N709" s="13" t="s">
        <v>7689</v>
      </c>
      <c r="O709">
        <f t="shared" si="44"/>
        <v>3</v>
      </c>
      <c r="P709" t="str">
        <f t="shared" si="45"/>
        <v/>
      </c>
      <c r="Q709" t="str">
        <f t="shared" si="46"/>
        <v>Mid Career</v>
      </c>
      <c r="R709" t="str">
        <f t="shared" si="47"/>
        <v>High</v>
      </c>
    </row>
    <row r="710" spans="1:18" x14ac:dyDescent="0.25">
      <c r="A710" t="s">
        <v>5294</v>
      </c>
      <c r="B710" t="s">
        <v>6493</v>
      </c>
      <c r="C710" t="s">
        <v>2737</v>
      </c>
      <c r="D710" t="s">
        <v>17</v>
      </c>
      <c r="E710" t="s">
        <v>25</v>
      </c>
      <c r="F710">
        <v>18</v>
      </c>
      <c r="G710" s="6">
        <v>44882</v>
      </c>
      <c r="H710" t="s">
        <v>47</v>
      </c>
      <c r="I710" t="s">
        <v>33</v>
      </c>
      <c r="J710">
        <v>1</v>
      </c>
      <c r="K710">
        <v>1.5</v>
      </c>
      <c r="L710" t="s">
        <v>28</v>
      </c>
      <c r="M710">
        <v>4</v>
      </c>
      <c r="N710" s="13" t="s">
        <v>7690</v>
      </c>
      <c r="O710">
        <f t="shared" si="44"/>
        <v>5</v>
      </c>
      <c r="P710" t="str">
        <f t="shared" si="45"/>
        <v>High Performer</v>
      </c>
      <c r="Q710" t="str">
        <f t="shared" si="46"/>
        <v>Student</v>
      </c>
      <c r="R710" t="str">
        <f t="shared" si="47"/>
        <v>Low</v>
      </c>
    </row>
    <row r="711" spans="1:18" x14ac:dyDescent="0.25">
      <c r="A711" t="s">
        <v>5295</v>
      </c>
      <c r="B711" t="s">
        <v>6494</v>
      </c>
      <c r="C711" t="s">
        <v>2741</v>
      </c>
      <c r="D711" t="s">
        <v>88</v>
      </c>
      <c r="E711" t="s">
        <v>68</v>
      </c>
      <c r="F711">
        <v>18</v>
      </c>
      <c r="G711" s="6">
        <v>44937</v>
      </c>
      <c r="H711" t="s">
        <v>26</v>
      </c>
      <c r="I711" t="s">
        <v>27</v>
      </c>
      <c r="J711">
        <v>26</v>
      </c>
      <c r="K711">
        <v>1.5</v>
      </c>
      <c r="L711" t="s">
        <v>34</v>
      </c>
      <c r="M711">
        <v>5</v>
      </c>
      <c r="N711" s="13" t="s">
        <v>7691</v>
      </c>
      <c r="O711">
        <f t="shared" si="44"/>
        <v>6</v>
      </c>
      <c r="P711" t="str">
        <f t="shared" si="45"/>
        <v/>
      </c>
      <c r="Q711" t="str">
        <f t="shared" si="46"/>
        <v>Student</v>
      </c>
      <c r="R711" t="str">
        <f t="shared" si="47"/>
        <v>High</v>
      </c>
    </row>
    <row r="712" spans="1:18" x14ac:dyDescent="0.25">
      <c r="A712" t="s">
        <v>5296</v>
      </c>
      <c r="B712" t="s">
        <v>6495</v>
      </c>
      <c r="C712" t="s">
        <v>2745</v>
      </c>
      <c r="D712" t="s">
        <v>17</v>
      </c>
      <c r="E712" t="s">
        <v>25</v>
      </c>
      <c r="F712">
        <v>41</v>
      </c>
      <c r="G712" s="6">
        <v>44925</v>
      </c>
      <c r="H712" t="s">
        <v>217</v>
      </c>
      <c r="I712" t="s">
        <v>133</v>
      </c>
      <c r="J712">
        <v>69</v>
      </c>
      <c r="K712">
        <v>1.5</v>
      </c>
      <c r="L712" t="s">
        <v>34</v>
      </c>
      <c r="M712">
        <v>5</v>
      </c>
      <c r="N712" s="13" t="s">
        <v>7692</v>
      </c>
      <c r="O712">
        <f t="shared" si="44"/>
        <v>8</v>
      </c>
      <c r="P712" t="str">
        <f t="shared" si="45"/>
        <v/>
      </c>
      <c r="Q712" t="str">
        <f t="shared" si="46"/>
        <v>Senior</v>
      </c>
      <c r="R712" t="str">
        <f t="shared" si="47"/>
        <v>High</v>
      </c>
    </row>
    <row r="713" spans="1:18" x14ac:dyDescent="0.25">
      <c r="A713" t="s">
        <v>5297</v>
      </c>
      <c r="B713" t="s">
        <v>6496</v>
      </c>
      <c r="C713" t="s">
        <v>2749</v>
      </c>
      <c r="D713" t="s">
        <v>88</v>
      </c>
      <c r="E713" t="s">
        <v>68</v>
      </c>
      <c r="F713">
        <v>18</v>
      </c>
      <c r="G713" s="6">
        <v>45228</v>
      </c>
      <c r="H713" t="s">
        <v>105</v>
      </c>
      <c r="I713" t="s">
        <v>53</v>
      </c>
      <c r="J713">
        <v>46</v>
      </c>
      <c r="K713">
        <v>0.45</v>
      </c>
      <c r="L713" t="s">
        <v>28</v>
      </c>
      <c r="M713">
        <v>4</v>
      </c>
      <c r="N713" s="13" t="s">
        <v>7693</v>
      </c>
      <c r="O713">
        <f t="shared" si="44"/>
        <v>5</v>
      </c>
      <c r="P713" t="str">
        <f t="shared" si="45"/>
        <v>High Performer</v>
      </c>
      <c r="Q713" t="str">
        <f t="shared" si="46"/>
        <v>Student</v>
      </c>
      <c r="R713" t="str">
        <f t="shared" si="47"/>
        <v>High</v>
      </c>
    </row>
    <row r="714" spans="1:18" x14ac:dyDescent="0.25">
      <c r="A714" t="s">
        <v>5298</v>
      </c>
      <c r="B714" t="s">
        <v>6497</v>
      </c>
      <c r="C714" t="s">
        <v>2753</v>
      </c>
      <c r="D714" t="s">
        <v>17</v>
      </c>
      <c r="E714" t="s">
        <v>68</v>
      </c>
      <c r="F714">
        <v>18</v>
      </c>
      <c r="G714" s="6">
        <v>44939</v>
      </c>
      <c r="H714" t="s">
        <v>18</v>
      </c>
      <c r="I714" t="s">
        <v>19</v>
      </c>
      <c r="J714">
        <v>37</v>
      </c>
      <c r="K714">
        <v>1</v>
      </c>
      <c r="L714" t="s">
        <v>28</v>
      </c>
      <c r="M714">
        <v>1</v>
      </c>
      <c r="N714" s="13" t="s">
        <v>7694</v>
      </c>
      <c r="O714">
        <f t="shared" si="44"/>
        <v>5</v>
      </c>
      <c r="P714" t="str">
        <f t="shared" si="45"/>
        <v/>
      </c>
      <c r="Q714" t="str">
        <f t="shared" si="46"/>
        <v>Student</v>
      </c>
      <c r="R714" t="str">
        <f t="shared" si="47"/>
        <v>High</v>
      </c>
    </row>
    <row r="715" spans="1:18" x14ac:dyDescent="0.25">
      <c r="A715" t="s">
        <v>5299</v>
      </c>
      <c r="B715" t="s">
        <v>6498</v>
      </c>
      <c r="C715" t="s">
        <v>2757</v>
      </c>
      <c r="D715" t="s">
        <v>88</v>
      </c>
      <c r="E715" t="s">
        <v>25</v>
      </c>
      <c r="F715">
        <v>18</v>
      </c>
      <c r="G715" s="6">
        <v>44945</v>
      </c>
      <c r="H715" t="s">
        <v>18</v>
      </c>
      <c r="I715" t="s">
        <v>19</v>
      </c>
      <c r="J715">
        <v>99</v>
      </c>
      <c r="K715">
        <v>0.45</v>
      </c>
      <c r="L715" t="s">
        <v>34</v>
      </c>
      <c r="M715">
        <v>4</v>
      </c>
      <c r="N715" s="13" t="s">
        <v>7695</v>
      </c>
      <c r="O715">
        <f t="shared" si="44"/>
        <v>8</v>
      </c>
      <c r="P715" t="str">
        <f t="shared" si="45"/>
        <v/>
      </c>
      <c r="Q715" t="str">
        <f t="shared" si="46"/>
        <v>Student</v>
      </c>
      <c r="R715" t="str">
        <f t="shared" si="47"/>
        <v>High</v>
      </c>
    </row>
    <row r="716" spans="1:18" x14ac:dyDescent="0.25">
      <c r="A716" t="s">
        <v>5300</v>
      </c>
      <c r="B716" t="s">
        <v>6499</v>
      </c>
      <c r="C716" t="s">
        <v>2761</v>
      </c>
      <c r="D716" t="s">
        <v>88</v>
      </c>
      <c r="E716" t="s">
        <v>25</v>
      </c>
      <c r="F716">
        <v>21</v>
      </c>
      <c r="G716" s="6">
        <v>45670</v>
      </c>
      <c r="H716" t="s">
        <v>40</v>
      </c>
      <c r="I716" t="s">
        <v>19</v>
      </c>
      <c r="J716">
        <v>67</v>
      </c>
      <c r="K716">
        <v>0.45</v>
      </c>
      <c r="L716" t="s">
        <v>28</v>
      </c>
      <c r="M716">
        <v>3</v>
      </c>
      <c r="N716" s="13" t="s">
        <v>7696</v>
      </c>
      <c r="O716">
        <f t="shared" si="44"/>
        <v>8</v>
      </c>
      <c r="P716" t="str">
        <f t="shared" si="45"/>
        <v/>
      </c>
      <c r="Q716" t="str">
        <f t="shared" si="46"/>
        <v>Student</v>
      </c>
      <c r="R716" t="str">
        <f t="shared" si="47"/>
        <v>High</v>
      </c>
    </row>
    <row r="717" spans="1:18" x14ac:dyDescent="0.25">
      <c r="A717" t="s">
        <v>5301</v>
      </c>
      <c r="B717" t="s">
        <v>6500</v>
      </c>
      <c r="C717" t="s">
        <v>2765</v>
      </c>
      <c r="D717" t="s">
        <v>17</v>
      </c>
      <c r="E717" t="s">
        <v>82</v>
      </c>
      <c r="F717">
        <v>35</v>
      </c>
      <c r="G717" s="6">
        <v>45671</v>
      </c>
      <c r="H717" t="s">
        <v>154</v>
      </c>
      <c r="I717" t="s">
        <v>133</v>
      </c>
      <c r="J717">
        <v>35</v>
      </c>
      <c r="K717">
        <v>1</v>
      </c>
      <c r="L717" t="s">
        <v>28</v>
      </c>
      <c r="M717">
        <v>2</v>
      </c>
      <c r="N717" s="13" t="s">
        <v>7697</v>
      </c>
      <c r="O717">
        <f t="shared" si="44"/>
        <v>1</v>
      </c>
      <c r="P717" t="str">
        <f t="shared" si="45"/>
        <v/>
      </c>
      <c r="Q717" t="str">
        <f t="shared" si="46"/>
        <v>Mid Career</v>
      </c>
      <c r="R717" t="str">
        <f t="shared" si="47"/>
        <v>High</v>
      </c>
    </row>
    <row r="718" spans="1:18" x14ac:dyDescent="0.25">
      <c r="A718" t="s">
        <v>5302</v>
      </c>
      <c r="B718" t="s">
        <v>6501</v>
      </c>
      <c r="C718" t="s">
        <v>2768</v>
      </c>
      <c r="D718" t="s">
        <v>88</v>
      </c>
      <c r="E718" t="s">
        <v>25</v>
      </c>
      <c r="F718">
        <v>18</v>
      </c>
      <c r="G718" s="6">
        <v>44658</v>
      </c>
      <c r="H718" t="s">
        <v>63</v>
      </c>
      <c r="I718" t="s">
        <v>27</v>
      </c>
      <c r="J718">
        <v>70</v>
      </c>
      <c r="K718">
        <v>1.5</v>
      </c>
      <c r="L718" t="s">
        <v>28</v>
      </c>
      <c r="M718">
        <v>3</v>
      </c>
      <c r="N718" s="13" t="s">
        <v>7698</v>
      </c>
      <c r="O718">
        <f t="shared" si="44"/>
        <v>6</v>
      </c>
      <c r="P718" t="str">
        <f t="shared" si="45"/>
        <v/>
      </c>
      <c r="Q718" t="str">
        <f t="shared" si="46"/>
        <v>Student</v>
      </c>
      <c r="R718" t="str">
        <f t="shared" si="47"/>
        <v>High</v>
      </c>
    </row>
    <row r="719" spans="1:18" x14ac:dyDescent="0.25">
      <c r="A719" t="s">
        <v>5303</v>
      </c>
      <c r="B719" t="s">
        <v>6502</v>
      </c>
      <c r="C719" t="s">
        <v>2772</v>
      </c>
      <c r="D719" t="s">
        <v>17</v>
      </c>
      <c r="E719" t="s">
        <v>68</v>
      </c>
      <c r="F719">
        <v>18</v>
      </c>
      <c r="G719" s="6">
        <v>45204</v>
      </c>
      <c r="H719" t="s">
        <v>132</v>
      </c>
      <c r="I719" t="s">
        <v>133</v>
      </c>
      <c r="J719">
        <v>2</v>
      </c>
      <c r="K719">
        <v>1.5</v>
      </c>
      <c r="L719" t="s">
        <v>34</v>
      </c>
      <c r="M719">
        <v>5</v>
      </c>
      <c r="N719" s="13" t="s">
        <v>7699</v>
      </c>
      <c r="O719">
        <f t="shared" si="44"/>
        <v>5</v>
      </c>
      <c r="P719" t="str">
        <f t="shared" si="45"/>
        <v/>
      </c>
      <c r="Q719" t="str">
        <f t="shared" si="46"/>
        <v>Student</v>
      </c>
      <c r="R719" t="str">
        <f t="shared" si="47"/>
        <v>Low</v>
      </c>
    </row>
    <row r="720" spans="1:18" x14ac:dyDescent="0.25">
      <c r="A720" t="s">
        <v>5304</v>
      </c>
      <c r="B720" t="s">
        <v>6503</v>
      </c>
      <c r="C720" t="s">
        <v>2776</v>
      </c>
      <c r="D720" t="s">
        <v>88</v>
      </c>
      <c r="E720" t="s">
        <v>46</v>
      </c>
      <c r="F720">
        <v>32</v>
      </c>
      <c r="G720" s="6">
        <v>44993</v>
      </c>
      <c r="H720" t="s">
        <v>26</v>
      </c>
      <c r="I720" t="s">
        <v>27</v>
      </c>
      <c r="J720">
        <v>34</v>
      </c>
      <c r="K720">
        <v>2</v>
      </c>
      <c r="L720" t="s">
        <v>34</v>
      </c>
      <c r="M720">
        <v>2</v>
      </c>
      <c r="N720" s="13" t="s">
        <v>7700</v>
      </c>
      <c r="O720">
        <f t="shared" si="44"/>
        <v>4</v>
      </c>
      <c r="P720" t="str">
        <f t="shared" si="45"/>
        <v/>
      </c>
      <c r="Q720" t="str">
        <f t="shared" si="46"/>
        <v>Mid Career</v>
      </c>
      <c r="R720" t="str">
        <f t="shared" si="47"/>
        <v>High</v>
      </c>
    </row>
    <row r="721" spans="1:18" x14ac:dyDescent="0.25">
      <c r="A721" t="s">
        <v>5305</v>
      </c>
      <c r="B721" t="s">
        <v>6504</v>
      </c>
      <c r="C721" t="s">
        <v>2780</v>
      </c>
      <c r="D721" t="s">
        <v>17</v>
      </c>
      <c r="E721" t="s">
        <v>46</v>
      </c>
      <c r="F721">
        <v>18</v>
      </c>
      <c r="G721" s="6">
        <v>45366</v>
      </c>
      <c r="H721" t="s">
        <v>32</v>
      </c>
      <c r="I721" t="s">
        <v>33</v>
      </c>
      <c r="J721">
        <v>57.999999999999993</v>
      </c>
      <c r="K721">
        <v>1.5</v>
      </c>
      <c r="L721" t="s">
        <v>34</v>
      </c>
      <c r="M721">
        <v>2</v>
      </c>
      <c r="N721" s="13" t="s">
        <v>7701</v>
      </c>
      <c r="O721">
        <f t="shared" si="44"/>
        <v>8</v>
      </c>
      <c r="P721" t="str">
        <f t="shared" si="45"/>
        <v/>
      </c>
      <c r="Q721" t="str">
        <f t="shared" si="46"/>
        <v>Student</v>
      </c>
      <c r="R721" t="str">
        <f t="shared" si="47"/>
        <v>High</v>
      </c>
    </row>
    <row r="722" spans="1:18" x14ac:dyDescent="0.25">
      <c r="A722" t="s">
        <v>5306</v>
      </c>
      <c r="B722" t="s">
        <v>6505</v>
      </c>
      <c r="C722" t="s">
        <v>2784</v>
      </c>
      <c r="D722" t="s">
        <v>88</v>
      </c>
      <c r="E722" t="s">
        <v>68</v>
      </c>
      <c r="F722">
        <v>18</v>
      </c>
      <c r="G722" s="6">
        <v>44896</v>
      </c>
      <c r="H722" t="s">
        <v>154</v>
      </c>
      <c r="I722" t="s">
        <v>133</v>
      </c>
      <c r="J722">
        <v>54</v>
      </c>
      <c r="K722">
        <v>1.5</v>
      </c>
      <c r="L722" t="s">
        <v>28</v>
      </c>
      <c r="M722">
        <v>2</v>
      </c>
      <c r="N722" s="13" t="s">
        <v>7702</v>
      </c>
      <c r="O722">
        <f t="shared" si="44"/>
        <v>4</v>
      </c>
      <c r="P722" t="str">
        <f t="shared" si="45"/>
        <v/>
      </c>
      <c r="Q722" t="str">
        <f t="shared" si="46"/>
        <v>Student</v>
      </c>
      <c r="R722" t="str">
        <f t="shared" si="47"/>
        <v>High</v>
      </c>
    </row>
    <row r="723" spans="1:18" x14ac:dyDescent="0.25">
      <c r="A723" t="s">
        <v>5307</v>
      </c>
      <c r="B723" t="s">
        <v>6506</v>
      </c>
      <c r="C723" t="s">
        <v>2788</v>
      </c>
      <c r="D723" t="s">
        <v>88</v>
      </c>
      <c r="E723" t="s">
        <v>82</v>
      </c>
      <c r="F723">
        <v>42</v>
      </c>
      <c r="G723" s="6">
        <v>44760</v>
      </c>
      <c r="H723" t="s">
        <v>83</v>
      </c>
      <c r="I723" t="s">
        <v>27</v>
      </c>
      <c r="J723">
        <v>1</v>
      </c>
      <c r="K723">
        <v>2</v>
      </c>
      <c r="L723" t="s">
        <v>34</v>
      </c>
      <c r="M723">
        <v>5</v>
      </c>
      <c r="N723" s="13" t="s">
        <v>7703</v>
      </c>
      <c r="O723">
        <f t="shared" si="44"/>
        <v>7</v>
      </c>
      <c r="P723" t="str">
        <f t="shared" si="45"/>
        <v/>
      </c>
      <c r="Q723" t="str">
        <f t="shared" si="46"/>
        <v>Senior</v>
      </c>
      <c r="R723" t="str">
        <f t="shared" si="47"/>
        <v>Low</v>
      </c>
    </row>
    <row r="724" spans="1:18" x14ac:dyDescent="0.25">
      <c r="A724" t="s">
        <v>5308</v>
      </c>
      <c r="B724" t="s">
        <v>6507</v>
      </c>
      <c r="C724" t="s">
        <v>2792</v>
      </c>
      <c r="D724" t="s">
        <v>17</v>
      </c>
      <c r="E724" t="s">
        <v>46</v>
      </c>
      <c r="F724">
        <v>44</v>
      </c>
      <c r="G724" s="6">
        <v>44930</v>
      </c>
      <c r="H724" t="s">
        <v>83</v>
      </c>
      <c r="I724" t="s">
        <v>27</v>
      </c>
      <c r="J724">
        <v>43</v>
      </c>
      <c r="K724">
        <v>1.5</v>
      </c>
      <c r="L724" t="s">
        <v>34</v>
      </c>
      <c r="M724">
        <v>5</v>
      </c>
      <c r="N724" s="13" t="s">
        <v>7704</v>
      </c>
      <c r="O724">
        <f t="shared" si="44"/>
        <v>1</v>
      </c>
      <c r="P724" t="str">
        <f t="shared" si="45"/>
        <v/>
      </c>
      <c r="Q724" t="str">
        <f t="shared" si="46"/>
        <v>Senior</v>
      </c>
      <c r="R724" t="str">
        <f t="shared" si="47"/>
        <v>High</v>
      </c>
    </row>
    <row r="725" spans="1:18" x14ac:dyDescent="0.25">
      <c r="A725" t="s">
        <v>5309</v>
      </c>
      <c r="B725" t="s">
        <v>6508</v>
      </c>
      <c r="C725" t="s">
        <v>2795</v>
      </c>
      <c r="D725" t="s">
        <v>17</v>
      </c>
      <c r="E725" t="s">
        <v>25</v>
      </c>
      <c r="F725">
        <v>27</v>
      </c>
      <c r="G725" s="6">
        <v>44923</v>
      </c>
      <c r="H725" t="s">
        <v>217</v>
      </c>
      <c r="I725" t="s">
        <v>133</v>
      </c>
      <c r="J725">
        <v>80</v>
      </c>
      <c r="K725">
        <v>0.45</v>
      </c>
      <c r="L725" t="s">
        <v>34</v>
      </c>
      <c r="M725">
        <v>5</v>
      </c>
      <c r="N725" s="13" t="s">
        <v>7705</v>
      </c>
      <c r="O725">
        <f t="shared" si="44"/>
        <v>1</v>
      </c>
      <c r="P725" t="str">
        <f t="shared" si="45"/>
        <v/>
      </c>
      <c r="Q725" t="str">
        <f t="shared" si="46"/>
        <v>Early Career</v>
      </c>
      <c r="R725" t="str">
        <f t="shared" si="47"/>
        <v>High</v>
      </c>
    </row>
    <row r="726" spans="1:18" x14ac:dyDescent="0.25">
      <c r="A726" t="s">
        <v>5310</v>
      </c>
      <c r="B726" t="s">
        <v>6509</v>
      </c>
      <c r="C726" t="s">
        <v>2798</v>
      </c>
      <c r="D726" t="s">
        <v>88</v>
      </c>
      <c r="E726" t="s">
        <v>68</v>
      </c>
      <c r="F726">
        <v>33</v>
      </c>
      <c r="G726" s="6">
        <v>45724</v>
      </c>
      <c r="H726" t="s">
        <v>217</v>
      </c>
      <c r="I726" t="s">
        <v>133</v>
      </c>
      <c r="J726">
        <v>49</v>
      </c>
      <c r="K726">
        <v>1.5</v>
      </c>
      <c r="L726" t="s">
        <v>34</v>
      </c>
      <c r="M726">
        <v>2</v>
      </c>
      <c r="N726" s="13" t="s">
        <v>7706</v>
      </c>
      <c r="O726">
        <f t="shared" si="44"/>
        <v>4</v>
      </c>
      <c r="P726" t="str">
        <f t="shared" si="45"/>
        <v/>
      </c>
      <c r="Q726" t="str">
        <f t="shared" si="46"/>
        <v>Mid Career</v>
      </c>
      <c r="R726" t="str">
        <f t="shared" si="47"/>
        <v>High</v>
      </c>
    </row>
    <row r="727" spans="1:18" x14ac:dyDescent="0.25">
      <c r="A727" t="s">
        <v>5311</v>
      </c>
      <c r="B727" t="s">
        <v>6510</v>
      </c>
      <c r="C727" t="s">
        <v>2802</v>
      </c>
      <c r="D727" t="s">
        <v>88</v>
      </c>
      <c r="E727" t="s">
        <v>46</v>
      </c>
      <c r="F727">
        <v>18</v>
      </c>
      <c r="G727" s="6">
        <v>45386</v>
      </c>
      <c r="H727" t="s">
        <v>281</v>
      </c>
      <c r="I727" t="s">
        <v>19</v>
      </c>
      <c r="J727">
        <v>15</v>
      </c>
      <c r="K727">
        <v>1.5</v>
      </c>
      <c r="L727" t="s">
        <v>28</v>
      </c>
      <c r="M727">
        <v>3</v>
      </c>
      <c r="N727" s="13" t="s">
        <v>7707</v>
      </c>
      <c r="O727">
        <f t="shared" si="44"/>
        <v>6</v>
      </c>
      <c r="P727" t="str">
        <f t="shared" si="45"/>
        <v/>
      </c>
      <c r="Q727" t="str">
        <f t="shared" si="46"/>
        <v>Student</v>
      </c>
      <c r="R727" t="str">
        <f t="shared" si="47"/>
        <v>High</v>
      </c>
    </row>
    <row r="728" spans="1:18" x14ac:dyDescent="0.25">
      <c r="A728" t="s">
        <v>5312</v>
      </c>
      <c r="B728" t="s">
        <v>6511</v>
      </c>
      <c r="C728" t="s">
        <v>2806</v>
      </c>
      <c r="D728" t="s">
        <v>17</v>
      </c>
      <c r="E728" t="s">
        <v>39</v>
      </c>
      <c r="F728">
        <v>18</v>
      </c>
      <c r="G728" s="6">
        <v>44777</v>
      </c>
      <c r="H728" t="s">
        <v>132</v>
      </c>
      <c r="I728" t="s">
        <v>133</v>
      </c>
      <c r="J728">
        <v>87</v>
      </c>
      <c r="K728">
        <v>1.5</v>
      </c>
      <c r="L728" t="s">
        <v>28</v>
      </c>
      <c r="M728">
        <v>3</v>
      </c>
      <c r="N728" s="13" t="s">
        <v>7708</v>
      </c>
      <c r="O728">
        <f t="shared" si="44"/>
        <v>7</v>
      </c>
      <c r="P728" t="str">
        <f t="shared" si="45"/>
        <v/>
      </c>
      <c r="Q728" t="str">
        <f t="shared" si="46"/>
        <v>Student</v>
      </c>
      <c r="R728" t="str">
        <f t="shared" si="47"/>
        <v>High</v>
      </c>
    </row>
    <row r="729" spans="1:18" x14ac:dyDescent="0.25">
      <c r="A729" t="s">
        <v>5313</v>
      </c>
      <c r="B729" t="s">
        <v>6512</v>
      </c>
      <c r="C729" t="s">
        <v>2810</v>
      </c>
      <c r="D729" t="s">
        <v>17</v>
      </c>
      <c r="E729" t="s">
        <v>68</v>
      </c>
      <c r="F729">
        <v>18</v>
      </c>
      <c r="G729" s="6">
        <v>44869</v>
      </c>
      <c r="H729" t="s">
        <v>18</v>
      </c>
      <c r="I729" t="s">
        <v>19</v>
      </c>
      <c r="J729">
        <v>18</v>
      </c>
      <c r="K729">
        <v>1</v>
      </c>
      <c r="L729" t="s">
        <v>34</v>
      </c>
      <c r="M729">
        <v>4</v>
      </c>
      <c r="N729" s="13" t="s">
        <v>7709</v>
      </c>
      <c r="O729">
        <f t="shared" si="44"/>
        <v>3</v>
      </c>
      <c r="P729" t="str">
        <f t="shared" si="45"/>
        <v/>
      </c>
      <c r="Q729" t="str">
        <f t="shared" si="46"/>
        <v>Student</v>
      </c>
      <c r="R729" t="str">
        <f t="shared" si="47"/>
        <v>High</v>
      </c>
    </row>
    <row r="730" spans="1:18" x14ac:dyDescent="0.25">
      <c r="A730" t="s">
        <v>5314</v>
      </c>
      <c r="B730" t="s">
        <v>6513</v>
      </c>
      <c r="C730" t="s">
        <v>2814</v>
      </c>
      <c r="D730" t="s">
        <v>88</v>
      </c>
      <c r="E730" t="s">
        <v>46</v>
      </c>
      <c r="F730">
        <v>18</v>
      </c>
      <c r="G730" s="6">
        <v>45720</v>
      </c>
      <c r="H730" t="s">
        <v>32</v>
      </c>
      <c r="I730" t="s">
        <v>33</v>
      </c>
      <c r="J730">
        <v>23</v>
      </c>
      <c r="K730">
        <v>2</v>
      </c>
      <c r="L730" t="s">
        <v>34</v>
      </c>
      <c r="M730">
        <v>5</v>
      </c>
      <c r="N730" s="13" t="s">
        <v>7710</v>
      </c>
      <c r="O730">
        <f t="shared" si="44"/>
        <v>2</v>
      </c>
      <c r="P730" t="str">
        <f t="shared" si="45"/>
        <v/>
      </c>
      <c r="Q730" t="str">
        <f t="shared" si="46"/>
        <v>Student</v>
      </c>
      <c r="R730" t="str">
        <f t="shared" si="47"/>
        <v>High</v>
      </c>
    </row>
    <row r="731" spans="1:18" x14ac:dyDescent="0.25">
      <c r="A731" t="s">
        <v>5315</v>
      </c>
      <c r="B731" t="s">
        <v>6514</v>
      </c>
      <c r="C731" t="s">
        <v>2818</v>
      </c>
      <c r="D731" t="s">
        <v>17</v>
      </c>
      <c r="E731" t="s">
        <v>68</v>
      </c>
      <c r="F731">
        <v>18</v>
      </c>
      <c r="G731" s="6">
        <v>45237</v>
      </c>
      <c r="H731" t="s">
        <v>32</v>
      </c>
      <c r="I731" t="s">
        <v>33</v>
      </c>
      <c r="J731">
        <v>63</v>
      </c>
      <c r="K731">
        <v>2</v>
      </c>
      <c r="L731" t="s">
        <v>28</v>
      </c>
      <c r="M731">
        <v>5</v>
      </c>
      <c r="N731" s="13" t="s">
        <v>7711</v>
      </c>
      <c r="O731">
        <f t="shared" si="44"/>
        <v>4</v>
      </c>
      <c r="P731" t="str">
        <f t="shared" si="45"/>
        <v>High Performer</v>
      </c>
      <c r="Q731" t="str">
        <f t="shared" si="46"/>
        <v>Student</v>
      </c>
      <c r="R731" t="str">
        <f t="shared" si="47"/>
        <v>High</v>
      </c>
    </row>
    <row r="732" spans="1:18" x14ac:dyDescent="0.25">
      <c r="A732" t="s">
        <v>5316</v>
      </c>
      <c r="B732" t="s">
        <v>6515</v>
      </c>
      <c r="C732" t="s">
        <v>2822</v>
      </c>
      <c r="D732" t="s">
        <v>17</v>
      </c>
      <c r="E732" t="s">
        <v>25</v>
      </c>
      <c r="F732">
        <v>33</v>
      </c>
      <c r="G732" s="6">
        <v>45269</v>
      </c>
      <c r="H732" t="s">
        <v>26</v>
      </c>
      <c r="I732" t="s">
        <v>27</v>
      </c>
      <c r="J732">
        <v>46</v>
      </c>
      <c r="K732">
        <v>1</v>
      </c>
      <c r="L732" t="s">
        <v>28</v>
      </c>
      <c r="M732">
        <v>1</v>
      </c>
      <c r="N732" s="13" t="s">
        <v>7712</v>
      </c>
      <c r="O732">
        <f t="shared" si="44"/>
        <v>4</v>
      </c>
      <c r="P732" t="str">
        <f t="shared" si="45"/>
        <v/>
      </c>
      <c r="Q732" t="str">
        <f t="shared" si="46"/>
        <v>Mid Career</v>
      </c>
      <c r="R732" t="str">
        <f t="shared" si="47"/>
        <v>High</v>
      </c>
    </row>
    <row r="733" spans="1:18" x14ac:dyDescent="0.25">
      <c r="A733" t="s">
        <v>5317</v>
      </c>
      <c r="B733" t="s">
        <v>6516</v>
      </c>
      <c r="C733" t="s">
        <v>2826</v>
      </c>
      <c r="D733" t="s">
        <v>88</v>
      </c>
      <c r="E733" t="s">
        <v>46</v>
      </c>
      <c r="F733">
        <v>18</v>
      </c>
      <c r="G733" s="6">
        <v>45168</v>
      </c>
      <c r="H733" t="s">
        <v>47</v>
      </c>
      <c r="I733" t="s">
        <v>33</v>
      </c>
      <c r="J733">
        <v>70</v>
      </c>
      <c r="K733">
        <v>2</v>
      </c>
      <c r="L733" t="s">
        <v>34</v>
      </c>
      <c r="M733">
        <v>4</v>
      </c>
      <c r="N733" s="13" t="s">
        <v>7713</v>
      </c>
      <c r="O733">
        <f t="shared" si="44"/>
        <v>3</v>
      </c>
      <c r="P733" t="str">
        <f t="shared" si="45"/>
        <v/>
      </c>
      <c r="Q733" t="str">
        <f t="shared" si="46"/>
        <v>Student</v>
      </c>
      <c r="R733" t="str">
        <f t="shared" si="47"/>
        <v>High</v>
      </c>
    </row>
    <row r="734" spans="1:18" x14ac:dyDescent="0.25">
      <c r="A734" t="s">
        <v>5318</v>
      </c>
      <c r="B734" t="s">
        <v>6517</v>
      </c>
      <c r="C734" t="s">
        <v>2830</v>
      </c>
      <c r="D734" t="s">
        <v>88</v>
      </c>
      <c r="E734" t="s">
        <v>25</v>
      </c>
      <c r="F734">
        <v>18</v>
      </c>
      <c r="G734" s="6">
        <v>44668</v>
      </c>
      <c r="H734" t="s">
        <v>40</v>
      </c>
      <c r="I734" t="s">
        <v>19</v>
      </c>
      <c r="J734">
        <v>13</v>
      </c>
      <c r="K734">
        <v>2</v>
      </c>
      <c r="L734" t="s">
        <v>34</v>
      </c>
      <c r="M734">
        <v>4</v>
      </c>
      <c r="N734" s="13" t="s">
        <v>7714</v>
      </c>
      <c r="O734">
        <f t="shared" si="44"/>
        <v>7</v>
      </c>
      <c r="P734" t="str">
        <f t="shared" si="45"/>
        <v/>
      </c>
      <c r="Q734" t="str">
        <f t="shared" si="46"/>
        <v>Student</v>
      </c>
      <c r="R734" t="str">
        <f t="shared" si="47"/>
        <v>Medium</v>
      </c>
    </row>
    <row r="735" spans="1:18" x14ac:dyDescent="0.25">
      <c r="A735" t="s">
        <v>5319</v>
      </c>
      <c r="B735" t="s">
        <v>6518</v>
      </c>
      <c r="C735" t="s">
        <v>2834</v>
      </c>
      <c r="D735" t="s">
        <v>88</v>
      </c>
      <c r="E735" t="s">
        <v>46</v>
      </c>
      <c r="F735">
        <v>18</v>
      </c>
      <c r="G735" s="6">
        <v>45677</v>
      </c>
      <c r="H735" t="s">
        <v>18</v>
      </c>
      <c r="I735" t="s">
        <v>19</v>
      </c>
      <c r="J735">
        <v>60</v>
      </c>
      <c r="K735">
        <v>1.5</v>
      </c>
      <c r="L735" t="s">
        <v>34</v>
      </c>
      <c r="M735">
        <v>4</v>
      </c>
      <c r="N735" s="13" t="s">
        <v>7715</v>
      </c>
      <c r="O735">
        <f t="shared" si="44"/>
        <v>7</v>
      </c>
      <c r="P735" t="str">
        <f t="shared" si="45"/>
        <v/>
      </c>
      <c r="Q735" t="str">
        <f t="shared" si="46"/>
        <v>Student</v>
      </c>
      <c r="R735" t="str">
        <f t="shared" si="47"/>
        <v>High</v>
      </c>
    </row>
    <row r="736" spans="1:18" x14ac:dyDescent="0.25">
      <c r="A736" t="s">
        <v>5320</v>
      </c>
      <c r="B736" t="s">
        <v>6519</v>
      </c>
      <c r="C736" t="s">
        <v>2838</v>
      </c>
      <c r="D736" t="s">
        <v>88</v>
      </c>
      <c r="E736" t="s">
        <v>25</v>
      </c>
      <c r="F736">
        <v>18</v>
      </c>
      <c r="G736" s="6">
        <v>44907</v>
      </c>
      <c r="H736" t="s">
        <v>281</v>
      </c>
      <c r="I736" t="s">
        <v>19</v>
      </c>
      <c r="J736">
        <v>82</v>
      </c>
      <c r="K736">
        <v>1.5</v>
      </c>
      <c r="L736" t="s">
        <v>34</v>
      </c>
      <c r="M736">
        <v>1</v>
      </c>
      <c r="N736" s="13" t="s">
        <v>7716</v>
      </c>
      <c r="O736">
        <f t="shared" si="44"/>
        <v>2</v>
      </c>
      <c r="P736" t="str">
        <f t="shared" si="45"/>
        <v/>
      </c>
      <c r="Q736" t="str">
        <f t="shared" si="46"/>
        <v>Student</v>
      </c>
      <c r="R736" t="str">
        <f t="shared" si="47"/>
        <v>High</v>
      </c>
    </row>
    <row r="737" spans="1:18" x14ac:dyDescent="0.25">
      <c r="A737" t="s">
        <v>5321</v>
      </c>
      <c r="B737" t="s">
        <v>6520</v>
      </c>
      <c r="C737" t="s">
        <v>2842</v>
      </c>
      <c r="D737" t="s">
        <v>17</v>
      </c>
      <c r="E737" t="s">
        <v>25</v>
      </c>
      <c r="F737">
        <v>30</v>
      </c>
      <c r="G737" s="6">
        <v>45162</v>
      </c>
      <c r="H737" t="s">
        <v>26</v>
      </c>
      <c r="I737" t="s">
        <v>27</v>
      </c>
      <c r="J737">
        <v>90</v>
      </c>
      <c r="K737">
        <v>0.45</v>
      </c>
      <c r="L737" t="s">
        <v>34</v>
      </c>
      <c r="M737">
        <v>2</v>
      </c>
      <c r="N737" s="13" t="s">
        <v>7717</v>
      </c>
      <c r="O737">
        <f t="shared" si="44"/>
        <v>5</v>
      </c>
      <c r="P737" t="str">
        <f t="shared" si="45"/>
        <v/>
      </c>
      <c r="Q737" t="str">
        <f t="shared" si="46"/>
        <v>Early Career</v>
      </c>
      <c r="R737" t="str">
        <f t="shared" si="47"/>
        <v>High</v>
      </c>
    </row>
    <row r="738" spans="1:18" x14ac:dyDescent="0.25">
      <c r="A738" t="s">
        <v>5322</v>
      </c>
      <c r="B738" t="s">
        <v>6521</v>
      </c>
      <c r="C738" t="s">
        <v>2846</v>
      </c>
      <c r="D738" t="s">
        <v>17</v>
      </c>
      <c r="E738" t="s">
        <v>46</v>
      </c>
      <c r="F738">
        <v>18</v>
      </c>
      <c r="G738" s="6">
        <v>44853</v>
      </c>
      <c r="H738" t="s">
        <v>83</v>
      </c>
      <c r="I738" t="s">
        <v>27</v>
      </c>
      <c r="J738">
        <v>95</v>
      </c>
      <c r="K738">
        <v>2</v>
      </c>
      <c r="L738" t="s">
        <v>34</v>
      </c>
      <c r="M738">
        <v>5</v>
      </c>
      <c r="N738" s="13" t="s">
        <v>7718</v>
      </c>
      <c r="O738">
        <f t="shared" si="44"/>
        <v>4</v>
      </c>
      <c r="P738" t="str">
        <f t="shared" si="45"/>
        <v/>
      </c>
      <c r="Q738" t="str">
        <f t="shared" si="46"/>
        <v>Student</v>
      </c>
      <c r="R738" t="str">
        <f t="shared" si="47"/>
        <v>High</v>
      </c>
    </row>
    <row r="739" spans="1:18" x14ac:dyDescent="0.25">
      <c r="A739" t="s">
        <v>5323</v>
      </c>
      <c r="B739" t="s">
        <v>6522</v>
      </c>
      <c r="C739" t="s">
        <v>2850</v>
      </c>
      <c r="D739" t="s">
        <v>17</v>
      </c>
      <c r="E739" t="s">
        <v>25</v>
      </c>
      <c r="F739">
        <v>18</v>
      </c>
      <c r="G739" s="6">
        <v>45332</v>
      </c>
      <c r="H739" t="s">
        <v>217</v>
      </c>
      <c r="I739" t="s">
        <v>133</v>
      </c>
      <c r="J739">
        <v>34</v>
      </c>
      <c r="K739">
        <v>1</v>
      </c>
      <c r="L739" t="s">
        <v>28</v>
      </c>
      <c r="M739">
        <v>1</v>
      </c>
      <c r="N739" s="13" t="s">
        <v>7719</v>
      </c>
      <c r="O739">
        <f t="shared" si="44"/>
        <v>6</v>
      </c>
      <c r="P739" t="str">
        <f t="shared" si="45"/>
        <v/>
      </c>
      <c r="Q739" t="str">
        <f t="shared" si="46"/>
        <v>Student</v>
      </c>
      <c r="R739" t="str">
        <f t="shared" si="47"/>
        <v>High</v>
      </c>
    </row>
    <row r="740" spans="1:18" x14ac:dyDescent="0.25">
      <c r="A740" t="s">
        <v>5324</v>
      </c>
      <c r="B740" t="s">
        <v>6523</v>
      </c>
      <c r="C740" t="s">
        <v>2854</v>
      </c>
      <c r="D740" t="s">
        <v>17</v>
      </c>
      <c r="E740" t="s">
        <v>25</v>
      </c>
      <c r="F740">
        <v>18</v>
      </c>
      <c r="G740" s="6">
        <v>44966</v>
      </c>
      <c r="H740" t="s">
        <v>18</v>
      </c>
      <c r="I740" t="s">
        <v>19</v>
      </c>
      <c r="J740">
        <v>25</v>
      </c>
      <c r="K740">
        <v>2</v>
      </c>
      <c r="L740" t="s">
        <v>28</v>
      </c>
      <c r="M740">
        <v>4</v>
      </c>
      <c r="N740" s="13" t="s">
        <v>7720</v>
      </c>
      <c r="O740">
        <f t="shared" si="44"/>
        <v>1</v>
      </c>
      <c r="P740" t="str">
        <f t="shared" si="45"/>
        <v>High Performer</v>
      </c>
      <c r="Q740" t="str">
        <f t="shared" si="46"/>
        <v>Student</v>
      </c>
      <c r="R740" t="str">
        <f t="shared" si="47"/>
        <v>High</v>
      </c>
    </row>
    <row r="741" spans="1:18" x14ac:dyDescent="0.25">
      <c r="A741" t="s">
        <v>5325</v>
      </c>
      <c r="B741" t="s">
        <v>6524</v>
      </c>
      <c r="C741" t="s">
        <v>2857</v>
      </c>
      <c r="D741" t="s">
        <v>17</v>
      </c>
      <c r="E741" t="s">
        <v>46</v>
      </c>
      <c r="F741">
        <v>18</v>
      </c>
      <c r="G741" s="6">
        <v>45320</v>
      </c>
      <c r="H741" t="s">
        <v>281</v>
      </c>
      <c r="I741" t="s">
        <v>19</v>
      </c>
      <c r="J741">
        <v>50</v>
      </c>
      <c r="K741">
        <v>2</v>
      </c>
      <c r="L741" t="s">
        <v>34</v>
      </c>
      <c r="M741">
        <v>5</v>
      </c>
      <c r="N741" s="13" t="s">
        <v>7721</v>
      </c>
      <c r="O741">
        <f t="shared" si="44"/>
        <v>1</v>
      </c>
      <c r="P741" t="str">
        <f t="shared" si="45"/>
        <v/>
      </c>
      <c r="Q741" t="str">
        <f t="shared" si="46"/>
        <v>Student</v>
      </c>
      <c r="R741" t="str">
        <f t="shared" si="47"/>
        <v>High</v>
      </c>
    </row>
    <row r="742" spans="1:18" x14ac:dyDescent="0.25">
      <c r="A742" t="s">
        <v>5326</v>
      </c>
      <c r="B742" t="s">
        <v>6525</v>
      </c>
      <c r="C742" t="s">
        <v>2860</v>
      </c>
      <c r="D742" t="s">
        <v>88</v>
      </c>
      <c r="E742" t="s">
        <v>46</v>
      </c>
      <c r="F742">
        <v>18</v>
      </c>
      <c r="G742" s="6">
        <v>45093</v>
      </c>
      <c r="H742" t="s">
        <v>83</v>
      </c>
      <c r="I742" t="s">
        <v>27</v>
      </c>
      <c r="J742">
        <v>48</v>
      </c>
      <c r="K742">
        <v>1.5</v>
      </c>
      <c r="L742" t="s">
        <v>34</v>
      </c>
      <c r="M742">
        <v>4</v>
      </c>
      <c r="N742" s="13" t="s">
        <v>7410</v>
      </c>
      <c r="O742">
        <f t="shared" si="44"/>
        <v>3</v>
      </c>
      <c r="P742" t="str">
        <f t="shared" si="45"/>
        <v/>
      </c>
      <c r="Q742" t="str">
        <f t="shared" si="46"/>
        <v>Student</v>
      </c>
      <c r="R742" t="str">
        <f t="shared" si="47"/>
        <v>High</v>
      </c>
    </row>
    <row r="743" spans="1:18" x14ac:dyDescent="0.25">
      <c r="A743" t="s">
        <v>5327</v>
      </c>
      <c r="B743" t="s">
        <v>6526</v>
      </c>
      <c r="C743" t="s">
        <v>2863</v>
      </c>
      <c r="D743" t="s">
        <v>17</v>
      </c>
      <c r="E743" t="s">
        <v>46</v>
      </c>
      <c r="F743">
        <v>43</v>
      </c>
      <c r="G743" s="6">
        <v>45327</v>
      </c>
      <c r="H743" t="s">
        <v>40</v>
      </c>
      <c r="I743" t="s">
        <v>19</v>
      </c>
      <c r="J743">
        <v>83</v>
      </c>
      <c r="K743">
        <v>1.5</v>
      </c>
      <c r="L743" t="s">
        <v>28</v>
      </c>
      <c r="M743">
        <v>2</v>
      </c>
      <c r="N743" s="13" t="s">
        <v>7722</v>
      </c>
      <c r="O743">
        <f t="shared" si="44"/>
        <v>4</v>
      </c>
      <c r="P743" t="str">
        <f t="shared" si="45"/>
        <v/>
      </c>
      <c r="Q743" t="str">
        <f t="shared" si="46"/>
        <v>Senior</v>
      </c>
      <c r="R743" t="str">
        <f t="shared" si="47"/>
        <v>High</v>
      </c>
    </row>
    <row r="744" spans="1:18" x14ac:dyDescent="0.25">
      <c r="A744" t="s">
        <v>5328</v>
      </c>
      <c r="B744" t="s">
        <v>6527</v>
      </c>
      <c r="C744" t="s">
        <v>2867</v>
      </c>
      <c r="D744" t="s">
        <v>17</v>
      </c>
      <c r="E744" t="s">
        <v>46</v>
      </c>
      <c r="F744">
        <v>18</v>
      </c>
      <c r="G744" s="6">
        <v>45235</v>
      </c>
      <c r="H744" t="s">
        <v>63</v>
      </c>
      <c r="I744" t="s">
        <v>27</v>
      </c>
      <c r="J744">
        <v>49</v>
      </c>
      <c r="K744">
        <v>1</v>
      </c>
      <c r="L744" t="s">
        <v>28</v>
      </c>
      <c r="M744">
        <v>2</v>
      </c>
      <c r="N744" s="13" t="s">
        <v>7723</v>
      </c>
      <c r="O744">
        <f t="shared" si="44"/>
        <v>1</v>
      </c>
      <c r="P744" t="str">
        <f t="shared" si="45"/>
        <v/>
      </c>
      <c r="Q744" t="str">
        <f t="shared" si="46"/>
        <v>Student</v>
      </c>
      <c r="R744" t="str">
        <f t="shared" si="47"/>
        <v>High</v>
      </c>
    </row>
    <row r="745" spans="1:18" x14ac:dyDescent="0.25">
      <c r="A745" t="s">
        <v>5329</v>
      </c>
      <c r="B745" t="s">
        <v>6528</v>
      </c>
      <c r="C745" t="s">
        <v>2870</v>
      </c>
      <c r="D745" t="s">
        <v>88</v>
      </c>
      <c r="E745" t="s">
        <v>39</v>
      </c>
      <c r="F745">
        <v>23</v>
      </c>
      <c r="G745" s="6">
        <v>44774</v>
      </c>
      <c r="H745" t="s">
        <v>18</v>
      </c>
      <c r="I745" t="s">
        <v>19</v>
      </c>
      <c r="J745">
        <v>100</v>
      </c>
      <c r="K745">
        <v>0.45</v>
      </c>
      <c r="L745" t="s">
        <v>28</v>
      </c>
      <c r="M745">
        <v>1</v>
      </c>
      <c r="N745" s="13" t="s">
        <v>7068</v>
      </c>
      <c r="O745">
        <f t="shared" si="44"/>
        <v>5</v>
      </c>
      <c r="P745" t="str">
        <f t="shared" si="45"/>
        <v/>
      </c>
      <c r="Q745" t="str">
        <f t="shared" si="46"/>
        <v>Early Career</v>
      </c>
      <c r="R745" t="str">
        <f t="shared" si="47"/>
        <v>High</v>
      </c>
    </row>
    <row r="746" spans="1:18" x14ac:dyDescent="0.25">
      <c r="A746" t="s">
        <v>5330</v>
      </c>
      <c r="B746" t="s">
        <v>6529</v>
      </c>
      <c r="C746" t="s">
        <v>2873</v>
      </c>
      <c r="D746" t="s">
        <v>17</v>
      </c>
      <c r="E746" t="s">
        <v>46</v>
      </c>
      <c r="F746">
        <v>18</v>
      </c>
      <c r="G746" s="6">
        <v>45197</v>
      </c>
      <c r="H746" t="s">
        <v>32</v>
      </c>
      <c r="I746" t="s">
        <v>33</v>
      </c>
      <c r="J746">
        <v>58</v>
      </c>
      <c r="K746">
        <v>1.5</v>
      </c>
      <c r="L746" t="s">
        <v>28</v>
      </c>
      <c r="M746">
        <v>3</v>
      </c>
      <c r="N746" s="13" t="s">
        <v>7724</v>
      </c>
      <c r="O746">
        <f t="shared" si="44"/>
        <v>2</v>
      </c>
      <c r="P746" t="str">
        <f t="shared" si="45"/>
        <v/>
      </c>
      <c r="Q746" t="str">
        <f t="shared" si="46"/>
        <v>Student</v>
      </c>
      <c r="R746" t="str">
        <f t="shared" si="47"/>
        <v>High</v>
      </c>
    </row>
    <row r="747" spans="1:18" x14ac:dyDescent="0.25">
      <c r="A747" t="s">
        <v>5331</v>
      </c>
      <c r="B747" t="s">
        <v>6530</v>
      </c>
      <c r="C747" t="s">
        <v>2877</v>
      </c>
      <c r="D747" t="s">
        <v>17</v>
      </c>
      <c r="E747" t="s">
        <v>25</v>
      </c>
      <c r="F747">
        <v>18</v>
      </c>
      <c r="G747" s="6">
        <v>45107</v>
      </c>
      <c r="H747" t="s">
        <v>47</v>
      </c>
      <c r="I747" t="s">
        <v>33</v>
      </c>
      <c r="J747">
        <v>16</v>
      </c>
      <c r="K747">
        <v>0.45</v>
      </c>
      <c r="L747" t="s">
        <v>34</v>
      </c>
      <c r="M747">
        <v>4</v>
      </c>
      <c r="N747" s="13" t="s">
        <v>7725</v>
      </c>
      <c r="O747">
        <f t="shared" si="44"/>
        <v>7</v>
      </c>
      <c r="P747" t="str">
        <f t="shared" si="45"/>
        <v/>
      </c>
      <c r="Q747" t="str">
        <f t="shared" si="46"/>
        <v>Student</v>
      </c>
      <c r="R747" t="str">
        <f t="shared" si="47"/>
        <v>High</v>
      </c>
    </row>
    <row r="748" spans="1:18" x14ac:dyDescent="0.25">
      <c r="A748" t="s">
        <v>5332</v>
      </c>
      <c r="B748" t="s">
        <v>6531</v>
      </c>
      <c r="C748" t="s">
        <v>2881</v>
      </c>
      <c r="D748" t="s">
        <v>88</v>
      </c>
      <c r="E748" t="s">
        <v>46</v>
      </c>
      <c r="F748">
        <v>45</v>
      </c>
      <c r="G748" s="6">
        <v>44915</v>
      </c>
      <c r="H748" t="s">
        <v>69</v>
      </c>
      <c r="I748" t="s">
        <v>33</v>
      </c>
      <c r="J748">
        <v>7</v>
      </c>
      <c r="K748">
        <v>0.45</v>
      </c>
      <c r="L748" t="s">
        <v>34</v>
      </c>
      <c r="M748">
        <v>4</v>
      </c>
      <c r="N748" s="13" t="s">
        <v>7726</v>
      </c>
      <c r="O748">
        <f t="shared" si="44"/>
        <v>1</v>
      </c>
      <c r="P748" t="str">
        <f t="shared" si="45"/>
        <v/>
      </c>
      <c r="Q748" t="str">
        <f t="shared" si="46"/>
        <v>Senior</v>
      </c>
      <c r="R748" t="str">
        <f t="shared" si="47"/>
        <v>Medium</v>
      </c>
    </row>
    <row r="749" spans="1:18" x14ac:dyDescent="0.25">
      <c r="A749" t="s">
        <v>5333</v>
      </c>
      <c r="B749" t="s">
        <v>6532</v>
      </c>
      <c r="C749" t="s">
        <v>2884</v>
      </c>
      <c r="D749" t="s">
        <v>17</v>
      </c>
      <c r="E749" t="s">
        <v>68</v>
      </c>
      <c r="F749">
        <v>20</v>
      </c>
      <c r="G749" s="6">
        <v>45440</v>
      </c>
      <c r="H749" t="s">
        <v>63</v>
      </c>
      <c r="I749" t="s">
        <v>27</v>
      </c>
      <c r="J749">
        <v>59</v>
      </c>
      <c r="K749">
        <v>1.5</v>
      </c>
      <c r="L749" t="s">
        <v>34</v>
      </c>
      <c r="M749">
        <v>4</v>
      </c>
      <c r="N749" s="13" t="s">
        <v>7727</v>
      </c>
      <c r="O749">
        <f t="shared" si="44"/>
        <v>2</v>
      </c>
      <c r="P749" t="str">
        <f t="shared" si="45"/>
        <v/>
      </c>
      <c r="Q749" t="str">
        <f t="shared" si="46"/>
        <v>Student</v>
      </c>
      <c r="R749" t="str">
        <f t="shared" si="47"/>
        <v>High</v>
      </c>
    </row>
    <row r="750" spans="1:18" x14ac:dyDescent="0.25">
      <c r="A750" t="s">
        <v>5334</v>
      </c>
      <c r="B750" t="s">
        <v>6533</v>
      </c>
      <c r="C750" t="s">
        <v>2888</v>
      </c>
      <c r="D750" t="s">
        <v>17</v>
      </c>
      <c r="E750" t="s">
        <v>68</v>
      </c>
      <c r="F750">
        <v>18</v>
      </c>
      <c r="G750" s="6">
        <v>44864</v>
      </c>
      <c r="H750" t="s">
        <v>142</v>
      </c>
      <c r="I750" t="s">
        <v>53</v>
      </c>
      <c r="J750">
        <v>43</v>
      </c>
      <c r="K750">
        <v>2</v>
      </c>
      <c r="L750" t="s">
        <v>34</v>
      </c>
      <c r="M750">
        <v>5</v>
      </c>
      <c r="N750" s="13" t="s">
        <v>7728</v>
      </c>
      <c r="O750">
        <f t="shared" si="44"/>
        <v>7</v>
      </c>
      <c r="P750" t="str">
        <f t="shared" si="45"/>
        <v/>
      </c>
      <c r="Q750" t="str">
        <f t="shared" si="46"/>
        <v>Student</v>
      </c>
      <c r="R750" t="str">
        <f t="shared" si="47"/>
        <v>High</v>
      </c>
    </row>
    <row r="751" spans="1:18" x14ac:dyDescent="0.25">
      <c r="A751" t="s">
        <v>5335</v>
      </c>
      <c r="B751" t="s">
        <v>6534</v>
      </c>
      <c r="C751" t="s">
        <v>2892</v>
      </c>
      <c r="D751" t="s">
        <v>17</v>
      </c>
      <c r="E751" t="s">
        <v>68</v>
      </c>
      <c r="F751">
        <v>33</v>
      </c>
      <c r="G751" s="6">
        <v>45068</v>
      </c>
      <c r="H751" t="s">
        <v>142</v>
      </c>
      <c r="I751" t="s">
        <v>53</v>
      </c>
      <c r="J751">
        <v>76</v>
      </c>
      <c r="K751">
        <v>2</v>
      </c>
      <c r="L751" t="s">
        <v>28</v>
      </c>
      <c r="M751">
        <v>5</v>
      </c>
      <c r="N751" s="13" t="s">
        <v>7729</v>
      </c>
      <c r="O751">
        <f t="shared" si="44"/>
        <v>4</v>
      </c>
      <c r="P751" t="str">
        <f t="shared" si="45"/>
        <v>High Performer</v>
      </c>
      <c r="Q751" t="str">
        <f t="shared" si="46"/>
        <v>Mid Career</v>
      </c>
      <c r="R751" t="str">
        <f t="shared" si="47"/>
        <v>High</v>
      </c>
    </row>
    <row r="752" spans="1:18" x14ac:dyDescent="0.25">
      <c r="A752" t="s">
        <v>5336</v>
      </c>
      <c r="B752" t="s">
        <v>6535</v>
      </c>
      <c r="C752" t="s">
        <v>2896</v>
      </c>
      <c r="D752" t="s">
        <v>17</v>
      </c>
      <c r="E752" t="s">
        <v>68</v>
      </c>
      <c r="F752">
        <v>34</v>
      </c>
      <c r="G752" s="6">
        <v>44823</v>
      </c>
      <c r="H752" t="s">
        <v>52</v>
      </c>
      <c r="I752" t="s">
        <v>53</v>
      </c>
      <c r="J752">
        <v>18</v>
      </c>
      <c r="K752">
        <v>1</v>
      </c>
      <c r="L752" t="s">
        <v>28</v>
      </c>
      <c r="M752">
        <v>1</v>
      </c>
      <c r="N752" s="13" t="s">
        <v>7685</v>
      </c>
      <c r="O752">
        <f t="shared" si="44"/>
        <v>5</v>
      </c>
      <c r="P752" t="str">
        <f t="shared" si="45"/>
        <v/>
      </c>
      <c r="Q752" t="str">
        <f t="shared" si="46"/>
        <v>Mid Career</v>
      </c>
      <c r="R752" t="str">
        <f t="shared" si="47"/>
        <v>High</v>
      </c>
    </row>
    <row r="753" spans="1:18" x14ac:dyDescent="0.25">
      <c r="A753" t="s">
        <v>5337</v>
      </c>
      <c r="B753" t="s">
        <v>6536</v>
      </c>
      <c r="C753" t="s">
        <v>2899</v>
      </c>
      <c r="D753" t="s">
        <v>88</v>
      </c>
      <c r="E753" t="s">
        <v>46</v>
      </c>
      <c r="F753">
        <v>18</v>
      </c>
      <c r="G753" s="6">
        <v>45350</v>
      </c>
      <c r="H753" t="s">
        <v>217</v>
      </c>
      <c r="I753" t="s">
        <v>133</v>
      </c>
      <c r="J753">
        <v>96</v>
      </c>
      <c r="K753">
        <v>2</v>
      </c>
      <c r="L753" t="s">
        <v>34</v>
      </c>
      <c r="M753">
        <v>3</v>
      </c>
      <c r="N753" s="13" t="s">
        <v>7730</v>
      </c>
      <c r="O753">
        <f t="shared" si="44"/>
        <v>2</v>
      </c>
      <c r="P753" t="str">
        <f t="shared" si="45"/>
        <v/>
      </c>
      <c r="Q753" t="str">
        <f t="shared" si="46"/>
        <v>Student</v>
      </c>
      <c r="R753" t="str">
        <f t="shared" si="47"/>
        <v>High</v>
      </c>
    </row>
    <row r="754" spans="1:18" x14ac:dyDescent="0.25">
      <c r="A754" t="s">
        <v>5338</v>
      </c>
      <c r="B754" t="s">
        <v>6537</v>
      </c>
      <c r="C754" t="s">
        <v>2903</v>
      </c>
      <c r="D754" t="s">
        <v>88</v>
      </c>
      <c r="E754" t="s">
        <v>25</v>
      </c>
      <c r="F754">
        <v>18</v>
      </c>
      <c r="G754" s="6">
        <v>45663</v>
      </c>
      <c r="H754" t="s">
        <v>52</v>
      </c>
      <c r="I754" t="s">
        <v>53</v>
      </c>
      <c r="J754">
        <v>76</v>
      </c>
      <c r="K754">
        <v>1.5</v>
      </c>
      <c r="L754" t="s">
        <v>34</v>
      </c>
      <c r="M754">
        <v>2</v>
      </c>
      <c r="N754" s="13" t="s">
        <v>7731</v>
      </c>
      <c r="O754">
        <f t="shared" si="44"/>
        <v>7</v>
      </c>
      <c r="P754" t="str">
        <f t="shared" si="45"/>
        <v/>
      </c>
      <c r="Q754" t="str">
        <f t="shared" si="46"/>
        <v>Student</v>
      </c>
      <c r="R754" t="str">
        <f t="shared" si="47"/>
        <v>High</v>
      </c>
    </row>
    <row r="755" spans="1:18" x14ac:dyDescent="0.25">
      <c r="A755" t="s">
        <v>5339</v>
      </c>
      <c r="B755" t="s">
        <v>6538</v>
      </c>
      <c r="C755" t="s">
        <v>2907</v>
      </c>
      <c r="D755" t="s">
        <v>88</v>
      </c>
      <c r="E755" t="s">
        <v>39</v>
      </c>
      <c r="F755">
        <v>18</v>
      </c>
      <c r="G755" s="6">
        <v>45476</v>
      </c>
      <c r="H755" t="s">
        <v>32</v>
      </c>
      <c r="I755" t="s">
        <v>33</v>
      </c>
      <c r="J755">
        <v>63</v>
      </c>
      <c r="K755">
        <v>2</v>
      </c>
      <c r="L755" t="s">
        <v>34</v>
      </c>
      <c r="M755">
        <v>5</v>
      </c>
      <c r="N755" s="13" t="s">
        <v>7732</v>
      </c>
      <c r="O755">
        <f t="shared" si="44"/>
        <v>3</v>
      </c>
      <c r="P755" t="str">
        <f t="shared" si="45"/>
        <v/>
      </c>
      <c r="Q755" t="str">
        <f t="shared" si="46"/>
        <v>Student</v>
      </c>
      <c r="R755" t="str">
        <f t="shared" si="47"/>
        <v>High</v>
      </c>
    </row>
    <row r="756" spans="1:18" x14ac:dyDescent="0.25">
      <c r="A756" t="s">
        <v>5340</v>
      </c>
      <c r="B756" t="s">
        <v>6539</v>
      </c>
      <c r="C756" t="s">
        <v>2911</v>
      </c>
      <c r="D756" t="s">
        <v>88</v>
      </c>
      <c r="E756" t="s">
        <v>25</v>
      </c>
      <c r="F756">
        <v>42</v>
      </c>
      <c r="G756" s="6">
        <v>44879</v>
      </c>
      <c r="H756" t="s">
        <v>132</v>
      </c>
      <c r="I756" t="s">
        <v>133</v>
      </c>
      <c r="J756">
        <v>12</v>
      </c>
      <c r="K756">
        <v>1</v>
      </c>
      <c r="L756" t="s">
        <v>34</v>
      </c>
      <c r="M756">
        <v>1</v>
      </c>
      <c r="N756" s="13" t="s">
        <v>7733</v>
      </c>
      <c r="O756">
        <f t="shared" si="44"/>
        <v>8</v>
      </c>
      <c r="P756" t="str">
        <f t="shared" si="45"/>
        <v/>
      </c>
      <c r="Q756" t="str">
        <f t="shared" si="46"/>
        <v>Senior</v>
      </c>
      <c r="R756" t="str">
        <f t="shared" si="47"/>
        <v>Medium</v>
      </c>
    </row>
    <row r="757" spans="1:18" x14ac:dyDescent="0.25">
      <c r="A757" t="s">
        <v>5341</v>
      </c>
      <c r="B757" t="s">
        <v>6540</v>
      </c>
      <c r="C757" t="s">
        <v>6995</v>
      </c>
      <c r="D757" t="s">
        <v>88</v>
      </c>
      <c r="E757" t="s">
        <v>25</v>
      </c>
      <c r="F757">
        <v>44</v>
      </c>
      <c r="G757" s="6">
        <v>45348</v>
      </c>
      <c r="H757" t="s">
        <v>32</v>
      </c>
      <c r="I757" t="s">
        <v>33</v>
      </c>
      <c r="J757">
        <v>1</v>
      </c>
      <c r="K757">
        <v>1</v>
      </c>
      <c r="L757" t="s">
        <v>34</v>
      </c>
      <c r="M757">
        <v>3</v>
      </c>
      <c r="N757" s="13" t="s">
        <v>7734</v>
      </c>
      <c r="O757">
        <f t="shared" si="44"/>
        <v>4</v>
      </c>
      <c r="P757" t="str">
        <f t="shared" si="45"/>
        <v/>
      </c>
      <c r="Q757" t="str">
        <f t="shared" si="46"/>
        <v>Senior</v>
      </c>
      <c r="R757" t="str">
        <f t="shared" si="47"/>
        <v>Low</v>
      </c>
    </row>
    <row r="758" spans="1:18" x14ac:dyDescent="0.25">
      <c r="A758" t="s">
        <v>5342</v>
      </c>
      <c r="B758" t="s">
        <v>6541</v>
      </c>
      <c r="C758" t="s">
        <v>2918</v>
      </c>
      <c r="D758" t="s">
        <v>17</v>
      </c>
      <c r="E758" t="s">
        <v>46</v>
      </c>
      <c r="F758">
        <v>18</v>
      </c>
      <c r="G758" s="6">
        <v>45073</v>
      </c>
      <c r="H758" t="s">
        <v>52</v>
      </c>
      <c r="I758" t="s">
        <v>53</v>
      </c>
      <c r="J758">
        <v>69</v>
      </c>
      <c r="K758">
        <v>2</v>
      </c>
      <c r="L758" t="s">
        <v>28</v>
      </c>
      <c r="M758">
        <v>4</v>
      </c>
      <c r="N758" s="13" t="s">
        <v>7735</v>
      </c>
      <c r="O758">
        <f t="shared" si="44"/>
        <v>7</v>
      </c>
      <c r="P758" t="str">
        <f t="shared" si="45"/>
        <v>High Performer</v>
      </c>
      <c r="Q758" t="str">
        <f t="shared" si="46"/>
        <v>Student</v>
      </c>
      <c r="R758" t="str">
        <f t="shared" si="47"/>
        <v>High</v>
      </c>
    </row>
    <row r="759" spans="1:18" x14ac:dyDescent="0.25">
      <c r="A759" t="s">
        <v>5343</v>
      </c>
      <c r="B759" t="s">
        <v>6542</v>
      </c>
      <c r="C759" t="s">
        <v>2922</v>
      </c>
      <c r="D759" t="s">
        <v>17</v>
      </c>
      <c r="E759" t="s">
        <v>68</v>
      </c>
      <c r="F759">
        <v>43</v>
      </c>
      <c r="G759" s="6">
        <v>45321</v>
      </c>
      <c r="H759" t="s">
        <v>83</v>
      </c>
      <c r="I759" t="s">
        <v>27</v>
      </c>
      <c r="J759">
        <v>84</v>
      </c>
      <c r="K759">
        <v>2</v>
      </c>
      <c r="L759" t="s">
        <v>28</v>
      </c>
      <c r="M759">
        <v>4</v>
      </c>
      <c r="N759" s="13" t="s">
        <v>7736</v>
      </c>
      <c r="O759">
        <f t="shared" si="44"/>
        <v>7</v>
      </c>
      <c r="P759" t="str">
        <f t="shared" si="45"/>
        <v>High Performer</v>
      </c>
      <c r="Q759" t="str">
        <f t="shared" si="46"/>
        <v>Senior</v>
      </c>
      <c r="R759" t="str">
        <f t="shared" si="47"/>
        <v>High</v>
      </c>
    </row>
    <row r="760" spans="1:18" x14ac:dyDescent="0.25">
      <c r="A760" t="s">
        <v>5344</v>
      </c>
      <c r="B760" t="s">
        <v>6543</v>
      </c>
      <c r="C760" t="s">
        <v>2926</v>
      </c>
      <c r="D760" t="s">
        <v>88</v>
      </c>
      <c r="E760" t="s">
        <v>39</v>
      </c>
      <c r="F760">
        <v>18</v>
      </c>
      <c r="G760" s="6">
        <v>44776</v>
      </c>
      <c r="H760" t="s">
        <v>63</v>
      </c>
      <c r="I760" t="s">
        <v>27</v>
      </c>
      <c r="J760">
        <v>79</v>
      </c>
      <c r="K760">
        <v>2</v>
      </c>
      <c r="L760" t="s">
        <v>34</v>
      </c>
      <c r="M760">
        <v>5</v>
      </c>
      <c r="N760" s="13" t="s">
        <v>7113</v>
      </c>
      <c r="O760">
        <f t="shared" si="44"/>
        <v>2</v>
      </c>
      <c r="P760" t="str">
        <f t="shared" si="45"/>
        <v/>
      </c>
      <c r="Q760" t="str">
        <f t="shared" si="46"/>
        <v>Student</v>
      </c>
      <c r="R760" t="str">
        <f t="shared" si="47"/>
        <v>High</v>
      </c>
    </row>
    <row r="761" spans="1:18" x14ac:dyDescent="0.25">
      <c r="A761" t="s">
        <v>5345</v>
      </c>
      <c r="B761" t="s">
        <v>6544</v>
      </c>
      <c r="C761" t="s">
        <v>2929</v>
      </c>
      <c r="D761" t="s">
        <v>88</v>
      </c>
      <c r="E761" t="s">
        <v>68</v>
      </c>
      <c r="F761">
        <v>18</v>
      </c>
      <c r="G761" s="6">
        <v>45628</v>
      </c>
      <c r="H761" t="s">
        <v>63</v>
      </c>
      <c r="I761" t="s">
        <v>27</v>
      </c>
      <c r="J761">
        <v>15</v>
      </c>
      <c r="K761">
        <v>1.5</v>
      </c>
      <c r="L761" t="s">
        <v>28</v>
      </c>
      <c r="M761">
        <v>3</v>
      </c>
      <c r="N761" s="13" t="s">
        <v>7737</v>
      </c>
      <c r="O761">
        <f t="shared" si="44"/>
        <v>2</v>
      </c>
      <c r="P761" t="str">
        <f t="shared" si="45"/>
        <v/>
      </c>
      <c r="Q761" t="str">
        <f t="shared" si="46"/>
        <v>Student</v>
      </c>
      <c r="R761" t="str">
        <f t="shared" si="47"/>
        <v>High</v>
      </c>
    </row>
    <row r="762" spans="1:18" x14ac:dyDescent="0.25">
      <c r="A762" t="s">
        <v>5346</v>
      </c>
      <c r="B762" t="s">
        <v>6545</v>
      </c>
      <c r="C762" t="s">
        <v>2933</v>
      </c>
      <c r="D762" t="s">
        <v>88</v>
      </c>
      <c r="E762" t="s">
        <v>25</v>
      </c>
      <c r="F762">
        <v>18</v>
      </c>
      <c r="G762" s="6">
        <v>45676</v>
      </c>
      <c r="H762" t="s">
        <v>47</v>
      </c>
      <c r="I762" t="s">
        <v>33</v>
      </c>
      <c r="J762">
        <v>53</v>
      </c>
      <c r="K762">
        <v>2</v>
      </c>
      <c r="L762" t="s">
        <v>28</v>
      </c>
      <c r="M762">
        <v>4</v>
      </c>
      <c r="N762" s="13" t="s">
        <v>7738</v>
      </c>
      <c r="O762">
        <f t="shared" si="44"/>
        <v>5</v>
      </c>
      <c r="P762" t="str">
        <f t="shared" si="45"/>
        <v>High Performer</v>
      </c>
      <c r="Q762" t="str">
        <f t="shared" si="46"/>
        <v>Student</v>
      </c>
      <c r="R762" t="str">
        <f t="shared" si="47"/>
        <v>High</v>
      </c>
    </row>
    <row r="763" spans="1:18" x14ac:dyDescent="0.25">
      <c r="A763" t="s">
        <v>5347</v>
      </c>
      <c r="B763" t="s">
        <v>6546</v>
      </c>
      <c r="C763" t="s">
        <v>2937</v>
      </c>
      <c r="D763" t="s">
        <v>17</v>
      </c>
      <c r="E763" t="s">
        <v>68</v>
      </c>
      <c r="F763">
        <v>44</v>
      </c>
      <c r="G763" s="6">
        <v>44940</v>
      </c>
      <c r="H763" t="s">
        <v>26</v>
      </c>
      <c r="I763" t="s">
        <v>27</v>
      </c>
      <c r="J763">
        <v>73</v>
      </c>
      <c r="K763">
        <v>2</v>
      </c>
      <c r="L763" t="s">
        <v>28</v>
      </c>
      <c r="M763">
        <v>4</v>
      </c>
      <c r="N763" s="13" t="s">
        <v>7739</v>
      </c>
      <c r="O763">
        <f t="shared" si="44"/>
        <v>6</v>
      </c>
      <c r="P763" t="str">
        <f t="shared" si="45"/>
        <v>High Performer</v>
      </c>
      <c r="Q763" t="str">
        <f t="shared" si="46"/>
        <v>Senior</v>
      </c>
      <c r="R763" t="str">
        <f t="shared" si="47"/>
        <v>High</v>
      </c>
    </row>
    <row r="764" spans="1:18" x14ac:dyDescent="0.25">
      <c r="A764" t="s">
        <v>5348</v>
      </c>
      <c r="B764" t="s">
        <v>6547</v>
      </c>
      <c r="C764" t="s">
        <v>2941</v>
      </c>
      <c r="D764" t="s">
        <v>88</v>
      </c>
      <c r="E764" t="s">
        <v>25</v>
      </c>
      <c r="F764">
        <v>18</v>
      </c>
      <c r="G764" s="6">
        <v>45253</v>
      </c>
      <c r="H764" t="s">
        <v>142</v>
      </c>
      <c r="I764" t="s">
        <v>53</v>
      </c>
      <c r="J764">
        <v>40</v>
      </c>
      <c r="K764">
        <v>1</v>
      </c>
      <c r="L764" t="s">
        <v>34</v>
      </c>
      <c r="M764">
        <v>5</v>
      </c>
      <c r="N764" s="13" t="s">
        <v>7740</v>
      </c>
      <c r="O764">
        <f t="shared" si="44"/>
        <v>7</v>
      </c>
      <c r="P764" t="str">
        <f t="shared" si="45"/>
        <v/>
      </c>
      <c r="Q764" t="str">
        <f t="shared" si="46"/>
        <v>Student</v>
      </c>
      <c r="R764" t="str">
        <f t="shared" si="47"/>
        <v>High</v>
      </c>
    </row>
    <row r="765" spans="1:18" x14ac:dyDescent="0.25">
      <c r="A765" t="s">
        <v>5349</v>
      </c>
      <c r="B765" t="s">
        <v>6548</v>
      </c>
      <c r="C765" t="s">
        <v>2945</v>
      </c>
      <c r="D765" t="s">
        <v>88</v>
      </c>
      <c r="E765" t="s">
        <v>25</v>
      </c>
      <c r="F765">
        <v>18</v>
      </c>
      <c r="G765" s="6">
        <v>45735</v>
      </c>
      <c r="H765" t="s">
        <v>69</v>
      </c>
      <c r="I765" t="s">
        <v>33</v>
      </c>
      <c r="J765">
        <v>11</v>
      </c>
      <c r="K765">
        <v>2</v>
      </c>
      <c r="L765" t="s">
        <v>28</v>
      </c>
      <c r="M765">
        <v>1</v>
      </c>
      <c r="N765" s="13" t="s">
        <v>7741</v>
      </c>
      <c r="O765">
        <f t="shared" si="44"/>
        <v>3</v>
      </c>
      <c r="P765" t="str">
        <f t="shared" si="45"/>
        <v/>
      </c>
      <c r="Q765" t="str">
        <f t="shared" si="46"/>
        <v>Student</v>
      </c>
      <c r="R765" t="str">
        <f t="shared" si="47"/>
        <v>Medium</v>
      </c>
    </row>
    <row r="766" spans="1:18" x14ac:dyDescent="0.25">
      <c r="A766" t="s">
        <v>5350</v>
      </c>
      <c r="B766" t="s">
        <v>6549</v>
      </c>
      <c r="C766" t="s">
        <v>2949</v>
      </c>
      <c r="D766" t="s">
        <v>17</v>
      </c>
      <c r="E766" t="s">
        <v>82</v>
      </c>
      <c r="F766">
        <v>27</v>
      </c>
      <c r="G766" s="6">
        <v>45115</v>
      </c>
      <c r="H766" t="s">
        <v>63</v>
      </c>
      <c r="I766" t="s">
        <v>27</v>
      </c>
      <c r="J766">
        <v>58</v>
      </c>
      <c r="K766">
        <v>1</v>
      </c>
      <c r="L766" t="s">
        <v>34</v>
      </c>
      <c r="M766">
        <v>4</v>
      </c>
      <c r="N766" s="13" t="s">
        <v>7742</v>
      </c>
      <c r="O766">
        <f t="shared" si="44"/>
        <v>1</v>
      </c>
      <c r="P766" t="str">
        <f t="shared" si="45"/>
        <v/>
      </c>
      <c r="Q766" t="str">
        <f t="shared" si="46"/>
        <v>Early Career</v>
      </c>
      <c r="R766" t="str">
        <f t="shared" si="47"/>
        <v>High</v>
      </c>
    </row>
    <row r="767" spans="1:18" x14ac:dyDescent="0.25">
      <c r="A767" t="s">
        <v>5351</v>
      </c>
      <c r="B767" t="s">
        <v>6550</v>
      </c>
      <c r="C767" t="s">
        <v>2952</v>
      </c>
      <c r="D767" t="s">
        <v>17</v>
      </c>
      <c r="E767" t="s">
        <v>68</v>
      </c>
      <c r="F767">
        <v>18</v>
      </c>
      <c r="G767" s="6">
        <v>45235</v>
      </c>
      <c r="H767" t="s">
        <v>52</v>
      </c>
      <c r="I767" t="s">
        <v>53</v>
      </c>
      <c r="J767">
        <v>18</v>
      </c>
      <c r="K767">
        <v>2</v>
      </c>
      <c r="L767" t="s">
        <v>34</v>
      </c>
      <c r="M767">
        <v>4</v>
      </c>
      <c r="N767" s="13" t="s">
        <v>7723</v>
      </c>
      <c r="O767">
        <f t="shared" si="44"/>
        <v>1</v>
      </c>
      <c r="P767" t="str">
        <f t="shared" si="45"/>
        <v/>
      </c>
      <c r="Q767" t="str">
        <f t="shared" si="46"/>
        <v>Student</v>
      </c>
      <c r="R767" t="str">
        <f t="shared" si="47"/>
        <v>High</v>
      </c>
    </row>
    <row r="768" spans="1:18" x14ac:dyDescent="0.25">
      <c r="A768" t="s">
        <v>5352</v>
      </c>
      <c r="B768" t="s">
        <v>6551</v>
      </c>
      <c r="C768" t="s">
        <v>2955</v>
      </c>
      <c r="D768" t="s">
        <v>88</v>
      </c>
      <c r="E768" t="s">
        <v>68</v>
      </c>
      <c r="F768">
        <v>18</v>
      </c>
      <c r="G768" s="6">
        <v>44890</v>
      </c>
      <c r="H768" t="s">
        <v>47</v>
      </c>
      <c r="I768" t="s">
        <v>33</v>
      </c>
      <c r="J768">
        <v>46</v>
      </c>
      <c r="K768">
        <v>1.5</v>
      </c>
      <c r="L768" t="s">
        <v>28</v>
      </c>
      <c r="M768">
        <v>5</v>
      </c>
      <c r="N768" s="13" t="s">
        <v>7743</v>
      </c>
      <c r="O768">
        <f t="shared" si="44"/>
        <v>3</v>
      </c>
      <c r="P768" t="str">
        <f t="shared" si="45"/>
        <v>High Performer</v>
      </c>
      <c r="Q768" t="str">
        <f t="shared" si="46"/>
        <v>Student</v>
      </c>
      <c r="R768" t="str">
        <f t="shared" si="47"/>
        <v>High</v>
      </c>
    </row>
    <row r="769" spans="1:18" x14ac:dyDescent="0.25">
      <c r="A769" t="s">
        <v>5353</v>
      </c>
      <c r="B769" t="s">
        <v>6552</v>
      </c>
      <c r="C769" t="s">
        <v>2959</v>
      </c>
      <c r="D769" t="s">
        <v>88</v>
      </c>
      <c r="E769" t="s">
        <v>46</v>
      </c>
      <c r="F769">
        <v>18</v>
      </c>
      <c r="G769" s="6">
        <v>45738</v>
      </c>
      <c r="H769" t="s">
        <v>132</v>
      </c>
      <c r="I769" t="s">
        <v>133</v>
      </c>
      <c r="J769">
        <v>81</v>
      </c>
      <c r="K769">
        <v>2</v>
      </c>
      <c r="L769" t="s">
        <v>28</v>
      </c>
      <c r="M769">
        <v>4</v>
      </c>
      <c r="N769" s="13" t="s">
        <v>7744</v>
      </c>
      <c r="O769">
        <f t="shared" si="44"/>
        <v>7</v>
      </c>
      <c r="P769" t="str">
        <f t="shared" si="45"/>
        <v>High Performer</v>
      </c>
      <c r="Q769" t="str">
        <f t="shared" si="46"/>
        <v>Student</v>
      </c>
      <c r="R769" t="str">
        <f t="shared" si="47"/>
        <v>High</v>
      </c>
    </row>
    <row r="770" spans="1:18" x14ac:dyDescent="0.25">
      <c r="A770" t="s">
        <v>5354</v>
      </c>
      <c r="B770" t="s">
        <v>6553</v>
      </c>
      <c r="C770" t="s">
        <v>2963</v>
      </c>
      <c r="D770" t="s">
        <v>88</v>
      </c>
      <c r="E770" t="s">
        <v>68</v>
      </c>
      <c r="F770">
        <v>18</v>
      </c>
      <c r="G770" s="6">
        <v>45546</v>
      </c>
      <c r="H770" t="s">
        <v>281</v>
      </c>
      <c r="I770" t="s">
        <v>19</v>
      </c>
      <c r="J770">
        <v>76</v>
      </c>
      <c r="K770">
        <v>2</v>
      </c>
      <c r="L770" t="s">
        <v>28</v>
      </c>
      <c r="M770">
        <v>5</v>
      </c>
      <c r="N770" s="13" t="s">
        <v>7745</v>
      </c>
      <c r="O770">
        <f t="shared" si="44"/>
        <v>6</v>
      </c>
      <c r="P770" t="str">
        <f t="shared" si="45"/>
        <v>High Performer</v>
      </c>
      <c r="Q770" t="str">
        <f t="shared" si="46"/>
        <v>Student</v>
      </c>
      <c r="R770" t="str">
        <f t="shared" si="47"/>
        <v>High</v>
      </c>
    </row>
    <row r="771" spans="1:18" x14ac:dyDescent="0.25">
      <c r="A771" t="s">
        <v>5355</v>
      </c>
      <c r="B771" t="s">
        <v>6554</v>
      </c>
      <c r="C771" t="s">
        <v>2967</v>
      </c>
      <c r="D771" t="s">
        <v>17</v>
      </c>
      <c r="E771" t="s">
        <v>46</v>
      </c>
      <c r="F771">
        <v>18</v>
      </c>
      <c r="G771" s="6">
        <v>44998</v>
      </c>
      <c r="H771" t="s">
        <v>26</v>
      </c>
      <c r="I771" t="s">
        <v>27</v>
      </c>
      <c r="J771">
        <v>14</v>
      </c>
      <c r="K771">
        <v>1.5</v>
      </c>
      <c r="L771" t="s">
        <v>28</v>
      </c>
      <c r="M771">
        <v>2</v>
      </c>
      <c r="N771" s="13" t="s">
        <v>7746</v>
      </c>
      <c r="O771">
        <f t="shared" ref="O771:O834" si="48">IF(N771="", 0, LEN(N771) - LEN(SUBSTITUTE(N771, ",", "")) + 1)</f>
        <v>3</v>
      </c>
      <c r="P771" t="str">
        <f t="shared" ref="P771:P834" si="49">IF(AND(L771="Yes",M771&gt;=4),"High Performer","")</f>
        <v/>
      </c>
      <c r="Q771" t="str">
        <f t="shared" ref="Q771:Q834" si="50">IF(F771&lt;22,"Student",IF(F771&lt;=30,"Early Career",IF(F771&lt;=40,"Mid Career","Senior")))</f>
        <v>Student</v>
      </c>
      <c r="R771" t="str">
        <f t="shared" ref="R771:R834" si="51">IF(K771+J771&lt;=5,"Low",IF(K771+J771&lt;=15,"Medium","High"))</f>
        <v>High</v>
      </c>
    </row>
    <row r="772" spans="1:18" x14ac:dyDescent="0.25">
      <c r="A772" t="s">
        <v>5356</v>
      </c>
      <c r="B772" t="s">
        <v>6555</v>
      </c>
      <c r="C772" t="s">
        <v>2971</v>
      </c>
      <c r="D772" t="s">
        <v>17</v>
      </c>
      <c r="E772" t="s">
        <v>39</v>
      </c>
      <c r="F772">
        <v>23</v>
      </c>
      <c r="G772" s="6">
        <v>45249</v>
      </c>
      <c r="H772" t="s">
        <v>69</v>
      </c>
      <c r="I772" t="s">
        <v>33</v>
      </c>
      <c r="J772">
        <v>63</v>
      </c>
      <c r="K772">
        <v>2</v>
      </c>
      <c r="L772" t="s">
        <v>34</v>
      </c>
      <c r="M772">
        <v>4</v>
      </c>
      <c r="N772" s="13" t="s">
        <v>7747</v>
      </c>
      <c r="O772">
        <f t="shared" si="48"/>
        <v>5</v>
      </c>
      <c r="P772" t="str">
        <f t="shared" si="49"/>
        <v/>
      </c>
      <c r="Q772" t="str">
        <f t="shared" si="50"/>
        <v>Early Career</v>
      </c>
      <c r="R772" t="str">
        <f t="shared" si="51"/>
        <v>High</v>
      </c>
    </row>
    <row r="773" spans="1:18" x14ac:dyDescent="0.25">
      <c r="A773" t="s">
        <v>5357</v>
      </c>
      <c r="B773" t="s">
        <v>6556</v>
      </c>
      <c r="C773" t="s">
        <v>2975</v>
      </c>
      <c r="D773" t="s">
        <v>17</v>
      </c>
      <c r="E773" t="s">
        <v>68</v>
      </c>
      <c r="F773">
        <v>18</v>
      </c>
      <c r="G773" s="6">
        <v>44759</v>
      </c>
      <c r="H773" t="s">
        <v>47</v>
      </c>
      <c r="I773" t="s">
        <v>33</v>
      </c>
      <c r="J773">
        <v>75</v>
      </c>
      <c r="K773">
        <v>0.45</v>
      </c>
      <c r="L773" t="s">
        <v>28</v>
      </c>
      <c r="M773">
        <v>3</v>
      </c>
      <c r="N773" s="13" t="s">
        <v>7748</v>
      </c>
      <c r="O773">
        <f t="shared" si="48"/>
        <v>2</v>
      </c>
      <c r="P773" t="str">
        <f t="shared" si="49"/>
        <v/>
      </c>
      <c r="Q773" t="str">
        <f t="shared" si="50"/>
        <v>Student</v>
      </c>
      <c r="R773" t="str">
        <f t="shared" si="51"/>
        <v>High</v>
      </c>
    </row>
    <row r="774" spans="1:18" x14ac:dyDescent="0.25">
      <c r="A774" t="s">
        <v>5358</v>
      </c>
      <c r="B774" t="s">
        <v>6557</v>
      </c>
      <c r="C774" t="s">
        <v>2979</v>
      </c>
      <c r="D774" t="s">
        <v>17</v>
      </c>
      <c r="E774" t="s">
        <v>46</v>
      </c>
      <c r="F774">
        <v>23</v>
      </c>
      <c r="G774" s="6">
        <v>45146</v>
      </c>
      <c r="H774" t="s">
        <v>69</v>
      </c>
      <c r="I774" t="s">
        <v>33</v>
      </c>
      <c r="J774">
        <v>25</v>
      </c>
      <c r="K774">
        <v>0.45</v>
      </c>
      <c r="L774" t="s">
        <v>28</v>
      </c>
      <c r="M774">
        <v>5</v>
      </c>
      <c r="N774" s="13" t="s">
        <v>7749</v>
      </c>
      <c r="O774">
        <f t="shared" si="48"/>
        <v>2</v>
      </c>
      <c r="P774" t="str">
        <f t="shared" si="49"/>
        <v>High Performer</v>
      </c>
      <c r="Q774" t="str">
        <f t="shared" si="50"/>
        <v>Early Career</v>
      </c>
      <c r="R774" t="str">
        <f t="shared" si="51"/>
        <v>High</v>
      </c>
    </row>
    <row r="775" spans="1:18" x14ac:dyDescent="0.25">
      <c r="A775" t="s">
        <v>5359</v>
      </c>
      <c r="B775" t="s">
        <v>6558</v>
      </c>
      <c r="C775" t="s">
        <v>6995</v>
      </c>
      <c r="D775" t="s">
        <v>88</v>
      </c>
      <c r="E775" t="s">
        <v>25</v>
      </c>
      <c r="F775">
        <v>31</v>
      </c>
      <c r="G775" s="6">
        <v>45706</v>
      </c>
      <c r="H775" t="s">
        <v>63</v>
      </c>
      <c r="I775" t="s">
        <v>27</v>
      </c>
      <c r="J775">
        <v>82</v>
      </c>
      <c r="K775">
        <v>0.45</v>
      </c>
      <c r="L775" t="s">
        <v>28</v>
      </c>
      <c r="M775">
        <v>5</v>
      </c>
      <c r="N775" s="13" t="s">
        <v>7750</v>
      </c>
      <c r="O775">
        <f t="shared" si="48"/>
        <v>5</v>
      </c>
      <c r="P775" t="str">
        <f t="shared" si="49"/>
        <v>High Performer</v>
      </c>
      <c r="Q775" t="str">
        <f t="shared" si="50"/>
        <v>Mid Career</v>
      </c>
      <c r="R775" t="str">
        <f t="shared" si="51"/>
        <v>High</v>
      </c>
    </row>
    <row r="776" spans="1:18" x14ac:dyDescent="0.25">
      <c r="A776" t="s">
        <v>5360</v>
      </c>
      <c r="B776" t="s">
        <v>6559</v>
      </c>
      <c r="C776" t="s">
        <v>2986</v>
      </c>
      <c r="D776" t="s">
        <v>17</v>
      </c>
      <c r="E776" t="s">
        <v>82</v>
      </c>
      <c r="F776">
        <v>18</v>
      </c>
      <c r="G776" s="6">
        <v>44891</v>
      </c>
      <c r="H776" t="s">
        <v>132</v>
      </c>
      <c r="I776" t="s">
        <v>133</v>
      </c>
      <c r="J776">
        <v>40</v>
      </c>
      <c r="K776">
        <v>2</v>
      </c>
      <c r="L776" t="s">
        <v>34</v>
      </c>
      <c r="M776">
        <v>1</v>
      </c>
      <c r="N776" s="13" t="s">
        <v>7751</v>
      </c>
      <c r="O776">
        <f t="shared" si="48"/>
        <v>6</v>
      </c>
      <c r="P776" t="str">
        <f t="shared" si="49"/>
        <v/>
      </c>
      <c r="Q776" t="str">
        <f t="shared" si="50"/>
        <v>Student</v>
      </c>
      <c r="R776" t="str">
        <f t="shared" si="51"/>
        <v>High</v>
      </c>
    </row>
    <row r="777" spans="1:18" x14ac:dyDescent="0.25">
      <c r="A777" t="s">
        <v>5361</v>
      </c>
      <c r="B777" t="s">
        <v>6560</v>
      </c>
      <c r="C777" t="s">
        <v>2990</v>
      </c>
      <c r="D777" t="s">
        <v>17</v>
      </c>
      <c r="E777" t="s">
        <v>68</v>
      </c>
      <c r="F777">
        <v>18</v>
      </c>
      <c r="G777" s="6">
        <v>44908</v>
      </c>
      <c r="H777" t="s">
        <v>83</v>
      </c>
      <c r="I777" t="s">
        <v>27</v>
      </c>
      <c r="J777">
        <v>67</v>
      </c>
      <c r="K777">
        <v>2</v>
      </c>
      <c r="L777" t="s">
        <v>28</v>
      </c>
      <c r="M777">
        <v>2</v>
      </c>
      <c r="N777" s="13" t="s">
        <v>7752</v>
      </c>
      <c r="O777">
        <f t="shared" si="48"/>
        <v>7</v>
      </c>
      <c r="P777" t="str">
        <f t="shared" si="49"/>
        <v/>
      </c>
      <c r="Q777" t="str">
        <f t="shared" si="50"/>
        <v>Student</v>
      </c>
      <c r="R777" t="str">
        <f t="shared" si="51"/>
        <v>High</v>
      </c>
    </row>
    <row r="778" spans="1:18" x14ac:dyDescent="0.25">
      <c r="A778" t="s">
        <v>5362</v>
      </c>
      <c r="B778" t="s">
        <v>6561</v>
      </c>
      <c r="C778" t="s">
        <v>2994</v>
      </c>
      <c r="D778" t="s">
        <v>17</v>
      </c>
      <c r="E778" t="s">
        <v>68</v>
      </c>
      <c r="F778">
        <v>18</v>
      </c>
      <c r="G778" s="6">
        <v>44720</v>
      </c>
      <c r="H778" t="s">
        <v>217</v>
      </c>
      <c r="I778" t="s">
        <v>133</v>
      </c>
      <c r="J778">
        <v>35</v>
      </c>
      <c r="K778">
        <v>2</v>
      </c>
      <c r="L778" t="s">
        <v>28</v>
      </c>
      <c r="M778">
        <v>4</v>
      </c>
      <c r="N778" s="13" t="s">
        <v>7753</v>
      </c>
      <c r="O778">
        <f t="shared" si="48"/>
        <v>1</v>
      </c>
      <c r="P778" t="str">
        <f t="shared" si="49"/>
        <v>High Performer</v>
      </c>
      <c r="Q778" t="str">
        <f t="shared" si="50"/>
        <v>Student</v>
      </c>
      <c r="R778" t="str">
        <f t="shared" si="51"/>
        <v>High</v>
      </c>
    </row>
    <row r="779" spans="1:18" x14ac:dyDescent="0.25">
      <c r="A779" t="s">
        <v>5363</v>
      </c>
      <c r="B779" t="s">
        <v>6562</v>
      </c>
      <c r="C779" t="s">
        <v>2997</v>
      </c>
      <c r="D779" t="s">
        <v>88</v>
      </c>
      <c r="E779" t="s">
        <v>25</v>
      </c>
      <c r="F779">
        <v>38</v>
      </c>
      <c r="G779" s="6">
        <v>45507</v>
      </c>
      <c r="H779" t="s">
        <v>83</v>
      </c>
      <c r="I779" t="s">
        <v>27</v>
      </c>
      <c r="J779">
        <v>51</v>
      </c>
      <c r="K779">
        <v>2</v>
      </c>
      <c r="L779" t="s">
        <v>28</v>
      </c>
      <c r="M779">
        <v>1</v>
      </c>
      <c r="N779" s="13" t="s">
        <v>7754</v>
      </c>
      <c r="O779">
        <f t="shared" si="48"/>
        <v>8</v>
      </c>
      <c r="P779" t="str">
        <f t="shared" si="49"/>
        <v/>
      </c>
      <c r="Q779" t="str">
        <f t="shared" si="50"/>
        <v>Mid Career</v>
      </c>
      <c r="R779" t="str">
        <f t="shared" si="51"/>
        <v>High</v>
      </c>
    </row>
    <row r="780" spans="1:18" x14ac:dyDescent="0.25">
      <c r="A780" t="s">
        <v>5364</v>
      </c>
      <c r="B780" t="s">
        <v>6563</v>
      </c>
      <c r="C780" t="s">
        <v>3001</v>
      </c>
      <c r="D780" t="s">
        <v>17</v>
      </c>
      <c r="E780" t="s">
        <v>25</v>
      </c>
      <c r="F780">
        <v>18</v>
      </c>
      <c r="G780" s="6">
        <v>45058</v>
      </c>
      <c r="H780" t="s">
        <v>105</v>
      </c>
      <c r="I780" t="s">
        <v>53</v>
      </c>
      <c r="J780">
        <v>44</v>
      </c>
      <c r="K780">
        <v>2</v>
      </c>
      <c r="L780" t="s">
        <v>34</v>
      </c>
      <c r="M780">
        <v>4</v>
      </c>
      <c r="N780" s="13" t="s">
        <v>7755</v>
      </c>
      <c r="O780">
        <f t="shared" si="48"/>
        <v>5</v>
      </c>
      <c r="P780" t="str">
        <f t="shared" si="49"/>
        <v/>
      </c>
      <c r="Q780" t="str">
        <f t="shared" si="50"/>
        <v>Student</v>
      </c>
      <c r="R780" t="str">
        <f t="shared" si="51"/>
        <v>High</v>
      </c>
    </row>
    <row r="781" spans="1:18" x14ac:dyDescent="0.25">
      <c r="A781" t="s">
        <v>5365</v>
      </c>
      <c r="B781" t="s">
        <v>6564</v>
      </c>
      <c r="C781" t="s">
        <v>3005</v>
      </c>
      <c r="D781" t="s">
        <v>88</v>
      </c>
      <c r="E781" t="s">
        <v>68</v>
      </c>
      <c r="F781">
        <v>18</v>
      </c>
      <c r="G781" s="6">
        <v>45342</v>
      </c>
      <c r="H781" t="s">
        <v>105</v>
      </c>
      <c r="I781" t="s">
        <v>53</v>
      </c>
      <c r="J781">
        <v>13</v>
      </c>
      <c r="K781">
        <v>2</v>
      </c>
      <c r="L781" t="s">
        <v>34</v>
      </c>
      <c r="M781">
        <v>1</v>
      </c>
      <c r="N781" s="13" t="s">
        <v>7756</v>
      </c>
      <c r="O781">
        <f t="shared" si="48"/>
        <v>2</v>
      </c>
      <c r="P781" t="str">
        <f t="shared" si="49"/>
        <v/>
      </c>
      <c r="Q781" t="str">
        <f t="shared" si="50"/>
        <v>Student</v>
      </c>
      <c r="R781" t="str">
        <f t="shared" si="51"/>
        <v>Medium</v>
      </c>
    </row>
    <row r="782" spans="1:18" x14ac:dyDescent="0.25">
      <c r="A782" t="s">
        <v>5366</v>
      </c>
      <c r="B782" t="s">
        <v>6565</v>
      </c>
      <c r="C782" t="s">
        <v>3009</v>
      </c>
      <c r="D782" t="s">
        <v>88</v>
      </c>
      <c r="E782" t="s">
        <v>39</v>
      </c>
      <c r="F782">
        <v>43</v>
      </c>
      <c r="G782" s="6">
        <v>44746</v>
      </c>
      <c r="H782" t="s">
        <v>217</v>
      </c>
      <c r="I782" t="s">
        <v>133</v>
      </c>
      <c r="J782">
        <v>47</v>
      </c>
      <c r="K782">
        <v>1</v>
      </c>
      <c r="L782" t="s">
        <v>28</v>
      </c>
      <c r="M782">
        <v>5</v>
      </c>
      <c r="N782" s="13" t="s">
        <v>7757</v>
      </c>
      <c r="O782">
        <f t="shared" si="48"/>
        <v>4</v>
      </c>
      <c r="P782" t="str">
        <f t="shared" si="49"/>
        <v>High Performer</v>
      </c>
      <c r="Q782" t="str">
        <f t="shared" si="50"/>
        <v>Senior</v>
      </c>
      <c r="R782" t="str">
        <f t="shared" si="51"/>
        <v>High</v>
      </c>
    </row>
    <row r="783" spans="1:18" x14ac:dyDescent="0.25">
      <c r="A783" t="s">
        <v>5367</v>
      </c>
      <c r="B783" t="s">
        <v>6566</v>
      </c>
      <c r="C783" t="s">
        <v>3013</v>
      </c>
      <c r="D783" t="s">
        <v>17</v>
      </c>
      <c r="E783" t="s">
        <v>68</v>
      </c>
      <c r="F783">
        <v>18</v>
      </c>
      <c r="G783" s="6">
        <v>45004</v>
      </c>
      <c r="H783" t="s">
        <v>281</v>
      </c>
      <c r="I783" t="s">
        <v>19</v>
      </c>
      <c r="J783">
        <v>48</v>
      </c>
      <c r="K783">
        <v>1</v>
      </c>
      <c r="L783" t="s">
        <v>28</v>
      </c>
      <c r="M783">
        <v>3</v>
      </c>
      <c r="N783" s="13" t="s">
        <v>7340</v>
      </c>
      <c r="O783">
        <f t="shared" si="48"/>
        <v>6</v>
      </c>
      <c r="P783" t="str">
        <f t="shared" si="49"/>
        <v/>
      </c>
      <c r="Q783" t="str">
        <f t="shared" si="50"/>
        <v>Student</v>
      </c>
      <c r="R783" t="str">
        <f t="shared" si="51"/>
        <v>High</v>
      </c>
    </row>
    <row r="784" spans="1:18" x14ac:dyDescent="0.25">
      <c r="A784" t="s">
        <v>5368</v>
      </c>
      <c r="B784" t="s">
        <v>6567</v>
      </c>
      <c r="C784" t="s">
        <v>3016</v>
      </c>
      <c r="D784" t="s">
        <v>88</v>
      </c>
      <c r="E784" t="s">
        <v>25</v>
      </c>
      <c r="F784">
        <v>18</v>
      </c>
      <c r="G784" s="6">
        <v>45330</v>
      </c>
      <c r="H784" t="s">
        <v>105</v>
      </c>
      <c r="I784" t="s">
        <v>53</v>
      </c>
      <c r="J784">
        <v>67</v>
      </c>
      <c r="K784">
        <v>1</v>
      </c>
      <c r="L784" t="s">
        <v>28</v>
      </c>
      <c r="M784">
        <v>2</v>
      </c>
      <c r="N784" s="13" t="s">
        <v>7758</v>
      </c>
      <c r="O784">
        <f t="shared" si="48"/>
        <v>8</v>
      </c>
      <c r="P784" t="str">
        <f t="shared" si="49"/>
        <v/>
      </c>
      <c r="Q784" t="str">
        <f t="shared" si="50"/>
        <v>Student</v>
      </c>
      <c r="R784" t="str">
        <f t="shared" si="51"/>
        <v>High</v>
      </c>
    </row>
    <row r="785" spans="1:18" x14ac:dyDescent="0.25">
      <c r="A785" t="s">
        <v>5369</v>
      </c>
      <c r="B785" t="s">
        <v>6568</v>
      </c>
      <c r="C785" t="s">
        <v>3020</v>
      </c>
      <c r="D785" t="s">
        <v>17</v>
      </c>
      <c r="E785" t="s">
        <v>68</v>
      </c>
      <c r="F785">
        <v>33</v>
      </c>
      <c r="G785" s="6">
        <v>45388</v>
      </c>
      <c r="H785" t="s">
        <v>47</v>
      </c>
      <c r="I785" t="s">
        <v>33</v>
      </c>
      <c r="J785">
        <v>31</v>
      </c>
      <c r="K785">
        <v>2</v>
      </c>
      <c r="L785" t="s">
        <v>34</v>
      </c>
      <c r="M785">
        <v>4</v>
      </c>
      <c r="N785" s="13" t="s">
        <v>7759</v>
      </c>
      <c r="O785">
        <f t="shared" si="48"/>
        <v>2</v>
      </c>
      <c r="P785" t="str">
        <f t="shared" si="49"/>
        <v/>
      </c>
      <c r="Q785" t="str">
        <f t="shared" si="50"/>
        <v>Mid Career</v>
      </c>
      <c r="R785" t="str">
        <f t="shared" si="51"/>
        <v>High</v>
      </c>
    </row>
    <row r="786" spans="1:18" x14ac:dyDescent="0.25">
      <c r="A786" t="s">
        <v>5370</v>
      </c>
      <c r="B786" t="s">
        <v>6569</v>
      </c>
      <c r="C786" t="s">
        <v>3024</v>
      </c>
      <c r="D786" t="s">
        <v>17</v>
      </c>
      <c r="E786" t="s">
        <v>39</v>
      </c>
      <c r="F786">
        <v>18</v>
      </c>
      <c r="G786" s="6">
        <v>45077</v>
      </c>
      <c r="H786" t="s">
        <v>154</v>
      </c>
      <c r="I786" t="s">
        <v>133</v>
      </c>
      <c r="J786">
        <v>43</v>
      </c>
      <c r="K786">
        <v>1.5</v>
      </c>
      <c r="L786" t="s">
        <v>28</v>
      </c>
      <c r="M786">
        <v>2</v>
      </c>
      <c r="N786" s="13" t="s">
        <v>7760</v>
      </c>
      <c r="O786">
        <f t="shared" si="48"/>
        <v>7</v>
      </c>
      <c r="P786" t="str">
        <f t="shared" si="49"/>
        <v/>
      </c>
      <c r="Q786" t="str">
        <f t="shared" si="50"/>
        <v>Student</v>
      </c>
      <c r="R786" t="str">
        <f t="shared" si="51"/>
        <v>High</v>
      </c>
    </row>
    <row r="787" spans="1:18" x14ac:dyDescent="0.25">
      <c r="A787" t="s">
        <v>5371</v>
      </c>
      <c r="B787" t="s">
        <v>6570</v>
      </c>
      <c r="C787" t="s">
        <v>3028</v>
      </c>
      <c r="D787" t="s">
        <v>88</v>
      </c>
      <c r="E787" t="s">
        <v>82</v>
      </c>
      <c r="F787">
        <v>18</v>
      </c>
      <c r="G787" s="6">
        <v>44943</v>
      </c>
      <c r="H787" t="s">
        <v>18</v>
      </c>
      <c r="I787" t="s">
        <v>19</v>
      </c>
      <c r="J787">
        <v>56.999999999999993</v>
      </c>
      <c r="K787">
        <v>2</v>
      </c>
      <c r="L787" t="s">
        <v>34</v>
      </c>
      <c r="M787">
        <v>5</v>
      </c>
      <c r="N787" s="13" t="s">
        <v>7761</v>
      </c>
      <c r="O787">
        <f t="shared" si="48"/>
        <v>4</v>
      </c>
      <c r="P787" t="str">
        <f t="shared" si="49"/>
        <v/>
      </c>
      <c r="Q787" t="str">
        <f t="shared" si="50"/>
        <v>Student</v>
      </c>
      <c r="R787" t="str">
        <f t="shared" si="51"/>
        <v>High</v>
      </c>
    </row>
    <row r="788" spans="1:18" x14ac:dyDescent="0.25">
      <c r="A788" t="s">
        <v>5372</v>
      </c>
      <c r="B788" t="s">
        <v>6571</v>
      </c>
      <c r="C788" t="s">
        <v>6995</v>
      </c>
      <c r="D788" t="s">
        <v>17</v>
      </c>
      <c r="E788" t="s">
        <v>46</v>
      </c>
      <c r="F788">
        <v>26</v>
      </c>
      <c r="G788" s="6">
        <v>45208</v>
      </c>
      <c r="H788" t="s">
        <v>69</v>
      </c>
      <c r="I788" t="s">
        <v>33</v>
      </c>
      <c r="J788">
        <v>13</v>
      </c>
      <c r="K788">
        <v>1.5</v>
      </c>
      <c r="L788" t="s">
        <v>28</v>
      </c>
      <c r="M788">
        <v>4</v>
      </c>
      <c r="N788" s="13" t="s">
        <v>7762</v>
      </c>
      <c r="O788">
        <f t="shared" si="48"/>
        <v>2</v>
      </c>
      <c r="P788" t="str">
        <f t="shared" si="49"/>
        <v>High Performer</v>
      </c>
      <c r="Q788" t="str">
        <f t="shared" si="50"/>
        <v>Early Career</v>
      </c>
      <c r="R788" t="str">
        <f t="shared" si="51"/>
        <v>Medium</v>
      </c>
    </row>
    <row r="789" spans="1:18" x14ac:dyDescent="0.25">
      <c r="A789" t="s">
        <v>5373</v>
      </c>
      <c r="B789" t="s">
        <v>6572</v>
      </c>
      <c r="C789" t="s">
        <v>3035</v>
      </c>
      <c r="D789" t="s">
        <v>88</v>
      </c>
      <c r="E789" t="s">
        <v>25</v>
      </c>
      <c r="F789">
        <v>28</v>
      </c>
      <c r="G789" s="6">
        <v>44966</v>
      </c>
      <c r="H789" t="s">
        <v>52</v>
      </c>
      <c r="I789" t="s">
        <v>53</v>
      </c>
      <c r="J789">
        <v>10</v>
      </c>
      <c r="K789">
        <v>1.5</v>
      </c>
      <c r="L789" t="s">
        <v>28</v>
      </c>
      <c r="M789">
        <v>3</v>
      </c>
      <c r="N789" s="13" t="s">
        <v>7763</v>
      </c>
      <c r="O789">
        <f t="shared" si="48"/>
        <v>5</v>
      </c>
      <c r="P789" t="str">
        <f t="shared" si="49"/>
        <v/>
      </c>
      <c r="Q789" t="str">
        <f t="shared" si="50"/>
        <v>Early Career</v>
      </c>
      <c r="R789" t="str">
        <f t="shared" si="51"/>
        <v>Medium</v>
      </c>
    </row>
    <row r="790" spans="1:18" x14ac:dyDescent="0.25">
      <c r="A790" t="s">
        <v>5374</v>
      </c>
      <c r="B790" t="s">
        <v>6573</v>
      </c>
      <c r="C790" t="s">
        <v>3039</v>
      </c>
      <c r="D790" t="s">
        <v>88</v>
      </c>
      <c r="E790" t="s">
        <v>25</v>
      </c>
      <c r="F790">
        <v>18</v>
      </c>
      <c r="G790" s="6">
        <v>45433</v>
      </c>
      <c r="H790" t="s">
        <v>18</v>
      </c>
      <c r="I790" t="s">
        <v>19</v>
      </c>
      <c r="J790">
        <v>24</v>
      </c>
      <c r="K790">
        <v>1</v>
      </c>
      <c r="L790" t="s">
        <v>28</v>
      </c>
      <c r="M790">
        <v>3</v>
      </c>
      <c r="N790" s="13" t="s">
        <v>7764</v>
      </c>
      <c r="O790">
        <f t="shared" si="48"/>
        <v>7</v>
      </c>
      <c r="P790" t="str">
        <f t="shared" si="49"/>
        <v/>
      </c>
      <c r="Q790" t="str">
        <f t="shared" si="50"/>
        <v>Student</v>
      </c>
      <c r="R790" t="str">
        <f t="shared" si="51"/>
        <v>High</v>
      </c>
    </row>
    <row r="791" spans="1:18" x14ac:dyDescent="0.25">
      <c r="A791" t="s">
        <v>5375</v>
      </c>
      <c r="B791" t="s">
        <v>6574</v>
      </c>
      <c r="C791" t="s">
        <v>3043</v>
      </c>
      <c r="D791" t="s">
        <v>17</v>
      </c>
      <c r="E791" t="s">
        <v>39</v>
      </c>
      <c r="F791">
        <v>18</v>
      </c>
      <c r="G791" s="6">
        <v>44949</v>
      </c>
      <c r="H791" t="s">
        <v>40</v>
      </c>
      <c r="I791" t="s">
        <v>19</v>
      </c>
      <c r="J791">
        <v>6</v>
      </c>
      <c r="K791">
        <v>1.5</v>
      </c>
      <c r="L791" t="s">
        <v>34</v>
      </c>
      <c r="M791">
        <v>1</v>
      </c>
      <c r="N791" s="13" t="s">
        <v>7765</v>
      </c>
      <c r="O791">
        <f t="shared" si="48"/>
        <v>4</v>
      </c>
      <c r="P791" t="str">
        <f t="shared" si="49"/>
        <v/>
      </c>
      <c r="Q791" t="str">
        <f t="shared" si="50"/>
        <v>Student</v>
      </c>
      <c r="R791" t="str">
        <f t="shared" si="51"/>
        <v>Medium</v>
      </c>
    </row>
    <row r="792" spans="1:18" x14ac:dyDescent="0.25">
      <c r="A792" t="s">
        <v>5376</v>
      </c>
      <c r="B792" t="s">
        <v>6575</v>
      </c>
      <c r="C792" t="s">
        <v>3047</v>
      </c>
      <c r="D792" t="s">
        <v>17</v>
      </c>
      <c r="E792" t="s">
        <v>25</v>
      </c>
      <c r="F792">
        <v>18</v>
      </c>
      <c r="G792" s="6">
        <v>45744</v>
      </c>
      <c r="H792" t="s">
        <v>52</v>
      </c>
      <c r="I792" t="s">
        <v>53</v>
      </c>
      <c r="J792">
        <v>88</v>
      </c>
      <c r="K792">
        <v>1.5</v>
      </c>
      <c r="L792" t="s">
        <v>28</v>
      </c>
      <c r="M792">
        <v>3</v>
      </c>
      <c r="N792" s="13" t="s">
        <v>7766</v>
      </c>
      <c r="O792">
        <f t="shared" si="48"/>
        <v>2</v>
      </c>
      <c r="P792" t="str">
        <f t="shared" si="49"/>
        <v/>
      </c>
      <c r="Q792" t="str">
        <f t="shared" si="50"/>
        <v>Student</v>
      </c>
      <c r="R792" t="str">
        <f t="shared" si="51"/>
        <v>High</v>
      </c>
    </row>
    <row r="793" spans="1:18" x14ac:dyDescent="0.25">
      <c r="A793" t="s">
        <v>5377</v>
      </c>
      <c r="B793" t="s">
        <v>6576</v>
      </c>
      <c r="C793" t="s">
        <v>3051</v>
      </c>
      <c r="D793" t="s">
        <v>17</v>
      </c>
      <c r="E793" t="s">
        <v>46</v>
      </c>
      <c r="F793">
        <v>18</v>
      </c>
      <c r="G793" s="6">
        <v>45237</v>
      </c>
      <c r="H793" t="s">
        <v>18</v>
      </c>
      <c r="I793" t="s">
        <v>19</v>
      </c>
      <c r="J793">
        <v>79</v>
      </c>
      <c r="K793">
        <v>0.45</v>
      </c>
      <c r="L793" t="s">
        <v>34</v>
      </c>
      <c r="M793">
        <v>4</v>
      </c>
      <c r="N793" s="13" t="s">
        <v>7767</v>
      </c>
      <c r="O793">
        <f t="shared" si="48"/>
        <v>3</v>
      </c>
      <c r="P793" t="str">
        <f t="shared" si="49"/>
        <v/>
      </c>
      <c r="Q793" t="str">
        <f t="shared" si="50"/>
        <v>Student</v>
      </c>
      <c r="R793" t="str">
        <f t="shared" si="51"/>
        <v>High</v>
      </c>
    </row>
    <row r="794" spans="1:18" x14ac:dyDescent="0.25">
      <c r="A794" t="s">
        <v>5378</v>
      </c>
      <c r="B794" t="s">
        <v>6577</v>
      </c>
      <c r="C794" t="s">
        <v>3055</v>
      </c>
      <c r="D794" t="s">
        <v>17</v>
      </c>
      <c r="E794" t="s">
        <v>46</v>
      </c>
      <c r="F794">
        <v>39</v>
      </c>
      <c r="G794" s="6">
        <v>44797</v>
      </c>
      <c r="H794" t="s">
        <v>47</v>
      </c>
      <c r="I794" t="s">
        <v>33</v>
      </c>
      <c r="J794">
        <v>54</v>
      </c>
      <c r="K794">
        <v>1.5</v>
      </c>
      <c r="L794" t="s">
        <v>34</v>
      </c>
      <c r="M794">
        <v>3</v>
      </c>
      <c r="N794" s="13" t="s">
        <v>7768</v>
      </c>
      <c r="O794">
        <f t="shared" si="48"/>
        <v>3</v>
      </c>
      <c r="P794" t="str">
        <f t="shared" si="49"/>
        <v/>
      </c>
      <c r="Q794" t="str">
        <f t="shared" si="50"/>
        <v>Mid Career</v>
      </c>
      <c r="R794" t="str">
        <f t="shared" si="51"/>
        <v>High</v>
      </c>
    </row>
    <row r="795" spans="1:18" x14ac:dyDescent="0.25">
      <c r="A795" t="s">
        <v>5379</v>
      </c>
      <c r="B795" t="s">
        <v>6578</v>
      </c>
      <c r="C795" t="s">
        <v>3059</v>
      </c>
      <c r="D795" t="s">
        <v>88</v>
      </c>
      <c r="E795" t="s">
        <v>82</v>
      </c>
      <c r="F795">
        <v>18</v>
      </c>
      <c r="G795" s="6">
        <v>45004</v>
      </c>
      <c r="H795" t="s">
        <v>83</v>
      </c>
      <c r="I795" t="s">
        <v>27</v>
      </c>
      <c r="J795">
        <v>5</v>
      </c>
      <c r="K795">
        <v>1.5</v>
      </c>
      <c r="L795" t="s">
        <v>34</v>
      </c>
      <c r="M795">
        <v>5</v>
      </c>
      <c r="N795" s="13" t="s">
        <v>7769</v>
      </c>
      <c r="O795">
        <f t="shared" si="48"/>
        <v>8</v>
      </c>
      <c r="P795" t="str">
        <f t="shared" si="49"/>
        <v/>
      </c>
      <c r="Q795" t="str">
        <f t="shared" si="50"/>
        <v>Student</v>
      </c>
      <c r="R795" t="str">
        <f t="shared" si="51"/>
        <v>Medium</v>
      </c>
    </row>
    <row r="796" spans="1:18" x14ac:dyDescent="0.25">
      <c r="A796" t="s">
        <v>5380</v>
      </c>
      <c r="B796" t="s">
        <v>6579</v>
      </c>
      <c r="C796" t="s">
        <v>3063</v>
      </c>
      <c r="D796" t="s">
        <v>17</v>
      </c>
      <c r="E796" t="s">
        <v>39</v>
      </c>
      <c r="F796">
        <v>18</v>
      </c>
      <c r="G796" s="6">
        <v>45272</v>
      </c>
      <c r="H796" t="s">
        <v>18</v>
      </c>
      <c r="I796" t="s">
        <v>19</v>
      </c>
      <c r="J796">
        <v>62</v>
      </c>
      <c r="K796">
        <v>1</v>
      </c>
      <c r="L796" t="s">
        <v>28</v>
      </c>
      <c r="M796">
        <v>4</v>
      </c>
      <c r="N796" s="13" t="s">
        <v>7770</v>
      </c>
      <c r="O796">
        <f t="shared" si="48"/>
        <v>5</v>
      </c>
      <c r="P796" t="str">
        <f t="shared" si="49"/>
        <v>High Performer</v>
      </c>
      <c r="Q796" t="str">
        <f t="shared" si="50"/>
        <v>Student</v>
      </c>
      <c r="R796" t="str">
        <f t="shared" si="51"/>
        <v>High</v>
      </c>
    </row>
    <row r="797" spans="1:18" x14ac:dyDescent="0.25">
      <c r="A797" t="s">
        <v>5381</v>
      </c>
      <c r="B797" t="s">
        <v>6580</v>
      </c>
      <c r="C797" t="s">
        <v>3067</v>
      </c>
      <c r="D797" t="s">
        <v>88</v>
      </c>
      <c r="E797" t="s">
        <v>46</v>
      </c>
      <c r="F797">
        <v>31</v>
      </c>
      <c r="G797" s="6">
        <v>45301</v>
      </c>
      <c r="H797" t="s">
        <v>69</v>
      </c>
      <c r="I797" t="s">
        <v>33</v>
      </c>
      <c r="J797">
        <v>76</v>
      </c>
      <c r="K797">
        <v>0.45</v>
      </c>
      <c r="L797" t="s">
        <v>34</v>
      </c>
      <c r="M797">
        <v>4</v>
      </c>
      <c r="N797" s="13" t="s">
        <v>7771</v>
      </c>
      <c r="O797">
        <f t="shared" si="48"/>
        <v>6</v>
      </c>
      <c r="P797" t="str">
        <f t="shared" si="49"/>
        <v/>
      </c>
      <c r="Q797" t="str">
        <f t="shared" si="50"/>
        <v>Mid Career</v>
      </c>
      <c r="R797" t="str">
        <f t="shared" si="51"/>
        <v>High</v>
      </c>
    </row>
    <row r="798" spans="1:18" x14ac:dyDescent="0.25">
      <c r="A798" t="s">
        <v>5382</v>
      </c>
      <c r="B798" t="s">
        <v>6581</v>
      </c>
      <c r="C798" t="s">
        <v>3071</v>
      </c>
      <c r="D798" t="s">
        <v>17</v>
      </c>
      <c r="E798" t="s">
        <v>68</v>
      </c>
      <c r="F798">
        <v>38</v>
      </c>
      <c r="G798" s="6">
        <v>45521</v>
      </c>
      <c r="H798" t="s">
        <v>47</v>
      </c>
      <c r="I798" t="s">
        <v>33</v>
      </c>
      <c r="J798">
        <v>89</v>
      </c>
      <c r="K798">
        <v>1.5</v>
      </c>
      <c r="L798" t="s">
        <v>34</v>
      </c>
      <c r="M798">
        <v>4</v>
      </c>
      <c r="N798" s="13" t="s">
        <v>7772</v>
      </c>
      <c r="O798">
        <f t="shared" si="48"/>
        <v>1</v>
      </c>
      <c r="P798" t="str">
        <f t="shared" si="49"/>
        <v/>
      </c>
      <c r="Q798" t="str">
        <f t="shared" si="50"/>
        <v>Mid Career</v>
      </c>
      <c r="R798" t="str">
        <f t="shared" si="51"/>
        <v>High</v>
      </c>
    </row>
    <row r="799" spans="1:18" x14ac:dyDescent="0.25">
      <c r="A799" t="s">
        <v>5383</v>
      </c>
      <c r="B799" t="s">
        <v>6582</v>
      </c>
      <c r="C799" t="s">
        <v>3074</v>
      </c>
      <c r="D799" t="s">
        <v>88</v>
      </c>
      <c r="E799" t="s">
        <v>39</v>
      </c>
      <c r="F799">
        <v>24</v>
      </c>
      <c r="G799" s="6">
        <v>44927</v>
      </c>
      <c r="H799" t="s">
        <v>63</v>
      </c>
      <c r="I799" t="s">
        <v>27</v>
      </c>
      <c r="J799">
        <v>44</v>
      </c>
      <c r="K799">
        <v>2</v>
      </c>
      <c r="L799" t="s">
        <v>34</v>
      </c>
      <c r="M799">
        <v>3</v>
      </c>
      <c r="N799" s="13" t="s">
        <v>7773</v>
      </c>
      <c r="O799">
        <f t="shared" si="48"/>
        <v>3</v>
      </c>
      <c r="P799" t="str">
        <f t="shared" si="49"/>
        <v/>
      </c>
      <c r="Q799" t="str">
        <f t="shared" si="50"/>
        <v>Early Career</v>
      </c>
      <c r="R799" t="str">
        <f t="shared" si="51"/>
        <v>High</v>
      </c>
    </row>
    <row r="800" spans="1:18" x14ac:dyDescent="0.25">
      <c r="A800" t="s">
        <v>5384</v>
      </c>
      <c r="B800" t="s">
        <v>6583</v>
      </c>
      <c r="C800" t="s">
        <v>3078</v>
      </c>
      <c r="D800" t="s">
        <v>88</v>
      </c>
      <c r="E800" t="s">
        <v>46</v>
      </c>
      <c r="F800">
        <v>39</v>
      </c>
      <c r="G800" s="6">
        <v>44974</v>
      </c>
      <c r="H800" t="s">
        <v>69</v>
      </c>
      <c r="I800" t="s">
        <v>33</v>
      </c>
      <c r="J800">
        <v>72</v>
      </c>
      <c r="K800">
        <v>2</v>
      </c>
      <c r="L800" t="s">
        <v>34</v>
      </c>
      <c r="M800">
        <v>5</v>
      </c>
      <c r="N800" s="13" t="s">
        <v>7774</v>
      </c>
      <c r="O800">
        <f t="shared" si="48"/>
        <v>2</v>
      </c>
      <c r="P800" t="str">
        <f t="shared" si="49"/>
        <v/>
      </c>
      <c r="Q800" t="str">
        <f t="shared" si="50"/>
        <v>Mid Career</v>
      </c>
      <c r="R800" t="str">
        <f t="shared" si="51"/>
        <v>High</v>
      </c>
    </row>
    <row r="801" spans="1:18" x14ac:dyDescent="0.25">
      <c r="A801" t="s">
        <v>5385</v>
      </c>
      <c r="B801" t="s">
        <v>6584</v>
      </c>
      <c r="C801" t="s">
        <v>3082</v>
      </c>
      <c r="D801" t="s">
        <v>17</v>
      </c>
      <c r="E801" t="s">
        <v>39</v>
      </c>
      <c r="F801">
        <v>18</v>
      </c>
      <c r="G801" s="6">
        <v>44947</v>
      </c>
      <c r="H801" t="s">
        <v>63</v>
      </c>
      <c r="I801" t="s">
        <v>27</v>
      </c>
      <c r="J801">
        <v>8</v>
      </c>
      <c r="K801">
        <v>2</v>
      </c>
      <c r="L801" t="s">
        <v>34</v>
      </c>
      <c r="M801">
        <v>5</v>
      </c>
      <c r="N801" s="13" t="s">
        <v>7775</v>
      </c>
      <c r="O801">
        <f t="shared" si="48"/>
        <v>3</v>
      </c>
      <c r="P801" t="str">
        <f t="shared" si="49"/>
        <v/>
      </c>
      <c r="Q801" t="str">
        <f t="shared" si="50"/>
        <v>Student</v>
      </c>
      <c r="R801" t="str">
        <f t="shared" si="51"/>
        <v>Medium</v>
      </c>
    </row>
    <row r="802" spans="1:18" x14ac:dyDescent="0.25">
      <c r="A802" t="s">
        <v>5386</v>
      </c>
      <c r="B802" t="s">
        <v>6585</v>
      </c>
      <c r="C802" t="s">
        <v>3086</v>
      </c>
      <c r="D802" t="s">
        <v>88</v>
      </c>
      <c r="E802" t="s">
        <v>25</v>
      </c>
      <c r="F802">
        <v>18</v>
      </c>
      <c r="G802" s="6">
        <v>45632</v>
      </c>
      <c r="H802" t="s">
        <v>32</v>
      </c>
      <c r="I802" t="s">
        <v>33</v>
      </c>
      <c r="J802">
        <v>0</v>
      </c>
      <c r="K802">
        <v>2</v>
      </c>
      <c r="L802" t="s">
        <v>28</v>
      </c>
      <c r="M802">
        <v>1</v>
      </c>
      <c r="N802" s="13" t="s">
        <v>7776</v>
      </c>
      <c r="O802">
        <f t="shared" si="48"/>
        <v>7</v>
      </c>
      <c r="P802" t="str">
        <f t="shared" si="49"/>
        <v/>
      </c>
      <c r="Q802" t="str">
        <f t="shared" si="50"/>
        <v>Student</v>
      </c>
      <c r="R802" t="str">
        <f t="shared" si="51"/>
        <v>Low</v>
      </c>
    </row>
    <row r="803" spans="1:18" x14ac:dyDescent="0.25">
      <c r="A803" t="s">
        <v>5387</v>
      </c>
      <c r="B803" t="s">
        <v>6586</v>
      </c>
      <c r="C803" t="s">
        <v>3090</v>
      </c>
      <c r="D803" t="s">
        <v>17</v>
      </c>
      <c r="E803" t="s">
        <v>82</v>
      </c>
      <c r="F803">
        <v>18</v>
      </c>
      <c r="G803" s="6">
        <v>44981</v>
      </c>
      <c r="H803" t="s">
        <v>32</v>
      </c>
      <c r="I803" t="s">
        <v>33</v>
      </c>
      <c r="J803">
        <v>10</v>
      </c>
      <c r="K803">
        <v>2</v>
      </c>
      <c r="L803" t="s">
        <v>34</v>
      </c>
      <c r="M803">
        <v>3</v>
      </c>
      <c r="N803" s="13" t="s">
        <v>7777</v>
      </c>
      <c r="O803">
        <f t="shared" si="48"/>
        <v>4</v>
      </c>
      <c r="P803" t="str">
        <f t="shared" si="49"/>
        <v/>
      </c>
      <c r="Q803" t="str">
        <f t="shared" si="50"/>
        <v>Student</v>
      </c>
      <c r="R803" t="str">
        <f t="shared" si="51"/>
        <v>Medium</v>
      </c>
    </row>
    <row r="804" spans="1:18" x14ac:dyDescent="0.25">
      <c r="A804" t="s">
        <v>5388</v>
      </c>
      <c r="B804" t="s">
        <v>6587</v>
      </c>
      <c r="C804" t="s">
        <v>3094</v>
      </c>
      <c r="D804" t="s">
        <v>88</v>
      </c>
      <c r="E804" t="s">
        <v>82</v>
      </c>
      <c r="F804">
        <v>26</v>
      </c>
      <c r="G804" s="6">
        <v>44937</v>
      </c>
      <c r="H804" t="s">
        <v>142</v>
      </c>
      <c r="I804" t="s">
        <v>53</v>
      </c>
      <c r="J804">
        <v>22</v>
      </c>
      <c r="K804">
        <v>2</v>
      </c>
      <c r="L804" t="s">
        <v>34</v>
      </c>
      <c r="M804">
        <v>5</v>
      </c>
      <c r="N804" s="13" t="s">
        <v>7778</v>
      </c>
      <c r="O804">
        <f t="shared" si="48"/>
        <v>5</v>
      </c>
      <c r="P804" t="str">
        <f t="shared" si="49"/>
        <v/>
      </c>
      <c r="Q804" t="str">
        <f t="shared" si="50"/>
        <v>Early Career</v>
      </c>
      <c r="R804" t="str">
        <f t="shared" si="51"/>
        <v>High</v>
      </c>
    </row>
    <row r="805" spans="1:18" x14ac:dyDescent="0.25">
      <c r="A805" t="s">
        <v>5389</v>
      </c>
      <c r="B805" t="s">
        <v>6588</v>
      </c>
      <c r="C805" t="s">
        <v>3098</v>
      </c>
      <c r="D805" t="s">
        <v>88</v>
      </c>
      <c r="E805" t="s">
        <v>68</v>
      </c>
      <c r="F805">
        <v>18</v>
      </c>
      <c r="G805" s="6">
        <v>44957</v>
      </c>
      <c r="H805" t="s">
        <v>47</v>
      </c>
      <c r="I805" t="s">
        <v>33</v>
      </c>
      <c r="J805">
        <v>80</v>
      </c>
      <c r="K805">
        <v>2</v>
      </c>
      <c r="L805" t="s">
        <v>28</v>
      </c>
      <c r="M805">
        <v>4</v>
      </c>
      <c r="N805" s="13" t="s">
        <v>7779</v>
      </c>
      <c r="O805">
        <f t="shared" si="48"/>
        <v>2</v>
      </c>
      <c r="P805" t="str">
        <f t="shared" si="49"/>
        <v>High Performer</v>
      </c>
      <c r="Q805" t="str">
        <f t="shared" si="50"/>
        <v>Student</v>
      </c>
      <c r="R805" t="str">
        <f t="shared" si="51"/>
        <v>High</v>
      </c>
    </row>
    <row r="806" spans="1:18" x14ac:dyDescent="0.25">
      <c r="A806" t="s">
        <v>5390</v>
      </c>
      <c r="B806" t="s">
        <v>6589</v>
      </c>
      <c r="C806" t="s">
        <v>3102</v>
      </c>
      <c r="D806" t="s">
        <v>88</v>
      </c>
      <c r="E806" t="s">
        <v>68</v>
      </c>
      <c r="F806">
        <v>20</v>
      </c>
      <c r="G806" s="6">
        <v>44999</v>
      </c>
      <c r="H806" t="s">
        <v>26</v>
      </c>
      <c r="I806" t="s">
        <v>27</v>
      </c>
      <c r="J806">
        <v>59</v>
      </c>
      <c r="K806">
        <v>2</v>
      </c>
      <c r="L806" t="s">
        <v>28</v>
      </c>
      <c r="M806">
        <v>4</v>
      </c>
      <c r="N806" s="13" t="s">
        <v>7780</v>
      </c>
      <c r="O806">
        <f t="shared" si="48"/>
        <v>6</v>
      </c>
      <c r="P806" t="str">
        <f t="shared" si="49"/>
        <v>High Performer</v>
      </c>
      <c r="Q806" t="str">
        <f t="shared" si="50"/>
        <v>Student</v>
      </c>
      <c r="R806" t="str">
        <f t="shared" si="51"/>
        <v>High</v>
      </c>
    </row>
    <row r="807" spans="1:18" x14ac:dyDescent="0.25">
      <c r="A807" t="s">
        <v>5391</v>
      </c>
      <c r="B807" t="s">
        <v>6590</v>
      </c>
      <c r="C807" t="s">
        <v>3106</v>
      </c>
      <c r="D807" t="s">
        <v>88</v>
      </c>
      <c r="E807" t="s">
        <v>68</v>
      </c>
      <c r="F807">
        <v>39</v>
      </c>
      <c r="G807" s="6">
        <v>45046</v>
      </c>
      <c r="H807" t="s">
        <v>132</v>
      </c>
      <c r="I807" t="s">
        <v>133</v>
      </c>
      <c r="J807">
        <v>72</v>
      </c>
      <c r="K807">
        <v>1.5</v>
      </c>
      <c r="L807" t="s">
        <v>28</v>
      </c>
      <c r="M807">
        <v>3</v>
      </c>
      <c r="N807" s="13" t="s">
        <v>7781</v>
      </c>
      <c r="O807">
        <f t="shared" si="48"/>
        <v>6</v>
      </c>
      <c r="P807" t="str">
        <f t="shared" si="49"/>
        <v/>
      </c>
      <c r="Q807" t="str">
        <f t="shared" si="50"/>
        <v>Mid Career</v>
      </c>
      <c r="R807" t="str">
        <f t="shared" si="51"/>
        <v>High</v>
      </c>
    </row>
    <row r="808" spans="1:18" x14ac:dyDescent="0.25">
      <c r="A808" t="s">
        <v>5392</v>
      </c>
      <c r="B808" t="s">
        <v>6591</v>
      </c>
      <c r="C808" t="s">
        <v>3110</v>
      </c>
      <c r="D808" t="s">
        <v>88</v>
      </c>
      <c r="E808" t="s">
        <v>46</v>
      </c>
      <c r="F808">
        <v>18</v>
      </c>
      <c r="G808" s="6">
        <v>45331</v>
      </c>
      <c r="H808" t="s">
        <v>142</v>
      </c>
      <c r="I808" t="s">
        <v>53</v>
      </c>
      <c r="J808">
        <v>83</v>
      </c>
      <c r="K808">
        <v>1.5</v>
      </c>
      <c r="L808" t="s">
        <v>28</v>
      </c>
      <c r="M808">
        <v>1</v>
      </c>
      <c r="N808" s="13" t="s">
        <v>7536</v>
      </c>
      <c r="O808">
        <f t="shared" si="48"/>
        <v>2</v>
      </c>
      <c r="P808" t="str">
        <f t="shared" si="49"/>
        <v/>
      </c>
      <c r="Q808" t="str">
        <f t="shared" si="50"/>
        <v>Student</v>
      </c>
      <c r="R808" t="str">
        <f t="shared" si="51"/>
        <v>High</v>
      </c>
    </row>
    <row r="809" spans="1:18" x14ac:dyDescent="0.25">
      <c r="A809" t="s">
        <v>5393</v>
      </c>
      <c r="B809" t="s">
        <v>6592</v>
      </c>
      <c r="C809" t="s">
        <v>3113</v>
      </c>
      <c r="D809" t="s">
        <v>17</v>
      </c>
      <c r="E809" t="s">
        <v>46</v>
      </c>
      <c r="F809">
        <v>18</v>
      </c>
      <c r="G809" s="6">
        <v>45640</v>
      </c>
      <c r="H809" t="s">
        <v>26</v>
      </c>
      <c r="I809" t="s">
        <v>27</v>
      </c>
      <c r="J809">
        <v>18</v>
      </c>
      <c r="K809">
        <v>1</v>
      </c>
      <c r="L809" t="s">
        <v>28</v>
      </c>
      <c r="M809">
        <v>5</v>
      </c>
      <c r="N809" s="13" t="s">
        <v>7782</v>
      </c>
      <c r="O809">
        <f t="shared" si="48"/>
        <v>1</v>
      </c>
      <c r="P809" t="str">
        <f t="shared" si="49"/>
        <v>High Performer</v>
      </c>
      <c r="Q809" t="str">
        <f t="shared" si="50"/>
        <v>Student</v>
      </c>
      <c r="R809" t="str">
        <f t="shared" si="51"/>
        <v>High</v>
      </c>
    </row>
    <row r="810" spans="1:18" x14ac:dyDescent="0.25">
      <c r="A810" t="s">
        <v>5394</v>
      </c>
      <c r="B810" t="s">
        <v>6593</v>
      </c>
      <c r="C810" t="s">
        <v>3116</v>
      </c>
      <c r="D810" t="s">
        <v>17</v>
      </c>
      <c r="E810" t="s">
        <v>82</v>
      </c>
      <c r="F810">
        <v>18</v>
      </c>
      <c r="G810" s="6">
        <v>44704</v>
      </c>
      <c r="H810" t="s">
        <v>105</v>
      </c>
      <c r="I810" t="s">
        <v>53</v>
      </c>
      <c r="J810">
        <v>19</v>
      </c>
      <c r="K810">
        <v>1.5</v>
      </c>
      <c r="L810" t="s">
        <v>28</v>
      </c>
      <c r="M810">
        <v>5</v>
      </c>
      <c r="N810" s="13" t="s">
        <v>7783</v>
      </c>
      <c r="O810">
        <f t="shared" si="48"/>
        <v>4</v>
      </c>
      <c r="P810" t="str">
        <f t="shared" si="49"/>
        <v>High Performer</v>
      </c>
      <c r="Q810" t="str">
        <f t="shared" si="50"/>
        <v>Student</v>
      </c>
      <c r="R810" t="str">
        <f t="shared" si="51"/>
        <v>High</v>
      </c>
    </row>
    <row r="811" spans="1:18" x14ac:dyDescent="0.25">
      <c r="A811" t="s">
        <v>5395</v>
      </c>
      <c r="B811" t="s">
        <v>6594</v>
      </c>
      <c r="C811" t="s">
        <v>3120</v>
      </c>
      <c r="D811" t="s">
        <v>88</v>
      </c>
      <c r="E811" t="s">
        <v>46</v>
      </c>
      <c r="F811">
        <v>18</v>
      </c>
      <c r="G811" s="6">
        <v>44990</v>
      </c>
      <c r="H811" t="s">
        <v>52</v>
      </c>
      <c r="I811" t="s">
        <v>53</v>
      </c>
      <c r="J811">
        <v>61</v>
      </c>
      <c r="K811">
        <v>1.5</v>
      </c>
      <c r="L811" t="s">
        <v>34</v>
      </c>
      <c r="M811">
        <v>2</v>
      </c>
      <c r="N811" s="13" t="s">
        <v>7784</v>
      </c>
      <c r="O811">
        <f t="shared" si="48"/>
        <v>1</v>
      </c>
      <c r="P811" t="str">
        <f t="shared" si="49"/>
        <v/>
      </c>
      <c r="Q811" t="str">
        <f t="shared" si="50"/>
        <v>Student</v>
      </c>
      <c r="R811" t="str">
        <f t="shared" si="51"/>
        <v>High</v>
      </c>
    </row>
    <row r="812" spans="1:18" x14ac:dyDescent="0.25">
      <c r="A812" t="s">
        <v>5396</v>
      </c>
      <c r="B812" t="s">
        <v>6595</v>
      </c>
      <c r="C812" t="s">
        <v>3123</v>
      </c>
      <c r="D812" t="s">
        <v>17</v>
      </c>
      <c r="E812" t="s">
        <v>46</v>
      </c>
      <c r="F812">
        <v>18</v>
      </c>
      <c r="G812" s="6">
        <v>45661</v>
      </c>
      <c r="H812" t="s">
        <v>132</v>
      </c>
      <c r="I812" t="s">
        <v>133</v>
      </c>
      <c r="J812">
        <v>95</v>
      </c>
      <c r="K812">
        <v>1.5</v>
      </c>
      <c r="L812" t="s">
        <v>28</v>
      </c>
      <c r="M812">
        <v>4</v>
      </c>
      <c r="N812" s="13" t="s">
        <v>7785</v>
      </c>
      <c r="O812">
        <f t="shared" si="48"/>
        <v>1</v>
      </c>
      <c r="P812" t="str">
        <f t="shared" si="49"/>
        <v>High Performer</v>
      </c>
      <c r="Q812" t="str">
        <f t="shared" si="50"/>
        <v>Student</v>
      </c>
      <c r="R812" t="str">
        <f t="shared" si="51"/>
        <v>High</v>
      </c>
    </row>
    <row r="813" spans="1:18" x14ac:dyDescent="0.25">
      <c r="A813" t="s">
        <v>5397</v>
      </c>
      <c r="B813" t="s">
        <v>6596</v>
      </c>
      <c r="C813" t="s">
        <v>3126</v>
      </c>
      <c r="D813" t="s">
        <v>88</v>
      </c>
      <c r="E813" t="s">
        <v>46</v>
      </c>
      <c r="F813">
        <v>18</v>
      </c>
      <c r="G813" s="6">
        <v>44843</v>
      </c>
      <c r="H813" t="s">
        <v>63</v>
      </c>
      <c r="I813" t="s">
        <v>27</v>
      </c>
      <c r="J813">
        <v>49</v>
      </c>
      <c r="K813">
        <v>1</v>
      </c>
      <c r="L813" t="s">
        <v>28</v>
      </c>
      <c r="M813">
        <v>4</v>
      </c>
      <c r="N813" s="13" t="s">
        <v>7786</v>
      </c>
      <c r="O813">
        <f t="shared" si="48"/>
        <v>6</v>
      </c>
      <c r="P813" t="str">
        <f t="shared" si="49"/>
        <v>High Performer</v>
      </c>
      <c r="Q813" t="str">
        <f t="shared" si="50"/>
        <v>Student</v>
      </c>
      <c r="R813" t="str">
        <f t="shared" si="51"/>
        <v>High</v>
      </c>
    </row>
    <row r="814" spans="1:18" x14ac:dyDescent="0.25">
      <c r="A814" t="s">
        <v>5398</v>
      </c>
      <c r="B814" t="s">
        <v>6597</v>
      </c>
      <c r="C814" t="s">
        <v>3130</v>
      </c>
      <c r="D814" t="s">
        <v>17</v>
      </c>
      <c r="E814" t="s">
        <v>46</v>
      </c>
      <c r="F814">
        <v>18</v>
      </c>
      <c r="G814" s="6">
        <v>45375</v>
      </c>
      <c r="H814" t="s">
        <v>142</v>
      </c>
      <c r="I814" t="s">
        <v>53</v>
      </c>
      <c r="J814">
        <v>84</v>
      </c>
      <c r="K814">
        <v>1.5</v>
      </c>
      <c r="L814" t="s">
        <v>28</v>
      </c>
      <c r="M814">
        <v>5</v>
      </c>
      <c r="N814" s="13" t="s">
        <v>7787</v>
      </c>
      <c r="O814">
        <f t="shared" si="48"/>
        <v>5</v>
      </c>
      <c r="P814" t="str">
        <f t="shared" si="49"/>
        <v>High Performer</v>
      </c>
      <c r="Q814" t="str">
        <f t="shared" si="50"/>
        <v>Student</v>
      </c>
      <c r="R814" t="str">
        <f t="shared" si="51"/>
        <v>High</v>
      </c>
    </row>
    <row r="815" spans="1:18" x14ac:dyDescent="0.25">
      <c r="A815" t="s">
        <v>5399</v>
      </c>
      <c r="B815" t="s">
        <v>6598</v>
      </c>
      <c r="C815" t="s">
        <v>3134</v>
      </c>
      <c r="D815" t="s">
        <v>88</v>
      </c>
      <c r="E815" t="s">
        <v>25</v>
      </c>
      <c r="F815">
        <v>18</v>
      </c>
      <c r="G815" s="6">
        <v>45084</v>
      </c>
      <c r="H815" t="s">
        <v>154</v>
      </c>
      <c r="I815" t="s">
        <v>133</v>
      </c>
      <c r="J815">
        <v>67</v>
      </c>
      <c r="K815">
        <v>2</v>
      </c>
      <c r="L815" t="s">
        <v>34</v>
      </c>
      <c r="M815">
        <v>4</v>
      </c>
      <c r="N815" s="13" t="s">
        <v>7788</v>
      </c>
      <c r="O815">
        <f t="shared" si="48"/>
        <v>4</v>
      </c>
      <c r="P815" t="str">
        <f t="shared" si="49"/>
        <v/>
      </c>
      <c r="Q815" t="str">
        <f t="shared" si="50"/>
        <v>Student</v>
      </c>
      <c r="R815" t="str">
        <f t="shared" si="51"/>
        <v>High</v>
      </c>
    </row>
    <row r="816" spans="1:18" x14ac:dyDescent="0.25">
      <c r="A816" t="s">
        <v>5400</v>
      </c>
      <c r="B816" t="s">
        <v>6599</v>
      </c>
      <c r="C816" t="s">
        <v>3138</v>
      </c>
      <c r="D816" t="s">
        <v>88</v>
      </c>
      <c r="E816" t="s">
        <v>25</v>
      </c>
      <c r="F816">
        <v>18</v>
      </c>
      <c r="G816" s="6">
        <v>45238</v>
      </c>
      <c r="H816" t="s">
        <v>154</v>
      </c>
      <c r="I816" t="s">
        <v>133</v>
      </c>
      <c r="J816">
        <v>82</v>
      </c>
      <c r="K816">
        <v>2</v>
      </c>
      <c r="L816" t="s">
        <v>34</v>
      </c>
      <c r="M816">
        <v>4</v>
      </c>
      <c r="N816" s="13" t="s">
        <v>7789</v>
      </c>
      <c r="O816">
        <f t="shared" si="48"/>
        <v>5</v>
      </c>
      <c r="P816" t="str">
        <f t="shared" si="49"/>
        <v/>
      </c>
      <c r="Q816" t="str">
        <f t="shared" si="50"/>
        <v>Student</v>
      </c>
      <c r="R816" t="str">
        <f t="shared" si="51"/>
        <v>High</v>
      </c>
    </row>
    <row r="817" spans="1:18" x14ac:dyDescent="0.25">
      <c r="A817" t="s">
        <v>5401</v>
      </c>
      <c r="B817" t="s">
        <v>6600</v>
      </c>
      <c r="C817" t="s">
        <v>3142</v>
      </c>
      <c r="D817" t="s">
        <v>88</v>
      </c>
      <c r="E817" t="s">
        <v>82</v>
      </c>
      <c r="F817">
        <v>18</v>
      </c>
      <c r="G817" s="6">
        <v>45231</v>
      </c>
      <c r="H817" t="s">
        <v>69</v>
      </c>
      <c r="I817" t="s">
        <v>33</v>
      </c>
      <c r="J817">
        <v>51</v>
      </c>
      <c r="K817">
        <v>0.45</v>
      </c>
      <c r="L817" t="s">
        <v>34</v>
      </c>
      <c r="M817">
        <v>1</v>
      </c>
      <c r="N817" s="13" t="s">
        <v>7790</v>
      </c>
      <c r="O817">
        <f t="shared" si="48"/>
        <v>6</v>
      </c>
      <c r="P817" t="str">
        <f t="shared" si="49"/>
        <v/>
      </c>
      <c r="Q817" t="str">
        <f t="shared" si="50"/>
        <v>Student</v>
      </c>
      <c r="R817" t="str">
        <f t="shared" si="51"/>
        <v>High</v>
      </c>
    </row>
    <row r="818" spans="1:18" x14ac:dyDescent="0.25">
      <c r="A818" t="s">
        <v>5402</v>
      </c>
      <c r="B818" t="s">
        <v>6601</v>
      </c>
      <c r="C818" t="s">
        <v>3146</v>
      </c>
      <c r="D818" t="s">
        <v>88</v>
      </c>
      <c r="E818" t="s">
        <v>68</v>
      </c>
      <c r="F818">
        <v>18</v>
      </c>
      <c r="G818" s="6">
        <v>45077</v>
      </c>
      <c r="H818" t="s">
        <v>52</v>
      </c>
      <c r="I818" t="s">
        <v>53</v>
      </c>
      <c r="J818">
        <v>13</v>
      </c>
      <c r="K818">
        <v>1</v>
      </c>
      <c r="L818" t="s">
        <v>28</v>
      </c>
      <c r="M818">
        <v>2</v>
      </c>
      <c r="N818" s="13" t="s">
        <v>7791</v>
      </c>
      <c r="O818">
        <f t="shared" si="48"/>
        <v>4</v>
      </c>
      <c r="P818" t="str">
        <f t="shared" si="49"/>
        <v/>
      </c>
      <c r="Q818" t="str">
        <f t="shared" si="50"/>
        <v>Student</v>
      </c>
      <c r="R818" t="str">
        <f t="shared" si="51"/>
        <v>Medium</v>
      </c>
    </row>
    <row r="819" spans="1:18" x14ac:dyDescent="0.25">
      <c r="A819" t="s">
        <v>5403</v>
      </c>
      <c r="B819" t="s">
        <v>6602</v>
      </c>
      <c r="C819" t="s">
        <v>3150</v>
      </c>
      <c r="D819" t="s">
        <v>88</v>
      </c>
      <c r="E819" t="s">
        <v>46</v>
      </c>
      <c r="F819">
        <v>18</v>
      </c>
      <c r="G819" s="6">
        <v>45400</v>
      </c>
      <c r="H819" t="s">
        <v>281</v>
      </c>
      <c r="I819" t="s">
        <v>19</v>
      </c>
      <c r="J819">
        <v>3</v>
      </c>
      <c r="K819">
        <v>0.45</v>
      </c>
      <c r="L819" t="s">
        <v>34</v>
      </c>
      <c r="M819">
        <v>2</v>
      </c>
      <c r="N819" s="13" t="s">
        <v>7468</v>
      </c>
      <c r="O819">
        <f t="shared" si="48"/>
        <v>6</v>
      </c>
      <c r="P819" t="str">
        <f t="shared" si="49"/>
        <v/>
      </c>
      <c r="Q819" t="str">
        <f t="shared" si="50"/>
        <v>Student</v>
      </c>
      <c r="R819" t="str">
        <f t="shared" si="51"/>
        <v>Low</v>
      </c>
    </row>
    <row r="820" spans="1:18" x14ac:dyDescent="0.25">
      <c r="A820" t="s">
        <v>5404</v>
      </c>
      <c r="B820" t="s">
        <v>6603</v>
      </c>
      <c r="C820" t="s">
        <v>3153</v>
      </c>
      <c r="D820" t="s">
        <v>17</v>
      </c>
      <c r="E820" t="s">
        <v>68</v>
      </c>
      <c r="F820">
        <v>36</v>
      </c>
      <c r="G820" s="6">
        <v>45682</v>
      </c>
      <c r="H820" t="s">
        <v>47</v>
      </c>
      <c r="I820" t="s">
        <v>33</v>
      </c>
      <c r="J820">
        <v>25</v>
      </c>
      <c r="K820">
        <v>1</v>
      </c>
      <c r="L820" t="s">
        <v>34</v>
      </c>
      <c r="M820">
        <v>4</v>
      </c>
      <c r="N820" s="13" t="s">
        <v>7792</v>
      </c>
      <c r="O820">
        <f t="shared" si="48"/>
        <v>8</v>
      </c>
      <c r="P820" t="str">
        <f t="shared" si="49"/>
        <v/>
      </c>
      <c r="Q820" t="str">
        <f t="shared" si="50"/>
        <v>Mid Career</v>
      </c>
      <c r="R820" t="str">
        <f t="shared" si="51"/>
        <v>High</v>
      </c>
    </row>
    <row r="821" spans="1:18" x14ac:dyDescent="0.25">
      <c r="A821" t="s">
        <v>5405</v>
      </c>
      <c r="B821" t="s">
        <v>6604</v>
      </c>
      <c r="C821" t="s">
        <v>3157</v>
      </c>
      <c r="D821" t="s">
        <v>17</v>
      </c>
      <c r="E821" t="s">
        <v>25</v>
      </c>
      <c r="F821">
        <v>18</v>
      </c>
      <c r="G821" s="6">
        <v>45575</v>
      </c>
      <c r="H821" t="s">
        <v>18</v>
      </c>
      <c r="I821" t="s">
        <v>19</v>
      </c>
      <c r="J821">
        <v>46</v>
      </c>
      <c r="K821">
        <v>1.5</v>
      </c>
      <c r="L821" t="s">
        <v>34</v>
      </c>
      <c r="M821">
        <v>5</v>
      </c>
      <c r="N821" s="13" t="s">
        <v>7793</v>
      </c>
      <c r="O821">
        <f t="shared" si="48"/>
        <v>1</v>
      </c>
      <c r="P821" t="str">
        <f t="shared" si="49"/>
        <v/>
      </c>
      <c r="Q821" t="str">
        <f t="shared" si="50"/>
        <v>Student</v>
      </c>
      <c r="R821" t="str">
        <f t="shared" si="51"/>
        <v>High</v>
      </c>
    </row>
    <row r="822" spans="1:18" x14ac:dyDescent="0.25">
      <c r="A822" t="s">
        <v>5406</v>
      </c>
      <c r="B822" t="s">
        <v>6605</v>
      </c>
      <c r="C822" t="s">
        <v>3160</v>
      </c>
      <c r="D822" t="s">
        <v>88</v>
      </c>
      <c r="E822" t="s">
        <v>68</v>
      </c>
      <c r="F822">
        <v>18</v>
      </c>
      <c r="G822" s="6">
        <v>45455</v>
      </c>
      <c r="H822" t="s">
        <v>63</v>
      </c>
      <c r="I822" t="s">
        <v>27</v>
      </c>
      <c r="J822">
        <v>60</v>
      </c>
      <c r="K822">
        <v>1.5</v>
      </c>
      <c r="L822" t="s">
        <v>28</v>
      </c>
      <c r="M822">
        <v>5</v>
      </c>
      <c r="N822" s="13" t="s">
        <v>7794</v>
      </c>
      <c r="O822">
        <f t="shared" si="48"/>
        <v>4</v>
      </c>
      <c r="P822" t="str">
        <f t="shared" si="49"/>
        <v>High Performer</v>
      </c>
      <c r="Q822" t="str">
        <f t="shared" si="50"/>
        <v>Student</v>
      </c>
      <c r="R822" t="str">
        <f t="shared" si="51"/>
        <v>High</v>
      </c>
    </row>
    <row r="823" spans="1:18" x14ac:dyDescent="0.25">
      <c r="A823" t="s">
        <v>5407</v>
      </c>
      <c r="B823" t="s">
        <v>6606</v>
      </c>
      <c r="C823" t="s">
        <v>3164</v>
      </c>
      <c r="D823" t="s">
        <v>17</v>
      </c>
      <c r="E823" t="s">
        <v>25</v>
      </c>
      <c r="F823">
        <v>18</v>
      </c>
      <c r="G823" s="6">
        <v>45072</v>
      </c>
      <c r="H823" t="s">
        <v>83</v>
      </c>
      <c r="I823" t="s">
        <v>27</v>
      </c>
      <c r="J823">
        <v>15</v>
      </c>
      <c r="K823">
        <v>0.45</v>
      </c>
      <c r="L823" t="s">
        <v>28</v>
      </c>
      <c r="M823">
        <v>4</v>
      </c>
      <c r="N823" s="13" t="s">
        <v>7795</v>
      </c>
      <c r="O823">
        <f t="shared" si="48"/>
        <v>3</v>
      </c>
      <c r="P823" t="str">
        <f t="shared" si="49"/>
        <v>High Performer</v>
      </c>
      <c r="Q823" t="str">
        <f t="shared" si="50"/>
        <v>Student</v>
      </c>
      <c r="R823" t="str">
        <f t="shared" si="51"/>
        <v>High</v>
      </c>
    </row>
    <row r="824" spans="1:18" x14ac:dyDescent="0.25">
      <c r="A824" t="s">
        <v>5408</v>
      </c>
      <c r="B824" t="s">
        <v>6607</v>
      </c>
      <c r="C824" t="s">
        <v>3168</v>
      </c>
      <c r="D824" t="s">
        <v>88</v>
      </c>
      <c r="E824" t="s">
        <v>68</v>
      </c>
      <c r="F824">
        <v>37</v>
      </c>
      <c r="G824" s="6">
        <v>44809</v>
      </c>
      <c r="H824" t="s">
        <v>105</v>
      </c>
      <c r="I824" t="s">
        <v>53</v>
      </c>
      <c r="J824">
        <v>20</v>
      </c>
      <c r="K824">
        <v>1.5</v>
      </c>
      <c r="L824" t="s">
        <v>28</v>
      </c>
      <c r="M824">
        <v>3</v>
      </c>
      <c r="N824" s="13" t="s">
        <v>7446</v>
      </c>
      <c r="O824">
        <f t="shared" si="48"/>
        <v>6</v>
      </c>
      <c r="P824" t="str">
        <f t="shared" si="49"/>
        <v/>
      </c>
      <c r="Q824" t="str">
        <f t="shared" si="50"/>
        <v>Mid Career</v>
      </c>
      <c r="R824" t="str">
        <f t="shared" si="51"/>
        <v>High</v>
      </c>
    </row>
    <row r="825" spans="1:18" x14ac:dyDescent="0.25">
      <c r="A825" t="s">
        <v>5409</v>
      </c>
      <c r="B825" t="s">
        <v>6608</v>
      </c>
      <c r="C825" t="s">
        <v>3171</v>
      </c>
      <c r="D825" t="s">
        <v>88</v>
      </c>
      <c r="E825" t="s">
        <v>46</v>
      </c>
      <c r="F825">
        <v>18</v>
      </c>
      <c r="G825" s="6">
        <v>44830</v>
      </c>
      <c r="H825" t="s">
        <v>63</v>
      </c>
      <c r="I825" t="s">
        <v>27</v>
      </c>
      <c r="J825">
        <v>43</v>
      </c>
      <c r="K825">
        <v>1</v>
      </c>
      <c r="L825" t="s">
        <v>28</v>
      </c>
      <c r="M825">
        <v>4</v>
      </c>
      <c r="N825" s="13" t="s">
        <v>7796</v>
      </c>
      <c r="O825">
        <f t="shared" si="48"/>
        <v>5</v>
      </c>
      <c r="P825" t="str">
        <f t="shared" si="49"/>
        <v>High Performer</v>
      </c>
      <c r="Q825" t="str">
        <f t="shared" si="50"/>
        <v>Student</v>
      </c>
      <c r="R825" t="str">
        <f t="shared" si="51"/>
        <v>High</v>
      </c>
    </row>
    <row r="826" spans="1:18" x14ac:dyDescent="0.25">
      <c r="A826" t="s">
        <v>5410</v>
      </c>
      <c r="B826" t="s">
        <v>6609</v>
      </c>
      <c r="C826" t="s">
        <v>3175</v>
      </c>
      <c r="D826" t="s">
        <v>88</v>
      </c>
      <c r="E826" t="s">
        <v>25</v>
      </c>
      <c r="F826">
        <v>18</v>
      </c>
      <c r="G826" s="6">
        <v>45427</v>
      </c>
      <c r="H826" t="s">
        <v>18</v>
      </c>
      <c r="I826" t="s">
        <v>19</v>
      </c>
      <c r="J826">
        <v>72</v>
      </c>
      <c r="K826">
        <v>1.5</v>
      </c>
      <c r="L826" t="s">
        <v>28</v>
      </c>
      <c r="M826">
        <v>5</v>
      </c>
      <c r="N826" s="13" t="s">
        <v>7797</v>
      </c>
      <c r="O826">
        <f t="shared" si="48"/>
        <v>8</v>
      </c>
      <c r="P826" t="str">
        <f t="shared" si="49"/>
        <v>High Performer</v>
      </c>
      <c r="Q826" t="str">
        <f t="shared" si="50"/>
        <v>Student</v>
      </c>
      <c r="R826" t="str">
        <f t="shared" si="51"/>
        <v>High</v>
      </c>
    </row>
    <row r="827" spans="1:18" x14ac:dyDescent="0.25">
      <c r="A827" t="s">
        <v>5411</v>
      </c>
      <c r="B827" t="s">
        <v>6610</v>
      </c>
      <c r="C827" t="s">
        <v>3179</v>
      </c>
      <c r="D827" t="s">
        <v>17</v>
      </c>
      <c r="E827" t="s">
        <v>68</v>
      </c>
      <c r="F827">
        <v>18</v>
      </c>
      <c r="G827" s="6">
        <v>44922</v>
      </c>
      <c r="H827" t="s">
        <v>40</v>
      </c>
      <c r="I827" t="s">
        <v>19</v>
      </c>
      <c r="J827">
        <v>5</v>
      </c>
      <c r="K827">
        <v>1.5</v>
      </c>
      <c r="L827" t="s">
        <v>34</v>
      </c>
      <c r="M827">
        <v>1</v>
      </c>
      <c r="N827" s="13" t="s">
        <v>7798</v>
      </c>
      <c r="O827">
        <f t="shared" si="48"/>
        <v>8</v>
      </c>
      <c r="P827" t="str">
        <f t="shared" si="49"/>
        <v/>
      </c>
      <c r="Q827" t="str">
        <f t="shared" si="50"/>
        <v>Student</v>
      </c>
      <c r="R827" t="str">
        <f t="shared" si="51"/>
        <v>Medium</v>
      </c>
    </row>
    <row r="828" spans="1:18" x14ac:dyDescent="0.25">
      <c r="A828" t="s">
        <v>5412</v>
      </c>
      <c r="B828" t="s">
        <v>6611</v>
      </c>
      <c r="C828" t="s">
        <v>6995</v>
      </c>
      <c r="D828" t="s">
        <v>17</v>
      </c>
      <c r="E828" t="s">
        <v>25</v>
      </c>
      <c r="F828">
        <v>18</v>
      </c>
      <c r="G828" s="6">
        <v>45713</v>
      </c>
      <c r="H828" t="s">
        <v>18</v>
      </c>
      <c r="I828" t="s">
        <v>19</v>
      </c>
      <c r="J828">
        <v>48</v>
      </c>
      <c r="K828">
        <v>1.5</v>
      </c>
      <c r="L828" t="s">
        <v>34</v>
      </c>
      <c r="M828">
        <v>4</v>
      </c>
      <c r="N828" s="13" t="s">
        <v>7799</v>
      </c>
      <c r="O828">
        <f t="shared" si="48"/>
        <v>1</v>
      </c>
      <c r="P828" t="str">
        <f t="shared" si="49"/>
        <v/>
      </c>
      <c r="Q828" t="str">
        <f t="shared" si="50"/>
        <v>Student</v>
      </c>
      <c r="R828" t="str">
        <f t="shared" si="51"/>
        <v>High</v>
      </c>
    </row>
    <row r="829" spans="1:18" x14ac:dyDescent="0.25">
      <c r="A829" t="s">
        <v>5413</v>
      </c>
      <c r="B829" t="s">
        <v>6612</v>
      </c>
      <c r="C829" t="s">
        <v>3185</v>
      </c>
      <c r="D829" t="s">
        <v>88</v>
      </c>
      <c r="E829" t="s">
        <v>82</v>
      </c>
      <c r="F829">
        <v>25</v>
      </c>
      <c r="G829" s="6">
        <v>45042</v>
      </c>
      <c r="H829" t="s">
        <v>105</v>
      </c>
      <c r="I829" t="s">
        <v>53</v>
      </c>
      <c r="J829">
        <v>78</v>
      </c>
      <c r="K829">
        <v>1.5</v>
      </c>
      <c r="L829" t="s">
        <v>34</v>
      </c>
      <c r="M829">
        <v>3</v>
      </c>
      <c r="N829" s="13" t="s">
        <v>7800</v>
      </c>
      <c r="O829">
        <f t="shared" si="48"/>
        <v>3</v>
      </c>
      <c r="P829" t="str">
        <f t="shared" si="49"/>
        <v/>
      </c>
      <c r="Q829" t="str">
        <f t="shared" si="50"/>
        <v>Early Career</v>
      </c>
      <c r="R829" t="str">
        <f t="shared" si="51"/>
        <v>High</v>
      </c>
    </row>
    <row r="830" spans="1:18" x14ac:dyDescent="0.25">
      <c r="A830" t="s">
        <v>5414</v>
      </c>
      <c r="B830" t="s">
        <v>6613</v>
      </c>
      <c r="C830" t="s">
        <v>3189</v>
      </c>
      <c r="D830" t="s">
        <v>17</v>
      </c>
      <c r="E830" t="s">
        <v>46</v>
      </c>
      <c r="F830">
        <v>27</v>
      </c>
      <c r="G830" s="6">
        <v>45361</v>
      </c>
      <c r="H830" t="s">
        <v>105</v>
      </c>
      <c r="I830" t="s">
        <v>53</v>
      </c>
      <c r="J830">
        <v>31</v>
      </c>
      <c r="K830">
        <v>1.5</v>
      </c>
      <c r="L830" t="s">
        <v>28</v>
      </c>
      <c r="M830">
        <v>5</v>
      </c>
      <c r="N830" s="13" t="s">
        <v>7801</v>
      </c>
      <c r="O830">
        <f t="shared" si="48"/>
        <v>1</v>
      </c>
      <c r="P830" t="str">
        <f t="shared" si="49"/>
        <v>High Performer</v>
      </c>
      <c r="Q830" t="str">
        <f t="shared" si="50"/>
        <v>Early Career</v>
      </c>
      <c r="R830" t="str">
        <f t="shared" si="51"/>
        <v>High</v>
      </c>
    </row>
    <row r="831" spans="1:18" x14ac:dyDescent="0.25">
      <c r="A831" t="s">
        <v>5415</v>
      </c>
      <c r="B831" t="s">
        <v>6614</v>
      </c>
      <c r="C831" t="s">
        <v>3192</v>
      </c>
      <c r="D831" t="s">
        <v>17</v>
      </c>
      <c r="E831" t="s">
        <v>46</v>
      </c>
      <c r="F831">
        <v>18</v>
      </c>
      <c r="G831" s="6">
        <v>45462</v>
      </c>
      <c r="H831" t="s">
        <v>154</v>
      </c>
      <c r="I831" t="s">
        <v>133</v>
      </c>
      <c r="J831">
        <v>84</v>
      </c>
      <c r="K831">
        <v>0.45</v>
      </c>
      <c r="L831" t="s">
        <v>34</v>
      </c>
      <c r="M831">
        <v>1</v>
      </c>
      <c r="N831" s="13" t="s">
        <v>7802</v>
      </c>
      <c r="O831">
        <f t="shared" si="48"/>
        <v>3</v>
      </c>
      <c r="P831" t="str">
        <f t="shared" si="49"/>
        <v/>
      </c>
      <c r="Q831" t="str">
        <f t="shared" si="50"/>
        <v>Student</v>
      </c>
      <c r="R831" t="str">
        <f t="shared" si="51"/>
        <v>High</v>
      </c>
    </row>
    <row r="832" spans="1:18" x14ac:dyDescent="0.25">
      <c r="A832" t="s">
        <v>5416</v>
      </c>
      <c r="B832" t="s">
        <v>6615</v>
      </c>
      <c r="C832" t="s">
        <v>3196</v>
      </c>
      <c r="D832" t="s">
        <v>88</v>
      </c>
      <c r="E832" t="s">
        <v>25</v>
      </c>
      <c r="F832">
        <v>18</v>
      </c>
      <c r="G832" s="6">
        <v>45738</v>
      </c>
      <c r="H832" t="s">
        <v>105</v>
      </c>
      <c r="I832" t="s">
        <v>53</v>
      </c>
      <c r="J832">
        <v>37</v>
      </c>
      <c r="K832">
        <v>2</v>
      </c>
      <c r="L832" t="s">
        <v>28</v>
      </c>
      <c r="M832">
        <v>5</v>
      </c>
      <c r="N832" s="13" t="s">
        <v>7803</v>
      </c>
      <c r="O832">
        <f t="shared" si="48"/>
        <v>5</v>
      </c>
      <c r="P832" t="str">
        <f t="shared" si="49"/>
        <v>High Performer</v>
      </c>
      <c r="Q832" t="str">
        <f t="shared" si="50"/>
        <v>Student</v>
      </c>
      <c r="R832" t="str">
        <f t="shared" si="51"/>
        <v>High</v>
      </c>
    </row>
    <row r="833" spans="1:18" x14ac:dyDescent="0.25">
      <c r="A833" t="s">
        <v>5417</v>
      </c>
      <c r="B833" t="s">
        <v>6616</v>
      </c>
      <c r="C833" t="s">
        <v>3200</v>
      </c>
      <c r="D833" t="s">
        <v>17</v>
      </c>
      <c r="E833" t="s">
        <v>68</v>
      </c>
      <c r="F833">
        <v>18</v>
      </c>
      <c r="G833" s="6">
        <v>45265</v>
      </c>
      <c r="H833" t="s">
        <v>47</v>
      </c>
      <c r="I833" t="s">
        <v>33</v>
      </c>
      <c r="J833">
        <v>17</v>
      </c>
      <c r="K833">
        <v>2</v>
      </c>
      <c r="L833" t="s">
        <v>34</v>
      </c>
      <c r="M833">
        <v>5</v>
      </c>
      <c r="N833" s="13" t="s">
        <v>7804</v>
      </c>
      <c r="O833">
        <f t="shared" si="48"/>
        <v>8</v>
      </c>
      <c r="P833" t="str">
        <f t="shared" si="49"/>
        <v/>
      </c>
      <c r="Q833" t="str">
        <f t="shared" si="50"/>
        <v>Student</v>
      </c>
      <c r="R833" t="str">
        <f t="shared" si="51"/>
        <v>High</v>
      </c>
    </row>
    <row r="834" spans="1:18" x14ac:dyDescent="0.25">
      <c r="A834" t="s">
        <v>5418</v>
      </c>
      <c r="B834" t="s">
        <v>6617</v>
      </c>
      <c r="C834" t="s">
        <v>6995</v>
      </c>
      <c r="D834" t="s">
        <v>88</v>
      </c>
      <c r="E834" t="s">
        <v>68</v>
      </c>
      <c r="F834">
        <v>27</v>
      </c>
      <c r="G834" s="6">
        <v>45106</v>
      </c>
      <c r="H834" t="s">
        <v>18</v>
      </c>
      <c r="I834" t="s">
        <v>19</v>
      </c>
      <c r="J834">
        <v>14</v>
      </c>
      <c r="K834">
        <v>1</v>
      </c>
      <c r="L834" t="s">
        <v>28</v>
      </c>
      <c r="M834">
        <v>1</v>
      </c>
      <c r="N834" s="13" t="s">
        <v>7422</v>
      </c>
      <c r="O834">
        <f t="shared" si="48"/>
        <v>8</v>
      </c>
      <c r="P834" t="str">
        <f t="shared" si="49"/>
        <v/>
      </c>
      <c r="Q834" t="str">
        <f t="shared" si="50"/>
        <v>Early Career</v>
      </c>
      <c r="R834" t="str">
        <f t="shared" si="51"/>
        <v>Medium</v>
      </c>
    </row>
    <row r="835" spans="1:18" x14ac:dyDescent="0.25">
      <c r="A835" t="s">
        <v>5419</v>
      </c>
      <c r="B835" t="s">
        <v>6618</v>
      </c>
      <c r="C835" t="s">
        <v>3206</v>
      </c>
      <c r="D835" t="s">
        <v>88</v>
      </c>
      <c r="E835" t="s">
        <v>25</v>
      </c>
      <c r="F835">
        <v>18</v>
      </c>
      <c r="G835" s="6">
        <v>45470</v>
      </c>
      <c r="H835" t="s">
        <v>52</v>
      </c>
      <c r="I835" t="s">
        <v>53</v>
      </c>
      <c r="J835">
        <v>5</v>
      </c>
      <c r="K835">
        <v>2</v>
      </c>
      <c r="L835" t="s">
        <v>28</v>
      </c>
      <c r="M835">
        <v>2</v>
      </c>
      <c r="N835" s="13" t="s">
        <v>7805</v>
      </c>
      <c r="O835">
        <f t="shared" ref="O835:O898" si="52">IF(N835="", 0, LEN(N835) - LEN(SUBSTITUTE(N835, ",", "")) + 1)</f>
        <v>1</v>
      </c>
      <c r="P835" t="str">
        <f t="shared" ref="P835:P898" si="53">IF(AND(L835="Yes",M835&gt;=4),"High Performer","")</f>
        <v/>
      </c>
      <c r="Q835" t="str">
        <f t="shared" ref="Q835:Q898" si="54">IF(F835&lt;22,"Student",IF(F835&lt;=30,"Early Career",IF(F835&lt;=40,"Mid Career","Senior")))</f>
        <v>Student</v>
      </c>
      <c r="R835" t="str">
        <f t="shared" ref="R835:R898" si="55">IF(K835+J835&lt;=5,"Low",IF(K835+J835&lt;=15,"Medium","High"))</f>
        <v>Medium</v>
      </c>
    </row>
    <row r="836" spans="1:18" x14ac:dyDescent="0.25">
      <c r="A836" t="s">
        <v>5420</v>
      </c>
      <c r="B836" t="s">
        <v>5834</v>
      </c>
      <c r="C836" t="s">
        <v>3208</v>
      </c>
      <c r="D836" t="s">
        <v>88</v>
      </c>
      <c r="E836" t="s">
        <v>68</v>
      </c>
      <c r="F836">
        <v>18</v>
      </c>
      <c r="G836" s="6">
        <v>44849</v>
      </c>
      <c r="H836" t="s">
        <v>32</v>
      </c>
      <c r="I836" t="s">
        <v>33</v>
      </c>
      <c r="J836">
        <v>75</v>
      </c>
      <c r="K836">
        <v>2</v>
      </c>
      <c r="L836" t="s">
        <v>28</v>
      </c>
      <c r="M836">
        <v>2</v>
      </c>
      <c r="N836" s="13" t="s">
        <v>7806</v>
      </c>
      <c r="O836">
        <f t="shared" si="52"/>
        <v>6</v>
      </c>
      <c r="P836" t="str">
        <f t="shared" si="53"/>
        <v/>
      </c>
      <c r="Q836" t="str">
        <f t="shared" si="54"/>
        <v>Student</v>
      </c>
      <c r="R836" t="str">
        <f t="shared" si="55"/>
        <v>High</v>
      </c>
    </row>
    <row r="837" spans="1:18" x14ac:dyDescent="0.25">
      <c r="A837" t="s">
        <v>5421</v>
      </c>
      <c r="B837" t="s">
        <v>6619</v>
      </c>
      <c r="C837" t="s">
        <v>3212</v>
      </c>
      <c r="D837" t="s">
        <v>88</v>
      </c>
      <c r="E837" t="s">
        <v>25</v>
      </c>
      <c r="F837">
        <v>26</v>
      </c>
      <c r="G837" s="6">
        <v>45691</v>
      </c>
      <c r="H837" t="s">
        <v>40</v>
      </c>
      <c r="I837" t="s">
        <v>19</v>
      </c>
      <c r="J837">
        <v>36</v>
      </c>
      <c r="K837">
        <v>1</v>
      </c>
      <c r="L837" t="s">
        <v>34</v>
      </c>
      <c r="M837">
        <v>5</v>
      </c>
      <c r="N837" s="13" t="s">
        <v>7807</v>
      </c>
      <c r="O837">
        <f t="shared" si="52"/>
        <v>7</v>
      </c>
      <c r="P837" t="str">
        <f t="shared" si="53"/>
        <v/>
      </c>
      <c r="Q837" t="str">
        <f t="shared" si="54"/>
        <v>Early Career</v>
      </c>
      <c r="R837" t="str">
        <f t="shared" si="55"/>
        <v>High</v>
      </c>
    </row>
    <row r="838" spans="1:18" x14ac:dyDescent="0.25">
      <c r="A838" t="s">
        <v>5422</v>
      </c>
      <c r="B838" t="s">
        <v>6620</v>
      </c>
      <c r="C838" t="s">
        <v>3216</v>
      </c>
      <c r="D838" t="s">
        <v>88</v>
      </c>
      <c r="E838" t="s">
        <v>25</v>
      </c>
      <c r="F838">
        <v>18</v>
      </c>
      <c r="G838" s="6">
        <v>45044</v>
      </c>
      <c r="H838" t="s">
        <v>217</v>
      </c>
      <c r="I838" t="s">
        <v>133</v>
      </c>
      <c r="J838">
        <v>35</v>
      </c>
      <c r="K838">
        <v>2</v>
      </c>
      <c r="L838" t="s">
        <v>28</v>
      </c>
      <c r="M838">
        <v>1</v>
      </c>
      <c r="N838" s="13" t="s">
        <v>7808</v>
      </c>
      <c r="O838">
        <f t="shared" si="52"/>
        <v>1</v>
      </c>
      <c r="P838" t="str">
        <f t="shared" si="53"/>
        <v/>
      </c>
      <c r="Q838" t="str">
        <f t="shared" si="54"/>
        <v>Student</v>
      </c>
      <c r="R838" t="str">
        <f t="shared" si="55"/>
        <v>High</v>
      </c>
    </row>
    <row r="839" spans="1:18" x14ac:dyDescent="0.25">
      <c r="A839" t="s">
        <v>5423</v>
      </c>
      <c r="B839" t="s">
        <v>6621</v>
      </c>
      <c r="C839" t="s">
        <v>3219</v>
      </c>
      <c r="D839" t="s">
        <v>17</v>
      </c>
      <c r="E839" t="s">
        <v>39</v>
      </c>
      <c r="F839">
        <v>45</v>
      </c>
      <c r="G839" s="6">
        <v>45712</v>
      </c>
      <c r="H839" t="s">
        <v>47</v>
      </c>
      <c r="I839" t="s">
        <v>33</v>
      </c>
      <c r="J839">
        <v>77</v>
      </c>
      <c r="K839">
        <v>1</v>
      </c>
      <c r="L839" t="s">
        <v>28</v>
      </c>
      <c r="M839">
        <v>1</v>
      </c>
      <c r="N839" s="13" t="s">
        <v>7809</v>
      </c>
      <c r="O839">
        <f t="shared" si="52"/>
        <v>5</v>
      </c>
      <c r="P839" t="str">
        <f t="shared" si="53"/>
        <v/>
      </c>
      <c r="Q839" t="str">
        <f t="shared" si="54"/>
        <v>Senior</v>
      </c>
      <c r="R839" t="str">
        <f t="shared" si="55"/>
        <v>High</v>
      </c>
    </row>
    <row r="840" spans="1:18" x14ac:dyDescent="0.25">
      <c r="A840" t="s">
        <v>5424</v>
      </c>
      <c r="B840" t="s">
        <v>6622</v>
      </c>
      <c r="C840" t="s">
        <v>3223</v>
      </c>
      <c r="D840" t="s">
        <v>88</v>
      </c>
      <c r="E840" t="s">
        <v>68</v>
      </c>
      <c r="F840">
        <v>18</v>
      </c>
      <c r="G840" s="6">
        <v>45634</v>
      </c>
      <c r="H840" t="s">
        <v>142</v>
      </c>
      <c r="I840" t="s">
        <v>53</v>
      </c>
      <c r="J840">
        <v>61</v>
      </c>
      <c r="K840">
        <v>1.5</v>
      </c>
      <c r="L840" t="s">
        <v>28</v>
      </c>
      <c r="M840">
        <v>4</v>
      </c>
      <c r="N840" s="13" t="s">
        <v>7810</v>
      </c>
      <c r="O840">
        <f t="shared" si="52"/>
        <v>8</v>
      </c>
      <c r="P840" t="str">
        <f t="shared" si="53"/>
        <v>High Performer</v>
      </c>
      <c r="Q840" t="str">
        <f t="shared" si="54"/>
        <v>Student</v>
      </c>
      <c r="R840" t="str">
        <f t="shared" si="55"/>
        <v>High</v>
      </c>
    </row>
    <row r="841" spans="1:18" x14ac:dyDescent="0.25">
      <c r="A841" t="s">
        <v>5425</v>
      </c>
      <c r="B841" t="s">
        <v>6623</v>
      </c>
      <c r="C841" t="s">
        <v>3227</v>
      </c>
      <c r="D841" t="s">
        <v>88</v>
      </c>
      <c r="E841" t="s">
        <v>82</v>
      </c>
      <c r="F841">
        <v>18</v>
      </c>
      <c r="G841" s="6">
        <v>45322</v>
      </c>
      <c r="H841" t="s">
        <v>142</v>
      </c>
      <c r="I841" t="s">
        <v>53</v>
      </c>
      <c r="J841">
        <v>63</v>
      </c>
      <c r="K841">
        <v>2</v>
      </c>
      <c r="L841" t="s">
        <v>34</v>
      </c>
      <c r="M841">
        <v>2</v>
      </c>
      <c r="N841" s="13" t="s">
        <v>7169</v>
      </c>
      <c r="O841">
        <f t="shared" si="52"/>
        <v>5</v>
      </c>
      <c r="P841" t="str">
        <f t="shared" si="53"/>
        <v/>
      </c>
      <c r="Q841" t="str">
        <f t="shared" si="54"/>
        <v>Student</v>
      </c>
      <c r="R841" t="str">
        <f t="shared" si="55"/>
        <v>High</v>
      </c>
    </row>
    <row r="842" spans="1:18" x14ac:dyDescent="0.25">
      <c r="A842" t="s">
        <v>5426</v>
      </c>
      <c r="B842" t="s">
        <v>6624</v>
      </c>
      <c r="C842" t="s">
        <v>3230</v>
      </c>
      <c r="D842" t="s">
        <v>88</v>
      </c>
      <c r="E842" t="s">
        <v>25</v>
      </c>
      <c r="F842">
        <v>18</v>
      </c>
      <c r="G842" s="6">
        <v>45034</v>
      </c>
      <c r="H842" t="s">
        <v>63</v>
      </c>
      <c r="I842" t="s">
        <v>27</v>
      </c>
      <c r="J842">
        <v>28.999999999999996</v>
      </c>
      <c r="K842">
        <v>1.5</v>
      </c>
      <c r="L842" t="s">
        <v>28</v>
      </c>
      <c r="M842">
        <v>1</v>
      </c>
      <c r="N842" s="13" t="s">
        <v>7811</v>
      </c>
      <c r="O842">
        <f t="shared" si="52"/>
        <v>6</v>
      </c>
      <c r="P842" t="str">
        <f t="shared" si="53"/>
        <v/>
      </c>
      <c r="Q842" t="str">
        <f t="shared" si="54"/>
        <v>Student</v>
      </c>
      <c r="R842" t="str">
        <f t="shared" si="55"/>
        <v>High</v>
      </c>
    </row>
    <row r="843" spans="1:18" x14ac:dyDescent="0.25">
      <c r="A843" t="s">
        <v>5427</v>
      </c>
      <c r="B843" t="s">
        <v>6625</v>
      </c>
      <c r="C843" t="s">
        <v>3234</v>
      </c>
      <c r="D843" t="s">
        <v>17</v>
      </c>
      <c r="E843" t="s">
        <v>25</v>
      </c>
      <c r="F843">
        <v>18</v>
      </c>
      <c r="G843" s="6">
        <v>44742</v>
      </c>
      <c r="H843" t="s">
        <v>83</v>
      </c>
      <c r="I843" t="s">
        <v>27</v>
      </c>
      <c r="J843">
        <v>56.000000000000007</v>
      </c>
      <c r="K843">
        <v>1.5</v>
      </c>
      <c r="L843" t="s">
        <v>34</v>
      </c>
      <c r="M843">
        <v>1</v>
      </c>
      <c r="N843" s="13" t="s">
        <v>7812</v>
      </c>
      <c r="O843">
        <f t="shared" si="52"/>
        <v>6</v>
      </c>
      <c r="P843" t="str">
        <f t="shared" si="53"/>
        <v/>
      </c>
      <c r="Q843" t="str">
        <f t="shared" si="54"/>
        <v>Student</v>
      </c>
      <c r="R843" t="str">
        <f t="shared" si="55"/>
        <v>High</v>
      </c>
    </row>
    <row r="844" spans="1:18" x14ac:dyDescent="0.25">
      <c r="A844" t="s">
        <v>5428</v>
      </c>
      <c r="B844" t="s">
        <v>6626</v>
      </c>
      <c r="C844" t="s">
        <v>3238</v>
      </c>
      <c r="D844" t="s">
        <v>17</v>
      </c>
      <c r="E844" t="s">
        <v>46</v>
      </c>
      <c r="F844">
        <v>18</v>
      </c>
      <c r="G844" s="6">
        <v>45451</v>
      </c>
      <c r="H844" t="s">
        <v>52</v>
      </c>
      <c r="I844" t="s">
        <v>53</v>
      </c>
      <c r="J844">
        <v>1</v>
      </c>
      <c r="K844">
        <v>1.5</v>
      </c>
      <c r="L844" t="s">
        <v>28</v>
      </c>
      <c r="M844">
        <v>3</v>
      </c>
      <c r="N844" s="13" t="s">
        <v>7813</v>
      </c>
      <c r="O844">
        <f t="shared" si="52"/>
        <v>3</v>
      </c>
      <c r="P844" t="str">
        <f t="shared" si="53"/>
        <v/>
      </c>
      <c r="Q844" t="str">
        <f t="shared" si="54"/>
        <v>Student</v>
      </c>
      <c r="R844" t="str">
        <f t="shared" si="55"/>
        <v>Low</v>
      </c>
    </row>
    <row r="845" spans="1:18" x14ac:dyDescent="0.25">
      <c r="A845" t="s">
        <v>5429</v>
      </c>
      <c r="B845" t="s">
        <v>6627</v>
      </c>
      <c r="C845" t="s">
        <v>3242</v>
      </c>
      <c r="D845" t="s">
        <v>17</v>
      </c>
      <c r="E845" t="s">
        <v>82</v>
      </c>
      <c r="F845">
        <v>18</v>
      </c>
      <c r="G845" s="6">
        <v>45125</v>
      </c>
      <c r="H845" t="s">
        <v>281</v>
      </c>
      <c r="I845" t="s">
        <v>19</v>
      </c>
      <c r="J845">
        <v>77</v>
      </c>
      <c r="K845">
        <v>0.45</v>
      </c>
      <c r="L845" t="s">
        <v>34</v>
      </c>
      <c r="M845">
        <v>2</v>
      </c>
      <c r="N845" s="13" t="s">
        <v>7814</v>
      </c>
      <c r="O845">
        <f t="shared" si="52"/>
        <v>3</v>
      </c>
      <c r="P845" t="str">
        <f t="shared" si="53"/>
        <v/>
      </c>
      <c r="Q845" t="str">
        <f t="shared" si="54"/>
        <v>Student</v>
      </c>
      <c r="R845" t="str">
        <f t="shared" si="55"/>
        <v>High</v>
      </c>
    </row>
    <row r="846" spans="1:18" x14ac:dyDescent="0.25">
      <c r="A846" t="s">
        <v>5430</v>
      </c>
      <c r="B846" t="s">
        <v>6628</v>
      </c>
      <c r="C846" t="s">
        <v>3246</v>
      </c>
      <c r="D846" t="s">
        <v>88</v>
      </c>
      <c r="E846" t="s">
        <v>25</v>
      </c>
      <c r="F846">
        <v>41</v>
      </c>
      <c r="G846" s="6">
        <v>44818</v>
      </c>
      <c r="H846" t="s">
        <v>154</v>
      </c>
      <c r="I846" t="s">
        <v>133</v>
      </c>
      <c r="J846">
        <v>28</v>
      </c>
      <c r="K846">
        <v>1.5</v>
      </c>
      <c r="L846" t="s">
        <v>28</v>
      </c>
      <c r="M846">
        <v>5</v>
      </c>
      <c r="N846" s="13" t="s">
        <v>7815</v>
      </c>
      <c r="O846">
        <f t="shared" si="52"/>
        <v>2</v>
      </c>
      <c r="P846" t="str">
        <f t="shared" si="53"/>
        <v>High Performer</v>
      </c>
      <c r="Q846" t="str">
        <f t="shared" si="54"/>
        <v>Senior</v>
      </c>
      <c r="R846" t="str">
        <f t="shared" si="55"/>
        <v>High</v>
      </c>
    </row>
    <row r="847" spans="1:18" x14ac:dyDescent="0.25">
      <c r="A847" t="s">
        <v>5431</v>
      </c>
      <c r="B847" t="s">
        <v>6629</v>
      </c>
      <c r="C847" t="s">
        <v>3250</v>
      </c>
      <c r="D847" t="s">
        <v>88</v>
      </c>
      <c r="E847" t="s">
        <v>82</v>
      </c>
      <c r="F847">
        <v>28</v>
      </c>
      <c r="G847" s="6">
        <v>45062</v>
      </c>
      <c r="H847" t="s">
        <v>40</v>
      </c>
      <c r="I847" t="s">
        <v>19</v>
      </c>
      <c r="J847">
        <v>56.000000000000007</v>
      </c>
      <c r="K847">
        <v>1</v>
      </c>
      <c r="L847" t="s">
        <v>28</v>
      </c>
      <c r="M847">
        <v>3</v>
      </c>
      <c r="N847" s="13" t="s">
        <v>7816</v>
      </c>
      <c r="O847">
        <f t="shared" si="52"/>
        <v>8</v>
      </c>
      <c r="P847" t="str">
        <f t="shared" si="53"/>
        <v/>
      </c>
      <c r="Q847" t="str">
        <f t="shared" si="54"/>
        <v>Early Career</v>
      </c>
      <c r="R847" t="str">
        <f t="shared" si="55"/>
        <v>High</v>
      </c>
    </row>
    <row r="848" spans="1:18" x14ac:dyDescent="0.25">
      <c r="A848" t="s">
        <v>5432</v>
      </c>
      <c r="B848" t="s">
        <v>6630</v>
      </c>
      <c r="C848" t="s">
        <v>3254</v>
      </c>
      <c r="D848" t="s">
        <v>88</v>
      </c>
      <c r="E848" t="s">
        <v>25</v>
      </c>
      <c r="F848">
        <v>18</v>
      </c>
      <c r="G848" s="6">
        <v>44969</v>
      </c>
      <c r="H848" t="s">
        <v>154</v>
      </c>
      <c r="I848" t="s">
        <v>133</v>
      </c>
      <c r="J848">
        <v>88</v>
      </c>
      <c r="K848">
        <v>1</v>
      </c>
      <c r="L848" t="s">
        <v>28</v>
      </c>
      <c r="M848">
        <v>2</v>
      </c>
      <c r="N848" s="13" t="s">
        <v>7817</v>
      </c>
      <c r="O848">
        <f t="shared" si="52"/>
        <v>6</v>
      </c>
      <c r="P848" t="str">
        <f t="shared" si="53"/>
        <v/>
      </c>
      <c r="Q848" t="str">
        <f t="shared" si="54"/>
        <v>Student</v>
      </c>
      <c r="R848" t="str">
        <f t="shared" si="55"/>
        <v>High</v>
      </c>
    </row>
    <row r="849" spans="1:18" x14ac:dyDescent="0.25">
      <c r="A849" t="s">
        <v>5433</v>
      </c>
      <c r="B849" t="s">
        <v>6631</v>
      </c>
      <c r="C849" t="s">
        <v>3258</v>
      </c>
      <c r="D849" t="s">
        <v>88</v>
      </c>
      <c r="E849" t="s">
        <v>25</v>
      </c>
      <c r="F849">
        <v>18</v>
      </c>
      <c r="G849" s="6">
        <v>45378</v>
      </c>
      <c r="H849" t="s">
        <v>69</v>
      </c>
      <c r="I849" t="s">
        <v>33</v>
      </c>
      <c r="J849">
        <v>1</v>
      </c>
      <c r="K849">
        <v>0.45</v>
      </c>
      <c r="L849" t="s">
        <v>34</v>
      </c>
      <c r="M849">
        <v>4</v>
      </c>
      <c r="N849" s="13" t="s">
        <v>7818</v>
      </c>
      <c r="O849">
        <f t="shared" si="52"/>
        <v>8</v>
      </c>
      <c r="P849" t="str">
        <f t="shared" si="53"/>
        <v/>
      </c>
      <c r="Q849" t="str">
        <f t="shared" si="54"/>
        <v>Student</v>
      </c>
      <c r="R849" t="str">
        <f t="shared" si="55"/>
        <v>Low</v>
      </c>
    </row>
    <row r="850" spans="1:18" x14ac:dyDescent="0.25">
      <c r="A850" t="s">
        <v>5434</v>
      </c>
      <c r="B850" t="s">
        <v>6632</v>
      </c>
      <c r="C850" t="s">
        <v>3262</v>
      </c>
      <c r="D850" t="s">
        <v>88</v>
      </c>
      <c r="E850" t="s">
        <v>46</v>
      </c>
      <c r="F850">
        <v>38</v>
      </c>
      <c r="G850" s="6">
        <v>45384</v>
      </c>
      <c r="H850" t="s">
        <v>132</v>
      </c>
      <c r="I850" t="s">
        <v>133</v>
      </c>
      <c r="J850">
        <v>15</v>
      </c>
      <c r="K850">
        <v>2</v>
      </c>
      <c r="L850" t="s">
        <v>34</v>
      </c>
      <c r="M850">
        <v>1</v>
      </c>
      <c r="N850" s="13" t="s">
        <v>7819</v>
      </c>
      <c r="O850">
        <f t="shared" si="52"/>
        <v>5</v>
      </c>
      <c r="P850" t="str">
        <f t="shared" si="53"/>
        <v/>
      </c>
      <c r="Q850" t="str">
        <f t="shared" si="54"/>
        <v>Mid Career</v>
      </c>
      <c r="R850" t="str">
        <f t="shared" si="55"/>
        <v>High</v>
      </c>
    </row>
    <row r="851" spans="1:18" x14ac:dyDescent="0.25">
      <c r="A851" t="s">
        <v>5435</v>
      </c>
      <c r="B851" t="s">
        <v>6633</v>
      </c>
      <c r="C851" t="s">
        <v>3266</v>
      </c>
      <c r="D851" t="s">
        <v>88</v>
      </c>
      <c r="E851" t="s">
        <v>25</v>
      </c>
      <c r="F851">
        <v>18</v>
      </c>
      <c r="G851" s="6">
        <v>45185</v>
      </c>
      <c r="H851" t="s">
        <v>18</v>
      </c>
      <c r="I851" t="s">
        <v>19</v>
      </c>
      <c r="J851">
        <v>70</v>
      </c>
      <c r="K851">
        <v>2</v>
      </c>
      <c r="L851" t="s">
        <v>34</v>
      </c>
      <c r="M851">
        <v>4</v>
      </c>
      <c r="N851" s="13" t="s">
        <v>7820</v>
      </c>
      <c r="O851">
        <f t="shared" si="52"/>
        <v>2</v>
      </c>
      <c r="P851" t="str">
        <f t="shared" si="53"/>
        <v/>
      </c>
      <c r="Q851" t="str">
        <f t="shared" si="54"/>
        <v>Student</v>
      </c>
      <c r="R851" t="str">
        <f t="shared" si="55"/>
        <v>High</v>
      </c>
    </row>
    <row r="852" spans="1:18" x14ac:dyDescent="0.25">
      <c r="A852" t="s">
        <v>5436</v>
      </c>
      <c r="B852" t="s">
        <v>6634</v>
      </c>
      <c r="C852" t="s">
        <v>3270</v>
      </c>
      <c r="D852" t="s">
        <v>17</v>
      </c>
      <c r="E852" t="s">
        <v>25</v>
      </c>
      <c r="F852">
        <v>18</v>
      </c>
      <c r="G852" s="6">
        <v>45390</v>
      </c>
      <c r="H852" t="s">
        <v>18</v>
      </c>
      <c r="I852" t="s">
        <v>19</v>
      </c>
      <c r="J852">
        <v>51</v>
      </c>
      <c r="K852">
        <v>2</v>
      </c>
      <c r="L852" t="s">
        <v>28</v>
      </c>
      <c r="M852">
        <v>4</v>
      </c>
      <c r="N852" s="13" t="s">
        <v>7821</v>
      </c>
      <c r="O852">
        <f t="shared" si="52"/>
        <v>7</v>
      </c>
      <c r="P852" t="str">
        <f t="shared" si="53"/>
        <v>High Performer</v>
      </c>
      <c r="Q852" t="str">
        <f t="shared" si="54"/>
        <v>Student</v>
      </c>
      <c r="R852" t="str">
        <f t="shared" si="55"/>
        <v>High</v>
      </c>
    </row>
    <row r="853" spans="1:18" x14ac:dyDescent="0.25">
      <c r="A853" t="s">
        <v>5437</v>
      </c>
      <c r="B853" t="s">
        <v>6635</v>
      </c>
      <c r="C853" t="s">
        <v>3274</v>
      </c>
      <c r="D853" t="s">
        <v>88</v>
      </c>
      <c r="E853" t="s">
        <v>39</v>
      </c>
      <c r="F853">
        <v>18</v>
      </c>
      <c r="G853" s="6">
        <v>45198</v>
      </c>
      <c r="H853" t="s">
        <v>40</v>
      </c>
      <c r="I853" t="s">
        <v>19</v>
      </c>
      <c r="J853">
        <v>45</v>
      </c>
      <c r="K853">
        <v>1.5</v>
      </c>
      <c r="L853" t="s">
        <v>34</v>
      </c>
      <c r="M853">
        <v>4</v>
      </c>
      <c r="N853" s="13" t="s">
        <v>7822</v>
      </c>
      <c r="O853">
        <f t="shared" si="52"/>
        <v>1</v>
      </c>
      <c r="P853" t="str">
        <f t="shared" si="53"/>
        <v/>
      </c>
      <c r="Q853" t="str">
        <f t="shared" si="54"/>
        <v>Student</v>
      </c>
      <c r="R853" t="str">
        <f t="shared" si="55"/>
        <v>High</v>
      </c>
    </row>
    <row r="854" spans="1:18" x14ac:dyDescent="0.25">
      <c r="A854" t="s">
        <v>5438</v>
      </c>
      <c r="B854" t="s">
        <v>6636</v>
      </c>
      <c r="C854" t="s">
        <v>3277</v>
      </c>
      <c r="D854" t="s">
        <v>88</v>
      </c>
      <c r="E854" t="s">
        <v>25</v>
      </c>
      <c r="F854">
        <v>32</v>
      </c>
      <c r="G854" s="6">
        <v>44821</v>
      </c>
      <c r="H854" t="s">
        <v>132</v>
      </c>
      <c r="I854" t="s">
        <v>133</v>
      </c>
      <c r="J854">
        <v>75</v>
      </c>
      <c r="K854">
        <v>1.5</v>
      </c>
      <c r="L854" t="s">
        <v>28</v>
      </c>
      <c r="M854">
        <v>5</v>
      </c>
      <c r="N854" s="13" t="s">
        <v>7823</v>
      </c>
      <c r="O854">
        <f t="shared" si="52"/>
        <v>2</v>
      </c>
      <c r="P854" t="str">
        <f t="shared" si="53"/>
        <v>High Performer</v>
      </c>
      <c r="Q854" t="str">
        <f t="shared" si="54"/>
        <v>Mid Career</v>
      </c>
      <c r="R854" t="str">
        <f t="shared" si="55"/>
        <v>High</v>
      </c>
    </row>
    <row r="855" spans="1:18" x14ac:dyDescent="0.25">
      <c r="A855" t="s">
        <v>5439</v>
      </c>
      <c r="B855" t="s">
        <v>6637</v>
      </c>
      <c r="C855" t="s">
        <v>3281</v>
      </c>
      <c r="D855" t="s">
        <v>88</v>
      </c>
      <c r="E855" t="s">
        <v>39</v>
      </c>
      <c r="F855">
        <v>18</v>
      </c>
      <c r="G855" s="6">
        <v>44928</v>
      </c>
      <c r="H855" t="s">
        <v>32</v>
      </c>
      <c r="I855" t="s">
        <v>33</v>
      </c>
      <c r="J855">
        <v>6</v>
      </c>
      <c r="K855">
        <v>2</v>
      </c>
      <c r="L855" t="s">
        <v>34</v>
      </c>
      <c r="M855">
        <v>5</v>
      </c>
      <c r="N855" s="13" t="s">
        <v>7824</v>
      </c>
      <c r="O855">
        <f t="shared" si="52"/>
        <v>4</v>
      </c>
      <c r="P855" t="str">
        <f t="shared" si="53"/>
        <v/>
      </c>
      <c r="Q855" t="str">
        <f t="shared" si="54"/>
        <v>Student</v>
      </c>
      <c r="R855" t="str">
        <f t="shared" si="55"/>
        <v>Medium</v>
      </c>
    </row>
    <row r="856" spans="1:18" x14ac:dyDescent="0.25">
      <c r="A856" t="s">
        <v>5440</v>
      </c>
      <c r="B856" t="s">
        <v>6638</v>
      </c>
      <c r="C856" t="s">
        <v>3285</v>
      </c>
      <c r="D856" t="s">
        <v>88</v>
      </c>
      <c r="E856" t="s">
        <v>68</v>
      </c>
      <c r="F856">
        <v>18</v>
      </c>
      <c r="G856" s="6">
        <v>45479</v>
      </c>
      <c r="H856" t="s">
        <v>217</v>
      </c>
      <c r="I856" t="s">
        <v>133</v>
      </c>
      <c r="J856">
        <v>73</v>
      </c>
      <c r="K856">
        <v>2</v>
      </c>
      <c r="L856" t="s">
        <v>34</v>
      </c>
      <c r="M856">
        <v>5</v>
      </c>
      <c r="N856" s="13" t="s">
        <v>7825</v>
      </c>
      <c r="O856">
        <f t="shared" si="52"/>
        <v>4</v>
      </c>
      <c r="P856" t="str">
        <f t="shared" si="53"/>
        <v/>
      </c>
      <c r="Q856" t="str">
        <f t="shared" si="54"/>
        <v>Student</v>
      </c>
      <c r="R856" t="str">
        <f t="shared" si="55"/>
        <v>High</v>
      </c>
    </row>
    <row r="857" spans="1:18" x14ac:dyDescent="0.25">
      <c r="A857" t="s">
        <v>5441</v>
      </c>
      <c r="B857" t="s">
        <v>6639</v>
      </c>
      <c r="C857" t="s">
        <v>3289</v>
      </c>
      <c r="D857" t="s">
        <v>88</v>
      </c>
      <c r="E857" t="s">
        <v>25</v>
      </c>
      <c r="F857">
        <v>37</v>
      </c>
      <c r="G857" s="6">
        <v>45187</v>
      </c>
      <c r="H857" t="s">
        <v>154</v>
      </c>
      <c r="I857" t="s">
        <v>133</v>
      </c>
      <c r="J857">
        <v>29</v>
      </c>
      <c r="K857">
        <v>0.45</v>
      </c>
      <c r="L857" t="s">
        <v>28</v>
      </c>
      <c r="M857">
        <v>4</v>
      </c>
      <c r="N857" s="13" t="s">
        <v>7826</v>
      </c>
      <c r="O857">
        <f t="shared" si="52"/>
        <v>5</v>
      </c>
      <c r="P857" t="str">
        <f t="shared" si="53"/>
        <v>High Performer</v>
      </c>
      <c r="Q857" t="str">
        <f t="shared" si="54"/>
        <v>Mid Career</v>
      </c>
      <c r="R857" t="str">
        <f t="shared" si="55"/>
        <v>High</v>
      </c>
    </row>
    <row r="858" spans="1:18" x14ac:dyDescent="0.25">
      <c r="A858" t="s">
        <v>5442</v>
      </c>
      <c r="B858" t="s">
        <v>6640</v>
      </c>
      <c r="C858" t="s">
        <v>3293</v>
      </c>
      <c r="D858" t="s">
        <v>88</v>
      </c>
      <c r="E858" t="s">
        <v>46</v>
      </c>
      <c r="F858">
        <v>34</v>
      </c>
      <c r="G858" s="6">
        <v>45322</v>
      </c>
      <c r="H858" t="s">
        <v>83</v>
      </c>
      <c r="I858" t="s">
        <v>27</v>
      </c>
      <c r="J858">
        <v>3</v>
      </c>
      <c r="K858">
        <v>2</v>
      </c>
      <c r="L858" t="s">
        <v>28</v>
      </c>
      <c r="M858">
        <v>3</v>
      </c>
      <c r="N858" s="13" t="s">
        <v>7827</v>
      </c>
      <c r="O858">
        <f t="shared" si="52"/>
        <v>1</v>
      </c>
      <c r="P858" t="str">
        <f t="shared" si="53"/>
        <v/>
      </c>
      <c r="Q858" t="str">
        <f t="shared" si="54"/>
        <v>Mid Career</v>
      </c>
      <c r="R858" t="str">
        <f t="shared" si="55"/>
        <v>Low</v>
      </c>
    </row>
    <row r="859" spans="1:18" x14ac:dyDescent="0.25">
      <c r="A859" t="s">
        <v>5443</v>
      </c>
      <c r="B859" t="s">
        <v>6641</v>
      </c>
      <c r="C859" t="s">
        <v>3296</v>
      </c>
      <c r="D859" t="s">
        <v>88</v>
      </c>
      <c r="E859" t="s">
        <v>68</v>
      </c>
      <c r="F859">
        <v>29</v>
      </c>
      <c r="G859" s="6">
        <v>45264</v>
      </c>
      <c r="H859" t="s">
        <v>40</v>
      </c>
      <c r="I859" t="s">
        <v>19</v>
      </c>
      <c r="J859">
        <v>63</v>
      </c>
      <c r="K859">
        <v>2</v>
      </c>
      <c r="L859" t="s">
        <v>34</v>
      </c>
      <c r="M859">
        <v>3</v>
      </c>
      <c r="N859" s="13" t="s">
        <v>7828</v>
      </c>
      <c r="O859">
        <f t="shared" si="52"/>
        <v>2</v>
      </c>
      <c r="P859" t="str">
        <f t="shared" si="53"/>
        <v/>
      </c>
      <c r="Q859" t="str">
        <f t="shared" si="54"/>
        <v>Early Career</v>
      </c>
      <c r="R859" t="str">
        <f t="shared" si="55"/>
        <v>High</v>
      </c>
    </row>
    <row r="860" spans="1:18" x14ac:dyDescent="0.25">
      <c r="A860" t="s">
        <v>5444</v>
      </c>
      <c r="B860" t="s">
        <v>6642</v>
      </c>
      <c r="C860" t="s">
        <v>3300</v>
      </c>
      <c r="D860" t="s">
        <v>17</v>
      </c>
      <c r="E860" t="s">
        <v>25</v>
      </c>
      <c r="F860">
        <v>18</v>
      </c>
      <c r="G860" s="6">
        <v>45672</v>
      </c>
      <c r="H860" t="s">
        <v>281</v>
      </c>
      <c r="I860" t="s">
        <v>19</v>
      </c>
      <c r="J860">
        <v>57.999999999999993</v>
      </c>
      <c r="K860">
        <v>0.45</v>
      </c>
      <c r="L860" t="s">
        <v>34</v>
      </c>
      <c r="M860">
        <v>4</v>
      </c>
      <c r="N860" s="13" t="s">
        <v>7829</v>
      </c>
      <c r="O860">
        <f t="shared" si="52"/>
        <v>3</v>
      </c>
      <c r="P860" t="str">
        <f t="shared" si="53"/>
        <v/>
      </c>
      <c r="Q860" t="str">
        <f t="shared" si="54"/>
        <v>Student</v>
      </c>
      <c r="R860" t="str">
        <f t="shared" si="55"/>
        <v>High</v>
      </c>
    </row>
    <row r="861" spans="1:18" x14ac:dyDescent="0.25">
      <c r="A861" t="s">
        <v>5445</v>
      </c>
      <c r="B861" t="s">
        <v>6643</v>
      </c>
      <c r="C861" t="s">
        <v>3304</v>
      </c>
      <c r="D861" t="s">
        <v>17</v>
      </c>
      <c r="E861" t="s">
        <v>46</v>
      </c>
      <c r="F861">
        <v>18</v>
      </c>
      <c r="G861" s="6">
        <v>45605</v>
      </c>
      <c r="H861" t="s">
        <v>63</v>
      </c>
      <c r="I861" t="s">
        <v>27</v>
      </c>
      <c r="J861">
        <v>80</v>
      </c>
      <c r="K861">
        <v>0.45</v>
      </c>
      <c r="L861" t="s">
        <v>34</v>
      </c>
      <c r="M861">
        <v>1</v>
      </c>
      <c r="N861" s="13" t="s">
        <v>7830</v>
      </c>
      <c r="O861">
        <f t="shared" si="52"/>
        <v>4</v>
      </c>
      <c r="P861" t="str">
        <f t="shared" si="53"/>
        <v/>
      </c>
      <c r="Q861" t="str">
        <f t="shared" si="54"/>
        <v>Student</v>
      </c>
      <c r="R861" t="str">
        <f t="shared" si="55"/>
        <v>High</v>
      </c>
    </row>
    <row r="862" spans="1:18" x14ac:dyDescent="0.25">
      <c r="A862" t="s">
        <v>5446</v>
      </c>
      <c r="B862" t="s">
        <v>6644</v>
      </c>
      <c r="C862" t="s">
        <v>3308</v>
      </c>
      <c r="D862" t="s">
        <v>17</v>
      </c>
      <c r="E862" t="s">
        <v>25</v>
      </c>
      <c r="F862">
        <v>18</v>
      </c>
      <c r="G862" s="6">
        <v>45328</v>
      </c>
      <c r="H862" t="s">
        <v>154</v>
      </c>
      <c r="I862" t="s">
        <v>133</v>
      </c>
      <c r="J862">
        <v>23</v>
      </c>
      <c r="K862">
        <v>1.5</v>
      </c>
      <c r="L862" t="s">
        <v>28</v>
      </c>
      <c r="M862">
        <v>4</v>
      </c>
      <c r="N862" s="13" t="s">
        <v>7831</v>
      </c>
      <c r="O862">
        <f t="shared" si="52"/>
        <v>8</v>
      </c>
      <c r="P862" t="str">
        <f t="shared" si="53"/>
        <v>High Performer</v>
      </c>
      <c r="Q862" t="str">
        <f t="shared" si="54"/>
        <v>Student</v>
      </c>
      <c r="R862" t="str">
        <f t="shared" si="55"/>
        <v>High</v>
      </c>
    </row>
    <row r="863" spans="1:18" x14ac:dyDescent="0.25">
      <c r="A863" t="s">
        <v>5447</v>
      </c>
      <c r="B863" t="s">
        <v>6645</v>
      </c>
      <c r="C863" t="s">
        <v>3312</v>
      </c>
      <c r="D863" t="s">
        <v>88</v>
      </c>
      <c r="E863" t="s">
        <v>82</v>
      </c>
      <c r="F863">
        <v>18</v>
      </c>
      <c r="G863" s="6">
        <v>45244</v>
      </c>
      <c r="H863" t="s">
        <v>142</v>
      </c>
      <c r="I863" t="s">
        <v>53</v>
      </c>
      <c r="J863">
        <v>90</v>
      </c>
      <c r="K863">
        <v>0.45</v>
      </c>
      <c r="L863" t="s">
        <v>34</v>
      </c>
      <c r="M863">
        <v>2</v>
      </c>
      <c r="N863" s="13" t="s">
        <v>7832</v>
      </c>
      <c r="O863">
        <f t="shared" si="52"/>
        <v>8</v>
      </c>
      <c r="P863" t="str">
        <f t="shared" si="53"/>
        <v/>
      </c>
      <c r="Q863" t="str">
        <f t="shared" si="54"/>
        <v>Student</v>
      </c>
      <c r="R863" t="str">
        <f t="shared" si="55"/>
        <v>High</v>
      </c>
    </row>
    <row r="864" spans="1:18" x14ac:dyDescent="0.25">
      <c r="A864" t="s">
        <v>5448</v>
      </c>
      <c r="B864" t="s">
        <v>6646</v>
      </c>
      <c r="C864" t="s">
        <v>3316</v>
      </c>
      <c r="D864" t="s">
        <v>17</v>
      </c>
      <c r="E864" t="s">
        <v>39</v>
      </c>
      <c r="F864">
        <v>21</v>
      </c>
      <c r="G864" s="6">
        <v>45018</v>
      </c>
      <c r="H864" t="s">
        <v>154</v>
      </c>
      <c r="I864" t="s">
        <v>133</v>
      </c>
      <c r="J864">
        <v>62</v>
      </c>
      <c r="K864">
        <v>2</v>
      </c>
      <c r="L864" t="s">
        <v>28</v>
      </c>
      <c r="M864">
        <v>5</v>
      </c>
      <c r="N864" s="13" t="s">
        <v>7833</v>
      </c>
      <c r="O864">
        <f t="shared" si="52"/>
        <v>4</v>
      </c>
      <c r="P864" t="str">
        <f t="shared" si="53"/>
        <v>High Performer</v>
      </c>
      <c r="Q864" t="str">
        <f t="shared" si="54"/>
        <v>Student</v>
      </c>
      <c r="R864" t="str">
        <f t="shared" si="55"/>
        <v>High</v>
      </c>
    </row>
    <row r="865" spans="1:18" x14ac:dyDescent="0.25">
      <c r="A865" t="s">
        <v>5449</v>
      </c>
      <c r="B865" t="s">
        <v>6647</v>
      </c>
      <c r="C865" t="s">
        <v>3320</v>
      </c>
      <c r="D865" t="s">
        <v>17</v>
      </c>
      <c r="E865" t="s">
        <v>25</v>
      </c>
      <c r="F865">
        <v>18</v>
      </c>
      <c r="G865" s="6">
        <v>44938</v>
      </c>
      <c r="H865" t="s">
        <v>52</v>
      </c>
      <c r="I865" t="s">
        <v>53</v>
      </c>
      <c r="J865">
        <v>14.000000000000002</v>
      </c>
      <c r="K865">
        <v>1.5</v>
      </c>
      <c r="L865" t="s">
        <v>34</v>
      </c>
      <c r="M865">
        <v>2</v>
      </c>
      <c r="N865" s="13" t="s">
        <v>7834</v>
      </c>
      <c r="O865">
        <f t="shared" si="52"/>
        <v>6</v>
      </c>
      <c r="P865" t="str">
        <f t="shared" si="53"/>
        <v/>
      </c>
      <c r="Q865" t="str">
        <f t="shared" si="54"/>
        <v>Student</v>
      </c>
      <c r="R865" t="str">
        <f t="shared" si="55"/>
        <v>High</v>
      </c>
    </row>
    <row r="866" spans="1:18" x14ac:dyDescent="0.25">
      <c r="A866" t="s">
        <v>5450</v>
      </c>
      <c r="B866" t="s">
        <v>6648</v>
      </c>
      <c r="C866" t="s">
        <v>3324</v>
      </c>
      <c r="D866" t="s">
        <v>88</v>
      </c>
      <c r="E866" t="s">
        <v>25</v>
      </c>
      <c r="F866">
        <v>18</v>
      </c>
      <c r="G866" s="6">
        <v>45753</v>
      </c>
      <c r="H866" t="s">
        <v>105</v>
      </c>
      <c r="I866" t="s">
        <v>53</v>
      </c>
      <c r="J866">
        <v>37</v>
      </c>
      <c r="K866">
        <v>1</v>
      </c>
      <c r="L866" t="s">
        <v>28</v>
      </c>
      <c r="M866">
        <v>3</v>
      </c>
      <c r="N866" s="13" t="s">
        <v>7835</v>
      </c>
      <c r="O866">
        <f t="shared" si="52"/>
        <v>7</v>
      </c>
      <c r="P866" t="str">
        <f t="shared" si="53"/>
        <v/>
      </c>
      <c r="Q866" t="str">
        <f t="shared" si="54"/>
        <v>Student</v>
      </c>
      <c r="R866" t="str">
        <f t="shared" si="55"/>
        <v>High</v>
      </c>
    </row>
    <row r="867" spans="1:18" x14ac:dyDescent="0.25">
      <c r="A867" t="s">
        <v>5451</v>
      </c>
      <c r="B867" t="s">
        <v>6649</v>
      </c>
      <c r="C867" t="s">
        <v>3328</v>
      </c>
      <c r="D867" t="s">
        <v>88</v>
      </c>
      <c r="E867" t="s">
        <v>39</v>
      </c>
      <c r="F867">
        <v>18</v>
      </c>
      <c r="G867" s="6">
        <v>45153</v>
      </c>
      <c r="H867" t="s">
        <v>52</v>
      </c>
      <c r="I867" t="s">
        <v>53</v>
      </c>
      <c r="J867">
        <v>6</v>
      </c>
      <c r="K867">
        <v>2</v>
      </c>
      <c r="L867" t="s">
        <v>34</v>
      </c>
      <c r="M867">
        <v>3</v>
      </c>
      <c r="N867" s="13" t="s">
        <v>7836</v>
      </c>
      <c r="O867">
        <f t="shared" si="52"/>
        <v>8</v>
      </c>
      <c r="P867" t="str">
        <f t="shared" si="53"/>
        <v/>
      </c>
      <c r="Q867" t="str">
        <f t="shared" si="54"/>
        <v>Student</v>
      </c>
      <c r="R867" t="str">
        <f t="shared" si="55"/>
        <v>Medium</v>
      </c>
    </row>
    <row r="868" spans="1:18" x14ac:dyDescent="0.25">
      <c r="A868" t="s">
        <v>5452</v>
      </c>
      <c r="B868" t="s">
        <v>6650</v>
      </c>
      <c r="C868" t="s">
        <v>3332</v>
      </c>
      <c r="D868" t="s">
        <v>88</v>
      </c>
      <c r="E868" t="s">
        <v>68</v>
      </c>
      <c r="F868">
        <v>18</v>
      </c>
      <c r="G868" s="6">
        <v>45131</v>
      </c>
      <c r="H868" t="s">
        <v>83</v>
      </c>
      <c r="I868" t="s">
        <v>27</v>
      </c>
      <c r="J868">
        <v>16</v>
      </c>
      <c r="K868">
        <v>0.45</v>
      </c>
      <c r="L868" t="s">
        <v>28</v>
      </c>
      <c r="M868">
        <v>5</v>
      </c>
      <c r="N868" s="13" t="s">
        <v>7837</v>
      </c>
      <c r="O868">
        <f t="shared" si="52"/>
        <v>2</v>
      </c>
      <c r="P868" t="str">
        <f t="shared" si="53"/>
        <v>High Performer</v>
      </c>
      <c r="Q868" t="str">
        <f t="shared" si="54"/>
        <v>Student</v>
      </c>
      <c r="R868" t="str">
        <f t="shared" si="55"/>
        <v>High</v>
      </c>
    </row>
    <row r="869" spans="1:18" x14ac:dyDescent="0.25">
      <c r="A869" t="s">
        <v>5453</v>
      </c>
      <c r="B869" t="s">
        <v>6651</v>
      </c>
      <c r="C869" t="s">
        <v>3336</v>
      </c>
      <c r="D869" t="s">
        <v>88</v>
      </c>
      <c r="E869" t="s">
        <v>82</v>
      </c>
      <c r="F869">
        <v>27</v>
      </c>
      <c r="G869" s="6">
        <v>45089</v>
      </c>
      <c r="H869" t="s">
        <v>83</v>
      </c>
      <c r="I869" t="s">
        <v>27</v>
      </c>
      <c r="J869">
        <v>68</v>
      </c>
      <c r="K869">
        <v>0.45</v>
      </c>
      <c r="L869" t="s">
        <v>28</v>
      </c>
      <c r="M869">
        <v>2</v>
      </c>
      <c r="N869" s="13" t="s">
        <v>7838</v>
      </c>
      <c r="O869">
        <f t="shared" si="52"/>
        <v>1</v>
      </c>
      <c r="P869" t="str">
        <f t="shared" si="53"/>
        <v/>
      </c>
      <c r="Q869" t="str">
        <f t="shared" si="54"/>
        <v>Early Career</v>
      </c>
      <c r="R869" t="str">
        <f t="shared" si="55"/>
        <v>High</v>
      </c>
    </row>
    <row r="870" spans="1:18" x14ac:dyDescent="0.25">
      <c r="A870" t="s">
        <v>5454</v>
      </c>
      <c r="B870" t="s">
        <v>6652</v>
      </c>
      <c r="C870" t="s">
        <v>3339</v>
      </c>
      <c r="D870" t="s">
        <v>88</v>
      </c>
      <c r="E870" t="s">
        <v>46</v>
      </c>
      <c r="F870">
        <v>19</v>
      </c>
      <c r="G870" s="6">
        <v>45347</v>
      </c>
      <c r="H870" t="s">
        <v>142</v>
      </c>
      <c r="I870" t="s">
        <v>53</v>
      </c>
      <c r="J870">
        <v>2</v>
      </c>
      <c r="K870">
        <v>1.5</v>
      </c>
      <c r="L870" t="s">
        <v>28</v>
      </c>
      <c r="M870">
        <v>5</v>
      </c>
      <c r="N870" s="13" t="s">
        <v>7839</v>
      </c>
      <c r="O870">
        <f t="shared" si="52"/>
        <v>4</v>
      </c>
      <c r="P870" t="str">
        <f t="shared" si="53"/>
        <v>High Performer</v>
      </c>
      <c r="Q870" t="str">
        <f t="shared" si="54"/>
        <v>Student</v>
      </c>
      <c r="R870" t="str">
        <f t="shared" si="55"/>
        <v>Low</v>
      </c>
    </row>
    <row r="871" spans="1:18" x14ac:dyDescent="0.25">
      <c r="A871" t="s">
        <v>5455</v>
      </c>
      <c r="B871" t="s">
        <v>6653</v>
      </c>
      <c r="C871" t="s">
        <v>3343</v>
      </c>
      <c r="D871" t="s">
        <v>88</v>
      </c>
      <c r="E871" t="s">
        <v>39</v>
      </c>
      <c r="F871">
        <v>45</v>
      </c>
      <c r="G871" s="6">
        <v>45603</v>
      </c>
      <c r="H871" t="s">
        <v>132</v>
      </c>
      <c r="I871" t="s">
        <v>133</v>
      </c>
      <c r="J871">
        <v>15</v>
      </c>
      <c r="K871">
        <v>1.5</v>
      </c>
      <c r="L871" t="s">
        <v>28</v>
      </c>
      <c r="M871">
        <v>5</v>
      </c>
      <c r="N871" s="13" t="s">
        <v>7840</v>
      </c>
      <c r="O871">
        <f t="shared" si="52"/>
        <v>4</v>
      </c>
      <c r="P871" t="str">
        <f t="shared" si="53"/>
        <v>High Performer</v>
      </c>
      <c r="Q871" t="str">
        <f t="shared" si="54"/>
        <v>Senior</v>
      </c>
      <c r="R871" t="str">
        <f t="shared" si="55"/>
        <v>High</v>
      </c>
    </row>
    <row r="872" spans="1:18" x14ac:dyDescent="0.25">
      <c r="A872" t="s">
        <v>5456</v>
      </c>
      <c r="B872" t="s">
        <v>6654</v>
      </c>
      <c r="C872" t="s">
        <v>3347</v>
      </c>
      <c r="D872" t="s">
        <v>88</v>
      </c>
      <c r="E872" t="s">
        <v>82</v>
      </c>
      <c r="F872">
        <v>18</v>
      </c>
      <c r="G872" s="6">
        <v>44827</v>
      </c>
      <c r="H872" t="s">
        <v>142</v>
      </c>
      <c r="I872" t="s">
        <v>53</v>
      </c>
      <c r="J872">
        <v>77</v>
      </c>
      <c r="K872">
        <v>1</v>
      </c>
      <c r="L872" t="s">
        <v>28</v>
      </c>
      <c r="M872">
        <v>2</v>
      </c>
      <c r="N872" s="13" t="s">
        <v>7841</v>
      </c>
      <c r="O872">
        <f t="shared" si="52"/>
        <v>1</v>
      </c>
      <c r="P872" t="str">
        <f t="shared" si="53"/>
        <v/>
      </c>
      <c r="Q872" t="str">
        <f t="shared" si="54"/>
        <v>Student</v>
      </c>
      <c r="R872" t="str">
        <f t="shared" si="55"/>
        <v>High</v>
      </c>
    </row>
    <row r="873" spans="1:18" x14ac:dyDescent="0.25">
      <c r="A873" t="s">
        <v>5457</v>
      </c>
      <c r="B873" t="s">
        <v>6655</v>
      </c>
      <c r="C873" t="s">
        <v>3350</v>
      </c>
      <c r="D873" t="s">
        <v>17</v>
      </c>
      <c r="E873" t="s">
        <v>68</v>
      </c>
      <c r="F873">
        <v>18</v>
      </c>
      <c r="G873" s="6">
        <v>45062</v>
      </c>
      <c r="H873" t="s">
        <v>105</v>
      </c>
      <c r="I873" t="s">
        <v>53</v>
      </c>
      <c r="J873">
        <v>25</v>
      </c>
      <c r="K873">
        <v>2</v>
      </c>
      <c r="L873" t="s">
        <v>34</v>
      </c>
      <c r="M873">
        <v>1</v>
      </c>
      <c r="N873" s="13" t="s">
        <v>7842</v>
      </c>
      <c r="O873">
        <f t="shared" si="52"/>
        <v>1</v>
      </c>
      <c r="P873" t="str">
        <f t="shared" si="53"/>
        <v/>
      </c>
      <c r="Q873" t="str">
        <f t="shared" si="54"/>
        <v>Student</v>
      </c>
      <c r="R873" t="str">
        <f t="shared" si="55"/>
        <v>High</v>
      </c>
    </row>
    <row r="874" spans="1:18" x14ac:dyDescent="0.25">
      <c r="A874" t="s">
        <v>5458</v>
      </c>
      <c r="B874" t="s">
        <v>6656</v>
      </c>
      <c r="C874" t="s">
        <v>6995</v>
      </c>
      <c r="D874" t="s">
        <v>17</v>
      </c>
      <c r="E874" t="s">
        <v>68</v>
      </c>
      <c r="F874">
        <v>18</v>
      </c>
      <c r="G874" s="6">
        <v>45545</v>
      </c>
      <c r="H874" t="s">
        <v>63</v>
      </c>
      <c r="I874" t="s">
        <v>27</v>
      </c>
      <c r="J874">
        <v>68</v>
      </c>
      <c r="K874">
        <v>2</v>
      </c>
      <c r="L874" t="s">
        <v>34</v>
      </c>
      <c r="M874">
        <v>5</v>
      </c>
      <c r="N874" s="13" t="s">
        <v>7843</v>
      </c>
      <c r="O874">
        <f t="shared" si="52"/>
        <v>8</v>
      </c>
      <c r="P874" t="str">
        <f t="shared" si="53"/>
        <v/>
      </c>
      <c r="Q874" t="str">
        <f t="shared" si="54"/>
        <v>Student</v>
      </c>
      <c r="R874" t="str">
        <f t="shared" si="55"/>
        <v>High</v>
      </c>
    </row>
    <row r="875" spans="1:18" x14ac:dyDescent="0.25">
      <c r="A875" t="s">
        <v>5459</v>
      </c>
      <c r="B875" t="s">
        <v>6657</v>
      </c>
      <c r="C875" t="s">
        <v>3356</v>
      </c>
      <c r="D875" t="s">
        <v>88</v>
      </c>
      <c r="E875" t="s">
        <v>25</v>
      </c>
      <c r="F875">
        <v>18</v>
      </c>
      <c r="G875" s="6">
        <v>45602</v>
      </c>
      <c r="H875" t="s">
        <v>132</v>
      </c>
      <c r="I875" t="s">
        <v>133</v>
      </c>
      <c r="J875">
        <v>57</v>
      </c>
      <c r="K875">
        <v>2</v>
      </c>
      <c r="L875" t="s">
        <v>28</v>
      </c>
      <c r="M875">
        <v>3</v>
      </c>
      <c r="N875" s="13" t="s">
        <v>7844</v>
      </c>
      <c r="O875">
        <f t="shared" si="52"/>
        <v>1</v>
      </c>
      <c r="P875" t="str">
        <f t="shared" si="53"/>
        <v/>
      </c>
      <c r="Q875" t="str">
        <f t="shared" si="54"/>
        <v>Student</v>
      </c>
      <c r="R875" t="str">
        <f t="shared" si="55"/>
        <v>High</v>
      </c>
    </row>
    <row r="876" spans="1:18" x14ac:dyDescent="0.25">
      <c r="A876" t="s">
        <v>5460</v>
      </c>
      <c r="B876" t="s">
        <v>6658</v>
      </c>
      <c r="C876" t="s">
        <v>3359</v>
      </c>
      <c r="D876" t="s">
        <v>17</v>
      </c>
      <c r="E876" t="s">
        <v>25</v>
      </c>
      <c r="F876">
        <v>18</v>
      </c>
      <c r="G876" s="6">
        <v>44715</v>
      </c>
      <c r="H876" t="s">
        <v>83</v>
      </c>
      <c r="I876" t="s">
        <v>27</v>
      </c>
      <c r="J876">
        <v>10</v>
      </c>
      <c r="K876">
        <v>2</v>
      </c>
      <c r="L876" t="s">
        <v>28</v>
      </c>
      <c r="M876">
        <v>2</v>
      </c>
      <c r="N876" s="13" t="s">
        <v>7845</v>
      </c>
      <c r="O876">
        <f t="shared" si="52"/>
        <v>4</v>
      </c>
      <c r="P876" t="str">
        <f t="shared" si="53"/>
        <v/>
      </c>
      <c r="Q876" t="str">
        <f t="shared" si="54"/>
        <v>Student</v>
      </c>
      <c r="R876" t="str">
        <f t="shared" si="55"/>
        <v>Medium</v>
      </c>
    </row>
    <row r="877" spans="1:18" x14ac:dyDescent="0.25">
      <c r="A877" t="s">
        <v>5461</v>
      </c>
      <c r="B877" t="s">
        <v>6659</v>
      </c>
      <c r="C877" t="s">
        <v>3363</v>
      </c>
      <c r="D877" t="s">
        <v>17</v>
      </c>
      <c r="E877" t="s">
        <v>25</v>
      </c>
      <c r="F877">
        <v>18</v>
      </c>
      <c r="G877" s="6">
        <v>45061</v>
      </c>
      <c r="H877" t="s">
        <v>32</v>
      </c>
      <c r="I877" t="s">
        <v>33</v>
      </c>
      <c r="J877">
        <v>76</v>
      </c>
      <c r="K877">
        <v>2</v>
      </c>
      <c r="L877" t="s">
        <v>28</v>
      </c>
      <c r="M877">
        <v>4</v>
      </c>
      <c r="N877" s="13" t="s">
        <v>7846</v>
      </c>
      <c r="O877">
        <f t="shared" si="52"/>
        <v>1</v>
      </c>
      <c r="P877" t="str">
        <f t="shared" si="53"/>
        <v>High Performer</v>
      </c>
      <c r="Q877" t="str">
        <f t="shared" si="54"/>
        <v>Student</v>
      </c>
      <c r="R877" t="str">
        <f t="shared" si="55"/>
        <v>High</v>
      </c>
    </row>
    <row r="878" spans="1:18" x14ac:dyDescent="0.25">
      <c r="A878" t="s">
        <v>5462</v>
      </c>
      <c r="B878" t="s">
        <v>6660</v>
      </c>
      <c r="C878" t="s">
        <v>3366</v>
      </c>
      <c r="D878" t="s">
        <v>17</v>
      </c>
      <c r="E878" t="s">
        <v>68</v>
      </c>
      <c r="F878">
        <v>40</v>
      </c>
      <c r="G878" s="6">
        <v>45012</v>
      </c>
      <c r="H878" t="s">
        <v>154</v>
      </c>
      <c r="I878" t="s">
        <v>133</v>
      </c>
      <c r="J878">
        <v>71</v>
      </c>
      <c r="K878">
        <v>1</v>
      </c>
      <c r="L878" t="s">
        <v>28</v>
      </c>
      <c r="M878">
        <v>5</v>
      </c>
      <c r="N878" s="13" t="s">
        <v>7847</v>
      </c>
      <c r="O878">
        <f t="shared" si="52"/>
        <v>8</v>
      </c>
      <c r="P878" t="str">
        <f t="shared" si="53"/>
        <v>High Performer</v>
      </c>
      <c r="Q878" t="str">
        <f t="shared" si="54"/>
        <v>Mid Career</v>
      </c>
      <c r="R878" t="str">
        <f t="shared" si="55"/>
        <v>High</v>
      </c>
    </row>
    <row r="879" spans="1:18" x14ac:dyDescent="0.25">
      <c r="A879" t="s">
        <v>5463</v>
      </c>
      <c r="B879" t="s">
        <v>6661</v>
      </c>
      <c r="C879" t="s">
        <v>3370</v>
      </c>
      <c r="D879" t="s">
        <v>17</v>
      </c>
      <c r="E879" t="s">
        <v>46</v>
      </c>
      <c r="F879">
        <v>18</v>
      </c>
      <c r="G879" s="6">
        <v>45445</v>
      </c>
      <c r="H879" t="s">
        <v>132</v>
      </c>
      <c r="I879" t="s">
        <v>133</v>
      </c>
      <c r="J879">
        <v>14.000000000000002</v>
      </c>
      <c r="K879">
        <v>1.5</v>
      </c>
      <c r="L879" t="s">
        <v>28</v>
      </c>
      <c r="M879">
        <v>1</v>
      </c>
      <c r="N879" s="13" t="s">
        <v>7848</v>
      </c>
      <c r="O879">
        <f t="shared" si="52"/>
        <v>2</v>
      </c>
      <c r="P879" t="str">
        <f t="shared" si="53"/>
        <v/>
      </c>
      <c r="Q879" t="str">
        <f t="shared" si="54"/>
        <v>Student</v>
      </c>
      <c r="R879" t="str">
        <f t="shared" si="55"/>
        <v>High</v>
      </c>
    </row>
    <row r="880" spans="1:18" x14ac:dyDescent="0.25">
      <c r="A880" t="s">
        <v>5464</v>
      </c>
      <c r="B880" t="s">
        <v>6662</v>
      </c>
      <c r="C880" t="s">
        <v>3374</v>
      </c>
      <c r="D880" t="s">
        <v>17</v>
      </c>
      <c r="E880" t="s">
        <v>46</v>
      </c>
      <c r="F880">
        <v>18</v>
      </c>
      <c r="G880" s="6">
        <v>44696</v>
      </c>
      <c r="H880" t="s">
        <v>32</v>
      </c>
      <c r="I880" t="s">
        <v>33</v>
      </c>
      <c r="J880">
        <v>86</v>
      </c>
      <c r="K880">
        <v>2</v>
      </c>
      <c r="L880" t="s">
        <v>34</v>
      </c>
      <c r="M880">
        <v>3</v>
      </c>
      <c r="N880" s="13" t="s">
        <v>7849</v>
      </c>
      <c r="O880">
        <f t="shared" si="52"/>
        <v>7</v>
      </c>
      <c r="P880" t="str">
        <f t="shared" si="53"/>
        <v/>
      </c>
      <c r="Q880" t="str">
        <f t="shared" si="54"/>
        <v>Student</v>
      </c>
      <c r="R880" t="str">
        <f t="shared" si="55"/>
        <v>High</v>
      </c>
    </row>
    <row r="881" spans="1:18" x14ac:dyDescent="0.25">
      <c r="A881" t="s">
        <v>5465</v>
      </c>
      <c r="B881" t="s">
        <v>6663</v>
      </c>
      <c r="C881" t="s">
        <v>3378</v>
      </c>
      <c r="D881" t="s">
        <v>88</v>
      </c>
      <c r="E881" t="s">
        <v>46</v>
      </c>
      <c r="F881">
        <v>18</v>
      </c>
      <c r="G881" s="6">
        <v>45109</v>
      </c>
      <c r="H881" t="s">
        <v>26</v>
      </c>
      <c r="I881" t="s">
        <v>27</v>
      </c>
      <c r="J881">
        <v>60</v>
      </c>
      <c r="K881">
        <v>0.45</v>
      </c>
      <c r="L881" t="s">
        <v>28</v>
      </c>
      <c r="M881">
        <v>4</v>
      </c>
      <c r="N881" s="13" t="s">
        <v>7850</v>
      </c>
      <c r="O881">
        <f t="shared" si="52"/>
        <v>6</v>
      </c>
      <c r="P881" t="str">
        <f t="shared" si="53"/>
        <v>High Performer</v>
      </c>
      <c r="Q881" t="str">
        <f t="shared" si="54"/>
        <v>Student</v>
      </c>
      <c r="R881" t="str">
        <f t="shared" si="55"/>
        <v>High</v>
      </c>
    </row>
    <row r="882" spans="1:18" x14ac:dyDescent="0.25">
      <c r="A882" t="s">
        <v>5466</v>
      </c>
      <c r="B882" t="s">
        <v>6664</v>
      </c>
      <c r="C882" t="s">
        <v>3382</v>
      </c>
      <c r="D882" t="s">
        <v>17</v>
      </c>
      <c r="E882" t="s">
        <v>25</v>
      </c>
      <c r="F882">
        <v>18</v>
      </c>
      <c r="G882" s="6">
        <v>44891</v>
      </c>
      <c r="H882" t="s">
        <v>47</v>
      </c>
      <c r="I882" t="s">
        <v>33</v>
      </c>
      <c r="J882">
        <v>0</v>
      </c>
      <c r="K882">
        <v>1.5</v>
      </c>
      <c r="L882" t="s">
        <v>28</v>
      </c>
      <c r="M882">
        <v>3</v>
      </c>
      <c r="N882" s="13" t="s">
        <v>7851</v>
      </c>
      <c r="O882">
        <f t="shared" si="52"/>
        <v>3</v>
      </c>
      <c r="P882" t="str">
        <f t="shared" si="53"/>
        <v/>
      </c>
      <c r="Q882" t="str">
        <f t="shared" si="54"/>
        <v>Student</v>
      </c>
      <c r="R882" t="str">
        <f t="shared" si="55"/>
        <v>Low</v>
      </c>
    </row>
    <row r="883" spans="1:18" x14ac:dyDescent="0.25">
      <c r="A883" t="s">
        <v>5467</v>
      </c>
      <c r="B883" t="s">
        <v>6665</v>
      </c>
      <c r="C883" t="s">
        <v>6995</v>
      </c>
      <c r="D883" t="s">
        <v>17</v>
      </c>
      <c r="E883" t="s">
        <v>39</v>
      </c>
      <c r="F883">
        <v>18</v>
      </c>
      <c r="G883" s="6">
        <v>45343</v>
      </c>
      <c r="H883" t="s">
        <v>105</v>
      </c>
      <c r="I883" t="s">
        <v>53</v>
      </c>
      <c r="J883">
        <v>71</v>
      </c>
      <c r="K883">
        <v>1.5</v>
      </c>
      <c r="L883" t="s">
        <v>28</v>
      </c>
      <c r="M883">
        <v>2</v>
      </c>
      <c r="N883" s="13" t="s">
        <v>7852</v>
      </c>
      <c r="O883">
        <f t="shared" si="52"/>
        <v>3</v>
      </c>
      <c r="P883" t="str">
        <f t="shared" si="53"/>
        <v/>
      </c>
      <c r="Q883" t="str">
        <f t="shared" si="54"/>
        <v>Student</v>
      </c>
      <c r="R883" t="str">
        <f t="shared" si="55"/>
        <v>High</v>
      </c>
    </row>
    <row r="884" spans="1:18" x14ac:dyDescent="0.25">
      <c r="A884" t="s">
        <v>5468</v>
      </c>
      <c r="B884" t="s">
        <v>6666</v>
      </c>
      <c r="C884" t="s">
        <v>3389</v>
      </c>
      <c r="D884" t="s">
        <v>17</v>
      </c>
      <c r="E884" t="s">
        <v>82</v>
      </c>
      <c r="F884">
        <v>26</v>
      </c>
      <c r="G884" s="6">
        <v>45220</v>
      </c>
      <c r="H884" t="s">
        <v>69</v>
      </c>
      <c r="I884" t="s">
        <v>33</v>
      </c>
      <c r="J884">
        <v>82</v>
      </c>
      <c r="K884">
        <v>2</v>
      </c>
      <c r="L884" t="s">
        <v>28</v>
      </c>
      <c r="M884">
        <v>4</v>
      </c>
      <c r="N884" s="13" t="s">
        <v>7853</v>
      </c>
      <c r="O884">
        <f t="shared" si="52"/>
        <v>7</v>
      </c>
      <c r="P884" t="str">
        <f t="shared" si="53"/>
        <v>High Performer</v>
      </c>
      <c r="Q884" t="str">
        <f t="shared" si="54"/>
        <v>Early Career</v>
      </c>
      <c r="R884" t="str">
        <f t="shared" si="55"/>
        <v>High</v>
      </c>
    </row>
    <row r="885" spans="1:18" x14ac:dyDescent="0.25">
      <c r="A885" t="s">
        <v>5469</v>
      </c>
      <c r="B885" t="s">
        <v>6667</v>
      </c>
      <c r="C885" t="s">
        <v>3393</v>
      </c>
      <c r="D885" t="s">
        <v>17</v>
      </c>
      <c r="E885" t="s">
        <v>82</v>
      </c>
      <c r="F885">
        <v>23</v>
      </c>
      <c r="G885" s="6">
        <v>45220</v>
      </c>
      <c r="H885" t="s">
        <v>132</v>
      </c>
      <c r="I885" t="s">
        <v>133</v>
      </c>
      <c r="J885">
        <v>75</v>
      </c>
      <c r="K885">
        <v>2</v>
      </c>
      <c r="L885" t="s">
        <v>34</v>
      </c>
      <c r="M885">
        <v>5</v>
      </c>
      <c r="N885" s="13" t="s">
        <v>7853</v>
      </c>
      <c r="O885">
        <f t="shared" si="52"/>
        <v>7</v>
      </c>
      <c r="P885" t="str">
        <f t="shared" si="53"/>
        <v/>
      </c>
      <c r="Q885" t="str">
        <f t="shared" si="54"/>
        <v>Early Career</v>
      </c>
      <c r="R885" t="str">
        <f t="shared" si="55"/>
        <v>High</v>
      </c>
    </row>
    <row r="886" spans="1:18" x14ac:dyDescent="0.25">
      <c r="A886" t="s">
        <v>5470</v>
      </c>
      <c r="B886" t="s">
        <v>6668</v>
      </c>
      <c r="C886" t="s">
        <v>3396</v>
      </c>
      <c r="D886" t="s">
        <v>88</v>
      </c>
      <c r="E886" t="s">
        <v>25</v>
      </c>
      <c r="F886">
        <v>18</v>
      </c>
      <c r="G886" s="6">
        <v>45145</v>
      </c>
      <c r="H886" t="s">
        <v>40</v>
      </c>
      <c r="I886" t="s">
        <v>19</v>
      </c>
      <c r="J886">
        <v>0</v>
      </c>
      <c r="K886">
        <v>1.5</v>
      </c>
      <c r="L886" t="s">
        <v>34</v>
      </c>
      <c r="M886">
        <v>3</v>
      </c>
      <c r="N886" s="13" t="s">
        <v>7854</v>
      </c>
      <c r="O886">
        <f t="shared" si="52"/>
        <v>3</v>
      </c>
      <c r="P886" t="str">
        <f t="shared" si="53"/>
        <v/>
      </c>
      <c r="Q886" t="str">
        <f t="shared" si="54"/>
        <v>Student</v>
      </c>
      <c r="R886" t="str">
        <f t="shared" si="55"/>
        <v>Low</v>
      </c>
    </row>
    <row r="887" spans="1:18" x14ac:dyDescent="0.25">
      <c r="A887" t="s">
        <v>5471</v>
      </c>
      <c r="B887" t="s">
        <v>6669</v>
      </c>
      <c r="C887" t="s">
        <v>3400</v>
      </c>
      <c r="D887" t="s">
        <v>88</v>
      </c>
      <c r="E887" t="s">
        <v>25</v>
      </c>
      <c r="F887">
        <v>18</v>
      </c>
      <c r="G887" s="6">
        <v>44814</v>
      </c>
      <c r="H887" t="s">
        <v>47</v>
      </c>
      <c r="I887" t="s">
        <v>33</v>
      </c>
      <c r="J887">
        <v>48</v>
      </c>
      <c r="K887">
        <v>1.5</v>
      </c>
      <c r="L887" t="s">
        <v>28</v>
      </c>
      <c r="M887">
        <v>5</v>
      </c>
      <c r="N887" s="13" t="s">
        <v>7855</v>
      </c>
      <c r="O887">
        <f t="shared" si="52"/>
        <v>2</v>
      </c>
      <c r="P887" t="str">
        <f t="shared" si="53"/>
        <v>High Performer</v>
      </c>
      <c r="Q887" t="str">
        <f t="shared" si="54"/>
        <v>Student</v>
      </c>
      <c r="R887" t="str">
        <f t="shared" si="55"/>
        <v>High</v>
      </c>
    </row>
    <row r="888" spans="1:18" x14ac:dyDescent="0.25">
      <c r="A888" t="s">
        <v>5472</v>
      </c>
      <c r="B888" t="s">
        <v>6670</v>
      </c>
      <c r="C888" t="s">
        <v>3404</v>
      </c>
      <c r="D888" t="s">
        <v>88</v>
      </c>
      <c r="E888" t="s">
        <v>68</v>
      </c>
      <c r="F888">
        <v>18</v>
      </c>
      <c r="G888" s="6">
        <v>45113</v>
      </c>
      <c r="H888" t="s">
        <v>217</v>
      </c>
      <c r="I888" t="s">
        <v>133</v>
      </c>
      <c r="J888">
        <v>55.000000000000007</v>
      </c>
      <c r="K888">
        <v>1</v>
      </c>
      <c r="L888" t="s">
        <v>34</v>
      </c>
      <c r="M888">
        <v>5</v>
      </c>
      <c r="N888" s="13" t="s">
        <v>7012</v>
      </c>
      <c r="O888">
        <f t="shared" si="52"/>
        <v>5</v>
      </c>
      <c r="P888" t="str">
        <f t="shared" si="53"/>
        <v/>
      </c>
      <c r="Q888" t="str">
        <f t="shared" si="54"/>
        <v>Student</v>
      </c>
      <c r="R888" t="str">
        <f t="shared" si="55"/>
        <v>High</v>
      </c>
    </row>
    <row r="889" spans="1:18" x14ac:dyDescent="0.25">
      <c r="A889" t="s">
        <v>5473</v>
      </c>
      <c r="B889" t="s">
        <v>6671</v>
      </c>
      <c r="C889" t="s">
        <v>3407</v>
      </c>
      <c r="D889" t="s">
        <v>17</v>
      </c>
      <c r="E889" t="s">
        <v>68</v>
      </c>
      <c r="F889">
        <v>29</v>
      </c>
      <c r="G889" s="6">
        <v>45107</v>
      </c>
      <c r="H889" t="s">
        <v>281</v>
      </c>
      <c r="I889" t="s">
        <v>19</v>
      </c>
      <c r="J889">
        <v>54</v>
      </c>
      <c r="K889">
        <v>1</v>
      </c>
      <c r="L889" t="s">
        <v>28</v>
      </c>
      <c r="M889">
        <v>2</v>
      </c>
      <c r="N889" s="13" t="s">
        <v>7856</v>
      </c>
      <c r="O889">
        <f t="shared" si="52"/>
        <v>8</v>
      </c>
      <c r="P889" t="str">
        <f t="shared" si="53"/>
        <v/>
      </c>
      <c r="Q889" t="str">
        <f t="shared" si="54"/>
        <v>Early Career</v>
      </c>
      <c r="R889" t="str">
        <f t="shared" si="55"/>
        <v>High</v>
      </c>
    </row>
    <row r="890" spans="1:18" x14ac:dyDescent="0.25">
      <c r="A890" t="s">
        <v>5474</v>
      </c>
      <c r="B890" t="s">
        <v>6672</v>
      </c>
      <c r="C890" t="s">
        <v>3411</v>
      </c>
      <c r="D890" t="s">
        <v>88</v>
      </c>
      <c r="E890" t="s">
        <v>25</v>
      </c>
      <c r="F890">
        <v>18</v>
      </c>
      <c r="G890" s="6">
        <v>45339</v>
      </c>
      <c r="H890" t="s">
        <v>154</v>
      </c>
      <c r="I890" t="s">
        <v>133</v>
      </c>
      <c r="J890">
        <v>75</v>
      </c>
      <c r="K890">
        <v>0.45</v>
      </c>
      <c r="L890" t="s">
        <v>34</v>
      </c>
      <c r="M890">
        <v>3</v>
      </c>
      <c r="N890" s="13" t="s">
        <v>7857</v>
      </c>
      <c r="O890">
        <f t="shared" si="52"/>
        <v>6</v>
      </c>
      <c r="P890" t="str">
        <f t="shared" si="53"/>
        <v/>
      </c>
      <c r="Q890" t="str">
        <f t="shared" si="54"/>
        <v>Student</v>
      </c>
      <c r="R890" t="str">
        <f t="shared" si="55"/>
        <v>High</v>
      </c>
    </row>
    <row r="891" spans="1:18" x14ac:dyDescent="0.25">
      <c r="A891" t="s">
        <v>5475</v>
      </c>
      <c r="B891" t="s">
        <v>6673</v>
      </c>
      <c r="C891" t="s">
        <v>3415</v>
      </c>
      <c r="D891" t="s">
        <v>88</v>
      </c>
      <c r="E891" t="s">
        <v>46</v>
      </c>
      <c r="F891">
        <v>18</v>
      </c>
      <c r="G891" s="6">
        <v>45447</v>
      </c>
      <c r="H891" t="s">
        <v>69</v>
      </c>
      <c r="I891" t="s">
        <v>33</v>
      </c>
      <c r="J891">
        <v>89</v>
      </c>
      <c r="K891">
        <v>2</v>
      </c>
      <c r="L891" t="s">
        <v>34</v>
      </c>
      <c r="M891">
        <v>4</v>
      </c>
      <c r="N891" s="13" t="s">
        <v>7858</v>
      </c>
      <c r="O891">
        <f t="shared" si="52"/>
        <v>8</v>
      </c>
      <c r="P891" t="str">
        <f t="shared" si="53"/>
        <v/>
      </c>
      <c r="Q891" t="str">
        <f t="shared" si="54"/>
        <v>Student</v>
      </c>
      <c r="R891" t="str">
        <f t="shared" si="55"/>
        <v>High</v>
      </c>
    </row>
    <row r="892" spans="1:18" x14ac:dyDescent="0.25">
      <c r="A892" t="s">
        <v>5476</v>
      </c>
      <c r="B892" t="s">
        <v>6674</v>
      </c>
      <c r="C892" t="s">
        <v>3419</v>
      </c>
      <c r="D892" t="s">
        <v>88</v>
      </c>
      <c r="E892" t="s">
        <v>68</v>
      </c>
      <c r="F892">
        <v>31</v>
      </c>
      <c r="G892" s="6">
        <v>45146</v>
      </c>
      <c r="H892" t="s">
        <v>105</v>
      </c>
      <c r="I892" t="s">
        <v>53</v>
      </c>
      <c r="J892">
        <v>78</v>
      </c>
      <c r="K892">
        <v>1.5</v>
      </c>
      <c r="L892" t="s">
        <v>34</v>
      </c>
      <c r="M892">
        <v>4</v>
      </c>
      <c r="N892" s="13" t="s">
        <v>7749</v>
      </c>
      <c r="O892">
        <f t="shared" si="52"/>
        <v>2</v>
      </c>
      <c r="P892" t="str">
        <f t="shared" si="53"/>
        <v/>
      </c>
      <c r="Q892" t="str">
        <f t="shared" si="54"/>
        <v>Mid Career</v>
      </c>
      <c r="R892" t="str">
        <f t="shared" si="55"/>
        <v>High</v>
      </c>
    </row>
    <row r="893" spans="1:18" x14ac:dyDescent="0.25">
      <c r="A893" t="s">
        <v>5477</v>
      </c>
      <c r="B893" t="s">
        <v>6675</v>
      </c>
      <c r="C893" t="s">
        <v>6995</v>
      </c>
      <c r="D893" t="s">
        <v>17</v>
      </c>
      <c r="E893" t="s">
        <v>46</v>
      </c>
      <c r="F893">
        <v>18</v>
      </c>
      <c r="G893" s="6">
        <v>44877</v>
      </c>
      <c r="H893" t="s">
        <v>281</v>
      </c>
      <c r="I893" t="s">
        <v>19</v>
      </c>
      <c r="J893">
        <v>24</v>
      </c>
      <c r="K893">
        <v>0.45</v>
      </c>
      <c r="L893" t="s">
        <v>28</v>
      </c>
      <c r="M893">
        <v>4</v>
      </c>
      <c r="N893" s="13" t="s">
        <v>7859</v>
      </c>
      <c r="O893">
        <f t="shared" si="52"/>
        <v>2</v>
      </c>
      <c r="P893" t="str">
        <f t="shared" si="53"/>
        <v>High Performer</v>
      </c>
      <c r="Q893" t="str">
        <f t="shared" si="54"/>
        <v>Student</v>
      </c>
      <c r="R893" t="str">
        <f t="shared" si="55"/>
        <v>High</v>
      </c>
    </row>
    <row r="894" spans="1:18" x14ac:dyDescent="0.25">
      <c r="A894" t="s">
        <v>5478</v>
      </c>
      <c r="B894" t="s">
        <v>6676</v>
      </c>
      <c r="C894" t="s">
        <v>3425</v>
      </c>
      <c r="D894" t="s">
        <v>88</v>
      </c>
      <c r="E894" t="s">
        <v>39</v>
      </c>
      <c r="F894">
        <v>20</v>
      </c>
      <c r="G894" s="6">
        <v>44719</v>
      </c>
      <c r="H894" t="s">
        <v>40</v>
      </c>
      <c r="I894" t="s">
        <v>19</v>
      </c>
      <c r="J894">
        <v>85</v>
      </c>
      <c r="K894">
        <v>2</v>
      </c>
      <c r="L894" t="s">
        <v>28</v>
      </c>
      <c r="M894">
        <v>1</v>
      </c>
      <c r="N894" s="13" t="s">
        <v>7860</v>
      </c>
      <c r="O894">
        <f t="shared" si="52"/>
        <v>7</v>
      </c>
      <c r="P894" t="str">
        <f t="shared" si="53"/>
        <v/>
      </c>
      <c r="Q894" t="str">
        <f t="shared" si="54"/>
        <v>Student</v>
      </c>
      <c r="R894" t="str">
        <f t="shared" si="55"/>
        <v>High</v>
      </c>
    </row>
    <row r="895" spans="1:18" x14ac:dyDescent="0.25">
      <c r="A895" t="s">
        <v>5479</v>
      </c>
      <c r="B895" t="s">
        <v>6677</v>
      </c>
      <c r="C895" t="s">
        <v>3429</v>
      </c>
      <c r="D895" t="s">
        <v>17</v>
      </c>
      <c r="E895" t="s">
        <v>46</v>
      </c>
      <c r="F895">
        <v>18</v>
      </c>
      <c r="G895" s="6">
        <v>44844</v>
      </c>
      <c r="H895" t="s">
        <v>83</v>
      </c>
      <c r="I895" t="s">
        <v>27</v>
      </c>
      <c r="J895">
        <v>0</v>
      </c>
      <c r="K895">
        <v>1.5</v>
      </c>
      <c r="L895" t="s">
        <v>34</v>
      </c>
      <c r="M895">
        <v>3</v>
      </c>
      <c r="N895" s="13" t="s">
        <v>7861</v>
      </c>
      <c r="O895">
        <f t="shared" si="52"/>
        <v>7</v>
      </c>
      <c r="P895" t="str">
        <f t="shared" si="53"/>
        <v/>
      </c>
      <c r="Q895" t="str">
        <f t="shared" si="54"/>
        <v>Student</v>
      </c>
      <c r="R895" t="str">
        <f t="shared" si="55"/>
        <v>Low</v>
      </c>
    </row>
    <row r="896" spans="1:18" x14ac:dyDescent="0.25">
      <c r="A896" t="s">
        <v>5480</v>
      </c>
      <c r="B896" t="s">
        <v>6678</v>
      </c>
      <c r="C896" t="s">
        <v>3433</v>
      </c>
      <c r="D896" t="s">
        <v>88</v>
      </c>
      <c r="E896" t="s">
        <v>25</v>
      </c>
      <c r="F896">
        <v>18</v>
      </c>
      <c r="G896" s="6">
        <v>45637</v>
      </c>
      <c r="H896" t="s">
        <v>18</v>
      </c>
      <c r="I896" t="s">
        <v>19</v>
      </c>
      <c r="J896">
        <v>23</v>
      </c>
      <c r="K896">
        <v>1.5</v>
      </c>
      <c r="L896" t="s">
        <v>28</v>
      </c>
      <c r="M896">
        <v>3</v>
      </c>
      <c r="N896" s="13" t="s">
        <v>7862</v>
      </c>
      <c r="O896">
        <f t="shared" si="52"/>
        <v>2</v>
      </c>
      <c r="P896" t="str">
        <f t="shared" si="53"/>
        <v/>
      </c>
      <c r="Q896" t="str">
        <f t="shared" si="54"/>
        <v>Student</v>
      </c>
      <c r="R896" t="str">
        <f t="shared" si="55"/>
        <v>High</v>
      </c>
    </row>
    <row r="897" spans="1:18" x14ac:dyDescent="0.25">
      <c r="A897" t="s">
        <v>5481</v>
      </c>
      <c r="B897" t="s">
        <v>6679</v>
      </c>
      <c r="C897" t="s">
        <v>3437</v>
      </c>
      <c r="D897" t="s">
        <v>88</v>
      </c>
      <c r="E897" t="s">
        <v>39</v>
      </c>
      <c r="F897">
        <v>18</v>
      </c>
      <c r="G897" s="6">
        <v>45643</v>
      </c>
      <c r="H897" t="s">
        <v>154</v>
      </c>
      <c r="I897" t="s">
        <v>133</v>
      </c>
      <c r="J897">
        <v>16</v>
      </c>
      <c r="K897">
        <v>1</v>
      </c>
      <c r="L897" t="s">
        <v>34</v>
      </c>
      <c r="M897">
        <v>3</v>
      </c>
      <c r="N897" s="13" t="s">
        <v>7197</v>
      </c>
      <c r="O897">
        <f t="shared" si="52"/>
        <v>4</v>
      </c>
      <c r="P897" t="str">
        <f t="shared" si="53"/>
        <v/>
      </c>
      <c r="Q897" t="str">
        <f t="shared" si="54"/>
        <v>Student</v>
      </c>
      <c r="R897" t="str">
        <f t="shared" si="55"/>
        <v>High</v>
      </c>
    </row>
    <row r="898" spans="1:18" x14ac:dyDescent="0.25">
      <c r="A898" t="s">
        <v>5482</v>
      </c>
      <c r="B898" t="s">
        <v>6680</v>
      </c>
      <c r="C898" t="s">
        <v>3440</v>
      </c>
      <c r="D898" t="s">
        <v>17</v>
      </c>
      <c r="E898" t="s">
        <v>25</v>
      </c>
      <c r="F898">
        <v>18</v>
      </c>
      <c r="G898" s="6">
        <v>45460</v>
      </c>
      <c r="H898" t="s">
        <v>154</v>
      </c>
      <c r="I898" t="s">
        <v>133</v>
      </c>
      <c r="J898">
        <v>33</v>
      </c>
      <c r="K898">
        <v>1.5</v>
      </c>
      <c r="L898" t="s">
        <v>34</v>
      </c>
      <c r="M898">
        <v>4</v>
      </c>
      <c r="N898" s="13" t="s">
        <v>7863</v>
      </c>
      <c r="O898">
        <f t="shared" si="52"/>
        <v>4</v>
      </c>
      <c r="P898" t="str">
        <f t="shared" si="53"/>
        <v/>
      </c>
      <c r="Q898" t="str">
        <f t="shared" si="54"/>
        <v>Student</v>
      </c>
      <c r="R898" t="str">
        <f t="shared" si="55"/>
        <v>High</v>
      </c>
    </row>
    <row r="899" spans="1:18" x14ac:dyDescent="0.25">
      <c r="A899" t="s">
        <v>5483</v>
      </c>
      <c r="B899" t="s">
        <v>6681</v>
      </c>
      <c r="C899" t="s">
        <v>3444</v>
      </c>
      <c r="D899" t="s">
        <v>88</v>
      </c>
      <c r="E899" t="s">
        <v>82</v>
      </c>
      <c r="F899">
        <v>18</v>
      </c>
      <c r="G899" s="6">
        <v>45482</v>
      </c>
      <c r="H899" t="s">
        <v>217</v>
      </c>
      <c r="I899" t="s">
        <v>133</v>
      </c>
      <c r="J899">
        <v>26</v>
      </c>
      <c r="K899">
        <v>1.5</v>
      </c>
      <c r="L899" t="s">
        <v>28</v>
      </c>
      <c r="M899">
        <v>4</v>
      </c>
      <c r="N899" s="13" t="s">
        <v>7864</v>
      </c>
      <c r="O899">
        <f t="shared" ref="O899:O962" si="56">IF(N899="", 0, LEN(N899) - LEN(SUBSTITUTE(N899, ",", "")) + 1)</f>
        <v>7</v>
      </c>
      <c r="P899" t="str">
        <f t="shared" ref="P899:P962" si="57">IF(AND(L899="Yes",M899&gt;=4),"High Performer","")</f>
        <v>High Performer</v>
      </c>
      <c r="Q899" t="str">
        <f t="shared" ref="Q899:Q962" si="58">IF(F899&lt;22,"Student",IF(F899&lt;=30,"Early Career",IF(F899&lt;=40,"Mid Career","Senior")))</f>
        <v>Student</v>
      </c>
      <c r="R899" t="str">
        <f t="shared" ref="R899:R962" si="59">IF(K899+J899&lt;=5,"Low",IF(K899+J899&lt;=15,"Medium","High"))</f>
        <v>High</v>
      </c>
    </row>
    <row r="900" spans="1:18" x14ac:dyDescent="0.25">
      <c r="A900" t="s">
        <v>5484</v>
      </c>
      <c r="B900" t="s">
        <v>6682</v>
      </c>
      <c r="C900" t="s">
        <v>3448</v>
      </c>
      <c r="D900" t="s">
        <v>88</v>
      </c>
      <c r="E900" t="s">
        <v>46</v>
      </c>
      <c r="F900">
        <v>18</v>
      </c>
      <c r="G900" s="6">
        <v>45212</v>
      </c>
      <c r="H900" t="s">
        <v>32</v>
      </c>
      <c r="I900" t="s">
        <v>33</v>
      </c>
      <c r="J900">
        <v>33</v>
      </c>
      <c r="K900">
        <v>2</v>
      </c>
      <c r="L900" t="s">
        <v>28</v>
      </c>
      <c r="M900">
        <v>1</v>
      </c>
      <c r="N900" s="13" t="s">
        <v>7865</v>
      </c>
      <c r="O900">
        <f t="shared" si="56"/>
        <v>4</v>
      </c>
      <c r="P900" t="str">
        <f t="shared" si="57"/>
        <v/>
      </c>
      <c r="Q900" t="str">
        <f t="shared" si="58"/>
        <v>Student</v>
      </c>
      <c r="R900" t="str">
        <f t="shared" si="59"/>
        <v>High</v>
      </c>
    </row>
    <row r="901" spans="1:18" x14ac:dyDescent="0.25">
      <c r="A901" t="s">
        <v>5485</v>
      </c>
      <c r="B901" t="s">
        <v>6683</v>
      </c>
      <c r="C901" t="s">
        <v>6995</v>
      </c>
      <c r="D901" t="s">
        <v>88</v>
      </c>
      <c r="E901" t="s">
        <v>46</v>
      </c>
      <c r="F901">
        <v>18</v>
      </c>
      <c r="G901" s="6">
        <v>45687</v>
      </c>
      <c r="H901" t="s">
        <v>63</v>
      </c>
      <c r="I901" t="s">
        <v>27</v>
      </c>
      <c r="J901">
        <v>80</v>
      </c>
      <c r="K901">
        <v>2</v>
      </c>
      <c r="L901" t="s">
        <v>28</v>
      </c>
      <c r="M901">
        <v>3</v>
      </c>
      <c r="N901" s="13" t="s">
        <v>7866</v>
      </c>
      <c r="O901">
        <f t="shared" si="56"/>
        <v>1</v>
      </c>
      <c r="P901" t="str">
        <f t="shared" si="57"/>
        <v/>
      </c>
      <c r="Q901" t="str">
        <f t="shared" si="58"/>
        <v>Student</v>
      </c>
      <c r="R901" t="str">
        <f t="shared" si="59"/>
        <v>High</v>
      </c>
    </row>
    <row r="902" spans="1:18" x14ac:dyDescent="0.25">
      <c r="A902" t="s">
        <v>5486</v>
      </c>
      <c r="B902" t="s">
        <v>6684</v>
      </c>
      <c r="C902" t="s">
        <v>3454</v>
      </c>
      <c r="D902" t="s">
        <v>17</v>
      </c>
      <c r="E902" t="s">
        <v>68</v>
      </c>
      <c r="F902">
        <v>18</v>
      </c>
      <c r="G902" s="6">
        <v>45276</v>
      </c>
      <c r="H902" t="s">
        <v>154</v>
      </c>
      <c r="I902" t="s">
        <v>133</v>
      </c>
      <c r="J902">
        <v>23</v>
      </c>
      <c r="K902">
        <v>1.5</v>
      </c>
      <c r="L902" t="s">
        <v>34</v>
      </c>
      <c r="M902">
        <v>5</v>
      </c>
      <c r="N902" s="13" t="s">
        <v>7867</v>
      </c>
      <c r="O902">
        <f t="shared" si="56"/>
        <v>5</v>
      </c>
      <c r="P902" t="str">
        <f t="shared" si="57"/>
        <v/>
      </c>
      <c r="Q902" t="str">
        <f t="shared" si="58"/>
        <v>Student</v>
      </c>
      <c r="R902" t="str">
        <f t="shared" si="59"/>
        <v>High</v>
      </c>
    </row>
    <row r="903" spans="1:18" x14ac:dyDescent="0.25">
      <c r="A903" t="s">
        <v>5487</v>
      </c>
      <c r="B903" t="s">
        <v>6685</v>
      </c>
      <c r="C903" t="s">
        <v>3458</v>
      </c>
      <c r="D903" t="s">
        <v>17</v>
      </c>
      <c r="E903" t="s">
        <v>25</v>
      </c>
      <c r="F903">
        <v>18</v>
      </c>
      <c r="G903" s="6">
        <v>45706</v>
      </c>
      <c r="H903" t="s">
        <v>69</v>
      </c>
      <c r="I903" t="s">
        <v>33</v>
      </c>
      <c r="J903">
        <v>86</v>
      </c>
      <c r="K903">
        <v>0.45</v>
      </c>
      <c r="L903" t="s">
        <v>28</v>
      </c>
      <c r="M903">
        <v>4</v>
      </c>
      <c r="N903" s="13" t="s">
        <v>7868</v>
      </c>
      <c r="O903">
        <f t="shared" si="56"/>
        <v>6</v>
      </c>
      <c r="P903" t="str">
        <f t="shared" si="57"/>
        <v>High Performer</v>
      </c>
      <c r="Q903" t="str">
        <f t="shared" si="58"/>
        <v>Student</v>
      </c>
      <c r="R903" t="str">
        <f t="shared" si="59"/>
        <v>High</v>
      </c>
    </row>
    <row r="904" spans="1:18" x14ac:dyDescent="0.25">
      <c r="A904" t="s">
        <v>5488</v>
      </c>
      <c r="B904" t="s">
        <v>6686</v>
      </c>
      <c r="C904" t="s">
        <v>3462</v>
      </c>
      <c r="D904" t="s">
        <v>17</v>
      </c>
      <c r="E904" t="s">
        <v>46</v>
      </c>
      <c r="F904">
        <v>18</v>
      </c>
      <c r="G904" s="6">
        <v>44728</v>
      </c>
      <c r="H904" t="s">
        <v>63</v>
      </c>
      <c r="I904" t="s">
        <v>27</v>
      </c>
      <c r="J904">
        <v>38</v>
      </c>
      <c r="K904">
        <v>1.5</v>
      </c>
      <c r="L904" t="s">
        <v>28</v>
      </c>
      <c r="M904">
        <v>5</v>
      </c>
      <c r="N904" s="13" t="s">
        <v>7869</v>
      </c>
      <c r="O904">
        <f t="shared" si="56"/>
        <v>1</v>
      </c>
      <c r="P904" t="str">
        <f t="shared" si="57"/>
        <v>High Performer</v>
      </c>
      <c r="Q904" t="str">
        <f t="shared" si="58"/>
        <v>Student</v>
      </c>
      <c r="R904" t="str">
        <f t="shared" si="59"/>
        <v>High</v>
      </c>
    </row>
    <row r="905" spans="1:18" x14ac:dyDescent="0.25">
      <c r="A905" t="s">
        <v>5489</v>
      </c>
      <c r="B905" t="s">
        <v>6687</v>
      </c>
      <c r="C905" t="s">
        <v>3465</v>
      </c>
      <c r="D905" t="s">
        <v>88</v>
      </c>
      <c r="E905" t="s">
        <v>39</v>
      </c>
      <c r="F905">
        <v>27</v>
      </c>
      <c r="G905" s="6">
        <v>45205</v>
      </c>
      <c r="H905" t="s">
        <v>281</v>
      </c>
      <c r="I905" t="s">
        <v>19</v>
      </c>
      <c r="J905">
        <v>21</v>
      </c>
      <c r="K905">
        <v>2</v>
      </c>
      <c r="L905" t="s">
        <v>34</v>
      </c>
      <c r="M905">
        <v>4</v>
      </c>
      <c r="N905" s="13" t="s">
        <v>7870</v>
      </c>
      <c r="O905">
        <f t="shared" si="56"/>
        <v>3</v>
      </c>
      <c r="P905" t="str">
        <f t="shared" si="57"/>
        <v/>
      </c>
      <c r="Q905" t="str">
        <f t="shared" si="58"/>
        <v>Early Career</v>
      </c>
      <c r="R905" t="str">
        <f t="shared" si="59"/>
        <v>High</v>
      </c>
    </row>
    <row r="906" spans="1:18" x14ac:dyDescent="0.25">
      <c r="A906" t="s">
        <v>5490</v>
      </c>
      <c r="B906" t="s">
        <v>6688</v>
      </c>
      <c r="C906" t="s">
        <v>3469</v>
      </c>
      <c r="D906" t="s">
        <v>17</v>
      </c>
      <c r="E906" t="s">
        <v>46</v>
      </c>
      <c r="F906">
        <v>18</v>
      </c>
      <c r="G906" s="6">
        <v>45300</v>
      </c>
      <c r="H906" t="s">
        <v>142</v>
      </c>
      <c r="I906" t="s">
        <v>53</v>
      </c>
      <c r="J906">
        <v>99</v>
      </c>
      <c r="K906">
        <v>1.5</v>
      </c>
      <c r="L906" t="s">
        <v>34</v>
      </c>
      <c r="M906">
        <v>3</v>
      </c>
      <c r="N906" s="13" t="s">
        <v>7871</v>
      </c>
      <c r="O906">
        <f t="shared" si="56"/>
        <v>4</v>
      </c>
      <c r="P906" t="str">
        <f t="shared" si="57"/>
        <v/>
      </c>
      <c r="Q906" t="str">
        <f t="shared" si="58"/>
        <v>Student</v>
      </c>
      <c r="R906" t="str">
        <f t="shared" si="59"/>
        <v>High</v>
      </c>
    </row>
    <row r="907" spans="1:18" x14ac:dyDescent="0.25">
      <c r="A907" t="s">
        <v>5491</v>
      </c>
      <c r="B907" t="s">
        <v>6689</v>
      </c>
      <c r="C907" t="s">
        <v>3473</v>
      </c>
      <c r="D907" t="s">
        <v>88</v>
      </c>
      <c r="E907" t="s">
        <v>68</v>
      </c>
      <c r="F907">
        <v>18</v>
      </c>
      <c r="G907" s="6">
        <v>45639</v>
      </c>
      <c r="H907" t="s">
        <v>105</v>
      </c>
      <c r="I907" t="s">
        <v>53</v>
      </c>
      <c r="J907">
        <v>97</v>
      </c>
      <c r="K907">
        <v>2</v>
      </c>
      <c r="L907" t="s">
        <v>34</v>
      </c>
      <c r="M907">
        <v>1</v>
      </c>
      <c r="N907" s="13" t="s">
        <v>7872</v>
      </c>
      <c r="O907">
        <f t="shared" si="56"/>
        <v>7</v>
      </c>
      <c r="P907" t="str">
        <f t="shared" si="57"/>
        <v/>
      </c>
      <c r="Q907" t="str">
        <f t="shared" si="58"/>
        <v>Student</v>
      </c>
      <c r="R907" t="str">
        <f t="shared" si="59"/>
        <v>High</v>
      </c>
    </row>
    <row r="908" spans="1:18" x14ac:dyDescent="0.25">
      <c r="A908" t="s">
        <v>5492</v>
      </c>
      <c r="B908" t="s">
        <v>6690</v>
      </c>
      <c r="C908" t="s">
        <v>3477</v>
      </c>
      <c r="D908" t="s">
        <v>17</v>
      </c>
      <c r="E908" t="s">
        <v>46</v>
      </c>
      <c r="F908">
        <v>42</v>
      </c>
      <c r="G908" s="6">
        <v>44776</v>
      </c>
      <c r="H908" t="s">
        <v>105</v>
      </c>
      <c r="I908" t="s">
        <v>53</v>
      </c>
      <c r="J908">
        <v>62</v>
      </c>
      <c r="K908">
        <v>0.45</v>
      </c>
      <c r="L908" t="s">
        <v>28</v>
      </c>
      <c r="M908">
        <v>4</v>
      </c>
      <c r="N908" s="13" t="s">
        <v>7873</v>
      </c>
      <c r="O908">
        <f t="shared" si="56"/>
        <v>7</v>
      </c>
      <c r="P908" t="str">
        <f t="shared" si="57"/>
        <v>High Performer</v>
      </c>
      <c r="Q908" t="str">
        <f t="shared" si="58"/>
        <v>Senior</v>
      </c>
      <c r="R908" t="str">
        <f t="shared" si="59"/>
        <v>High</v>
      </c>
    </row>
    <row r="909" spans="1:18" x14ac:dyDescent="0.25">
      <c r="A909" t="s">
        <v>5493</v>
      </c>
      <c r="B909" t="s">
        <v>6691</v>
      </c>
      <c r="C909" t="s">
        <v>3481</v>
      </c>
      <c r="D909" t="s">
        <v>88</v>
      </c>
      <c r="E909" t="s">
        <v>68</v>
      </c>
      <c r="F909">
        <v>18</v>
      </c>
      <c r="G909" s="6">
        <v>45318</v>
      </c>
      <c r="H909" t="s">
        <v>83</v>
      </c>
      <c r="I909" t="s">
        <v>27</v>
      </c>
      <c r="J909">
        <v>17</v>
      </c>
      <c r="K909">
        <v>1.5</v>
      </c>
      <c r="L909" t="s">
        <v>34</v>
      </c>
      <c r="M909">
        <v>4</v>
      </c>
      <c r="N909" s="13" t="s">
        <v>7874</v>
      </c>
      <c r="O909">
        <f t="shared" si="56"/>
        <v>7</v>
      </c>
      <c r="P909" t="str">
        <f t="shared" si="57"/>
        <v/>
      </c>
      <c r="Q909" t="str">
        <f t="shared" si="58"/>
        <v>Student</v>
      </c>
      <c r="R909" t="str">
        <f t="shared" si="59"/>
        <v>High</v>
      </c>
    </row>
    <row r="910" spans="1:18" x14ac:dyDescent="0.25">
      <c r="A910" t="s">
        <v>5494</v>
      </c>
      <c r="B910" t="s">
        <v>6692</v>
      </c>
      <c r="C910" t="s">
        <v>3485</v>
      </c>
      <c r="D910" t="s">
        <v>88</v>
      </c>
      <c r="E910" t="s">
        <v>46</v>
      </c>
      <c r="F910">
        <v>18</v>
      </c>
      <c r="G910" s="6">
        <v>45289</v>
      </c>
      <c r="H910" t="s">
        <v>154</v>
      </c>
      <c r="I910" t="s">
        <v>133</v>
      </c>
      <c r="J910">
        <v>61</v>
      </c>
      <c r="K910">
        <v>2</v>
      </c>
      <c r="L910" t="s">
        <v>28</v>
      </c>
      <c r="M910">
        <v>1</v>
      </c>
      <c r="N910" s="13" t="s">
        <v>7875</v>
      </c>
      <c r="O910">
        <f t="shared" si="56"/>
        <v>5</v>
      </c>
      <c r="P910" t="str">
        <f t="shared" si="57"/>
        <v/>
      </c>
      <c r="Q910" t="str">
        <f t="shared" si="58"/>
        <v>Student</v>
      </c>
      <c r="R910" t="str">
        <f t="shared" si="59"/>
        <v>High</v>
      </c>
    </row>
    <row r="911" spans="1:18" x14ac:dyDescent="0.25">
      <c r="A911" t="s">
        <v>5495</v>
      </c>
      <c r="B911" t="s">
        <v>6693</v>
      </c>
      <c r="C911" t="s">
        <v>3489</v>
      </c>
      <c r="D911" t="s">
        <v>88</v>
      </c>
      <c r="E911" t="s">
        <v>25</v>
      </c>
      <c r="F911">
        <v>18</v>
      </c>
      <c r="G911" s="6">
        <v>45275</v>
      </c>
      <c r="H911" t="s">
        <v>142</v>
      </c>
      <c r="I911" t="s">
        <v>53</v>
      </c>
      <c r="J911">
        <v>83</v>
      </c>
      <c r="K911">
        <v>1</v>
      </c>
      <c r="L911" t="s">
        <v>34</v>
      </c>
      <c r="M911">
        <v>5</v>
      </c>
      <c r="N911" s="13" t="s">
        <v>7876</v>
      </c>
      <c r="O911">
        <f t="shared" si="56"/>
        <v>6</v>
      </c>
      <c r="P911" t="str">
        <f t="shared" si="57"/>
        <v/>
      </c>
      <c r="Q911" t="str">
        <f t="shared" si="58"/>
        <v>Student</v>
      </c>
      <c r="R911" t="str">
        <f t="shared" si="59"/>
        <v>High</v>
      </c>
    </row>
    <row r="912" spans="1:18" x14ac:dyDescent="0.25">
      <c r="A912" t="s">
        <v>5496</v>
      </c>
      <c r="B912" t="s">
        <v>6694</v>
      </c>
      <c r="C912" t="s">
        <v>3493</v>
      </c>
      <c r="D912" t="s">
        <v>88</v>
      </c>
      <c r="E912" t="s">
        <v>68</v>
      </c>
      <c r="F912">
        <v>18</v>
      </c>
      <c r="G912" s="6">
        <v>45615</v>
      </c>
      <c r="H912" t="s">
        <v>142</v>
      </c>
      <c r="I912" t="s">
        <v>53</v>
      </c>
      <c r="J912">
        <v>51</v>
      </c>
      <c r="K912">
        <v>1</v>
      </c>
      <c r="L912" t="s">
        <v>34</v>
      </c>
      <c r="M912">
        <v>4</v>
      </c>
      <c r="N912" s="13" t="s">
        <v>7877</v>
      </c>
      <c r="O912">
        <f t="shared" si="56"/>
        <v>8</v>
      </c>
      <c r="P912" t="str">
        <f t="shared" si="57"/>
        <v/>
      </c>
      <c r="Q912" t="str">
        <f t="shared" si="58"/>
        <v>Student</v>
      </c>
      <c r="R912" t="str">
        <f t="shared" si="59"/>
        <v>High</v>
      </c>
    </row>
    <row r="913" spans="1:18" x14ac:dyDescent="0.25">
      <c r="A913" t="s">
        <v>5497</v>
      </c>
      <c r="B913" t="s">
        <v>6695</v>
      </c>
      <c r="C913" t="s">
        <v>3497</v>
      </c>
      <c r="D913" t="s">
        <v>17</v>
      </c>
      <c r="E913" t="s">
        <v>46</v>
      </c>
      <c r="F913">
        <v>18</v>
      </c>
      <c r="G913" s="6">
        <v>45157</v>
      </c>
      <c r="H913" t="s">
        <v>69</v>
      </c>
      <c r="I913" t="s">
        <v>33</v>
      </c>
      <c r="J913">
        <v>54</v>
      </c>
      <c r="K913">
        <v>1.5</v>
      </c>
      <c r="L913" t="s">
        <v>34</v>
      </c>
      <c r="M913">
        <v>5</v>
      </c>
      <c r="N913" s="13" t="s">
        <v>7878</v>
      </c>
      <c r="O913">
        <f t="shared" si="56"/>
        <v>6</v>
      </c>
      <c r="P913" t="str">
        <f t="shared" si="57"/>
        <v/>
      </c>
      <c r="Q913" t="str">
        <f t="shared" si="58"/>
        <v>Student</v>
      </c>
      <c r="R913" t="str">
        <f t="shared" si="59"/>
        <v>High</v>
      </c>
    </row>
    <row r="914" spans="1:18" x14ac:dyDescent="0.25">
      <c r="A914" t="s">
        <v>5498</v>
      </c>
      <c r="B914" t="s">
        <v>6696</v>
      </c>
      <c r="C914" t="s">
        <v>6995</v>
      </c>
      <c r="D914" t="s">
        <v>88</v>
      </c>
      <c r="E914" t="s">
        <v>25</v>
      </c>
      <c r="F914">
        <v>18</v>
      </c>
      <c r="G914" s="6">
        <v>45157</v>
      </c>
      <c r="H914" t="s">
        <v>63</v>
      </c>
      <c r="I914" t="s">
        <v>27</v>
      </c>
      <c r="J914">
        <v>93</v>
      </c>
      <c r="K914">
        <v>0.45</v>
      </c>
      <c r="L914" t="s">
        <v>28</v>
      </c>
      <c r="M914">
        <v>5</v>
      </c>
      <c r="N914" s="13" t="s">
        <v>7879</v>
      </c>
      <c r="O914">
        <f t="shared" si="56"/>
        <v>4</v>
      </c>
      <c r="P914" t="str">
        <f t="shared" si="57"/>
        <v>High Performer</v>
      </c>
      <c r="Q914" t="str">
        <f t="shared" si="58"/>
        <v>Student</v>
      </c>
      <c r="R914" t="str">
        <f t="shared" si="59"/>
        <v>High</v>
      </c>
    </row>
    <row r="915" spans="1:18" x14ac:dyDescent="0.25">
      <c r="A915" t="s">
        <v>5499</v>
      </c>
      <c r="B915" t="s">
        <v>6697</v>
      </c>
      <c r="C915" t="s">
        <v>6995</v>
      </c>
      <c r="D915" t="s">
        <v>88</v>
      </c>
      <c r="E915" t="s">
        <v>46</v>
      </c>
      <c r="F915">
        <v>18</v>
      </c>
      <c r="G915" s="6">
        <v>44821</v>
      </c>
      <c r="H915" t="s">
        <v>26</v>
      </c>
      <c r="I915" t="s">
        <v>27</v>
      </c>
      <c r="J915">
        <v>86</v>
      </c>
      <c r="K915">
        <v>2</v>
      </c>
      <c r="L915" t="s">
        <v>34</v>
      </c>
      <c r="M915">
        <v>3</v>
      </c>
      <c r="N915" s="13" t="s">
        <v>7880</v>
      </c>
      <c r="O915">
        <f t="shared" si="56"/>
        <v>6</v>
      </c>
      <c r="P915" t="str">
        <f t="shared" si="57"/>
        <v/>
      </c>
      <c r="Q915" t="str">
        <f t="shared" si="58"/>
        <v>Student</v>
      </c>
      <c r="R915" t="str">
        <f t="shared" si="59"/>
        <v>High</v>
      </c>
    </row>
    <row r="916" spans="1:18" x14ac:dyDescent="0.25">
      <c r="A916" t="s">
        <v>5500</v>
      </c>
      <c r="B916" t="s">
        <v>6698</v>
      </c>
      <c r="C916" t="s">
        <v>3507</v>
      </c>
      <c r="D916" t="s">
        <v>88</v>
      </c>
      <c r="E916" t="s">
        <v>68</v>
      </c>
      <c r="F916">
        <v>35</v>
      </c>
      <c r="G916" s="6">
        <v>44846</v>
      </c>
      <c r="H916" t="s">
        <v>47</v>
      </c>
      <c r="I916" t="s">
        <v>33</v>
      </c>
      <c r="J916">
        <v>93</v>
      </c>
      <c r="K916">
        <v>0.45</v>
      </c>
      <c r="L916" t="s">
        <v>34</v>
      </c>
      <c r="M916">
        <v>1</v>
      </c>
      <c r="N916" s="13" t="s">
        <v>7881</v>
      </c>
      <c r="O916">
        <f t="shared" si="56"/>
        <v>1</v>
      </c>
      <c r="P916" t="str">
        <f t="shared" si="57"/>
        <v/>
      </c>
      <c r="Q916" t="str">
        <f t="shared" si="58"/>
        <v>Mid Career</v>
      </c>
      <c r="R916" t="str">
        <f t="shared" si="59"/>
        <v>High</v>
      </c>
    </row>
    <row r="917" spans="1:18" x14ac:dyDescent="0.25">
      <c r="A917" t="s">
        <v>5501</v>
      </c>
      <c r="B917" t="s">
        <v>6699</v>
      </c>
      <c r="C917" t="s">
        <v>3510</v>
      </c>
      <c r="D917" t="s">
        <v>17</v>
      </c>
      <c r="E917" t="s">
        <v>25</v>
      </c>
      <c r="F917">
        <v>18</v>
      </c>
      <c r="G917" s="6">
        <v>45115</v>
      </c>
      <c r="H917" t="s">
        <v>52</v>
      </c>
      <c r="I917" t="s">
        <v>53</v>
      </c>
      <c r="J917">
        <v>88</v>
      </c>
      <c r="K917">
        <v>2</v>
      </c>
      <c r="L917" t="s">
        <v>34</v>
      </c>
      <c r="M917">
        <v>5</v>
      </c>
      <c r="N917" s="13" t="s">
        <v>7882</v>
      </c>
      <c r="O917">
        <f t="shared" si="56"/>
        <v>5</v>
      </c>
      <c r="P917" t="str">
        <f t="shared" si="57"/>
        <v/>
      </c>
      <c r="Q917" t="str">
        <f t="shared" si="58"/>
        <v>Student</v>
      </c>
      <c r="R917" t="str">
        <f t="shared" si="59"/>
        <v>High</v>
      </c>
    </row>
    <row r="918" spans="1:18" x14ac:dyDescent="0.25">
      <c r="A918" t="s">
        <v>5502</v>
      </c>
      <c r="B918" t="s">
        <v>6700</v>
      </c>
      <c r="C918" t="s">
        <v>3514</v>
      </c>
      <c r="D918" t="s">
        <v>88</v>
      </c>
      <c r="E918" t="s">
        <v>68</v>
      </c>
      <c r="F918">
        <v>30</v>
      </c>
      <c r="G918" s="6">
        <v>45377</v>
      </c>
      <c r="H918" t="s">
        <v>26</v>
      </c>
      <c r="I918" t="s">
        <v>27</v>
      </c>
      <c r="J918">
        <v>92</v>
      </c>
      <c r="K918">
        <v>2</v>
      </c>
      <c r="L918" t="s">
        <v>34</v>
      </c>
      <c r="M918">
        <v>1</v>
      </c>
      <c r="N918" s="13" t="s">
        <v>7883</v>
      </c>
      <c r="O918">
        <f t="shared" si="56"/>
        <v>2</v>
      </c>
      <c r="P918" t="str">
        <f t="shared" si="57"/>
        <v/>
      </c>
      <c r="Q918" t="str">
        <f t="shared" si="58"/>
        <v>Early Career</v>
      </c>
      <c r="R918" t="str">
        <f t="shared" si="59"/>
        <v>High</v>
      </c>
    </row>
    <row r="919" spans="1:18" x14ac:dyDescent="0.25">
      <c r="A919" t="s">
        <v>5503</v>
      </c>
      <c r="B919" t="s">
        <v>6701</v>
      </c>
      <c r="C919" t="s">
        <v>3518</v>
      </c>
      <c r="D919" t="s">
        <v>17</v>
      </c>
      <c r="E919" t="s">
        <v>25</v>
      </c>
      <c r="F919">
        <v>18</v>
      </c>
      <c r="G919" s="6">
        <v>45142</v>
      </c>
      <c r="H919" t="s">
        <v>69</v>
      </c>
      <c r="I919" t="s">
        <v>33</v>
      </c>
      <c r="J919">
        <v>24</v>
      </c>
      <c r="K919">
        <v>2</v>
      </c>
      <c r="L919" t="s">
        <v>34</v>
      </c>
      <c r="M919">
        <v>5</v>
      </c>
      <c r="N919" s="13" t="s">
        <v>7884</v>
      </c>
      <c r="O919">
        <f t="shared" si="56"/>
        <v>2</v>
      </c>
      <c r="P919" t="str">
        <f t="shared" si="57"/>
        <v/>
      </c>
      <c r="Q919" t="str">
        <f t="shared" si="58"/>
        <v>Student</v>
      </c>
      <c r="R919" t="str">
        <f t="shared" si="59"/>
        <v>High</v>
      </c>
    </row>
    <row r="920" spans="1:18" x14ac:dyDescent="0.25">
      <c r="A920" t="s">
        <v>5504</v>
      </c>
      <c r="B920" t="s">
        <v>6702</v>
      </c>
      <c r="C920" t="s">
        <v>3522</v>
      </c>
      <c r="D920" t="s">
        <v>88</v>
      </c>
      <c r="E920" t="s">
        <v>39</v>
      </c>
      <c r="F920">
        <v>18</v>
      </c>
      <c r="G920" s="6">
        <v>45193</v>
      </c>
      <c r="H920" t="s">
        <v>69</v>
      </c>
      <c r="I920" t="s">
        <v>33</v>
      </c>
      <c r="J920">
        <v>5</v>
      </c>
      <c r="K920">
        <v>2</v>
      </c>
      <c r="L920" t="s">
        <v>34</v>
      </c>
      <c r="M920">
        <v>5</v>
      </c>
      <c r="N920" s="13" t="s">
        <v>7885</v>
      </c>
      <c r="O920">
        <f t="shared" si="56"/>
        <v>3</v>
      </c>
      <c r="P920" t="str">
        <f t="shared" si="57"/>
        <v/>
      </c>
      <c r="Q920" t="str">
        <f t="shared" si="58"/>
        <v>Student</v>
      </c>
      <c r="R920" t="str">
        <f t="shared" si="59"/>
        <v>Medium</v>
      </c>
    </row>
    <row r="921" spans="1:18" x14ac:dyDescent="0.25">
      <c r="A921" t="s">
        <v>5505</v>
      </c>
      <c r="B921" t="s">
        <v>6703</v>
      </c>
      <c r="C921" t="s">
        <v>3526</v>
      </c>
      <c r="D921" t="s">
        <v>17</v>
      </c>
      <c r="E921" t="s">
        <v>82</v>
      </c>
      <c r="F921">
        <v>18</v>
      </c>
      <c r="G921" s="6">
        <v>45498</v>
      </c>
      <c r="H921" t="s">
        <v>154</v>
      </c>
      <c r="I921" t="s">
        <v>133</v>
      </c>
      <c r="J921">
        <v>81</v>
      </c>
      <c r="K921">
        <v>2</v>
      </c>
      <c r="L921" t="s">
        <v>34</v>
      </c>
      <c r="M921">
        <v>3</v>
      </c>
      <c r="N921" s="13" t="s">
        <v>7886</v>
      </c>
      <c r="O921">
        <f t="shared" si="56"/>
        <v>5</v>
      </c>
      <c r="P921" t="str">
        <f t="shared" si="57"/>
        <v/>
      </c>
      <c r="Q921" t="str">
        <f t="shared" si="58"/>
        <v>Student</v>
      </c>
      <c r="R921" t="str">
        <f t="shared" si="59"/>
        <v>High</v>
      </c>
    </row>
    <row r="922" spans="1:18" x14ac:dyDescent="0.25">
      <c r="A922" t="s">
        <v>5506</v>
      </c>
      <c r="B922" t="s">
        <v>6704</v>
      </c>
      <c r="C922" t="s">
        <v>3530</v>
      </c>
      <c r="D922" t="s">
        <v>17</v>
      </c>
      <c r="E922" t="s">
        <v>25</v>
      </c>
      <c r="F922">
        <v>18</v>
      </c>
      <c r="G922" s="6">
        <v>45597</v>
      </c>
      <c r="H922" t="s">
        <v>63</v>
      </c>
      <c r="I922" t="s">
        <v>27</v>
      </c>
      <c r="J922">
        <v>69</v>
      </c>
      <c r="K922">
        <v>1</v>
      </c>
      <c r="L922" t="s">
        <v>34</v>
      </c>
      <c r="M922">
        <v>4</v>
      </c>
      <c r="N922" s="13" t="s">
        <v>7275</v>
      </c>
      <c r="O922">
        <f t="shared" si="56"/>
        <v>7</v>
      </c>
      <c r="P922" t="str">
        <f t="shared" si="57"/>
        <v/>
      </c>
      <c r="Q922" t="str">
        <f t="shared" si="58"/>
        <v>Student</v>
      </c>
      <c r="R922" t="str">
        <f t="shared" si="59"/>
        <v>High</v>
      </c>
    </row>
    <row r="923" spans="1:18" x14ac:dyDescent="0.25">
      <c r="A923" t="s">
        <v>5507</v>
      </c>
      <c r="B923" t="s">
        <v>6705</v>
      </c>
      <c r="C923" t="s">
        <v>3533</v>
      </c>
      <c r="D923" t="s">
        <v>17</v>
      </c>
      <c r="E923" t="s">
        <v>46</v>
      </c>
      <c r="F923">
        <v>18</v>
      </c>
      <c r="G923" s="6">
        <v>44880</v>
      </c>
      <c r="H923" t="s">
        <v>105</v>
      </c>
      <c r="I923" t="s">
        <v>53</v>
      </c>
      <c r="J923">
        <v>21</v>
      </c>
      <c r="K923">
        <v>1.5</v>
      </c>
      <c r="L923" t="s">
        <v>34</v>
      </c>
      <c r="M923">
        <v>4</v>
      </c>
      <c r="N923" s="13" t="s">
        <v>7887</v>
      </c>
      <c r="O923">
        <f t="shared" si="56"/>
        <v>8</v>
      </c>
      <c r="P923" t="str">
        <f t="shared" si="57"/>
        <v/>
      </c>
      <c r="Q923" t="str">
        <f t="shared" si="58"/>
        <v>Student</v>
      </c>
      <c r="R923" t="str">
        <f t="shared" si="59"/>
        <v>High</v>
      </c>
    </row>
    <row r="924" spans="1:18" x14ac:dyDescent="0.25">
      <c r="A924" t="s">
        <v>5508</v>
      </c>
      <c r="B924" t="s">
        <v>6706</v>
      </c>
      <c r="C924" t="s">
        <v>3537</v>
      </c>
      <c r="D924" t="s">
        <v>88</v>
      </c>
      <c r="E924" t="s">
        <v>25</v>
      </c>
      <c r="F924">
        <v>18</v>
      </c>
      <c r="G924" s="6">
        <v>45435</v>
      </c>
      <c r="H924" t="s">
        <v>63</v>
      </c>
      <c r="I924" t="s">
        <v>27</v>
      </c>
      <c r="J924">
        <v>57</v>
      </c>
      <c r="K924">
        <v>2</v>
      </c>
      <c r="L924" t="s">
        <v>28</v>
      </c>
      <c r="M924">
        <v>4</v>
      </c>
      <c r="N924" s="13" t="s">
        <v>7888</v>
      </c>
      <c r="O924">
        <f t="shared" si="56"/>
        <v>5</v>
      </c>
      <c r="P924" t="str">
        <f t="shared" si="57"/>
        <v>High Performer</v>
      </c>
      <c r="Q924" t="str">
        <f t="shared" si="58"/>
        <v>Student</v>
      </c>
      <c r="R924" t="str">
        <f t="shared" si="59"/>
        <v>High</v>
      </c>
    </row>
    <row r="925" spans="1:18" x14ac:dyDescent="0.25">
      <c r="A925" t="s">
        <v>5509</v>
      </c>
      <c r="B925" t="s">
        <v>6707</v>
      </c>
      <c r="C925" t="s">
        <v>3541</v>
      </c>
      <c r="D925" t="s">
        <v>17</v>
      </c>
      <c r="E925" t="s">
        <v>68</v>
      </c>
      <c r="F925">
        <v>30</v>
      </c>
      <c r="G925" s="6">
        <v>45598</v>
      </c>
      <c r="H925" t="s">
        <v>69</v>
      </c>
      <c r="I925" t="s">
        <v>33</v>
      </c>
      <c r="J925">
        <v>68</v>
      </c>
      <c r="K925">
        <v>1.5</v>
      </c>
      <c r="L925" t="s">
        <v>28</v>
      </c>
      <c r="M925">
        <v>2</v>
      </c>
      <c r="N925" s="13" t="s">
        <v>7889</v>
      </c>
      <c r="O925">
        <f t="shared" si="56"/>
        <v>8</v>
      </c>
      <c r="P925" t="str">
        <f t="shared" si="57"/>
        <v/>
      </c>
      <c r="Q925" t="str">
        <f t="shared" si="58"/>
        <v>Early Career</v>
      </c>
      <c r="R925" t="str">
        <f t="shared" si="59"/>
        <v>High</v>
      </c>
    </row>
    <row r="926" spans="1:18" x14ac:dyDescent="0.25">
      <c r="A926" t="s">
        <v>5510</v>
      </c>
      <c r="B926" t="s">
        <v>6708</v>
      </c>
      <c r="C926" t="s">
        <v>3545</v>
      </c>
      <c r="D926" t="s">
        <v>17</v>
      </c>
      <c r="E926" t="s">
        <v>68</v>
      </c>
      <c r="F926">
        <v>18</v>
      </c>
      <c r="G926" s="6">
        <v>45722</v>
      </c>
      <c r="H926" t="s">
        <v>63</v>
      </c>
      <c r="I926" t="s">
        <v>27</v>
      </c>
      <c r="J926">
        <v>94</v>
      </c>
      <c r="K926">
        <v>1.5</v>
      </c>
      <c r="L926" t="s">
        <v>28</v>
      </c>
      <c r="M926">
        <v>4</v>
      </c>
      <c r="N926" s="13" t="s">
        <v>7890</v>
      </c>
      <c r="O926">
        <f t="shared" si="56"/>
        <v>3</v>
      </c>
      <c r="P926" t="str">
        <f t="shared" si="57"/>
        <v>High Performer</v>
      </c>
      <c r="Q926" t="str">
        <f t="shared" si="58"/>
        <v>Student</v>
      </c>
      <c r="R926" t="str">
        <f t="shared" si="59"/>
        <v>High</v>
      </c>
    </row>
    <row r="927" spans="1:18" x14ac:dyDescent="0.25">
      <c r="A927" t="s">
        <v>5511</v>
      </c>
      <c r="B927" t="s">
        <v>6709</v>
      </c>
      <c r="C927" t="s">
        <v>3549</v>
      </c>
      <c r="D927" t="s">
        <v>17</v>
      </c>
      <c r="E927" t="s">
        <v>39</v>
      </c>
      <c r="F927">
        <v>18</v>
      </c>
      <c r="G927" s="6">
        <v>44954</v>
      </c>
      <c r="H927" t="s">
        <v>40</v>
      </c>
      <c r="I927" t="s">
        <v>19</v>
      </c>
      <c r="J927">
        <v>50</v>
      </c>
      <c r="K927">
        <v>0.45</v>
      </c>
      <c r="L927" t="s">
        <v>34</v>
      </c>
      <c r="M927">
        <v>2</v>
      </c>
      <c r="N927" s="13" t="s">
        <v>7891</v>
      </c>
      <c r="O927">
        <f t="shared" si="56"/>
        <v>6</v>
      </c>
      <c r="P927" t="str">
        <f t="shared" si="57"/>
        <v/>
      </c>
      <c r="Q927" t="str">
        <f t="shared" si="58"/>
        <v>Student</v>
      </c>
      <c r="R927" t="str">
        <f t="shared" si="59"/>
        <v>High</v>
      </c>
    </row>
    <row r="928" spans="1:18" x14ac:dyDescent="0.25">
      <c r="A928" t="s">
        <v>5512</v>
      </c>
      <c r="B928" t="s">
        <v>6710</v>
      </c>
      <c r="C928" t="s">
        <v>3553</v>
      </c>
      <c r="D928" t="s">
        <v>17</v>
      </c>
      <c r="E928" t="s">
        <v>68</v>
      </c>
      <c r="F928">
        <v>18</v>
      </c>
      <c r="G928" s="6">
        <v>45600</v>
      </c>
      <c r="H928" t="s">
        <v>52</v>
      </c>
      <c r="I928" t="s">
        <v>53</v>
      </c>
      <c r="J928">
        <v>97</v>
      </c>
      <c r="K928">
        <v>0.45</v>
      </c>
      <c r="L928" t="s">
        <v>34</v>
      </c>
      <c r="M928">
        <v>4</v>
      </c>
      <c r="N928" s="13" t="s">
        <v>7892</v>
      </c>
      <c r="O928">
        <f t="shared" si="56"/>
        <v>1</v>
      </c>
      <c r="P928" t="str">
        <f t="shared" si="57"/>
        <v/>
      </c>
      <c r="Q928" t="str">
        <f t="shared" si="58"/>
        <v>Student</v>
      </c>
      <c r="R928" t="str">
        <f t="shared" si="59"/>
        <v>High</v>
      </c>
    </row>
    <row r="929" spans="1:18" x14ac:dyDescent="0.25">
      <c r="A929" t="s">
        <v>5513</v>
      </c>
      <c r="B929" t="s">
        <v>6711</v>
      </c>
      <c r="C929" t="s">
        <v>3556</v>
      </c>
      <c r="D929" t="s">
        <v>88</v>
      </c>
      <c r="E929" t="s">
        <v>25</v>
      </c>
      <c r="F929">
        <v>18</v>
      </c>
      <c r="G929" s="6">
        <v>45389</v>
      </c>
      <c r="H929" t="s">
        <v>142</v>
      </c>
      <c r="I929" t="s">
        <v>53</v>
      </c>
      <c r="J929">
        <v>78</v>
      </c>
      <c r="K929">
        <v>0.45</v>
      </c>
      <c r="L929" t="s">
        <v>28</v>
      </c>
      <c r="M929">
        <v>5</v>
      </c>
      <c r="N929" s="13" t="s">
        <v>7893</v>
      </c>
      <c r="O929">
        <f t="shared" si="56"/>
        <v>1</v>
      </c>
      <c r="P929" t="str">
        <f t="shared" si="57"/>
        <v>High Performer</v>
      </c>
      <c r="Q929" t="str">
        <f t="shared" si="58"/>
        <v>Student</v>
      </c>
      <c r="R929" t="str">
        <f t="shared" si="59"/>
        <v>High</v>
      </c>
    </row>
    <row r="930" spans="1:18" x14ac:dyDescent="0.25">
      <c r="A930" t="s">
        <v>5514</v>
      </c>
      <c r="B930" t="s">
        <v>6712</v>
      </c>
      <c r="C930" t="s">
        <v>3559</v>
      </c>
      <c r="D930" t="s">
        <v>17</v>
      </c>
      <c r="E930" t="s">
        <v>46</v>
      </c>
      <c r="F930">
        <v>18</v>
      </c>
      <c r="G930" s="6">
        <v>44786</v>
      </c>
      <c r="H930" t="s">
        <v>105</v>
      </c>
      <c r="I930" t="s">
        <v>53</v>
      </c>
      <c r="J930">
        <v>76</v>
      </c>
      <c r="K930">
        <v>2</v>
      </c>
      <c r="L930" t="s">
        <v>34</v>
      </c>
      <c r="M930">
        <v>5</v>
      </c>
      <c r="N930" s="13" t="s">
        <v>7894</v>
      </c>
      <c r="O930">
        <f t="shared" si="56"/>
        <v>2</v>
      </c>
      <c r="P930" t="str">
        <f t="shared" si="57"/>
        <v/>
      </c>
      <c r="Q930" t="str">
        <f t="shared" si="58"/>
        <v>Student</v>
      </c>
      <c r="R930" t="str">
        <f t="shared" si="59"/>
        <v>High</v>
      </c>
    </row>
    <row r="931" spans="1:18" x14ac:dyDescent="0.25">
      <c r="A931" t="s">
        <v>5515</v>
      </c>
      <c r="B931" t="s">
        <v>6713</v>
      </c>
      <c r="C931" t="s">
        <v>3563</v>
      </c>
      <c r="D931" t="s">
        <v>17</v>
      </c>
      <c r="E931" t="s">
        <v>46</v>
      </c>
      <c r="F931">
        <v>25</v>
      </c>
      <c r="G931" s="6">
        <v>44920</v>
      </c>
      <c r="H931" t="s">
        <v>154</v>
      </c>
      <c r="I931" t="s">
        <v>133</v>
      </c>
      <c r="J931">
        <v>8</v>
      </c>
      <c r="K931">
        <v>2</v>
      </c>
      <c r="L931" t="s">
        <v>28</v>
      </c>
      <c r="M931">
        <v>1</v>
      </c>
      <c r="N931" s="13" t="s">
        <v>7895</v>
      </c>
      <c r="O931">
        <f t="shared" si="56"/>
        <v>4</v>
      </c>
      <c r="P931" t="str">
        <f t="shared" si="57"/>
        <v/>
      </c>
      <c r="Q931" t="str">
        <f t="shared" si="58"/>
        <v>Early Career</v>
      </c>
      <c r="R931" t="str">
        <f t="shared" si="59"/>
        <v>Medium</v>
      </c>
    </row>
    <row r="932" spans="1:18" x14ac:dyDescent="0.25">
      <c r="A932" t="s">
        <v>5516</v>
      </c>
      <c r="B932" t="s">
        <v>6714</v>
      </c>
      <c r="C932" t="s">
        <v>6995</v>
      </c>
      <c r="D932" t="s">
        <v>88</v>
      </c>
      <c r="E932" t="s">
        <v>25</v>
      </c>
      <c r="F932">
        <v>18</v>
      </c>
      <c r="G932" s="6">
        <v>44758</v>
      </c>
      <c r="H932" t="s">
        <v>40</v>
      </c>
      <c r="I932" t="s">
        <v>19</v>
      </c>
      <c r="J932">
        <v>92</v>
      </c>
      <c r="K932">
        <v>1.5</v>
      </c>
      <c r="L932" t="s">
        <v>34</v>
      </c>
      <c r="M932">
        <v>1</v>
      </c>
      <c r="N932" s="13" t="s">
        <v>7896</v>
      </c>
      <c r="O932">
        <f t="shared" si="56"/>
        <v>6</v>
      </c>
      <c r="P932" t="str">
        <f t="shared" si="57"/>
        <v/>
      </c>
      <c r="Q932" t="str">
        <f t="shared" si="58"/>
        <v>Student</v>
      </c>
      <c r="R932" t="str">
        <f t="shared" si="59"/>
        <v>High</v>
      </c>
    </row>
    <row r="933" spans="1:18" x14ac:dyDescent="0.25">
      <c r="A933" t="s">
        <v>5517</v>
      </c>
      <c r="B933" t="s">
        <v>6715</v>
      </c>
      <c r="C933" t="s">
        <v>3570</v>
      </c>
      <c r="D933" t="s">
        <v>88</v>
      </c>
      <c r="E933" t="s">
        <v>39</v>
      </c>
      <c r="F933">
        <v>18</v>
      </c>
      <c r="G933" s="6">
        <v>44727</v>
      </c>
      <c r="H933" t="s">
        <v>69</v>
      </c>
      <c r="I933" t="s">
        <v>33</v>
      </c>
      <c r="J933">
        <v>82</v>
      </c>
      <c r="K933">
        <v>1</v>
      </c>
      <c r="L933" t="s">
        <v>34</v>
      </c>
      <c r="M933">
        <v>5</v>
      </c>
      <c r="N933" s="13" t="s">
        <v>7897</v>
      </c>
      <c r="O933">
        <f t="shared" si="56"/>
        <v>2</v>
      </c>
      <c r="P933" t="str">
        <f t="shared" si="57"/>
        <v/>
      </c>
      <c r="Q933" t="str">
        <f t="shared" si="58"/>
        <v>Student</v>
      </c>
      <c r="R933" t="str">
        <f t="shared" si="59"/>
        <v>High</v>
      </c>
    </row>
    <row r="934" spans="1:18" x14ac:dyDescent="0.25">
      <c r="A934" t="s">
        <v>5518</v>
      </c>
      <c r="B934" t="s">
        <v>6716</v>
      </c>
      <c r="C934" t="s">
        <v>3574</v>
      </c>
      <c r="D934" t="s">
        <v>17</v>
      </c>
      <c r="E934" t="s">
        <v>46</v>
      </c>
      <c r="F934">
        <v>18</v>
      </c>
      <c r="G934" s="6">
        <v>45537</v>
      </c>
      <c r="H934" t="s">
        <v>281</v>
      </c>
      <c r="I934" t="s">
        <v>19</v>
      </c>
      <c r="J934">
        <v>80</v>
      </c>
      <c r="K934">
        <v>1</v>
      </c>
      <c r="L934" t="s">
        <v>28</v>
      </c>
      <c r="M934">
        <v>4</v>
      </c>
      <c r="N934" s="13" t="s">
        <v>7898</v>
      </c>
      <c r="O934">
        <f t="shared" si="56"/>
        <v>7</v>
      </c>
      <c r="P934" t="str">
        <f t="shared" si="57"/>
        <v>High Performer</v>
      </c>
      <c r="Q934" t="str">
        <f t="shared" si="58"/>
        <v>Student</v>
      </c>
      <c r="R934" t="str">
        <f t="shared" si="59"/>
        <v>High</v>
      </c>
    </row>
    <row r="935" spans="1:18" x14ac:dyDescent="0.25">
      <c r="A935" t="s">
        <v>5519</v>
      </c>
      <c r="B935" t="s">
        <v>6717</v>
      </c>
      <c r="C935" t="s">
        <v>3578</v>
      </c>
      <c r="D935" t="s">
        <v>17</v>
      </c>
      <c r="E935" t="s">
        <v>39</v>
      </c>
      <c r="F935">
        <v>18</v>
      </c>
      <c r="G935" s="6">
        <v>45649</v>
      </c>
      <c r="H935" t="s">
        <v>40</v>
      </c>
      <c r="I935" t="s">
        <v>19</v>
      </c>
      <c r="J935">
        <v>43</v>
      </c>
      <c r="K935">
        <v>2</v>
      </c>
      <c r="L935" t="s">
        <v>28</v>
      </c>
      <c r="M935">
        <v>2</v>
      </c>
      <c r="N935" s="13" t="s">
        <v>7899</v>
      </c>
      <c r="O935">
        <f t="shared" si="56"/>
        <v>3</v>
      </c>
      <c r="P935" t="str">
        <f t="shared" si="57"/>
        <v/>
      </c>
      <c r="Q935" t="str">
        <f t="shared" si="58"/>
        <v>Student</v>
      </c>
      <c r="R935" t="str">
        <f t="shared" si="59"/>
        <v>High</v>
      </c>
    </row>
    <row r="936" spans="1:18" x14ac:dyDescent="0.25">
      <c r="A936" t="s">
        <v>5520</v>
      </c>
      <c r="B936" t="s">
        <v>6718</v>
      </c>
      <c r="C936" t="s">
        <v>3582</v>
      </c>
      <c r="D936" t="s">
        <v>17</v>
      </c>
      <c r="E936" t="s">
        <v>39</v>
      </c>
      <c r="F936">
        <v>18</v>
      </c>
      <c r="G936" s="6">
        <v>45301</v>
      </c>
      <c r="H936" t="s">
        <v>105</v>
      </c>
      <c r="I936" t="s">
        <v>53</v>
      </c>
      <c r="J936">
        <v>43</v>
      </c>
      <c r="K936">
        <v>1.5</v>
      </c>
      <c r="L936" t="s">
        <v>34</v>
      </c>
      <c r="M936">
        <v>3</v>
      </c>
      <c r="N936" s="13" t="s">
        <v>7900</v>
      </c>
      <c r="O936">
        <f t="shared" si="56"/>
        <v>8</v>
      </c>
      <c r="P936" t="str">
        <f t="shared" si="57"/>
        <v/>
      </c>
      <c r="Q936" t="str">
        <f t="shared" si="58"/>
        <v>Student</v>
      </c>
      <c r="R936" t="str">
        <f t="shared" si="59"/>
        <v>High</v>
      </c>
    </row>
    <row r="937" spans="1:18" x14ac:dyDescent="0.25">
      <c r="A937" t="s">
        <v>5521</v>
      </c>
      <c r="B937" t="s">
        <v>6719</v>
      </c>
      <c r="C937" t="s">
        <v>3586</v>
      </c>
      <c r="D937" t="s">
        <v>88</v>
      </c>
      <c r="E937" t="s">
        <v>39</v>
      </c>
      <c r="F937">
        <v>18</v>
      </c>
      <c r="G937" s="6">
        <v>45199</v>
      </c>
      <c r="H937" t="s">
        <v>132</v>
      </c>
      <c r="I937" t="s">
        <v>133</v>
      </c>
      <c r="J937">
        <v>47</v>
      </c>
      <c r="K937">
        <v>1.5</v>
      </c>
      <c r="L937" t="s">
        <v>28</v>
      </c>
      <c r="M937">
        <v>5</v>
      </c>
      <c r="N937" s="13" t="s">
        <v>7901</v>
      </c>
      <c r="O937">
        <f t="shared" si="56"/>
        <v>5</v>
      </c>
      <c r="P937" t="str">
        <f t="shared" si="57"/>
        <v>High Performer</v>
      </c>
      <c r="Q937" t="str">
        <f t="shared" si="58"/>
        <v>Student</v>
      </c>
      <c r="R937" t="str">
        <f t="shared" si="59"/>
        <v>High</v>
      </c>
    </row>
    <row r="938" spans="1:18" x14ac:dyDescent="0.25">
      <c r="A938" t="s">
        <v>5522</v>
      </c>
      <c r="B938" t="s">
        <v>6720</v>
      </c>
      <c r="C938" t="s">
        <v>6995</v>
      </c>
      <c r="D938" t="s">
        <v>17</v>
      </c>
      <c r="E938" t="s">
        <v>39</v>
      </c>
      <c r="F938">
        <v>18</v>
      </c>
      <c r="G938" s="6">
        <v>45331</v>
      </c>
      <c r="H938" t="s">
        <v>132</v>
      </c>
      <c r="I938" t="s">
        <v>133</v>
      </c>
      <c r="J938">
        <v>49</v>
      </c>
      <c r="K938">
        <v>1.5</v>
      </c>
      <c r="L938" t="s">
        <v>28</v>
      </c>
      <c r="M938">
        <v>3</v>
      </c>
      <c r="N938" s="13" t="s">
        <v>7902</v>
      </c>
      <c r="O938">
        <f t="shared" si="56"/>
        <v>3</v>
      </c>
      <c r="P938" t="str">
        <f t="shared" si="57"/>
        <v/>
      </c>
      <c r="Q938" t="str">
        <f t="shared" si="58"/>
        <v>Student</v>
      </c>
      <c r="R938" t="str">
        <f t="shared" si="59"/>
        <v>High</v>
      </c>
    </row>
    <row r="939" spans="1:18" x14ac:dyDescent="0.25">
      <c r="A939" t="s">
        <v>5523</v>
      </c>
      <c r="B939" t="s">
        <v>6721</v>
      </c>
      <c r="C939" t="s">
        <v>3593</v>
      </c>
      <c r="D939" t="s">
        <v>17</v>
      </c>
      <c r="E939" t="s">
        <v>25</v>
      </c>
      <c r="F939">
        <v>18</v>
      </c>
      <c r="G939" s="6">
        <v>45440</v>
      </c>
      <c r="H939" t="s">
        <v>26</v>
      </c>
      <c r="I939" t="s">
        <v>27</v>
      </c>
      <c r="J939">
        <v>21</v>
      </c>
      <c r="K939">
        <v>2</v>
      </c>
      <c r="L939" t="s">
        <v>34</v>
      </c>
      <c r="M939">
        <v>3</v>
      </c>
      <c r="N939" s="13" t="s">
        <v>7903</v>
      </c>
      <c r="O939">
        <f t="shared" si="56"/>
        <v>7</v>
      </c>
      <c r="P939" t="str">
        <f t="shared" si="57"/>
        <v/>
      </c>
      <c r="Q939" t="str">
        <f t="shared" si="58"/>
        <v>Student</v>
      </c>
      <c r="R939" t="str">
        <f t="shared" si="59"/>
        <v>High</v>
      </c>
    </row>
    <row r="940" spans="1:18" x14ac:dyDescent="0.25">
      <c r="A940" t="s">
        <v>5524</v>
      </c>
      <c r="B940" t="s">
        <v>6722</v>
      </c>
      <c r="C940" t="s">
        <v>3597</v>
      </c>
      <c r="D940" t="s">
        <v>17</v>
      </c>
      <c r="E940" t="s">
        <v>39</v>
      </c>
      <c r="F940">
        <v>24</v>
      </c>
      <c r="G940" s="6">
        <v>45159</v>
      </c>
      <c r="H940" t="s">
        <v>132</v>
      </c>
      <c r="I940" t="s">
        <v>133</v>
      </c>
      <c r="J940">
        <v>48</v>
      </c>
      <c r="K940">
        <v>1.5</v>
      </c>
      <c r="L940" t="s">
        <v>28</v>
      </c>
      <c r="M940">
        <v>1</v>
      </c>
      <c r="N940" s="13" t="s">
        <v>7904</v>
      </c>
      <c r="O940">
        <f t="shared" si="56"/>
        <v>8</v>
      </c>
      <c r="P940" t="str">
        <f t="shared" si="57"/>
        <v/>
      </c>
      <c r="Q940" t="str">
        <f t="shared" si="58"/>
        <v>Early Career</v>
      </c>
      <c r="R940" t="str">
        <f t="shared" si="59"/>
        <v>High</v>
      </c>
    </row>
    <row r="941" spans="1:18" x14ac:dyDescent="0.25">
      <c r="A941" t="s">
        <v>5525</v>
      </c>
      <c r="B941" t="s">
        <v>6723</v>
      </c>
      <c r="C941" t="s">
        <v>3601</v>
      </c>
      <c r="D941" t="s">
        <v>17</v>
      </c>
      <c r="E941" t="s">
        <v>82</v>
      </c>
      <c r="F941">
        <v>18</v>
      </c>
      <c r="G941" s="6">
        <v>45664</v>
      </c>
      <c r="H941" t="s">
        <v>40</v>
      </c>
      <c r="I941" t="s">
        <v>19</v>
      </c>
      <c r="J941">
        <v>72</v>
      </c>
      <c r="K941">
        <v>2</v>
      </c>
      <c r="L941" t="s">
        <v>34</v>
      </c>
      <c r="M941">
        <v>4</v>
      </c>
      <c r="N941" s="13" t="s">
        <v>7905</v>
      </c>
      <c r="O941">
        <f t="shared" si="56"/>
        <v>4</v>
      </c>
      <c r="P941" t="str">
        <f t="shared" si="57"/>
        <v/>
      </c>
      <c r="Q941" t="str">
        <f t="shared" si="58"/>
        <v>Student</v>
      </c>
      <c r="R941" t="str">
        <f t="shared" si="59"/>
        <v>High</v>
      </c>
    </row>
    <row r="942" spans="1:18" x14ac:dyDescent="0.25">
      <c r="A942" t="s">
        <v>5526</v>
      </c>
      <c r="B942" t="s">
        <v>6724</v>
      </c>
      <c r="C942" t="s">
        <v>3605</v>
      </c>
      <c r="D942" t="s">
        <v>88</v>
      </c>
      <c r="E942" t="s">
        <v>46</v>
      </c>
      <c r="F942">
        <v>18</v>
      </c>
      <c r="G942" s="6">
        <v>45050</v>
      </c>
      <c r="H942" t="s">
        <v>281</v>
      </c>
      <c r="I942" t="s">
        <v>19</v>
      </c>
      <c r="J942">
        <v>68</v>
      </c>
      <c r="K942">
        <v>2</v>
      </c>
      <c r="L942" t="s">
        <v>28</v>
      </c>
      <c r="M942">
        <v>5</v>
      </c>
      <c r="N942" s="13" t="s">
        <v>7906</v>
      </c>
      <c r="O942">
        <f t="shared" si="56"/>
        <v>2</v>
      </c>
      <c r="P942" t="str">
        <f t="shared" si="57"/>
        <v>High Performer</v>
      </c>
      <c r="Q942" t="str">
        <f t="shared" si="58"/>
        <v>Student</v>
      </c>
      <c r="R942" t="str">
        <f t="shared" si="59"/>
        <v>High</v>
      </c>
    </row>
    <row r="943" spans="1:18" x14ac:dyDescent="0.25">
      <c r="A943" t="s">
        <v>5527</v>
      </c>
      <c r="B943" t="s">
        <v>6725</v>
      </c>
      <c r="C943" t="s">
        <v>3609</v>
      </c>
      <c r="D943" t="s">
        <v>88</v>
      </c>
      <c r="E943" t="s">
        <v>68</v>
      </c>
      <c r="F943">
        <v>41</v>
      </c>
      <c r="G943" s="6">
        <v>45585</v>
      </c>
      <c r="H943" t="s">
        <v>132</v>
      </c>
      <c r="I943" t="s">
        <v>133</v>
      </c>
      <c r="J943">
        <v>57.999999999999993</v>
      </c>
      <c r="K943">
        <v>1.5</v>
      </c>
      <c r="L943" t="s">
        <v>28</v>
      </c>
      <c r="M943">
        <v>2</v>
      </c>
      <c r="N943" s="13" t="s">
        <v>7158</v>
      </c>
      <c r="O943">
        <f t="shared" si="56"/>
        <v>4</v>
      </c>
      <c r="P943" t="str">
        <f t="shared" si="57"/>
        <v/>
      </c>
      <c r="Q943" t="str">
        <f t="shared" si="58"/>
        <v>Senior</v>
      </c>
      <c r="R943" t="str">
        <f t="shared" si="59"/>
        <v>High</v>
      </c>
    </row>
    <row r="944" spans="1:18" x14ac:dyDescent="0.25">
      <c r="A944" t="s">
        <v>5528</v>
      </c>
      <c r="B944" t="s">
        <v>6726</v>
      </c>
      <c r="C944" t="s">
        <v>3612</v>
      </c>
      <c r="D944" t="s">
        <v>17</v>
      </c>
      <c r="E944" t="s">
        <v>25</v>
      </c>
      <c r="F944">
        <v>43</v>
      </c>
      <c r="G944" s="6">
        <v>45370</v>
      </c>
      <c r="H944" t="s">
        <v>132</v>
      </c>
      <c r="I944" t="s">
        <v>133</v>
      </c>
      <c r="J944">
        <v>31</v>
      </c>
      <c r="K944">
        <v>1.5</v>
      </c>
      <c r="L944" t="s">
        <v>34</v>
      </c>
      <c r="M944">
        <v>5</v>
      </c>
      <c r="N944" s="13" t="s">
        <v>7907</v>
      </c>
      <c r="O944">
        <f t="shared" si="56"/>
        <v>5</v>
      </c>
      <c r="P944" t="str">
        <f t="shared" si="57"/>
        <v/>
      </c>
      <c r="Q944" t="str">
        <f t="shared" si="58"/>
        <v>Senior</v>
      </c>
      <c r="R944" t="str">
        <f t="shared" si="59"/>
        <v>High</v>
      </c>
    </row>
    <row r="945" spans="1:18" x14ac:dyDescent="0.25">
      <c r="A945" t="s">
        <v>5529</v>
      </c>
      <c r="B945" t="s">
        <v>6364</v>
      </c>
      <c r="C945" t="s">
        <v>3616</v>
      </c>
      <c r="D945" t="s">
        <v>17</v>
      </c>
      <c r="E945" t="s">
        <v>39</v>
      </c>
      <c r="F945">
        <v>36</v>
      </c>
      <c r="G945" s="6">
        <v>44798</v>
      </c>
      <c r="H945" t="s">
        <v>18</v>
      </c>
      <c r="I945" t="s">
        <v>19</v>
      </c>
      <c r="J945">
        <v>60</v>
      </c>
      <c r="K945">
        <v>1.5</v>
      </c>
      <c r="L945" t="s">
        <v>28</v>
      </c>
      <c r="M945">
        <v>2</v>
      </c>
      <c r="N945" s="13" t="s">
        <v>7908</v>
      </c>
      <c r="O945">
        <f t="shared" si="56"/>
        <v>8</v>
      </c>
      <c r="P945" t="str">
        <f t="shared" si="57"/>
        <v/>
      </c>
      <c r="Q945" t="str">
        <f t="shared" si="58"/>
        <v>Mid Career</v>
      </c>
      <c r="R945" t="str">
        <f t="shared" si="59"/>
        <v>High</v>
      </c>
    </row>
    <row r="946" spans="1:18" x14ac:dyDescent="0.25">
      <c r="A946" t="s">
        <v>5530</v>
      </c>
      <c r="B946" t="s">
        <v>6727</v>
      </c>
      <c r="C946" t="s">
        <v>6995</v>
      </c>
      <c r="D946" t="s">
        <v>88</v>
      </c>
      <c r="E946" t="s">
        <v>39</v>
      </c>
      <c r="F946">
        <v>18</v>
      </c>
      <c r="G946" s="6">
        <v>45035</v>
      </c>
      <c r="H946" t="s">
        <v>105</v>
      </c>
      <c r="I946" t="s">
        <v>53</v>
      </c>
      <c r="J946">
        <v>78</v>
      </c>
      <c r="K946">
        <v>0.45</v>
      </c>
      <c r="L946" t="s">
        <v>28</v>
      </c>
      <c r="M946">
        <v>5</v>
      </c>
      <c r="N946" s="13" t="s">
        <v>7909</v>
      </c>
      <c r="O946">
        <f t="shared" si="56"/>
        <v>4</v>
      </c>
      <c r="P946" t="str">
        <f t="shared" si="57"/>
        <v>High Performer</v>
      </c>
      <c r="Q946" t="str">
        <f t="shared" si="58"/>
        <v>Student</v>
      </c>
      <c r="R946" t="str">
        <f t="shared" si="59"/>
        <v>High</v>
      </c>
    </row>
    <row r="947" spans="1:18" x14ac:dyDescent="0.25">
      <c r="A947" t="s">
        <v>5531</v>
      </c>
      <c r="B947" t="s">
        <v>6728</v>
      </c>
      <c r="C947" t="s">
        <v>3623</v>
      </c>
      <c r="D947" t="s">
        <v>88</v>
      </c>
      <c r="E947" t="s">
        <v>46</v>
      </c>
      <c r="F947">
        <v>21</v>
      </c>
      <c r="G947" s="6">
        <v>45166</v>
      </c>
      <c r="H947" t="s">
        <v>105</v>
      </c>
      <c r="I947" t="s">
        <v>53</v>
      </c>
      <c r="J947">
        <v>68</v>
      </c>
      <c r="K947">
        <v>1</v>
      </c>
      <c r="L947" t="s">
        <v>28</v>
      </c>
      <c r="M947">
        <v>2</v>
      </c>
      <c r="N947" s="13" t="s">
        <v>7910</v>
      </c>
      <c r="O947">
        <f t="shared" si="56"/>
        <v>5</v>
      </c>
      <c r="P947" t="str">
        <f t="shared" si="57"/>
        <v/>
      </c>
      <c r="Q947" t="str">
        <f t="shared" si="58"/>
        <v>Student</v>
      </c>
      <c r="R947" t="str">
        <f t="shared" si="59"/>
        <v>High</v>
      </c>
    </row>
    <row r="948" spans="1:18" x14ac:dyDescent="0.25">
      <c r="A948" t="s">
        <v>5532</v>
      </c>
      <c r="B948" t="s">
        <v>6729</v>
      </c>
      <c r="C948" t="s">
        <v>3627</v>
      </c>
      <c r="D948" t="s">
        <v>17</v>
      </c>
      <c r="E948" t="s">
        <v>25</v>
      </c>
      <c r="F948">
        <v>18</v>
      </c>
      <c r="G948" s="6">
        <v>45231</v>
      </c>
      <c r="H948" t="s">
        <v>63</v>
      </c>
      <c r="I948" t="s">
        <v>27</v>
      </c>
      <c r="J948">
        <v>97</v>
      </c>
      <c r="K948">
        <v>1.5</v>
      </c>
      <c r="L948" t="s">
        <v>34</v>
      </c>
      <c r="M948">
        <v>4</v>
      </c>
      <c r="N948" s="13" t="s">
        <v>7911</v>
      </c>
      <c r="O948">
        <f t="shared" si="56"/>
        <v>8</v>
      </c>
      <c r="P948" t="str">
        <f t="shared" si="57"/>
        <v/>
      </c>
      <c r="Q948" t="str">
        <f t="shared" si="58"/>
        <v>Student</v>
      </c>
      <c r="R948" t="str">
        <f t="shared" si="59"/>
        <v>High</v>
      </c>
    </row>
    <row r="949" spans="1:18" x14ac:dyDescent="0.25">
      <c r="A949" t="s">
        <v>5533</v>
      </c>
      <c r="B949" t="s">
        <v>6730</v>
      </c>
      <c r="C949" t="s">
        <v>3631</v>
      </c>
      <c r="D949" t="s">
        <v>88</v>
      </c>
      <c r="E949" t="s">
        <v>82</v>
      </c>
      <c r="F949">
        <v>18</v>
      </c>
      <c r="G949" s="6">
        <v>45254</v>
      </c>
      <c r="H949" t="s">
        <v>217</v>
      </c>
      <c r="I949" t="s">
        <v>133</v>
      </c>
      <c r="J949">
        <v>39</v>
      </c>
      <c r="K949">
        <v>1.5</v>
      </c>
      <c r="L949" t="s">
        <v>34</v>
      </c>
      <c r="M949">
        <v>3</v>
      </c>
      <c r="N949" s="13" t="s">
        <v>7912</v>
      </c>
      <c r="O949">
        <f t="shared" si="56"/>
        <v>4</v>
      </c>
      <c r="P949" t="str">
        <f t="shared" si="57"/>
        <v/>
      </c>
      <c r="Q949" t="str">
        <f t="shared" si="58"/>
        <v>Student</v>
      </c>
      <c r="R949" t="str">
        <f t="shared" si="59"/>
        <v>High</v>
      </c>
    </row>
    <row r="950" spans="1:18" x14ac:dyDescent="0.25">
      <c r="A950" t="s">
        <v>5534</v>
      </c>
      <c r="B950" t="s">
        <v>6731</v>
      </c>
      <c r="C950" t="s">
        <v>3635</v>
      </c>
      <c r="D950" t="s">
        <v>88</v>
      </c>
      <c r="E950" t="s">
        <v>39</v>
      </c>
      <c r="F950">
        <v>18</v>
      </c>
      <c r="G950" s="6">
        <v>45380</v>
      </c>
      <c r="H950" t="s">
        <v>154</v>
      </c>
      <c r="I950" t="s">
        <v>133</v>
      </c>
      <c r="J950">
        <v>20</v>
      </c>
      <c r="K950">
        <v>1.5</v>
      </c>
      <c r="L950" t="s">
        <v>28</v>
      </c>
      <c r="M950">
        <v>3</v>
      </c>
      <c r="N950" s="13" t="s">
        <v>7913</v>
      </c>
      <c r="O950">
        <f t="shared" si="56"/>
        <v>3</v>
      </c>
      <c r="P950" t="str">
        <f t="shared" si="57"/>
        <v/>
      </c>
      <c r="Q950" t="str">
        <f t="shared" si="58"/>
        <v>Student</v>
      </c>
      <c r="R950" t="str">
        <f t="shared" si="59"/>
        <v>High</v>
      </c>
    </row>
    <row r="951" spans="1:18" x14ac:dyDescent="0.25">
      <c r="A951" t="s">
        <v>5535</v>
      </c>
      <c r="B951" t="s">
        <v>6732</v>
      </c>
      <c r="C951" t="s">
        <v>3639</v>
      </c>
      <c r="D951" t="s">
        <v>88</v>
      </c>
      <c r="E951" t="s">
        <v>68</v>
      </c>
      <c r="F951">
        <v>18</v>
      </c>
      <c r="G951" s="6">
        <v>45314</v>
      </c>
      <c r="H951" t="s">
        <v>32</v>
      </c>
      <c r="I951" t="s">
        <v>33</v>
      </c>
      <c r="J951">
        <v>95</v>
      </c>
      <c r="K951">
        <v>2</v>
      </c>
      <c r="L951" t="s">
        <v>34</v>
      </c>
      <c r="M951">
        <v>3</v>
      </c>
      <c r="N951" s="13" t="s">
        <v>7914</v>
      </c>
      <c r="O951">
        <f t="shared" si="56"/>
        <v>5</v>
      </c>
      <c r="P951" t="str">
        <f t="shared" si="57"/>
        <v/>
      </c>
      <c r="Q951" t="str">
        <f t="shared" si="58"/>
        <v>Student</v>
      </c>
      <c r="R951" t="str">
        <f t="shared" si="59"/>
        <v>High</v>
      </c>
    </row>
    <row r="952" spans="1:18" x14ac:dyDescent="0.25">
      <c r="A952" t="s">
        <v>5536</v>
      </c>
      <c r="B952" t="s">
        <v>6733</v>
      </c>
      <c r="C952" t="s">
        <v>3643</v>
      </c>
      <c r="D952" t="s">
        <v>88</v>
      </c>
      <c r="E952" t="s">
        <v>39</v>
      </c>
      <c r="F952">
        <v>18</v>
      </c>
      <c r="G952" s="6">
        <v>44831</v>
      </c>
      <c r="H952" t="s">
        <v>69</v>
      </c>
      <c r="I952" t="s">
        <v>33</v>
      </c>
      <c r="J952">
        <v>2</v>
      </c>
      <c r="K952">
        <v>2</v>
      </c>
      <c r="L952" t="s">
        <v>34</v>
      </c>
      <c r="M952">
        <v>5</v>
      </c>
      <c r="N952" s="13" t="s">
        <v>7915</v>
      </c>
      <c r="O952">
        <f t="shared" si="56"/>
        <v>3</v>
      </c>
      <c r="P952" t="str">
        <f t="shared" si="57"/>
        <v/>
      </c>
      <c r="Q952" t="str">
        <f t="shared" si="58"/>
        <v>Student</v>
      </c>
      <c r="R952" t="str">
        <f t="shared" si="59"/>
        <v>Low</v>
      </c>
    </row>
    <row r="953" spans="1:18" x14ac:dyDescent="0.25">
      <c r="A953" t="s">
        <v>5537</v>
      </c>
      <c r="B953" t="s">
        <v>6734</v>
      </c>
      <c r="C953" t="s">
        <v>3647</v>
      </c>
      <c r="D953" t="s">
        <v>88</v>
      </c>
      <c r="E953" t="s">
        <v>25</v>
      </c>
      <c r="F953">
        <v>18</v>
      </c>
      <c r="G953" s="6">
        <v>45333</v>
      </c>
      <c r="H953" t="s">
        <v>52</v>
      </c>
      <c r="I953" t="s">
        <v>53</v>
      </c>
      <c r="J953">
        <v>56.000000000000007</v>
      </c>
      <c r="K953">
        <v>1.5</v>
      </c>
      <c r="L953" t="s">
        <v>28</v>
      </c>
      <c r="M953">
        <v>5</v>
      </c>
      <c r="N953" s="13" t="s">
        <v>7916</v>
      </c>
      <c r="O953">
        <f t="shared" si="56"/>
        <v>4</v>
      </c>
      <c r="P953" t="str">
        <f t="shared" si="57"/>
        <v>High Performer</v>
      </c>
      <c r="Q953" t="str">
        <f t="shared" si="58"/>
        <v>Student</v>
      </c>
      <c r="R953" t="str">
        <f t="shared" si="59"/>
        <v>High</v>
      </c>
    </row>
    <row r="954" spans="1:18" x14ac:dyDescent="0.25">
      <c r="A954" t="s">
        <v>5538</v>
      </c>
      <c r="B954" t="s">
        <v>6735</v>
      </c>
      <c r="C954" t="s">
        <v>3651</v>
      </c>
      <c r="D954" t="s">
        <v>88</v>
      </c>
      <c r="E954" t="s">
        <v>25</v>
      </c>
      <c r="F954">
        <v>21</v>
      </c>
      <c r="G954" s="6">
        <v>45073</v>
      </c>
      <c r="H954" t="s">
        <v>142</v>
      </c>
      <c r="I954" t="s">
        <v>53</v>
      </c>
      <c r="J954">
        <v>90</v>
      </c>
      <c r="K954">
        <v>1</v>
      </c>
      <c r="L954" t="s">
        <v>28</v>
      </c>
      <c r="M954">
        <v>4</v>
      </c>
      <c r="N954" s="13" t="s">
        <v>7735</v>
      </c>
      <c r="O954">
        <f t="shared" si="56"/>
        <v>7</v>
      </c>
      <c r="P954" t="str">
        <f t="shared" si="57"/>
        <v>High Performer</v>
      </c>
      <c r="Q954" t="str">
        <f t="shared" si="58"/>
        <v>Student</v>
      </c>
      <c r="R954" t="str">
        <f t="shared" si="59"/>
        <v>High</v>
      </c>
    </row>
    <row r="955" spans="1:18" x14ac:dyDescent="0.25">
      <c r="A955" t="s">
        <v>5539</v>
      </c>
      <c r="B955" t="s">
        <v>6736</v>
      </c>
      <c r="C955" t="s">
        <v>3654</v>
      </c>
      <c r="D955" t="s">
        <v>88</v>
      </c>
      <c r="E955" t="s">
        <v>46</v>
      </c>
      <c r="F955">
        <v>45</v>
      </c>
      <c r="G955" s="6">
        <v>44853</v>
      </c>
      <c r="H955" t="s">
        <v>63</v>
      </c>
      <c r="I955" t="s">
        <v>27</v>
      </c>
      <c r="J955">
        <v>17</v>
      </c>
      <c r="K955">
        <v>2</v>
      </c>
      <c r="L955" t="s">
        <v>28</v>
      </c>
      <c r="M955">
        <v>4</v>
      </c>
      <c r="N955" s="13" t="s">
        <v>7917</v>
      </c>
      <c r="O955">
        <f t="shared" si="56"/>
        <v>8</v>
      </c>
      <c r="P955" t="str">
        <f t="shared" si="57"/>
        <v>High Performer</v>
      </c>
      <c r="Q955" t="str">
        <f t="shared" si="58"/>
        <v>Senior</v>
      </c>
      <c r="R955" t="str">
        <f t="shared" si="59"/>
        <v>High</v>
      </c>
    </row>
    <row r="956" spans="1:18" x14ac:dyDescent="0.25">
      <c r="A956" t="s">
        <v>5540</v>
      </c>
      <c r="B956" t="s">
        <v>6737</v>
      </c>
      <c r="C956" t="s">
        <v>3658</v>
      </c>
      <c r="D956" t="s">
        <v>88</v>
      </c>
      <c r="E956" t="s">
        <v>25</v>
      </c>
      <c r="F956">
        <v>22</v>
      </c>
      <c r="G956" s="6">
        <v>45251</v>
      </c>
      <c r="H956" t="s">
        <v>132</v>
      </c>
      <c r="I956" t="s">
        <v>133</v>
      </c>
      <c r="J956">
        <v>73</v>
      </c>
      <c r="K956">
        <v>2</v>
      </c>
      <c r="L956" t="s">
        <v>34</v>
      </c>
      <c r="M956">
        <v>5</v>
      </c>
      <c r="N956" s="13" t="s">
        <v>7918</v>
      </c>
      <c r="O956">
        <f t="shared" si="56"/>
        <v>2</v>
      </c>
      <c r="P956" t="str">
        <f t="shared" si="57"/>
        <v/>
      </c>
      <c r="Q956" t="str">
        <f t="shared" si="58"/>
        <v>Early Career</v>
      </c>
      <c r="R956" t="str">
        <f t="shared" si="59"/>
        <v>High</v>
      </c>
    </row>
    <row r="957" spans="1:18" x14ac:dyDescent="0.25">
      <c r="A957" t="s">
        <v>5541</v>
      </c>
      <c r="B957" t="s">
        <v>6738</v>
      </c>
      <c r="C957" t="s">
        <v>3662</v>
      </c>
      <c r="D957" t="s">
        <v>17</v>
      </c>
      <c r="E957" t="s">
        <v>82</v>
      </c>
      <c r="F957">
        <v>18</v>
      </c>
      <c r="G957" s="6">
        <v>45672</v>
      </c>
      <c r="H957" t="s">
        <v>47</v>
      </c>
      <c r="I957" t="s">
        <v>33</v>
      </c>
      <c r="J957">
        <v>23</v>
      </c>
      <c r="K957">
        <v>1</v>
      </c>
      <c r="L957" t="s">
        <v>28</v>
      </c>
      <c r="M957">
        <v>3</v>
      </c>
      <c r="N957" s="13" t="s">
        <v>7919</v>
      </c>
      <c r="O957">
        <f t="shared" si="56"/>
        <v>8</v>
      </c>
      <c r="P957" t="str">
        <f t="shared" si="57"/>
        <v/>
      </c>
      <c r="Q957" t="str">
        <f t="shared" si="58"/>
        <v>Student</v>
      </c>
      <c r="R957" t="str">
        <f t="shared" si="59"/>
        <v>High</v>
      </c>
    </row>
    <row r="958" spans="1:18" x14ac:dyDescent="0.25">
      <c r="A958" t="s">
        <v>5542</v>
      </c>
      <c r="B958" t="s">
        <v>6739</v>
      </c>
      <c r="C958" t="s">
        <v>6995</v>
      </c>
      <c r="D958" t="s">
        <v>88</v>
      </c>
      <c r="E958" t="s">
        <v>25</v>
      </c>
      <c r="F958">
        <v>29</v>
      </c>
      <c r="G958" s="6">
        <v>44733</v>
      </c>
      <c r="H958" t="s">
        <v>18</v>
      </c>
      <c r="I958" t="s">
        <v>19</v>
      </c>
      <c r="J958">
        <v>50</v>
      </c>
      <c r="K958">
        <v>1</v>
      </c>
      <c r="L958" t="s">
        <v>28</v>
      </c>
      <c r="M958">
        <v>5</v>
      </c>
      <c r="N958" s="13" t="s">
        <v>7920</v>
      </c>
      <c r="O958">
        <f t="shared" si="56"/>
        <v>2</v>
      </c>
      <c r="P958" t="str">
        <f t="shared" si="57"/>
        <v>High Performer</v>
      </c>
      <c r="Q958" t="str">
        <f t="shared" si="58"/>
        <v>Early Career</v>
      </c>
      <c r="R958" t="str">
        <f t="shared" si="59"/>
        <v>High</v>
      </c>
    </row>
    <row r="959" spans="1:18" x14ac:dyDescent="0.25">
      <c r="A959" t="s">
        <v>5543</v>
      </c>
      <c r="B959" t="s">
        <v>6740</v>
      </c>
      <c r="C959" t="s">
        <v>3669</v>
      </c>
      <c r="D959" t="s">
        <v>17</v>
      </c>
      <c r="E959" t="s">
        <v>25</v>
      </c>
      <c r="F959">
        <v>18</v>
      </c>
      <c r="G959" s="6">
        <v>44946</v>
      </c>
      <c r="H959" t="s">
        <v>63</v>
      </c>
      <c r="I959" t="s">
        <v>27</v>
      </c>
      <c r="J959">
        <v>81</v>
      </c>
      <c r="K959">
        <v>2</v>
      </c>
      <c r="L959" t="s">
        <v>28</v>
      </c>
      <c r="M959">
        <v>1</v>
      </c>
      <c r="N959" s="13" t="s">
        <v>7921</v>
      </c>
      <c r="O959">
        <f t="shared" si="56"/>
        <v>8</v>
      </c>
      <c r="P959" t="str">
        <f t="shared" si="57"/>
        <v/>
      </c>
      <c r="Q959" t="str">
        <f t="shared" si="58"/>
        <v>Student</v>
      </c>
      <c r="R959" t="str">
        <f t="shared" si="59"/>
        <v>High</v>
      </c>
    </row>
    <row r="960" spans="1:18" x14ac:dyDescent="0.25">
      <c r="A960" t="s">
        <v>5544</v>
      </c>
      <c r="B960" t="s">
        <v>6741</v>
      </c>
      <c r="C960" t="s">
        <v>3673</v>
      </c>
      <c r="D960" t="s">
        <v>88</v>
      </c>
      <c r="E960" t="s">
        <v>25</v>
      </c>
      <c r="F960">
        <v>20</v>
      </c>
      <c r="G960" s="6">
        <v>45678</v>
      </c>
      <c r="H960" t="s">
        <v>63</v>
      </c>
      <c r="I960" t="s">
        <v>27</v>
      </c>
      <c r="J960">
        <v>55</v>
      </c>
      <c r="K960">
        <v>1.5</v>
      </c>
      <c r="L960" t="s">
        <v>28</v>
      </c>
      <c r="M960">
        <v>5</v>
      </c>
      <c r="N960" s="13" t="s">
        <v>7922</v>
      </c>
      <c r="O960">
        <f t="shared" si="56"/>
        <v>4</v>
      </c>
      <c r="P960" t="str">
        <f t="shared" si="57"/>
        <v>High Performer</v>
      </c>
      <c r="Q960" t="str">
        <f t="shared" si="58"/>
        <v>Student</v>
      </c>
      <c r="R960" t="str">
        <f t="shared" si="59"/>
        <v>High</v>
      </c>
    </row>
    <row r="961" spans="1:18" x14ac:dyDescent="0.25">
      <c r="A961" t="s">
        <v>5545</v>
      </c>
      <c r="B961" t="s">
        <v>6742</v>
      </c>
      <c r="C961" t="s">
        <v>3677</v>
      </c>
      <c r="D961" t="s">
        <v>88</v>
      </c>
      <c r="E961" t="s">
        <v>82</v>
      </c>
      <c r="F961">
        <v>18</v>
      </c>
      <c r="G961" s="6">
        <v>45373</v>
      </c>
      <c r="H961" t="s">
        <v>105</v>
      </c>
      <c r="I961" t="s">
        <v>53</v>
      </c>
      <c r="J961">
        <v>37</v>
      </c>
      <c r="K961">
        <v>1.5</v>
      </c>
      <c r="L961" t="s">
        <v>34</v>
      </c>
      <c r="M961">
        <v>1</v>
      </c>
      <c r="N961" s="13" t="s">
        <v>7038</v>
      </c>
      <c r="O961">
        <f t="shared" si="56"/>
        <v>7</v>
      </c>
      <c r="P961" t="str">
        <f t="shared" si="57"/>
        <v/>
      </c>
      <c r="Q961" t="str">
        <f t="shared" si="58"/>
        <v>Student</v>
      </c>
      <c r="R961" t="str">
        <f t="shared" si="59"/>
        <v>High</v>
      </c>
    </row>
    <row r="962" spans="1:18" x14ac:dyDescent="0.25">
      <c r="A962" t="s">
        <v>5546</v>
      </c>
      <c r="B962" t="s">
        <v>6743</v>
      </c>
      <c r="C962" t="s">
        <v>3680</v>
      </c>
      <c r="D962" t="s">
        <v>17</v>
      </c>
      <c r="E962" t="s">
        <v>46</v>
      </c>
      <c r="F962">
        <v>24</v>
      </c>
      <c r="G962" s="6">
        <v>44985</v>
      </c>
      <c r="H962" t="s">
        <v>26</v>
      </c>
      <c r="I962" t="s">
        <v>27</v>
      </c>
      <c r="J962">
        <v>85</v>
      </c>
      <c r="K962">
        <v>0.45</v>
      </c>
      <c r="L962" t="s">
        <v>34</v>
      </c>
      <c r="M962">
        <v>2</v>
      </c>
      <c r="N962" s="13" t="s">
        <v>7923</v>
      </c>
      <c r="O962">
        <f t="shared" si="56"/>
        <v>6</v>
      </c>
      <c r="P962" t="str">
        <f t="shared" si="57"/>
        <v/>
      </c>
      <c r="Q962" t="str">
        <f t="shared" si="58"/>
        <v>Early Career</v>
      </c>
      <c r="R962" t="str">
        <f t="shared" si="59"/>
        <v>High</v>
      </c>
    </row>
    <row r="963" spans="1:18" x14ac:dyDescent="0.25">
      <c r="A963" t="s">
        <v>5547</v>
      </c>
      <c r="B963" t="s">
        <v>6744</v>
      </c>
      <c r="C963" t="s">
        <v>3684</v>
      </c>
      <c r="D963" t="s">
        <v>17</v>
      </c>
      <c r="E963" t="s">
        <v>82</v>
      </c>
      <c r="F963">
        <v>27</v>
      </c>
      <c r="G963" s="6">
        <v>45130</v>
      </c>
      <c r="H963" t="s">
        <v>18</v>
      </c>
      <c r="I963" t="s">
        <v>19</v>
      </c>
      <c r="J963">
        <v>8</v>
      </c>
      <c r="K963">
        <v>1.5</v>
      </c>
      <c r="L963" t="s">
        <v>28</v>
      </c>
      <c r="M963">
        <v>3</v>
      </c>
      <c r="N963" s="13" t="s">
        <v>7924</v>
      </c>
      <c r="O963">
        <f t="shared" ref="O963:O1026" si="60">IF(N963="", 0, LEN(N963) - LEN(SUBSTITUTE(N963, ",", "")) + 1)</f>
        <v>1</v>
      </c>
      <c r="P963" t="str">
        <f t="shared" ref="P963:P1026" si="61">IF(AND(L963="Yes",M963&gt;=4),"High Performer","")</f>
        <v/>
      </c>
      <c r="Q963" t="str">
        <f t="shared" ref="Q963:Q1026" si="62">IF(F963&lt;22,"Student",IF(F963&lt;=30,"Early Career",IF(F963&lt;=40,"Mid Career","Senior")))</f>
        <v>Early Career</v>
      </c>
      <c r="R963" t="str">
        <f t="shared" ref="R963:R1026" si="63">IF(K963+J963&lt;=5,"Low",IF(K963+J963&lt;=15,"Medium","High"))</f>
        <v>Medium</v>
      </c>
    </row>
    <row r="964" spans="1:18" x14ac:dyDescent="0.25">
      <c r="A964" t="s">
        <v>5548</v>
      </c>
      <c r="B964" t="s">
        <v>6745</v>
      </c>
      <c r="C964" t="s">
        <v>3687</v>
      </c>
      <c r="D964" t="s">
        <v>17</v>
      </c>
      <c r="E964" t="s">
        <v>82</v>
      </c>
      <c r="F964">
        <v>30</v>
      </c>
      <c r="G964" s="6">
        <v>45240</v>
      </c>
      <c r="H964" t="s">
        <v>217</v>
      </c>
      <c r="I964" t="s">
        <v>133</v>
      </c>
      <c r="J964">
        <v>56.000000000000007</v>
      </c>
      <c r="K964">
        <v>1.5</v>
      </c>
      <c r="L964" t="s">
        <v>34</v>
      </c>
      <c r="M964">
        <v>1</v>
      </c>
      <c r="N964" s="13" t="s">
        <v>7925</v>
      </c>
      <c r="O964">
        <f t="shared" si="60"/>
        <v>6</v>
      </c>
      <c r="P964" t="str">
        <f t="shared" si="61"/>
        <v/>
      </c>
      <c r="Q964" t="str">
        <f t="shared" si="62"/>
        <v>Early Career</v>
      </c>
      <c r="R964" t="str">
        <f t="shared" si="63"/>
        <v>High</v>
      </c>
    </row>
    <row r="965" spans="1:18" x14ac:dyDescent="0.25">
      <c r="A965" t="s">
        <v>5549</v>
      </c>
      <c r="B965" t="s">
        <v>6746</v>
      </c>
      <c r="C965" t="s">
        <v>3691</v>
      </c>
      <c r="D965" t="s">
        <v>17</v>
      </c>
      <c r="E965" t="s">
        <v>46</v>
      </c>
      <c r="F965">
        <v>42</v>
      </c>
      <c r="G965" s="6">
        <v>45512</v>
      </c>
      <c r="H965" t="s">
        <v>217</v>
      </c>
      <c r="I965" t="s">
        <v>133</v>
      </c>
      <c r="J965">
        <v>11</v>
      </c>
      <c r="K965">
        <v>0.45</v>
      </c>
      <c r="L965" t="s">
        <v>34</v>
      </c>
      <c r="M965">
        <v>2</v>
      </c>
      <c r="N965" s="13" t="s">
        <v>7926</v>
      </c>
      <c r="O965">
        <f t="shared" si="60"/>
        <v>7</v>
      </c>
      <c r="P965" t="str">
        <f t="shared" si="61"/>
        <v/>
      </c>
      <c r="Q965" t="str">
        <f t="shared" si="62"/>
        <v>Senior</v>
      </c>
      <c r="R965" t="str">
        <f t="shared" si="63"/>
        <v>Medium</v>
      </c>
    </row>
    <row r="966" spans="1:18" x14ac:dyDescent="0.25">
      <c r="A966" t="s">
        <v>5550</v>
      </c>
      <c r="B966" t="s">
        <v>6747</v>
      </c>
      <c r="C966" t="s">
        <v>3695</v>
      </c>
      <c r="D966" t="s">
        <v>17</v>
      </c>
      <c r="E966" t="s">
        <v>46</v>
      </c>
      <c r="F966">
        <v>18</v>
      </c>
      <c r="G966" s="6">
        <v>45646</v>
      </c>
      <c r="H966" t="s">
        <v>63</v>
      </c>
      <c r="I966" t="s">
        <v>27</v>
      </c>
      <c r="J966">
        <v>11</v>
      </c>
      <c r="K966">
        <v>2</v>
      </c>
      <c r="L966" t="s">
        <v>34</v>
      </c>
      <c r="M966">
        <v>5</v>
      </c>
      <c r="N966" s="13" t="s">
        <v>7927</v>
      </c>
      <c r="O966">
        <f t="shared" si="60"/>
        <v>6</v>
      </c>
      <c r="P966" t="str">
        <f t="shared" si="61"/>
        <v/>
      </c>
      <c r="Q966" t="str">
        <f t="shared" si="62"/>
        <v>Student</v>
      </c>
      <c r="R966" t="str">
        <f t="shared" si="63"/>
        <v>Medium</v>
      </c>
    </row>
    <row r="967" spans="1:18" x14ac:dyDescent="0.25">
      <c r="A967" t="s">
        <v>5551</v>
      </c>
      <c r="B967" t="s">
        <v>6748</v>
      </c>
      <c r="C967" t="s">
        <v>3699</v>
      </c>
      <c r="D967" t="s">
        <v>17</v>
      </c>
      <c r="E967" t="s">
        <v>68</v>
      </c>
      <c r="F967">
        <v>18</v>
      </c>
      <c r="G967" s="6">
        <v>45279</v>
      </c>
      <c r="H967" t="s">
        <v>142</v>
      </c>
      <c r="I967" t="s">
        <v>53</v>
      </c>
      <c r="J967">
        <v>8</v>
      </c>
      <c r="K967">
        <v>2</v>
      </c>
      <c r="L967" t="s">
        <v>34</v>
      </c>
      <c r="M967">
        <v>4</v>
      </c>
      <c r="N967" s="13" t="s">
        <v>7928</v>
      </c>
      <c r="O967">
        <f t="shared" si="60"/>
        <v>6</v>
      </c>
      <c r="P967" t="str">
        <f t="shared" si="61"/>
        <v/>
      </c>
      <c r="Q967" t="str">
        <f t="shared" si="62"/>
        <v>Student</v>
      </c>
      <c r="R967" t="str">
        <f t="shared" si="63"/>
        <v>Medium</v>
      </c>
    </row>
    <row r="968" spans="1:18" x14ac:dyDescent="0.25">
      <c r="A968" t="s">
        <v>5552</v>
      </c>
      <c r="B968" t="s">
        <v>6749</v>
      </c>
      <c r="C968" t="s">
        <v>3703</v>
      </c>
      <c r="D968" t="s">
        <v>88</v>
      </c>
      <c r="E968" t="s">
        <v>46</v>
      </c>
      <c r="F968">
        <v>18</v>
      </c>
      <c r="G968" s="6">
        <v>45006</v>
      </c>
      <c r="H968" t="s">
        <v>281</v>
      </c>
      <c r="I968" t="s">
        <v>19</v>
      </c>
      <c r="J968">
        <v>31</v>
      </c>
      <c r="K968">
        <v>1.5</v>
      </c>
      <c r="L968" t="s">
        <v>28</v>
      </c>
      <c r="M968">
        <v>2</v>
      </c>
      <c r="N968" s="13" t="s">
        <v>7929</v>
      </c>
      <c r="O968">
        <f t="shared" si="60"/>
        <v>6</v>
      </c>
      <c r="P968" t="str">
        <f t="shared" si="61"/>
        <v/>
      </c>
      <c r="Q968" t="str">
        <f t="shared" si="62"/>
        <v>Student</v>
      </c>
      <c r="R968" t="str">
        <f t="shared" si="63"/>
        <v>High</v>
      </c>
    </row>
    <row r="969" spans="1:18" x14ac:dyDescent="0.25">
      <c r="A969" t="s">
        <v>5553</v>
      </c>
      <c r="B969" t="s">
        <v>6750</v>
      </c>
      <c r="C969" t="s">
        <v>3707</v>
      </c>
      <c r="D969" t="s">
        <v>88</v>
      </c>
      <c r="E969" t="s">
        <v>46</v>
      </c>
      <c r="F969">
        <v>29</v>
      </c>
      <c r="G969" s="6">
        <v>45674</v>
      </c>
      <c r="H969" t="s">
        <v>83</v>
      </c>
      <c r="I969" t="s">
        <v>27</v>
      </c>
      <c r="J969">
        <v>20</v>
      </c>
      <c r="K969">
        <v>2</v>
      </c>
      <c r="L969" t="s">
        <v>28</v>
      </c>
      <c r="M969">
        <v>4</v>
      </c>
      <c r="N969" s="13" t="s">
        <v>7930</v>
      </c>
      <c r="O969">
        <f t="shared" si="60"/>
        <v>5</v>
      </c>
      <c r="P969" t="str">
        <f t="shared" si="61"/>
        <v>High Performer</v>
      </c>
      <c r="Q969" t="str">
        <f t="shared" si="62"/>
        <v>Early Career</v>
      </c>
      <c r="R969" t="str">
        <f t="shared" si="63"/>
        <v>High</v>
      </c>
    </row>
    <row r="970" spans="1:18" x14ac:dyDescent="0.25">
      <c r="A970" t="s">
        <v>5554</v>
      </c>
      <c r="B970" t="s">
        <v>6751</v>
      </c>
      <c r="C970" t="s">
        <v>3711</v>
      </c>
      <c r="D970" t="s">
        <v>17</v>
      </c>
      <c r="E970" t="s">
        <v>25</v>
      </c>
      <c r="F970">
        <v>33</v>
      </c>
      <c r="G970" s="6">
        <v>44705</v>
      </c>
      <c r="H970" t="s">
        <v>142</v>
      </c>
      <c r="I970" t="s">
        <v>53</v>
      </c>
      <c r="J970">
        <v>33</v>
      </c>
      <c r="K970">
        <v>2</v>
      </c>
      <c r="L970" t="s">
        <v>34</v>
      </c>
      <c r="M970">
        <v>5</v>
      </c>
      <c r="N970" s="13" t="s">
        <v>7931</v>
      </c>
      <c r="O970">
        <f t="shared" si="60"/>
        <v>5</v>
      </c>
      <c r="P970" t="str">
        <f t="shared" si="61"/>
        <v/>
      </c>
      <c r="Q970" t="str">
        <f t="shared" si="62"/>
        <v>Mid Career</v>
      </c>
      <c r="R970" t="str">
        <f t="shared" si="63"/>
        <v>High</v>
      </c>
    </row>
    <row r="971" spans="1:18" x14ac:dyDescent="0.25">
      <c r="A971" t="s">
        <v>5555</v>
      </c>
      <c r="B971" t="s">
        <v>6752</v>
      </c>
      <c r="C971" t="s">
        <v>3715</v>
      </c>
      <c r="D971" t="s">
        <v>17</v>
      </c>
      <c r="E971" t="s">
        <v>68</v>
      </c>
      <c r="F971">
        <v>31</v>
      </c>
      <c r="G971" s="6">
        <v>45376</v>
      </c>
      <c r="H971" t="s">
        <v>142</v>
      </c>
      <c r="I971" t="s">
        <v>53</v>
      </c>
      <c r="J971">
        <v>21</v>
      </c>
      <c r="K971">
        <v>0.45</v>
      </c>
      <c r="L971" t="s">
        <v>34</v>
      </c>
      <c r="M971">
        <v>2</v>
      </c>
      <c r="N971" s="13" t="s">
        <v>7932</v>
      </c>
      <c r="O971">
        <f t="shared" si="60"/>
        <v>7</v>
      </c>
      <c r="P971" t="str">
        <f t="shared" si="61"/>
        <v/>
      </c>
      <c r="Q971" t="str">
        <f t="shared" si="62"/>
        <v>Mid Career</v>
      </c>
      <c r="R971" t="str">
        <f t="shared" si="63"/>
        <v>High</v>
      </c>
    </row>
    <row r="972" spans="1:18" x14ac:dyDescent="0.25">
      <c r="A972" t="s">
        <v>5556</v>
      </c>
      <c r="B972" t="s">
        <v>6753</v>
      </c>
      <c r="C972" t="s">
        <v>3719</v>
      </c>
      <c r="D972" t="s">
        <v>88</v>
      </c>
      <c r="E972" t="s">
        <v>46</v>
      </c>
      <c r="F972">
        <v>18</v>
      </c>
      <c r="G972" s="6">
        <v>45492</v>
      </c>
      <c r="H972" t="s">
        <v>52</v>
      </c>
      <c r="I972" t="s">
        <v>53</v>
      </c>
      <c r="J972">
        <v>81</v>
      </c>
      <c r="K972">
        <v>1.5</v>
      </c>
      <c r="L972" t="s">
        <v>28</v>
      </c>
      <c r="M972">
        <v>1</v>
      </c>
      <c r="N972" s="13" t="s">
        <v>7933</v>
      </c>
      <c r="O972">
        <f t="shared" si="60"/>
        <v>8</v>
      </c>
      <c r="P972" t="str">
        <f t="shared" si="61"/>
        <v/>
      </c>
      <c r="Q972" t="str">
        <f t="shared" si="62"/>
        <v>Student</v>
      </c>
      <c r="R972" t="str">
        <f t="shared" si="63"/>
        <v>High</v>
      </c>
    </row>
    <row r="973" spans="1:18" x14ac:dyDescent="0.25">
      <c r="A973" t="s">
        <v>5557</v>
      </c>
      <c r="B973" t="s">
        <v>6754</v>
      </c>
      <c r="C973" t="s">
        <v>3723</v>
      </c>
      <c r="D973" t="s">
        <v>88</v>
      </c>
      <c r="E973" t="s">
        <v>82</v>
      </c>
      <c r="F973">
        <v>39</v>
      </c>
      <c r="G973" s="6">
        <v>44719</v>
      </c>
      <c r="H973" t="s">
        <v>281</v>
      </c>
      <c r="I973" t="s">
        <v>19</v>
      </c>
      <c r="J973">
        <v>73</v>
      </c>
      <c r="K973">
        <v>1</v>
      </c>
      <c r="L973" t="s">
        <v>34</v>
      </c>
      <c r="M973">
        <v>2</v>
      </c>
      <c r="N973" s="13" t="s">
        <v>7298</v>
      </c>
      <c r="O973">
        <f t="shared" si="60"/>
        <v>8</v>
      </c>
      <c r="P973" t="str">
        <f t="shared" si="61"/>
        <v/>
      </c>
      <c r="Q973" t="str">
        <f t="shared" si="62"/>
        <v>Mid Career</v>
      </c>
      <c r="R973" t="str">
        <f t="shared" si="63"/>
        <v>High</v>
      </c>
    </row>
    <row r="974" spans="1:18" x14ac:dyDescent="0.25">
      <c r="A974" t="s">
        <v>5558</v>
      </c>
      <c r="B974" t="s">
        <v>6755</v>
      </c>
      <c r="C974" t="s">
        <v>3726</v>
      </c>
      <c r="D974" t="s">
        <v>17</v>
      </c>
      <c r="E974" t="s">
        <v>25</v>
      </c>
      <c r="F974">
        <v>18</v>
      </c>
      <c r="G974" s="6">
        <v>45677</v>
      </c>
      <c r="H974" t="s">
        <v>52</v>
      </c>
      <c r="I974" t="s">
        <v>53</v>
      </c>
      <c r="J974">
        <v>23</v>
      </c>
      <c r="K974">
        <v>1.5</v>
      </c>
      <c r="L974" t="s">
        <v>28</v>
      </c>
      <c r="M974">
        <v>4</v>
      </c>
      <c r="N974" s="13" t="s">
        <v>7934</v>
      </c>
      <c r="O974">
        <f t="shared" si="60"/>
        <v>2</v>
      </c>
      <c r="P974" t="str">
        <f t="shared" si="61"/>
        <v>High Performer</v>
      </c>
      <c r="Q974" t="str">
        <f t="shared" si="62"/>
        <v>Student</v>
      </c>
      <c r="R974" t="str">
        <f t="shared" si="63"/>
        <v>High</v>
      </c>
    </row>
    <row r="975" spans="1:18" x14ac:dyDescent="0.25">
      <c r="A975" t="s">
        <v>5559</v>
      </c>
      <c r="B975" t="s">
        <v>6756</v>
      </c>
      <c r="C975" t="s">
        <v>6995</v>
      </c>
      <c r="D975" t="s">
        <v>88</v>
      </c>
      <c r="E975" t="s">
        <v>25</v>
      </c>
      <c r="F975">
        <v>43</v>
      </c>
      <c r="G975" s="6">
        <v>45728</v>
      </c>
      <c r="H975" t="s">
        <v>154</v>
      </c>
      <c r="I975" t="s">
        <v>133</v>
      </c>
      <c r="J975">
        <v>74</v>
      </c>
      <c r="K975">
        <v>2</v>
      </c>
      <c r="L975" t="s">
        <v>28</v>
      </c>
      <c r="M975">
        <v>4</v>
      </c>
      <c r="N975" s="13" t="s">
        <v>7935</v>
      </c>
      <c r="O975">
        <f t="shared" si="60"/>
        <v>7</v>
      </c>
      <c r="P975" t="str">
        <f t="shared" si="61"/>
        <v>High Performer</v>
      </c>
      <c r="Q975" t="str">
        <f t="shared" si="62"/>
        <v>Senior</v>
      </c>
      <c r="R975" t="str">
        <f t="shared" si="63"/>
        <v>High</v>
      </c>
    </row>
    <row r="976" spans="1:18" x14ac:dyDescent="0.25">
      <c r="A976" t="s">
        <v>5560</v>
      </c>
      <c r="B976" t="s">
        <v>6757</v>
      </c>
      <c r="C976" t="s">
        <v>3733</v>
      </c>
      <c r="D976" t="s">
        <v>17</v>
      </c>
      <c r="E976" t="s">
        <v>82</v>
      </c>
      <c r="F976">
        <v>18</v>
      </c>
      <c r="G976" s="6">
        <v>44875</v>
      </c>
      <c r="H976" t="s">
        <v>132</v>
      </c>
      <c r="I976" t="s">
        <v>133</v>
      </c>
      <c r="J976">
        <v>41</v>
      </c>
      <c r="K976">
        <v>1.5</v>
      </c>
      <c r="L976" t="s">
        <v>34</v>
      </c>
      <c r="M976">
        <v>1</v>
      </c>
      <c r="N976" s="13" t="s">
        <v>7936</v>
      </c>
      <c r="O976">
        <f t="shared" si="60"/>
        <v>1</v>
      </c>
      <c r="P976" t="str">
        <f t="shared" si="61"/>
        <v/>
      </c>
      <c r="Q976" t="str">
        <f t="shared" si="62"/>
        <v>Student</v>
      </c>
      <c r="R976" t="str">
        <f t="shared" si="63"/>
        <v>High</v>
      </c>
    </row>
    <row r="977" spans="1:18" x14ac:dyDescent="0.25">
      <c r="A977" t="s">
        <v>5561</v>
      </c>
      <c r="B977" t="s">
        <v>6758</v>
      </c>
      <c r="C977" t="s">
        <v>3736</v>
      </c>
      <c r="D977" t="s">
        <v>17</v>
      </c>
      <c r="E977" t="s">
        <v>25</v>
      </c>
      <c r="F977">
        <v>18</v>
      </c>
      <c r="G977" s="6">
        <v>45131</v>
      </c>
      <c r="H977" t="s">
        <v>105</v>
      </c>
      <c r="I977" t="s">
        <v>53</v>
      </c>
      <c r="J977">
        <v>95</v>
      </c>
      <c r="K977">
        <v>0.45</v>
      </c>
      <c r="L977" t="s">
        <v>34</v>
      </c>
      <c r="M977">
        <v>3</v>
      </c>
      <c r="N977" s="13" t="s">
        <v>7937</v>
      </c>
      <c r="O977">
        <f t="shared" si="60"/>
        <v>5</v>
      </c>
      <c r="P977" t="str">
        <f t="shared" si="61"/>
        <v/>
      </c>
      <c r="Q977" t="str">
        <f t="shared" si="62"/>
        <v>Student</v>
      </c>
      <c r="R977" t="str">
        <f t="shared" si="63"/>
        <v>High</v>
      </c>
    </row>
    <row r="978" spans="1:18" x14ac:dyDescent="0.25">
      <c r="A978" t="s">
        <v>5562</v>
      </c>
      <c r="B978" t="s">
        <v>6759</v>
      </c>
      <c r="C978" t="s">
        <v>3740</v>
      </c>
      <c r="D978" t="s">
        <v>88</v>
      </c>
      <c r="E978" t="s">
        <v>25</v>
      </c>
      <c r="F978">
        <v>35</v>
      </c>
      <c r="G978" s="6">
        <v>44888</v>
      </c>
      <c r="H978" t="s">
        <v>63</v>
      </c>
      <c r="I978" t="s">
        <v>27</v>
      </c>
      <c r="J978">
        <v>97</v>
      </c>
      <c r="K978">
        <v>1</v>
      </c>
      <c r="L978" t="s">
        <v>34</v>
      </c>
      <c r="M978">
        <v>5</v>
      </c>
      <c r="N978" s="13" t="s">
        <v>7938</v>
      </c>
      <c r="O978">
        <f t="shared" si="60"/>
        <v>2</v>
      </c>
      <c r="P978" t="str">
        <f t="shared" si="61"/>
        <v/>
      </c>
      <c r="Q978" t="str">
        <f t="shared" si="62"/>
        <v>Mid Career</v>
      </c>
      <c r="R978" t="str">
        <f t="shared" si="63"/>
        <v>High</v>
      </c>
    </row>
    <row r="979" spans="1:18" x14ac:dyDescent="0.25">
      <c r="A979" t="s">
        <v>5563</v>
      </c>
      <c r="B979" t="s">
        <v>6760</v>
      </c>
      <c r="C979" t="s">
        <v>3744</v>
      </c>
      <c r="D979" t="s">
        <v>17</v>
      </c>
      <c r="E979" t="s">
        <v>25</v>
      </c>
      <c r="F979">
        <v>18</v>
      </c>
      <c r="G979" s="6">
        <v>45658</v>
      </c>
      <c r="H979" t="s">
        <v>18</v>
      </c>
      <c r="I979" t="s">
        <v>19</v>
      </c>
      <c r="J979">
        <v>39</v>
      </c>
      <c r="K979">
        <v>1.5</v>
      </c>
      <c r="L979" t="s">
        <v>28</v>
      </c>
      <c r="M979">
        <v>4</v>
      </c>
      <c r="N979" s="13" t="s">
        <v>7939</v>
      </c>
      <c r="O979">
        <f t="shared" si="60"/>
        <v>5</v>
      </c>
      <c r="P979" t="str">
        <f t="shared" si="61"/>
        <v>High Performer</v>
      </c>
      <c r="Q979" t="str">
        <f t="shared" si="62"/>
        <v>Student</v>
      </c>
      <c r="R979" t="str">
        <f t="shared" si="63"/>
        <v>High</v>
      </c>
    </row>
    <row r="980" spans="1:18" x14ac:dyDescent="0.25">
      <c r="A980" t="s">
        <v>5564</v>
      </c>
      <c r="B980" t="s">
        <v>6761</v>
      </c>
      <c r="C980" t="s">
        <v>3748</v>
      </c>
      <c r="D980" t="s">
        <v>88</v>
      </c>
      <c r="E980" t="s">
        <v>25</v>
      </c>
      <c r="F980">
        <v>18</v>
      </c>
      <c r="G980" s="6">
        <v>45248</v>
      </c>
      <c r="H980" t="s">
        <v>217</v>
      </c>
      <c r="I980" t="s">
        <v>133</v>
      </c>
      <c r="J980">
        <v>95</v>
      </c>
      <c r="K980">
        <v>1.5</v>
      </c>
      <c r="L980" t="s">
        <v>28</v>
      </c>
      <c r="M980">
        <v>3</v>
      </c>
      <c r="N980" s="13" t="s">
        <v>7051</v>
      </c>
      <c r="O980">
        <f t="shared" si="60"/>
        <v>4</v>
      </c>
      <c r="P980" t="str">
        <f t="shared" si="61"/>
        <v/>
      </c>
      <c r="Q980" t="str">
        <f t="shared" si="62"/>
        <v>Student</v>
      </c>
      <c r="R980" t="str">
        <f t="shared" si="63"/>
        <v>High</v>
      </c>
    </row>
    <row r="981" spans="1:18" x14ac:dyDescent="0.25">
      <c r="A981" t="s">
        <v>5565</v>
      </c>
      <c r="B981" t="s">
        <v>6762</v>
      </c>
      <c r="C981" t="s">
        <v>3751</v>
      </c>
      <c r="D981" t="s">
        <v>88</v>
      </c>
      <c r="E981" t="s">
        <v>25</v>
      </c>
      <c r="F981">
        <v>18</v>
      </c>
      <c r="G981" s="6">
        <v>45542</v>
      </c>
      <c r="H981" t="s">
        <v>154</v>
      </c>
      <c r="I981" t="s">
        <v>133</v>
      </c>
      <c r="J981">
        <v>81</v>
      </c>
      <c r="K981">
        <v>1.5</v>
      </c>
      <c r="L981" t="s">
        <v>28</v>
      </c>
      <c r="M981">
        <v>4</v>
      </c>
      <c r="N981" s="13" t="s">
        <v>7940</v>
      </c>
      <c r="O981">
        <f t="shared" si="60"/>
        <v>3</v>
      </c>
      <c r="P981" t="str">
        <f t="shared" si="61"/>
        <v>High Performer</v>
      </c>
      <c r="Q981" t="str">
        <f t="shared" si="62"/>
        <v>Student</v>
      </c>
      <c r="R981" t="str">
        <f t="shared" si="63"/>
        <v>High</v>
      </c>
    </row>
    <row r="982" spans="1:18" x14ac:dyDescent="0.25">
      <c r="A982" t="s">
        <v>5566</v>
      </c>
      <c r="B982" t="s">
        <v>6763</v>
      </c>
      <c r="C982" t="s">
        <v>3755</v>
      </c>
      <c r="D982" t="s">
        <v>88</v>
      </c>
      <c r="E982" t="s">
        <v>25</v>
      </c>
      <c r="F982">
        <v>18</v>
      </c>
      <c r="G982" s="6">
        <v>45488</v>
      </c>
      <c r="H982" t="s">
        <v>281</v>
      </c>
      <c r="I982" t="s">
        <v>19</v>
      </c>
      <c r="J982">
        <v>53</v>
      </c>
      <c r="K982">
        <v>2</v>
      </c>
      <c r="L982" t="s">
        <v>34</v>
      </c>
      <c r="M982">
        <v>4</v>
      </c>
      <c r="N982" s="13" t="s">
        <v>7941</v>
      </c>
      <c r="O982">
        <f t="shared" si="60"/>
        <v>5</v>
      </c>
      <c r="P982" t="str">
        <f t="shared" si="61"/>
        <v/>
      </c>
      <c r="Q982" t="str">
        <f t="shared" si="62"/>
        <v>Student</v>
      </c>
      <c r="R982" t="str">
        <f t="shared" si="63"/>
        <v>High</v>
      </c>
    </row>
    <row r="983" spans="1:18" x14ac:dyDescent="0.25">
      <c r="A983" t="s">
        <v>5567</v>
      </c>
      <c r="B983" t="s">
        <v>6764</v>
      </c>
      <c r="C983" t="s">
        <v>3759</v>
      </c>
      <c r="D983" t="s">
        <v>17</v>
      </c>
      <c r="E983" t="s">
        <v>68</v>
      </c>
      <c r="F983">
        <v>43</v>
      </c>
      <c r="G983" s="6">
        <v>44933</v>
      </c>
      <c r="H983" t="s">
        <v>32</v>
      </c>
      <c r="I983" t="s">
        <v>33</v>
      </c>
      <c r="J983">
        <v>17</v>
      </c>
      <c r="K983">
        <v>1.5</v>
      </c>
      <c r="L983" t="s">
        <v>34</v>
      </c>
      <c r="M983">
        <v>2</v>
      </c>
      <c r="N983" s="13" t="s">
        <v>7942</v>
      </c>
      <c r="O983">
        <f t="shared" si="60"/>
        <v>2</v>
      </c>
      <c r="P983" t="str">
        <f t="shared" si="61"/>
        <v/>
      </c>
      <c r="Q983" t="str">
        <f t="shared" si="62"/>
        <v>Senior</v>
      </c>
      <c r="R983" t="str">
        <f t="shared" si="63"/>
        <v>High</v>
      </c>
    </row>
    <row r="984" spans="1:18" x14ac:dyDescent="0.25">
      <c r="A984" t="s">
        <v>5568</v>
      </c>
      <c r="B984" t="s">
        <v>6765</v>
      </c>
      <c r="C984" t="s">
        <v>3763</v>
      </c>
      <c r="D984" t="s">
        <v>88</v>
      </c>
      <c r="E984" t="s">
        <v>82</v>
      </c>
      <c r="F984">
        <v>32</v>
      </c>
      <c r="G984" s="6">
        <v>45379</v>
      </c>
      <c r="H984" t="s">
        <v>83</v>
      </c>
      <c r="I984" t="s">
        <v>27</v>
      </c>
      <c r="J984">
        <v>35</v>
      </c>
      <c r="K984">
        <v>2</v>
      </c>
      <c r="L984" t="s">
        <v>28</v>
      </c>
      <c r="M984">
        <v>2</v>
      </c>
      <c r="N984" s="13" t="s">
        <v>7943</v>
      </c>
      <c r="O984">
        <f t="shared" si="60"/>
        <v>4</v>
      </c>
      <c r="P984" t="str">
        <f t="shared" si="61"/>
        <v/>
      </c>
      <c r="Q984" t="str">
        <f t="shared" si="62"/>
        <v>Mid Career</v>
      </c>
      <c r="R984" t="str">
        <f t="shared" si="63"/>
        <v>High</v>
      </c>
    </row>
    <row r="985" spans="1:18" x14ac:dyDescent="0.25">
      <c r="A985" t="s">
        <v>5569</v>
      </c>
      <c r="B985" t="s">
        <v>6766</v>
      </c>
      <c r="C985" t="s">
        <v>3767</v>
      </c>
      <c r="D985" t="s">
        <v>17</v>
      </c>
      <c r="E985" t="s">
        <v>39</v>
      </c>
      <c r="F985">
        <v>44</v>
      </c>
      <c r="G985" s="6">
        <v>45500</v>
      </c>
      <c r="H985" t="s">
        <v>40</v>
      </c>
      <c r="I985" t="s">
        <v>19</v>
      </c>
      <c r="J985">
        <v>13</v>
      </c>
      <c r="K985">
        <v>0.45</v>
      </c>
      <c r="L985" t="s">
        <v>28</v>
      </c>
      <c r="M985">
        <v>5</v>
      </c>
      <c r="N985" s="13" t="s">
        <v>7944</v>
      </c>
      <c r="O985">
        <f t="shared" si="60"/>
        <v>2</v>
      </c>
      <c r="P985" t="str">
        <f t="shared" si="61"/>
        <v>High Performer</v>
      </c>
      <c r="Q985" t="str">
        <f t="shared" si="62"/>
        <v>Senior</v>
      </c>
      <c r="R985" t="str">
        <f t="shared" si="63"/>
        <v>Medium</v>
      </c>
    </row>
    <row r="986" spans="1:18" x14ac:dyDescent="0.25">
      <c r="A986" t="s">
        <v>5570</v>
      </c>
      <c r="B986" t="s">
        <v>6767</v>
      </c>
      <c r="C986" t="s">
        <v>3771</v>
      </c>
      <c r="D986" t="s">
        <v>17</v>
      </c>
      <c r="E986" t="s">
        <v>46</v>
      </c>
      <c r="F986">
        <v>18</v>
      </c>
      <c r="G986" s="6">
        <v>45049</v>
      </c>
      <c r="H986" t="s">
        <v>142</v>
      </c>
      <c r="I986" t="s">
        <v>53</v>
      </c>
      <c r="J986">
        <v>34</v>
      </c>
      <c r="K986">
        <v>1</v>
      </c>
      <c r="L986" t="s">
        <v>34</v>
      </c>
      <c r="M986">
        <v>1</v>
      </c>
      <c r="N986" s="13" t="s">
        <v>7945</v>
      </c>
      <c r="O986">
        <f t="shared" si="60"/>
        <v>2</v>
      </c>
      <c r="P986" t="str">
        <f t="shared" si="61"/>
        <v/>
      </c>
      <c r="Q986" t="str">
        <f t="shared" si="62"/>
        <v>Student</v>
      </c>
      <c r="R986" t="str">
        <f t="shared" si="63"/>
        <v>High</v>
      </c>
    </row>
    <row r="987" spans="1:18" x14ac:dyDescent="0.25">
      <c r="A987" t="s">
        <v>5571</v>
      </c>
      <c r="B987" t="s">
        <v>6768</v>
      </c>
      <c r="C987" t="s">
        <v>3775</v>
      </c>
      <c r="D987" t="s">
        <v>17</v>
      </c>
      <c r="E987" t="s">
        <v>46</v>
      </c>
      <c r="F987">
        <v>18</v>
      </c>
      <c r="G987" s="6">
        <v>45710</v>
      </c>
      <c r="H987" t="s">
        <v>52</v>
      </c>
      <c r="I987" t="s">
        <v>53</v>
      </c>
      <c r="J987">
        <v>93</v>
      </c>
      <c r="K987">
        <v>0.45</v>
      </c>
      <c r="L987" t="s">
        <v>34</v>
      </c>
      <c r="M987">
        <v>5</v>
      </c>
      <c r="N987" s="13" t="s">
        <v>7946</v>
      </c>
      <c r="O987">
        <f t="shared" si="60"/>
        <v>4</v>
      </c>
      <c r="P987" t="str">
        <f t="shared" si="61"/>
        <v/>
      </c>
      <c r="Q987" t="str">
        <f t="shared" si="62"/>
        <v>Student</v>
      </c>
      <c r="R987" t="str">
        <f t="shared" si="63"/>
        <v>High</v>
      </c>
    </row>
    <row r="988" spans="1:18" x14ac:dyDescent="0.25">
      <c r="A988" t="s">
        <v>5572</v>
      </c>
      <c r="B988" t="s">
        <v>6769</v>
      </c>
      <c r="C988" t="s">
        <v>3779</v>
      </c>
      <c r="D988" t="s">
        <v>17</v>
      </c>
      <c r="E988" t="s">
        <v>68</v>
      </c>
      <c r="F988">
        <v>18</v>
      </c>
      <c r="G988" s="6">
        <v>45428</v>
      </c>
      <c r="H988" t="s">
        <v>40</v>
      </c>
      <c r="I988" t="s">
        <v>19</v>
      </c>
      <c r="J988">
        <v>93</v>
      </c>
      <c r="K988">
        <v>2</v>
      </c>
      <c r="L988" t="s">
        <v>28</v>
      </c>
      <c r="M988">
        <v>3</v>
      </c>
      <c r="N988" s="13" t="s">
        <v>7947</v>
      </c>
      <c r="O988">
        <f t="shared" si="60"/>
        <v>2</v>
      </c>
      <c r="P988" t="str">
        <f t="shared" si="61"/>
        <v/>
      </c>
      <c r="Q988" t="str">
        <f t="shared" si="62"/>
        <v>Student</v>
      </c>
      <c r="R988" t="str">
        <f t="shared" si="63"/>
        <v>High</v>
      </c>
    </row>
    <row r="989" spans="1:18" x14ac:dyDescent="0.25">
      <c r="A989" t="s">
        <v>5573</v>
      </c>
      <c r="B989" t="s">
        <v>6770</v>
      </c>
      <c r="C989" t="s">
        <v>3783</v>
      </c>
      <c r="D989" t="s">
        <v>17</v>
      </c>
      <c r="E989" t="s">
        <v>25</v>
      </c>
      <c r="F989">
        <v>18</v>
      </c>
      <c r="G989" s="6">
        <v>44826</v>
      </c>
      <c r="H989" t="s">
        <v>18</v>
      </c>
      <c r="I989" t="s">
        <v>19</v>
      </c>
      <c r="J989">
        <v>28.000000000000004</v>
      </c>
      <c r="K989">
        <v>1.5</v>
      </c>
      <c r="L989" t="s">
        <v>28</v>
      </c>
      <c r="M989">
        <v>5</v>
      </c>
      <c r="N989" s="13" t="s">
        <v>7948</v>
      </c>
      <c r="O989">
        <f t="shared" si="60"/>
        <v>8</v>
      </c>
      <c r="P989" t="str">
        <f t="shared" si="61"/>
        <v>High Performer</v>
      </c>
      <c r="Q989" t="str">
        <f t="shared" si="62"/>
        <v>Student</v>
      </c>
      <c r="R989" t="str">
        <f t="shared" si="63"/>
        <v>High</v>
      </c>
    </row>
    <row r="990" spans="1:18" x14ac:dyDescent="0.25">
      <c r="A990" t="s">
        <v>5574</v>
      </c>
      <c r="B990" t="s">
        <v>6771</v>
      </c>
      <c r="C990" t="s">
        <v>3787</v>
      </c>
      <c r="D990" t="s">
        <v>17</v>
      </c>
      <c r="E990" t="s">
        <v>25</v>
      </c>
      <c r="F990">
        <v>18</v>
      </c>
      <c r="G990" s="6">
        <v>44903</v>
      </c>
      <c r="H990" t="s">
        <v>142</v>
      </c>
      <c r="I990" t="s">
        <v>53</v>
      </c>
      <c r="J990">
        <v>82</v>
      </c>
      <c r="K990">
        <v>0.45</v>
      </c>
      <c r="L990" t="s">
        <v>28</v>
      </c>
      <c r="M990">
        <v>1</v>
      </c>
      <c r="N990" s="13" t="s">
        <v>7949</v>
      </c>
      <c r="O990">
        <f t="shared" si="60"/>
        <v>2</v>
      </c>
      <c r="P990" t="str">
        <f t="shared" si="61"/>
        <v/>
      </c>
      <c r="Q990" t="str">
        <f t="shared" si="62"/>
        <v>Student</v>
      </c>
      <c r="R990" t="str">
        <f t="shared" si="63"/>
        <v>High</v>
      </c>
    </row>
    <row r="991" spans="1:18" x14ac:dyDescent="0.25">
      <c r="A991" t="s">
        <v>5575</v>
      </c>
      <c r="B991" t="s">
        <v>6772</v>
      </c>
      <c r="C991" t="s">
        <v>3791</v>
      </c>
      <c r="D991" t="s">
        <v>88</v>
      </c>
      <c r="E991" t="s">
        <v>68</v>
      </c>
      <c r="F991">
        <v>18</v>
      </c>
      <c r="G991" s="6">
        <v>45234</v>
      </c>
      <c r="H991" t="s">
        <v>52</v>
      </c>
      <c r="I991" t="s">
        <v>53</v>
      </c>
      <c r="J991">
        <v>56.000000000000007</v>
      </c>
      <c r="K991">
        <v>2</v>
      </c>
      <c r="L991" t="s">
        <v>34</v>
      </c>
      <c r="M991">
        <v>5</v>
      </c>
      <c r="N991" s="13" t="s">
        <v>7950</v>
      </c>
      <c r="O991">
        <f t="shared" si="60"/>
        <v>1</v>
      </c>
      <c r="P991" t="str">
        <f t="shared" si="61"/>
        <v/>
      </c>
      <c r="Q991" t="str">
        <f t="shared" si="62"/>
        <v>Student</v>
      </c>
      <c r="R991" t="str">
        <f t="shared" si="63"/>
        <v>High</v>
      </c>
    </row>
    <row r="992" spans="1:18" x14ac:dyDescent="0.25">
      <c r="A992" t="s">
        <v>5576</v>
      </c>
      <c r="B992" t="s">
        <v>6773</v>
      </c>
      <c r="C992" t="s">
        <v>3794</v>
      </c>
      <c r="D992" t="s">
        <v>88</v>
      </c>
      <c r="E992" t="s">
        <v>46</v>
      </c>
      <c r="F992">
        <v>18</v>
      </c>
      <c r="G992" s="6">
        <v>44743</v>
      </c>
      <c r="H992" t="s">
        <v>18</v>
      </c>
      <c r="I992" t="s">
        <v>19</v>
      </c>
      <c r="J992">
        <v>42</v>
      </c>
      <c r="K992">
        <v>1.5</v>
      </c>
      <c r="L992" t="s">
        <v>34</v>
      </c>
      <c r="M992">
        <v>1</v>
      </c>
      <c r="N992" s="13" t="s">
        <v>7951</v>
      </c>
      <c r="O992">
        <f t="shared" si="60"/>
        <v>3</v>
      </c>
      <c r="P992" t="str">
        <f t="shared" si="61"/>
        <v/>
      </c>
      <c r="Q992" t="str">
        <f t="shared" si="62"/>
        <v>Student</v>
      </c>
      <c r="R992" t="str">
        <f t="shared" si="63"/>
        <v>High</v>
      </c>
    </row>
    <row r="993" spans="1:18" x14ac:dyDescent="0.25">
      <c r="A993" t="s">
        <v>5577</v>
      </c>
      <c r="B993" t="s">
        <v>6774</v>
      </c>
      <c r="C993" t="s">
        <v>3798</v>
      </c>
      <c r="D993" t="s">
        <v>88</v>
      </c>
      <c r="E993" t="s">
        <v>46</v>
      </c>
      <c r="F993">
        <v>18</v>
      </c>
      <c r="G993" s="6">
        <v>45252</v>
      </c>
      <c r="H993" t="s">
        <v>47</v>
      </c>
      <c r="I993" t="s">
        <v>33</v>
      </c>
      <c r="J993">
        <v>6</v>
      </c>
      <c r="K993">
        <v>2</v>
      </c>
      <c r="L993" t="s">
        <v>28</v>
      </c>
      <c r="M993">
        <v>3</v>
      </c>
      <c r="N993" s="13" t="s">
        <v>7952</v>
      </c>
      <c r="O993">
        <f t="shared" si="60"/>
        <v>4</v>
      </c>
      <c r="P993" t="str">
        <f t="shared" si="61"/>
        <v/>
      </c>
      <c r="Q993" t="str">
        <f t="shared" si="62"/>
        <v>Student</v>
      </c>
      <c r="R993" t="str">
        <f t="shared" si="63"/>
        <v>Medium</v>
      </c>
    </row>
    <row r="994" spans="1:18" x14ac:dyDescent="0.25">
      <c r="A994" t="s">
        <v>5578</v>
      </c>
      <c r="B994" t="s">
        <v>6775</v>
      </c>
      <c r="C994" t="s">
        <v>3802</v>
      </c>
      <c r="D994" t="s">
        <v>17</v>
      </c>
      <c r="E994" t="s">
        <v>25</v>
      </c>
      <c r="F994">
        <v>41</v>
      </c>
      <c r="G994" s="6">
        <v>45403</v>
      </c>
      <c r="H994" t="s">
        <v>69</v>
      </c>
      <c r="I994" t="s">
        <v>33</v>
      </c>
      <c r="J994">
        <v>22</v>
      </c>
      <c r="K994">
        <v>2</v>
      </c>
      <c r="L994" t="s">
        <v>28</v>
      </c>
      <c r="M994">
        <v>5</v>
      </c>
      <c r="N994" s="13" t="s">
        <v>7953</v>
      </c>
      <c r="O994">
        <f t="shared" si="60"/>
        <v>7</v>
      </c>
      <c r="P994" t="str">
        <f t="shared" si="61"/>
        <v>High Performer</v>
      </c>
      <c r="Q994" t="str">
        <f t="shared" si="62"/>
        <v>Senior</v>
      </c>
      <c r="R994" t="str">
        <f t="shared" si="63"/>
        <v>High</v>
      </c>
    </row>
    <row r="995" spans="1:18" x14ac:dyDescent="0.25">
      <c r="A995" t="s">
        <v>5579</v>
      </c>
      <c r="B995" t="s">
        <v>6776</v>
      </c>
      <c r="C995" t="s">
        <v>3806</v>
      </c>
      <c r="D995" t="s">
        <v>17</v>
      </c>
      <c r="E995" t="s">
        <v>39</v>
      </c>
      <c r="F995">
        <v>18</v>
      </c>
      <c r="G995" s="6">
        <v>45240</v>
      </c>
      <c r="H995" t="s">
        <v>40</v>
      </c>
      <c r="I995" t="s">
        <v>19</v>
      </c>
      <c r="J995">
        <v>79</v>
      </c>
      <c r="K995">
        <v>1</v>
      </c>
      <c r="L995" t="s">
        <v>28</v>
      </c>
      <c r="M995">
        <v>4</v>
      </c>
      <c r="N995" s="13" t="s">
        <v>7954</v>
      </c>
      <c r="O995">
        <f t="shared" si="60"/>
        <v>2</v>
      </c>
      <c r="P995" t="str">
        <f t="shared" si="61"/>
        <v>High Performer</v>
      </c>
      <c r="Q995" t="str">
        <f t="shared" si="62"/>
        <v>Student</v>
      </c>
      <c r="R995" t="str">
        <f t="shared" si="63"/>
        <v>High</v>
      </c>
    </row>
    <row r="996" spans="1:18" x14ac:dyDescent="0.25">
      <c r="A996" t="s">
        <v>5580</v>
      </c>
      <c r="B996" t="s">
        <v>6777</v>
      </c>
      <c r="C996" t="s">
        <v>3810</v>
      </c>
      <c r="D996" t="s">
        <v>88</v>
      </c>
      <c r="E996" t="s">
        <v>25</v>
      </c>
      <c r="F996">
        <v>35</v>
      </c>
      <c r="G996" s="6">
        <v>45162</v>
      </c>
      <c r="H996" t="s">
        <v>52</v>
      </c>
      <c r="I996" t="s">
        <v>53</v>
      </c>
      <c r="J996">
        <v>14.000000000000002</v>
      </c>
      <c r="K996">
        <v>1.5</v>
      </c>
      <c r="L996" t="s">
        <v>34</v>
      </c>
      <c r="M996">
        <v>2</v>
      </c>
      <c r="N996" s="13" t="s">
        <v>7955</v>
      </c>
      <c r="O996">
        <f t="shared" si="60"/>
        <v>3</v>
      </c>
      <c r="P996" t="str">
        <f t="shared" si="61"/>
        <v/>
      </c>
      <c r="Q996" t="str">
        <f t="shared" si="62"/>
        <v>Mid Career</v>
      </c>
      <c r="R996" t="str">
        <f t="shared" si="63"/>
        <v>High</v>
      </c>
    </row>
    <row r="997" spans="1:18" x14ac:dyDescent="0.25">
      <c r="A997" t="s">
        <v>5581</v>
      </c>
      <c r="B997" t="s">
        <v>6778</v>
      </c>
      <c r="C997" t="s">
        <v>3814</v>
      </c>
      <c r="D997" t="s">
        <v>17</v>
      </c>
      <c r="E997" t="s">
        <v>25</v>
      </c>
      <c r="F997">
        <v>18</v>
      </c>
      <c r="G997" s="6">
        <v>45729</v>
      </c>
      <c r="H997" t="s">
        <v>18</v>
      </c>
      <c r="I997" t="s">
        <v>19</v>
      </c>
      <c r="J997">
        <v>84</v>
      </c>
      <c r="K997">
        <v>1.5</v>
      </c>
      <c r="L997" t="s">
        <v>34</v>
      </c>
      <c r="M997">
        <v>4</v>
      </c>
      <c r="N997" s="13" t="s">
        <v>7956</v>
      </c>
      <c r="O997">
        <f t="shared" si="60"/>
        <v>2</v>
      </c>
      <c r="P997" t="str">
        <f t="shared" si="61"/>
        <v/>
      </c>
      <c r="Q997" t="str">
        <f t="shared" si="62"/>
        <v>Student</v>
      </c>
      <c r="R997" t="str">
        <f t="shared" si="63"/>
        <v>High</v>
      </c>
    </row>
    <row r="998" spans="1:18" x14ac:dyDescent="0.25">
      <c r="A998" t="s">
        <v>5582</v>
      </c>
      <c r="B998" t="s">
        <v>6779</v>
      </c>
      <c r="C998" t="s">
        <v>3818</v>
      </c>
      <c r="D998" t="s">
        <v>88</v>
      </c>
      <c r="E998" t="s">
        <v>82</v>
      </c>
      <c r="F998">
        <v>35</v>
      </c>
      <c r="G998" s="6">
        <v>45157</v>
      </c>
      <c r="H998" t="s">
        <v>40</v>
      </c>
      <c r="I998" t="s">
        <v>19</v>
      </c>
      <c r="J998">
        <v>10</v>
      </c>
      <c r="K998">
        <v>0.45</v>
      </c>
      <c r="L998" t="s">
        <v>28</v>
      </c>
      <c r="M998">
        <v>3</v>
      </c>
      <c r="N998" s="13" t="s">
        <v>7957</v>
      </c>
      <c r="O998">
        <f t="shared" si="60"/>
        <v>5</v>
      </c>
      <c r="P998" t="str">
        <f t="shared" si="61"/>
        <v/>
      </c>
      <c r="Q998" t="str">
        <f t="shared" si="62"/>
        <v>Mid Career</v>
      </c>
      <c r="R998" t="str">
        <f t="shared" si="63"/>
        <v>Medium</v>
      </c>
    </row>
    <row r="999" spans="1:18" x14ac:dyDescent="0.25">
      <c r="A999" t="s">
        <v>5583</v>
      </c>
      <c r="B999" t="s">
        <v>6780</v>
      </c>
      <c r="C999" t="s">
        <v>3822</v>
      </c>
      <c r="D999" t="s">
        <v>88</v>
      </c>
      <c r="E999" t="s">
        <v>25</v>
      </c>
      <c r="F999">
        <v>27</v>
      </c>
      <c r="G999" s="6">
        <v>45273</v>
      </c>
      <c r="H999" t="s">
        <v>281</v>
      </c>
      <c r="I999" t="s">
        <v>19</v>
      </c>
      <c r="J999">
        <v>31</v>
      </c>
      <c r="K999">
        <v>1</v>
      </c>
      <c r="L999" t="s">
        <v>28</v>
      </c>
      <c r="M999">
        <v>2</v>
      </c>
      <c r="N999" s="13" t="s">
        <v>7958</v>
      </c>
      <c r="O999">
        <f t="shared" si="60"/>
        <v>4</v>
      </c>
      <c r="P999" t="str">
        <f t="shared" si="61"/>
        <v/>
      </c>
      <c r="Q999" t="str">
        <f t="shared" si="62"/>
        <v>Early Career</v>
      </c>
      <c r="R999" t="str">
        <f t="shared" si="63"/>
        <v>High</v>
      </c>
    </row>
    <row r="1000" spans="1:18" x14ac:dyDescent="0.25">
      <c r="A1000" t="s">
        <v>5584</v>
      </c>
      <c r="B1000" t="s">
        <v>6781</v>
      </c>
      <c r="C1000" t="s">
        <v>3826</v>
      </c>
      <c r="D1000" t="s">
        <v>88</v>
      </c>
      <c r="E1000" t="s">
        <v>68</v>
      </c>
      <c r="F1000">
        <v>18</v>
      </c>
      <c r="G1000" s="6">
        <v>45166</v>
      </c>
      <c r="H1000" t="s">
        <v>52</v>
      </c>
      <c r="I1000" t="s">
        <v>53</v>
      </c>
      <c r="J1000">
        <v>72</v>
      </c>
      <c r="K1000">
        <v>0.45</v>
      </c>
      <c r="L1000" t="s">
        <v>28</v>
      </c>
      <c r="M1000">
        <v>2</v>
      </c>
      <c r="N1000" s="13" t="s">
        <v>7959</v>
      </c>
      <c r="O1000">
        <f t="shared" si="60"/>
        <v>7</v>
      </c>
      <c r="P1000" t="str">
        <f t="shared" si="61"/>
        <v/>
      </c>
      <c r="Q1000" t="str">
        <f t="shared" si="62"/>
        <v>Student</v>
      </c>
      <c r="R1000" t="str">
        <f t="shared" si="63"/>
        <v>High</v>
      </c>
    </row>
    <row r="1001" spans="1:18" x14ac:dyDescent="0.25">
      <c r="A1001" t="s">
        <v>5585</v>
      </c>
      <c r="B1001" t="s">
        <v>6782</v>
      </c>
      <c r="C1001" t="s">
        <v>3830</v>
      </c>
      <c r="D1001" t="s">
        <v>88</v>
      </c>
      <c r="E1001" t="s">
        <v>25</v>
      </c>
      <c r="F1001">
        <v>18</v>
      </c>
      <c r="G1001" s="6">
        <v>45668</v>
      </c>
      <c r="H1001" t="s">
        <v>47</v>
      </c>
      <c r="I1001" t="s">
        <v>33</v>
      </c>
      <c r="J1001">
        <v>30</v>
      </c>
      <c r="K1001">
        <v>2</v>
      </c>
      <c r="L1001" t="s">
        <v>28</v>
      </c>
      <c r="M1001">
        <v>3</v>
      </c>
      <c r="N1001" s="13" t="s">
        <v>7960</v>
      </c>
      <c r="O1001">
        <f t="shared" si="60"/>
        <v>6</v>
      </c>
      <c r="P1001" t="str">
        <f t="shared" si="61"/>
        <v/>
      </c>
      <c r="Q1001" t="str">
        <f t="shared" si="62"/>
        <v>Student</v>
      </c>
      <c r="R1001" t="str">
        <f t="shared" si="63"/>
        <v>High</v>
      </c>
    </row>
    <row r="1002" spans="1:18" x14ac:dyDescent="0.25">
      <c r="A1002" t="s">
        <v>5586</v>
      </c>
      <c r="B1002" t="s">
        <v>6783</v>
      </c>
      <c r="C1002" t="s">
        <v>3834</v>
      </c>
      <c r="D1002" t="s">
        <v>17</v>
      </c>
      <c r="E1002" t="s">
        <v>25</v>
      </c>
      <c r="F1002">
        <v>18</v>
      </c>
      <c r="G1002" s="6">
        <v>45551</v>
      </c>
      <c r="H1002" t="s">
        <v>83</v>
      </c>
      <c r="I1002" t="s">
        <v>27</v>
      </c>
      <c r="J1002">
        <v>68</v>
      </c>
      <c r="K1002">
        <v>0.45</v>
      </c>
      <c r="L1002" t="s">
        <v>28</v>
      </c>
      <c r="M1002">
        <v>3</v>
      </c>
      <c r="N1002" s="13" t="s">
        <v>7961</v>
      </c>
      <c r="O1002">
        <f t="shared" si="60"/>
        <v>2</v>
      </c>
      <c r="P1002" t="str">
        <f t="shared" si="61"/>
        <v/>
      </c>
      <c r="Q1002" t="str">
        <f t="shared" si="62"/>
        <v>Student</v>
      </c>
      <c r="R1002" t="str">
        <f t="shared" si="63"/>
        <v>High</v>
      </c>
    </row>
    <row r="1003" spans="1:18" x14ac:dyDescent="0.25">
      <c r="A1003" t="s">
        <v>5587</v>
      </c>
      <c r="B1003" t="s">
        <v>6784</v>
      </c>
      <c r="C1003" t="s">
        <v>3838</v>
      </c>
      <c r="D1003" t="s">
        <v>17</v>
      </c>
      <c r="E1003" t="s">
        <v>46</v>
      </c>
      <c r="F1003">
        <v>18</v>
      </c>
      <c r="G1003" s="6">
        <v>44891</v>
      </c>
      <c r="H1003" t="s">
        <v>154</v>
      </c>
      <c r="I1003" t="s">
        <v>133</v>
      </c>
      <c r="J1003">
        <v>58</v>
      </c>
      <c r="K1003">
        <v>0.45</v>
      </c>
      <c r="L1003" t="s">
        <v>34</v>
      </c>
      <c r="M1003">
        <v>5</v>
      </c>
      <c r="N1003" s="13" t="s">
        <v>7962</v>
      </c>
      <c r="O1003">
        <f t="shared" si="60"/>
        <v>5</v>
      </c>
      <c r="P1003" t="str">
        <f t="shared" si="61"/>
        <v/>
      </c>
      <c r="Q1003" t="str">
        <f t="shared" si="62"/>
        <v>Student</v>
      </c>
      <c r="R1003" t="str">
        <f t="shared" si="63"/>
        <v>High</v>
      </c>
    </row>
    <row r="1004" spans="1:18" x14ac:dyDescent="0.25">
      <c r="A1004" t="s">
        <v>5588</v>
      </c>
      <c r="B1004" t="s">
        <v>6785</v>
      </c>
      <c r="C1004" t="s">
        <v>3842</v>
      </c>
      <c r="D1004" t="s">
        <v>88</v>
      </c>
      <c r="E1004" t="s">
        <v>25</v>
      </c>
      <c r="F1004">
        <v>18</v>
      </c>
      <c r="G1004" s="6">
        <v>44940</v>
      </c>
      <c r="H1004" t="s">
        <v>281</v>
      </c>
      <c r="I1004" t="s">
        <v>19</v>
      </c>
      <c r="J1004">
        <v>87</v>
      </c>
      <c r="K1004">
        <v>1</v>
      </c>
      <c r="L1004" t="s">
        <v>34</v>
      </c>
      <c r="M1004">
        <v>3</v>
      </c>
      <c r="N1004" s="13" t="s">
        <v>7963</v>
      </c>
      <c r="O1004">
        <f t="shared" si="60"/>
        <v>8</v>
      </c>
      <c r="P1004" t="str">
        <f t="shared" si="61"/>
        <v/>
      </c>
      <c r="Q1004" t="str">
        <f t="shared" si="62"/>
        <v>Student</v>
      </c>
      <c r="R1004" t="str">
        <f t="shared" si="63"/>
        <v>High</v>
      </c>
    </row>
    <row r="1005" spans="1:18" x14ac:dyDescent="0.25">
      <c r="A1005" t="s">
        <v>5589</v>
      </c>
      <c r="B1005" t="s">
        <v>6786</v>
      </c>
      <c r="C1005" t="s">
        <v>3846</v>
      </c>
      <c r="D1005" t="s">
        <v>88</v>
      </c>
      <c r="E1005" t="s">
        <v>46</v>
      </c>
      <c r="F1005">
        <v>18</v>
      </c>
      <c r="G1005" s="6">
        <v>45680</v>
      </c>
      <c r="H1005" t="s">
        <v>154</v>
      </c>
      <c r="I1005" t="s">
        <v>133</v>
      </c>
      <c r="J1005">
        <v>68</v>
      </c>
      <c r="K1005">
        <v>1</v>
      </c>
      <c r="L1005" t="s">
        <v>28</v>
      </c>
      <c r="M1005">
        <v>4</v>
      </c>
      <c r="N1005" s="13" t="s">
        <v>7964</v>
      </c>
      <c r="O1005">
        <f t="shared" si="60"/>
        <v>4</v>
      </c>
      <c r="P1005" t="str">
        <f t="shared" si="61"/>
        <v>High Performer</v>
      </c>
      <c r="Q1005" t="str">
        <f t="shared" si="62"/>
        <v>Student</v>
      </c>
      <c r="R1005" t="str">
        <f t="shared" si="63"/>
        <v>High</v>
      </c>
    </row>
    <row r="1006" spans="1:18" x14ac:dyDescent="0.25">
      <c r="A1006" t="s">
        <v>5590</v>
      </c>
      <c r="B1006" t="s">
        <v>6787</v>
      </c>
      <c r="C1006" t="s">
        <v>3850</v>
      </c>
      <c r="D1006" t="s">
        <v>17</v>
      </c>
      <c r="E1006" t="s">
        <v>25</v>
      </c>
      <c r="F1006">
        <v>18</v>
      </c>
      <c r="G1006" s="6">
        <v>45248</v>
      </c>
      <c r="H1006" t="s">
        <v>32</v>
      </c>
      <c r="I1006" t="s">
        <v>33</v>
      </c>
      <c r="J1006">
        <v>75</v>
      </c>
      <c r="K1006">
        <v>1</v>
      </c>
      <c r="L1006" t="s">
        <v>34</v>
      </c>
      <c r="M1006">
        <v>1</v>
      </c>
      <c r="N1006" s="13" t="s">
        <v>7965</v>
      </c>
      <c r="O1006">
        <f t="shared" si="60"/>
        <v>1</v>
      </c>
      <c r="P1006" t="str">
        <f t="shared" si="61"/>
        <v/>
      </c>
      <c r="Q1006" t="str">
        <f t="shared" si="62"/>
        <v>Student</v>
      </c>
      <c r="R1006" t="str">
        <f t="shared" si="63"/>
        <v>High</v>
      </c>
    </row>
    <row r="1007" spans="1:18" x14ac:dyDescent="0.25">
      <c r="A1007" t="s">
        <v>5591</v>
      </c>
      <c r="B1007" t="s">
        <v>6788</v>
      </c>
      <c r="C1007" t="s">
        <v>3853</v>
      </c>
      <c r="D1007" t="s">
        <v>88</v>
      </c>
      <c r="E1007" t="s">
        <v>68</v>
      </c>
      <c r="F1007">
        <v>18</v>
      </c>
      <c r="G1007" s="6">
        <v>45417</v>
      </c>
      <c r="H1007" t="s">
        <v>132</v>
      </c>
      <c r="I1007" t="s">
        <v>133</v>
      </c>
      <c r="J1007">
        <v>63</v>
      </c>
      <c r="K1007">
        <v>1.5</v>
      </c>
      <c r="L1007" t="s">
        <v>34</v>
      </c>
      <c r="M1007">
        <v>4</v>
      </c>
      <c r="N1007" s="13" t="s">
        <v>7966</v>
      </c>
      <c r="O1007">
        <f t="shared" si="60"/>
        <v>3</v>
      </c>
      <c r="P1007" t="str">
        <f t="shared" si="61"/>
        <v/>
      </c>
      <c r="Q1007" t="str">
        <f t="shared" si="62"/>
        <v>Student</v>
      </c>
      <c r="R1007" t="str">
        <f t="shared" si="63"/>
        <v>High</v>
      </c>
    </row>
    <row r="1008" spans="1:18" x14ac:dyDescent="0.25">
      <c r="A1008" t="s">
        <v>5592</v>
      </c>
      <c r="B1008" t="s">
        <v>6789</v>
      </c>
      <c r="C1008" t="s">
        <v>3857</v>
      </c>
      <c r="D1008" t="s">
        <v>17</v>
      </c>
      <c r="E1008" t="s">
        <v>46</v>
      </c>
      <c r="F1008">
        <v>18</v>
      </c>
      <c r="G1008" s="6">
        <v>44683</v>
      </c>
      <c r="H1008" t="s">
        <v>154</v>
      </c>
      <c r="I1008" t="s">
        <v>133</v>
      </c>
      <c r="J1008">
        <v>22</v>
      </c>
      <c r="K1008">
        <v>1.5</v>
      </c>
      <c r="L1008" t="s">
        <v>28</v>
      </c>
      <c r="M1008">
        <v>4</v>
      </c>
      <c r="N1008" s="13" t="s">
        <v>7967</v>
      </c>
      <c r="O1008">
        <f t="shared" si="60"/>
        <v>3</v>
      </c>
      <c r="P1008" t="str">
        <f t="shared" si="61"/>
        <v>High Performer</v>
      </c>
      <c r="Q1008" t="str">
        <f t="shared" si="62"/>
        <v>Student</v>
      </c>
      <c r="R1008" t="str">
        <f t="shared" si="63"/>
        <v>High</v>
      </c>
    </row>
    <row r="1009" spans="1:18" x14ac:dyDescent="0.25">
      <c r="A1009" t="s">
        <v>5593</v>
      </c>
      <c r="B1009" t="s">
        <v>6790</v>
      </c>
      <c r="C1009" t="s">
        <v>3861</v>
      </c>
      <c r="D1009" t="s">
        <v>17</v>
      </c>
      <c r="E1009" t="s">
        <v>68</v>
      </c>
      <c r="F1009">
        <v>23</v>
      </c>
      <c r="G1009" s="6">
        <v>45014</v>
      </c>
      <c r="H1009" t="s">
        <v>281</v>
      </c>
      <c r="I1009" t="s">
        <v>19</v>
      </c>
      <c r="J1009">
        <v>2</v>
      </c>
      <c r="K1009">
        <v>1.5</v>
      </c>
      <c r="L1009" t="s">
        <v>28</v>
      </c>
      <c r="M1009">
        <v>5</v>
      </c>
      <c r="N1009" s="13" t="s">
        <v>7968</v>
      </c>
      <c r="O1009">
        <f t="shared" si="60"/>
        <v>8</v>
      </c>
      <c r="P1009" t="str">
        <f t="shared" si="61"/>
        <v>High Performer</v>
      </c>
      <c r="Q1009" t="str">
        <f t="shared" si="62"/>
        <v>Early Career</v>
      </c>
      <c r="R1009" t="str">
        <f t="shared" si="63"/>
        <v>Low</v>
      </c>
    </row>
    <row r="1010" spans="1:18" x14ac:dyDescent="0.25">
      <c r="A1010" t="s">
        <v>5594</v>
      </c>
      <c r="B1010" t="s">
        <v>6791</v>
      </c>
      <c r="C1010" t="s">
        <v>3865</v>
      </c>
      <c r="D1010" t="s">
        <v>88</v>
      </c>
      <c r="E1010" t="s">
        <v>82</v>
      </c>
      <c r="F1010">
        <v>18</v>
      </c>
      <c r="G1010" s="6">
        <v>44672</v>
      </c>
      <c r="H1010" t="s">
        <v>18</v>
      </c>
      <c r="I1010" t="s">
        <v>19</v>
      </c>
      <c r="J1010">
        <v>72</v>
      </c>
      <c r="K1010">
        <v>2</v>
      </c>
      <c r="L1010" t="s">
        <v>28</v>
      </c>
      <c r="M1010">
        <v>5</v>
      </c>
      <c r="N1010" s="13" t="s">
        <v>7969</v>
      </c>
      <c r="O1010">
        <f t="shared" si="60"/>
        <v>6</v>
      </c>
      <c r="P1010" t="str">
        <f t="shared" si="61"/>
        <v>High Performer</v>
      </c>
      <c r="Q1010" t="str">
        <f t="shared" si="62"/>
        <v>Student</v>
      </c>
      <c r="R1010" t="str">
        <f t="shared" si="63"/>
        <v>High</v>
      </c>
    </row>
    <row r="1011" spans="1:18" x14ac:dyDescent="0.25">
      <c r="A1011" t="s">
        <v>5595</v>
      </c>
      <c r="B1011" t="s">
        <v>6792</v>
      </c>
      <c r="C1011" t="s">
        <v>3869</v>
      </c>
      <c r="D1011" t="s">
        <v>88</v>
      </c>
      <c r="E1011" t="s">
        <v>25</v>
      </c>
      <c r="F1011">
        <v>18</v>
      </c>
      <c r="G1011" s="6">
        <v>45696</v>
      </c>
      <c r="H1011" t="s">
        <v>154</v>
      </c>
      <c r="I1011" t="s">
        <v>133</v>
      </c>
      <c r="J1011">
        <v>76</v>
      </c>
      <c r="K1011">
        <v>1</v>
      </c>
      <c r="L1011" t="s">
        <v>28</v>
      </c>
      <c r="M1011">
        <v>3</v>
      </c>
      <c r="N1011" s="13" t="s">
        <v>7970</v>
      </c>
      <c r="O1011">
        <f t="shared" si="60"/>
        <v>2</v>
      </c>
      <c r="P1011" t="str">
        <f t="shared" si="61"/>
        <v/>
      </c>
      <c r="Q1011" t="str">
        <f t="shared" si="62"/>
        <v>Student</v>
      </c>
      <c r="R1011" t="str">
        <f t="shared" si="63"/>
        <v>High</v>
      </c>
    </row>
    <row r="1012" spans="1:18" x14ac:dyDescent="0.25">
      <c r="A1012" t="s">
        <v>5596</v>
      </c>
      <c r="B1012" t="s">
        <v>6793</v>
      </c>
      <c r="C1012" t="s">
        <v>3873</v>
      </c>
      <c r="D1012" t="s">
        <v>17</v>
      </c>
      <c r="E1012" t="s">
        <v>46</v>
      </c>
      <c r="F1012">
        <v>18</v>
      </c>
      <c r="G1012" s="6">
        <v>45156</v>
      </c>
      <c r="H1012" t="s">
        <v>83</v>
      </c>
      <c r="I1012" t="s">
        <v>27</v>
      </c>
      <c r="J1012">
        <v>87</v>
      </c>
      <c r="K1012">
        <v>2</v>
      </c>
      <c r="L1012" t="s">
        <v>28</v>
      </c>
      <c r="M1012">
        <v>2</v>
      </c>
      <c r="N1012" s="13" t="s">
        <v>7437</v>
      </c>
      <c r="O1012">
        <f t="shared" si="60"/>
        <v>5</v>
      </c>
      <c r="P1012" t="str">
        <f t="shared" si="61"/>
        <v/>
      </c>
      <c r="Q1012" t="str">
        <f t="shared" si="62"/>
        <v>Student</v>
      </c>
      <c r="R1012" t="str">
        <f t="shared" si="63"/>
        <v>High</v>
      </c>
    </row>
    <row r="1013" spans="1:18" x14ac:dyDescent="0.25">
      <c r="A1013" t="s">
        <v>5597</v>
      </c>
      <c r="B1013" t="s">
        <v>6794</v>
      </c>
      <c r="C1013" t="s">
        <v>3876</v>
      </c>
      <c r="D1013" t="s">
        <v>88</v>
      </c>
      <c r="E1013" t="s">
        <v>82</v>
      </c>
      <c r="F1013">
        <v>18</v>
      </c>
      <c r="G1013" s="6">
        <v>45003</v>
      </c>
      <c r="H1013" t="s">
        <v>47</v>
      </c>
      <c r="I1013" t="s">
        <v>33</v>
      </c>
      <c r="J1013">
        <v>85</v>
      </c>
      <c r="K1013">
        <v>2</v>
      </c>
      <c r="L1013" t="s">
        <v>34</v>
      </c>
      <c r="M1013">
        <v>5</v>
      </c>
      <c r="N1013" s="13" t="s">
        <v>7971</v>
      </c>
      <c r="O1013">
        <f t="shared" si="60"/>
        <v>7</v>
      </c>
      <c r="P1013" t="str">
        <f t="shared" si="61"/>
        <v/>
      </c>
      <c r="Q1013" t="str">
        <f t="shared" si="62"/>
        <v>Student</v>
      </c>
      <c r="R1013" t="str">
        <f t="shared" si="63"/>
        <v>High</v>
      </c>
    </row>
    <row r="1014" spans="1:18" x14ac:dyDescent="0.25">
      <c r="A1014" t="s">
        <v>5598</v>
      </c>
      <c r="B1014" t="s">
        <v>6795</v>
      </c>
      <c r="C1014" t="s">
        <v>3880</v>
      </c>
      <c r="D1014" t="s">
        <v>17</v>
      </c>
      <c r="E1014" t="s">
        <v>25</v>
      </c>
      <c r="F1014">
        <v>18</v>
      </c>
      <c r="G1014" s="6">
        <v>45141</v>
      </c>
      <c r="H1014" t="s">
        <v>281</v>
      </c>
      <c r="I1014" t="s">
        <v>19</v>
      </c>
      <c r="J1014">
        <v>84</v>
      </c>
      <c r="K1014">
        <v>2</v>
      </c>
      <c r="L1014" t="s">
        <v>28</v>
      </c>
      <c r="M1014">
        <v>4</v>
      </c>
      <c r="N1014" s="13" t="s">
        <v>7972</v>
      </c>
      <c r="O1014">
        <f t="shared" si="60"/>
        <v>1</v>
      </c>
      <c r="P1014" t="str">
        <f t="shared" si="61"/>
        <v>High Performer</v>
      </c>
      <c r="Q1014" t="str">
        <f t="shared" si="62"/>
        <v>Student</v>
      </c>
      <c r="R1014" t="str">
        <f t="shared" si="63"/>
        <v>High</v>
      </c>
    </row>
    <row r="1015" spans="1:18" x14ac:dyDescent="0.25">
      <c r="A1015" t="s">
        <v>5599</v>
      </c>
      <c r="B1015" t="s">
        <v>6796</v>
      </c>
      <c r="C1015" t="s">
        <v>3883</v>
      </c>
      <c r="D1015" t="s">
        <v>88</v>
      </c>
      <c r="E1015" t="s">
        <v>68</v>
      </c>
      <c r="F1015">
        <v>18</v>
      </c>
      <c r="G1015" s="6">
        <v>44879</v>
      </c>
      <c r="H1015" t="s">
        <v>63</v>
      </c>
      <c r="I1015" t="s">
        <v>27</v>
      </c>
      <c r="J1015">
        <v>56.999999999999993</v>
      </c>
      <c r="K1015">
        <v>2</v>
      </c>
      <c r="L1015" t="s">
        <v>28</v>
      </c>
      <c r="M1015">
        <v>5</v>
      </c>
      <c r="N1015" s="13" t="s">
        <v>7973</v>
      </c>
      <c r="O1015">
        <f t="shared" si="60"/>
        <v>4</v>
      </c>
      <c r="P1015" t="str">
        <f t="shared" si="61"/>
        <v>High Performer</v>
      </c>
      <c r="Q1015" t="str">
        <f t="shared" si="62"/>
        <v>Student</v>
      </c>
      <c r="R1015" t="str">
        <f t="shared" si="63"/>
        <v>High</v>
      </c>
    </row>
    <row r="1016" spans="1:18" x14ac:dyDescent="0.25">
      <c r="A1016" t="s">
        <v>5600</v>
      </c>
      <c r="B1016" t="s">
        <v>6797</v>
      </c>
      <c r="C1016" t="s">
        <v>3887</v>
      </c>
      <c r="D1016" t="s">
        <v>88</v>
      </c>
      <c r="E1016" t="s">
        <v>25</v>
      </c>
      <c r="F1016">
        <v>34</v>
      </c>
      <c r="G1016" s="6">
        <v>45465</v>
      </c>
      <c r="H1016" t="s">
        <v>142</v>
      </c>
      <c r="I1016" t="s">
        <v>53</v>
      </c>
      <c r="J1016">
        <v>49</v>
      </c>
      <c r="K1016">
        <v>0.45</v>
      </c>
      <c r="L1016" t="s">
        <v>28</v>
      </c>
      <c r="M1016">
        <v>3</v>
      </c>
      <c r="N1016" s="13" t="s">
        <v>7974</v>
      </c>
      <c r="O1016">
        <f t="shared" si="60"/>
        <v>6</v>
      </c>
      <c r="P1016" t="str">
        <f t="shared" si="61"/>
        <v/>
      </c>
      <c r="Q1016" t="str">
        <f t="shared" si="62"/>
        <v>Mid Career</v>
      </c>
      <c r="R1016" t="str">
        <f t="shared" si="63"/>
        <v>High</v>
      </c>
    </row>
    <row r="1017" spans="1:18" x14ac:dyDescent="0.25">
      <c r="A1017" t="s">
        <v>5601</v>
      </c>
      <c r="B1017" t="s">
        <v>6798</v>
      </c>
      <c r="C1017" t="s">
        <v>3891</v>
      </c>
      <c r="D1017" t="s">
        <v>88</v>
      </c>
      <c r="E1017" t="s">
        <v>82</v>
      </c>
      <c r="F1017">
        <v>18</v>
      </c>
      <c r="G1017" s="6">
        <v>45256</v>
      </c>
      <c r="H1017" t="s">
        <v>69</v>
      </c>
      <c r="I1017" t="s">
        <v>33</v>
      </c>
      <c r="J1017">
        <v>6</v>
      </c>
      <c r="K1017">
        <v>1</v>
      </c>
      <c r="L1017" t="s">
        <v>34</v>
      </c>
      <c r="M1017">
        <v>5</v>
      </c>
      <c r="N1017" s="13" t="s">
        <v>7975</v>
      </c>
      <c r="O1017">
        <f t="shared" si="60"/>
        <v>3</v>
      </c>
      <c r="P1017" t="str">
        <f t="shared" si="61"/>
        <v/>
      </c>
      <c r="Q1017" t="str">
        <f t="shared" si="62"/>
        <v>Student</v>
      </c>
      <c r="R1017" t="str">
        <f t="shared" si="63"/>
        <v>Medium</v>
      </c>
    </row>
    <row r="1018" spans="1:18" x14ac:dyDescent="0.25">
      <c r="A1018" t="s">
        <v>5602</v>
      </c>
      <c r="B1018" t="s">
        <v>6799</v>
      </c>
      <c r="C1018" t="s">
        <v>3895</v>
      </c>
      <c r="D1018" t="s">
        <v>88</v>
      </c>
      <c r="E1018" t="s">
        <v>82</v>
      </c>
      <c r="F1018">
        <v>18</v>
      </c>
      <c r="G1018" s="6">
        <v>45288</v>
      </c>
      <c r="H1018" t="s">
        <v>105</v>
      </c>
      <c r="I1018" t="s">
        <v>53</v>
      </c>
      <c r="J1018">
        <v>89</v>
      </c>
      <c r="K1018">
        <v>0.45</v>
      </c>
      <c r="L1018" t="s">
        <v>34</v>
      </c>
      <c r="M1018">
        <v>1</v>
      </c>
      <c r="N1018" s="13" t="s">
        <v>7976</v>
      </c>
      <c r="O1018">
        <f t="shared" si="60"/>
        <v>3</v>
      </c>
      <c r="P1018" t="str">
        <f t="shared" si="61"/>
        <v/>
      </c>
      <c r="Q1018" t="str">
        <f t="shared" si="62"/>
        <v>Student</v>
      </c>
      <c r="R1018" t="str">
        <f t="shared" si="63"/>
        <v>High</v>
      </c>
    </row>
    <row r="1019" spans="1:18" x14ac:dyDescent="0.25">
      <c r="A1019" t="s">
        <v>5603</v>
      </c>
      <c r="B1019" t="s">
        <v>6800</v>
      </c>
      <c r="C1019" t="s">
        <v>3899</v>
      </c>
      <c r="D1019" t="s">
        <v>17</v>
      </c>
      <c r="E1019" t="s">
        <v>25</v>
      </c>
      <c r="F1019">
        <v>18</v>
      </c>
      <c r="G1019" s="6">
        <v>45415</v>
      </c>
      <c r="H1019" t="s">
        <v>142</v>
      </c>
      <c r="I1019" t="s">
        <v>53</v>
      </c>
      <c r="J1019">
        <v>26</v>
      </c>
      <c r="K1019">
        <v>1.5</v>
      </c>
      <c r="L1019" t="s">
        <v>28</v>
      </c>
      <c r="M1019">
        <v>4</v>
      </c>
      <c r="N1019" s="13" t="s">
        <v>7288</v>
      </c>
      <c r="O1019">
        <f t="shared" si="60"/>
        <v>1</v>
      </c>
      <c r="P1019" t="str">
        <f t="shared" si="61"/>
        <v>High Performer</v>
      </c>
      <c r="Q1019" t="str">
        <f t="shared" si="62"/>
        <v>Student</v>
      </c>
      <c r="R1019" t="str">
        <f t="shared" si="63"/>
        <v>High</v>
      </c>
    </row>
    <row r="1020" spans="1:18" x14ac:dyDescent="0.25">
      <c r="A1020" t="s">
        <v>5604</v>
      </c>
      <c r="B1020" t="s">
        <v>6801</v>
      </c>
      <c r="C1020" t="s">
        <v>3902</v>
      </c>
      <c r="D1020" t="s">
        <v>88</v>
      </c>
      <c r="E1020" t="s">
        <v>82</v>
      </c>
      <c r="F1020">
        <v>18</v>
      </c>
      <c r="G1020" s="6">
        <v>45502</v>
      </c>
      <c r="H1020" t="s">
        <v>142</v>
      </c>
      <c r="I1020" t="s">
        <v>53</v>
      </c>
      <c r="J1020">
        <v>79</v>
      </c>
      <c r="K1020">
        <v>1.5</v>
      </c>
      <c r="L1020" t="s">
        <v>34</v>
      </c>
      <c r="M1020">
        <v>4</v>
      </c>
      <c r="N1020" s="13" t="s">
        <v>7977</v>
      </c>
      <c r="O1020">
        <f t="shared" si="60"/>
        <v>3</v>
      </c>
      <c r="P1020" t="str">
        <f t="shared" si="61"/>
        <v/>
      </c>
      <c r="Q1020" t="str">
        <f t="shared" si="62"/>
        <v>Student</v>
      </c>
      <c r="R1020" t="str">
        <f t="shared" si="63"/>
        <v>High</v>
      </c>
    </row>
    <row r="1021" spans="1:18" x14ac:dyDescent="0.25">
      <c r="A1021" t="s">
        <v>5605</v>
      </c>
      <c r="B1021" t="s">
        <v>6802</v>
      </c>
      <c r="C1021" t="s">
        <v>3906</v>
      </c>
      <c r="D1021" t="s">
        <v>88</v>
      </c>
      <c r="E1021" t="s">
        <v>68</v>
      </c>
      <c r="F1021">
        <v>18</v>
      </c>
      <c r="G1021" s="6">
        <v>45517</v>
      </c>
      <c r="H1021" t="s">
        <v>281</v>
      </c>
      <c r="I1021" t="s">
        <v>19</v>
      </c>
      <c r="J1021">
        <v>24</v>
      </c>
      <c r="K1021">
        <v>2</v>
      </c>
      <c r="L1021" t="s">
        <v>34</v>
      </c>
      <c r="M1021">
        <v>5</v>
      </c>
      <c r="N1021" s="13" t="s">
        <v>7978</v>
      </c>
      <c r="O1021">
        <f t="shared" si="60"/>
        <v>7</v>
      </c>
      <c r="P1021" t="str">
        <f t="shared" si="61"/>
        <v/>
      </c>
      <c r="Q1021" t="str">
        <f t="shared" si="62"/>
        <v>Student</v>
      </c>
      <c r="R1021" t="str">
        <f t="shared" si="63"/>
        <v>High</v>
      </c>
    </row>
    <row r="1022" spans="1:18" x14ac:dyDescent="0.25">
      <c r="A1022" t="s">
        <v>5606</v>
      </c>
      <c r="B1022" t="s">
        <v>6803</v>
      </c>
      <c r="C1022" t="s">
        <v>3910</v>
      </c>
      <c r="D1022" t="s">
        <v>88</v>
      </c>
      <c r="E1022" t="s">
        <v>68</v>
      </c>
      <c r="F1022">
        <v>18</v>
      </c>
      <c r="G1022" s="6">
        <v>45474</v>
      </c>
      <c r="H1022" t="s">
        <v>217</v>
      </c>
      <c r="I1022" t="s">
        <v>133</v>
      </c>
      <c r="J1022">
        <v>62</v>
      </c>
      <c r="K1022">
        <v>1.5</v>
      </c>
      <c r="L1022" t="s">
        <v>28</v>
      </c>
      <c r="M1022">
        <v>1</v>
      </c>
      <c r="N1022" s="13" t="s">
        <v>7979</v>
      </c>
      <c r="O1022">
        <f t="shared" si="60"/>
        <v>2</v>
      </c>
      <c r="P1022" t="str">
        <f t="shared" si="61"/>
        <v/>
      </c>
      <c r="Q1022" t="str">
        <f t="shared" si="62"/>
        <v>Student</v>
      </c>
      <c r="R1022" t="str">
        <f t="shared" si="63"/>
        <v>High</v>
      </c>
    </row>
    <row r="1023" spans="1:18" x14ac:dyDescent="0.25">
      <c r="A1023" t="s">
        <v>5607</v>
      </c>
      <c r="B1023" t="s">
        <v>6804</v>
      </c>
      <c r="C1023" t="s">
        <v>3914</v>
      </c>
      <c r="D1023" t="s">
        <v>88</v>
      </c>
      <c r="E1023" t="s">
        <v>25</v>
      </c>
      <c r="F1023">
        <v>18</v>
      </c>
      <c r="G1023" s="6">
        <v>45239</v>
      </c>
      <c r="H1023" t="s">
        <v>32</v>
      </c>
      <c r="I1023" t="s">
        <v>33</v>
      </c>
      <c r="J1023">
        <v>25</v>
      </c>
      <c r="K1023">
        <v>2</v>
      </c>
      <c r="L1023" t="s">
        <v>28</v>
      </c>
      <c r="M1023">
        <v>1</v>
      </c>
      <c r="N1023" s="13" t="s">
        <v>7980</v>
      </c>
      <c r="O1023">
        <f t="shared" si="60"/>
        <v>2</v>
      </c>
      <c r="P1023" t="str">
        <f t="shared" si="61"/>
        <v/>
      </c>
      <c r="Q1023" t="str">
        <f t="shared" si="62"/>
        <v>Student</v>
      </c>
      <c r="R1023" t="str">
        <f t="shared" si="63"/>
        <v>High</v>
      </c>
    </row>
    <row r="1024" spans="1:18" x14ac:dyDescent="0.25">
      <c r="A1024" t="s">
        <v>5608</v>
      </c>
      <c r="B1024" t="s">
        <v>6805</v>
      </c>
      <c r="C1024" t="s">
        <v>3918</v>
      </c>
      <c r="D1024" t="s">
        <v>17</v>
      </c>
      <c r="E1024" t="s">
        <v>46</v>
      </c>
      <c r="F1024">
        <v>41</v>
      </c>
      <c r="G1024" s="6">
        <v>45263</v>
      </c>
      <c r="H1024" t="s">
        <v>217</v>
      </c>
      <c r="I1024" t="s">
        <v>133</v>
      </c>
      <c r="J1024">
        <v>88</v>
      </c>
      <c r="K1024">
        <v>1.5</v>
      </c>
      <c r="L1024" t="s">
        <v>28</v>
      </c>
      <c r="M1024">
        <v>5</v>
      </c>
      <c r="N1024" s="13" t="s">
        <v>7981</v>
      </c>
      <c r="O1024">
        <f t="shared" si="60"/>
        <v>7</v>
      </c>
      <c r="P1024" t="str">
        <f t="shared" si="61"/>
        <v>High Performer</v>
      </c>
      <c r="Q1024" t="str">
        <f t="shared" si="62"/>
        <v>Senior</v>
      </c>
      <c r="R1024" t="str">
        <f t="shared" si="63"/>
        <v>High</v>
      </c>
    </row>
    <row r="1025" spans="1:18" x14ac:dyDescent="0.25">
      <c r="A1025" t="s">
        <v>5609</v>
      </c>
      <c r="B1025" t="s">
        <v>6806</v>
      </c>
      <c r="C1025" t="s">
        <v>3922</v>
      </c>
      <c r="D1025" t="s">
        <v>88</v>
      </c>
      <c r="E1025" t="s">
        <v>46</v>
      </c>
      <c r="F1025">
        <v>18</v>
      </c>
      <c r="G1025" s="6">
        <v>45142</v>
      </c>
      <c r="H1025" t="s">
        <v>83</v>
      </c>
      <c r="I1025" t="s">
        <v>27</v>
      </c>
      <c r="J1025">
        <v>72</v>
      </c>
      <c r="K1025">
        <v>1</v>
      </c>
      <c r="L1025" t="s">
        <v>34</v>
      </c>
      <c r="M1025">
        <v>1</v>
      </c>
      <c r="N1025" s="13" t="s">
        <v>7982</v>
      </c>
      <c r="O1025">
        <f t="shared" si="60"/>
        <v>4</v>
      </c>
      <c r="P1025" t="str">
        <f t="shared" si="61"/>
        <v/>
      </c>
      <c r="Q1025" t="str">
        <f t="shared" si="62"/>
        <v>Student</v>
      </c>
      <c r="R1025" t="str">
        <f t="shared" si="63"/>
        <v>High</v>
      </c>
    </row>
    <row r="1026" spans="1:18" x14ac:dyDescent="0.25">
      <c r="A1026" t="s">
        <v>5610</v>
      </c>
      <c r="B1026" t="s">
        <v>6807</v>
      </c>
      <c r="C1026" t="s">
        <v>3926</v>
      </c>
      <c r="D1026" t="s">
        <v>17</v>
      </c>
      <c r="E1026" t="s">
        <v>46</v>
      </c>
      <c r="F1026">
        <v>18</v>
      </c>
      <c r="G1026" s="6">
        <v>45265</v>
      </c>
      <c r="H1026" t="s">
        <v>281</v>
      </c>
      <c r="I1026" t="s">
        <v>19</v>
      </c>
      <c r="J1026">
        <v>64</v>
      </c>
      <c r="K1026">
        <v>1.5</v>
      </c>
      <c r="L1026" t="s">
        <v>34</v>
      </c>
      <c r="M1026">
        <v>1</v>
      </c>
      <c r="N1026" s="13" t="s">
        <v>7983</v>
      </c>
      <c r="O1026">
        <f t="shared" si="60"/>
        <v>7</v>
      </c>
      <c r="P1026" t="str">
        <f t="shared" si="61"/>
        <v/>
      </c>
      <c r="Q1026" t="str">
        <f t="shared" si="62"/>
        <v>Student</v>
      </c>
      <c r="R1026" t="str">
        <f t="shared" si="63"/>
        <v>High</v>
      </c>
    </row>
    <row r="1027" spans="1:18" x14ac:dyDescent="0.25">
      <c r="A1027" t="s">
        <v>5611</v>
      </c>
      <c r="B1027" t="s">
        <v>6808</v>
      </c>
      <c r="C1027" t="s">
        <v>3930</v>
      </c>
      <c r="D1027" t="s">
        <v>88</v>
      </c>
      <c r="E1027" t="s">
        <v>25</v>
      </c>
      <c r="F1027">
        <v>35</v>
      </c>
      <c r="G1027" s="6">
        <v>45166</v>
      </c>
      <c r="H1027" t="s">
        <v>26</v>
      </c>
      <c r="I1027" t="s">
        <v>27</v>
      </c>
      <c r="J1027">
        <v>70</v>
      </c>
      <c r="K1027">
        <v>0.45</v>
      </c>
      <c r="L1027" t="s">
        <v>34</v>
      </c>
      <c r="M1027">
        <v>3</v>
      </c>
      <c r="N1027" s="13" t="s">
        <v>7910</v>
      </c>
      <c r="O1027">
        <f t="shared" ref="O1027:O1090" si="64">IF(N1027="", 0, LEN(N1027) - LEN(SUBSTITUTE(N1027, ",", "")) + 1)</f>
        <v>5</v>
      </c>
      <c r="P1027" t="str">
        <f t="shared" ref="P1027:P1090" si="65">IF(AND(L1027="Yes",M1027&gt;=4),"High Performer","")</f>
        <v/>
      </c>
      <c r="Q1027" t="str">
        <f t="shared" ref="Q1027:Q1090" si="66">IF(F1027&lt;22,"Student",IF(F1027&lt;=30,"Early Career",IF(F1027&lt;=40,"Mid Career","Senior")))</f>
        <v>Mid Career</v>
      </c>
      <c r="R1027" t="str">
        <f t="shared" ref="R1027:R1090" si="67">IF(K1027+J1027&lt;=5,"Low",IF(K1027+J1027&lt;=15,"Medium","High"))</f>
        <v>High</v>
      </c>
    </row>
    <row r="1028" spans="1:18" x14ac:dyDescent="0.25">
      <c r="A1028" t="s">
        <v>5612</v>
      </c>
      <c r="B1028" t="s">
        <v>6809</v>
      </c>
      <c r="C1028" t="s">
        <v>6995</v>
      </c>
      <c r="D1028" t="s">
        <v>88</v>
      </c>
      <c r="E1028" t="s">
        <v>68</v>
      </c>
      <c r="F1028">
        <v>18</v>
      </c>
      <c r="G1028" s="6">
        <v>45498</v>
      </c>
      <c r="H1028" t="s">
        <v>47</v>
      </c>
      <c r="I1028" t="s">
        <v>33</v>
      </c>
      <c r="J1028">
        <v>87</v>
      </c>
      <c r="K1028">
        <v>1.5</v>
      </c>
      <c r="L1028" t="s">
        <v>34</v>
      </c>
      <c r="M1028">
        <v>2</v>
      </c>
      <c r="N1028" s="13" t="s">
        <v>7984</v>
      </c>
      <c r="O1028">
        <f t="shared" si="64"/>
        <v>1</v>
      </c>
      <c r="P1028" t="str">
        <f t="shared" si="65"/>
        <v/>
      </c>
      <c r="Q1028" t="str">
        <f t="shared" si="66"/>
        <v>Student</v>
      </c>
      <c r="R1028" t="str">
        <f t="shared" si="67"/>
        <v>High</v>
      </c>
    </row>
    <row r="1029" spans="1:18" x14ac:dyDescent="0.25">
      <c r="A1029" t="s">
        <v>5613</v>
      </c>
      <c r="B1029" t="s">
        <v>6810</v>
      </c>
      <c r="C1029" t="s">
        <v>3935</v>
      </c>
      <c r="D1029" t="s">
        <v>88</v>
      </c>
      <c r="E1029" t="s">
        <v>46</v>
      </c>
      <c r="F1029">
        <v>41</v>
      </c>
      <c r="G1029" s="6">
        <v>45188</v>
      </c>
      <c r="H1029" t="s">
        <v>40</v>
      </c>
      <c r="I1029" t="s">
        <v>19</v>
      </c>
      <c r="J1029">
        <v>60</v>
      </c>
      <c r="K1029">
        <v>1.5</v>
      </c>
      <c r="L1029" t="s">
        <v>28</v>
      </c>
      <c r="M1029">
        <v>5</v>
      </c>
      <c r="N1029" s="13" t="s">
        <v>7985</v>
      </c>
      <c r="O1029">
        <f t="shared" si="64"/>
        <v>2</v>
      </c>
      <c r="P1029" t="str">
        <f t="shared" si="65"/>
        <v>High Performer</v>
      </c>
      <c r="Q1029" t="str">
        <f t="shared" si="66"/>
        <v>Senior</v>
      </c>
      <c r="R1029" t="str">
        <f t="shared" si="67"/>
        <v>High</v>
      </c>
    </row>
    <row r="1030" spans="1:18" x14ac:dyDescent="0.25">
      <c r="A1030" t="s">
        <v>5614</v>
      </c>
      <c r="B1030" t="s">
        <v>6811</v>
      </c>
      <c r="C1030" t="s">
        <v>3939</v>
      </c>
      <c r="D1030" t="s">
        <v>88</v>
      </c>
      <c r="E1030" t="s">
        <v>39</v>
      </c>
      <c r="F1030">
        <v>18</v>
      </c>
      <c r="G1030" s="6">
        <v>45415</v>
      </c>
      <c r="H1030" t="s">
        <v>47</v>
      </c>
      <c r="I1030" t="s">
        <v>33</v>
      </c>
      <c r="J1030">
        <v>19</v>
      </c>
      <c r="K1030">
        <v>2</v>
      </c>
      <c r="L1030" t="s">
        <v>34</v>
      </c>
      <c r="M1030">
        <v>4</v>
      </c>
      <c r="N1030" s="13" t="s">
        <v>7986</v>
      </c>
      <c r="O1030">
        <f t="shared" si="64"/>
        <v>8</v>
      </c>
      <c r="P1030" t="str">
        <f t="shared" si="65"/>
        <v/>
      </c>
      <c r="Q1030" t="str">
        <f t="shared" si="66"/>
        <v>Student</v>
      </c>
      <c r="R1030" t="str">
        <f t="shared" si="67"/>
        <v>High</v>
      </c>
    </row>
    <row r="1031" spans="1:18" x14ac:dyDescent="0.25">
      <c r="A1031" t="s">
        <v>5615</v>
      </c>
      <c r="B1031" t="s">
        <v>6812</v>
      </c>
      <c r="C1031" t="s">
        <v>3943</v>
      </c>
      <c r="D1031" t="s">
        <v>17</v>
      </c>
      <c r="E1031" t="s">
        <v>68</v>
      </c>
      <c r="F1031">
        <v>18</v>
      </c>
      <c r="G1031" s="6">
        <v>45329</v>
      </c>
      <c r="H1031" t="s">
        <v>32</v>
      </c>
      <c r="I1031" t="s">
        <v>33</v>
      </c>
      <c r="J1031">
        <v>38</v>
      </c>
      <c r="K1031">
        <v>1</v>
      </c>
      <c r="L1031" t="s">
        <v>34</v>
      </c>
      <c r="M1031">
        <v>2</v>
      </c>
      <c r="N1031" s="13" t="s">
        <v>7987</v>
      </c>
      <c r="O1031">
        <f t="shared" si="64"/>
        <v>6</v>
      </c>
      <c r="P1031" t="str">
        <f t="shared" si="65"/>
        <v/>
      </c>
      <c r="Q1031" t="str">
        <f t="shared" si="66"/>
        <v>Student</v>
      </c>
      <c r="R1031" t="str">
        <f t="shared" si="67"/>
        <v>High</v>
      </c>
    </row>
    <row r="1032" spans="1:18" x14ac:dyDescent="0.25">
      <c r="A1032" t="s">
        <v>5616</v>
      </c>
      <c r="B1032" t="s">
        <v>6813</v>
      </c>
      <c r="C1032" t="s">
        <v>3947</v>
      </c>
      <c r="D1032" t="s">
        <v>88</v>
      </c>
      <c r="E1032" t="s">
        <v>46</v>
      </c>
      <c r="F1032">
        <v>18</v>
      </c>
      <c r="G1032" s="6">
        <v>45048</v>
      </c>
      <c r="H1032" t="s">
        <v>52</v>
      </c>
      <c r="I1032" t="s">
        <v>53</v>
      </c>
      <c r="J1032">
        <v>49</v>
      </c>
      <c r="K1032">
        <v>1</v>
      </c>
      <c r="L1032" t="s">
        <v>34</v>
      </c>
      <c r="M1032">
        <v>4</v>
      </c>
      <c r="N1032" s="13" t="s">
        <v>7988</v>
      </c>
      <c r="O1032">
        <f t="shared" si="64"/>
        <v>8</v>
      </c>
      <c r="P1032" t="str">
        <f t="shared" si="65"/>
        <v/>
      </c>
      <c r="Q1032" t="str">
        <f t="shared" si="66"/>
        <v>Student</v>
      </c>
      <c r="R1032" t="str">
        <f t="shared" si="67"/>
        <v>High</v>
      </c>
    </row>
    <row r="1033" spans="1:18" x14ac:dyDescent="0.25">
      <c r="A1033" t="s">
        <v>5617</v>
      </c>
      <c r="B1033" t="s">
        <v>6814</v>
      </c>
      <c r="C1033" t="s">
        <v>3951</v>
      </c>
      <c r="D1033" t="s">
        <v>88</v>
      </c>
      <c r="E1033" t="s">
        <v>25</v>
      </c>
      <c r="F1033">
        <v>18</v>
      </c>
      <c r="G1033" s="6">
        <v>45415</v>
      </c>
      <c r="H1033" t="s">
        <v>132</v>
      </c>
      <c r="I1033" t="s">
        <v>133</v>
      </c>
      <c r="J1033">
        <v>79</v>
      </c>
      <c r="K1033">
        <v>1</v>
      </c>
      <c r="L1033" t="s">
        <v>34</v>
      </c>
      <c r="M1033">
        <v>3</v>
      </c>
      <c r="N1033" s="13" t="s">
        <v>7989</v>
      </c>
      <c r="O1033">
        <f t="shared" si="64"/>
        <v>4</v>
      </c>
      <c r="P1033" t="str">
        <f t="shared" si="65"/>
        <v/>
      </c>
      <c r="Q1033" t="str">
        <f t="shared" si="66"/>
        <v>Student</v>
      </c>
      <c r="R1033" t="str">
        <f t="shared" si="67"/>
        <v>High</v>
      </c>
    </row>
    <row r="1034" spans="1:18" x14ac:dyDescent="0.25">
      <c r="A1034" t="s">
        <v>5618</v>
      </c>
      <c r="B1034" t="s">
        <v>6815</v>
      </c>
      <c r="C1034" t="s">
        <v>3955</v>
      </c>
      <c r="D1034" t="s">
        <v>17</v>
      </c>
      <c r="E1034" t="s">
        <v>25</v>
      </c>
      <c r="F1034">
        <v>35</v>
      </c>
      <c r="G1034" s="6">
        <v>44811</v>
      </c>
      <c r="H1034" t="s">
        <v>142</v>
      </c>
      <c r="I1034" t="s">
        <v>53</v>
      </c>
      <c r="J1034">
        <v>99</v>
      </c>
      <c r="K1034">
        <v>2</v>
      </c>
      <c r="L1034" t="s">
        <v>28</v>
      </c>
      <c r="M1034">
        <v>5</v>
      </c>
      <c r="N1034" s="13" t="s">
        <v>7990</v>
      </c>
      <c r="O1034">
        <f t="shared" si="64"/>
        <v>8</v>
      </c>
      <c r="P1034" t="str">
        <f t="shared" si="65"/>
        <v>High Performer</v>
      </c>
      <c r="Q1034" t="str">
        <f t="shared" si="66"/>
        <v>Mid Career</v>
      </c>
      <c r="R1034" t="str">
        <f t="shared" si="67"/>
        <v>High</v>
      </c>
    </row>
    <row r="1035" spans="1:18" x14ac:dyDescent="0.25">
      <c r="A1035" t="s">
        <v>5619</v>
      </c>
      <c r="B1035" t="s">
        <v>6816</v>
      </c>
      <c r="C1035" t="s">
        <v>3959</v>
      </c>
      <c r="D1035" t="s">
        <v>88</v>
      </c>
      <c r="E1035" t="s">
        <v>68</v>
      </c>
      <c r="F1035">
        <v>36</v>
      </c>
      <c r="G1035" s="6">
        <v>45663</v>
      </c>
      <c r="H1035" t="s">
        <v>142</v>
      </c>
      <c r="I1035" t="s">
        <v>53</v>
      </c>
      <c r="J1035">
        <v>49</v>
      </c>
      <c r="K1035">
        <v>1.5</v>
      </c>
      <c r="L1035" t="s">
        <v>28</v>
      </c>
      <c r="M1035">
        <v>5</v>
      </c>
      <c r="N1035" s="13" t="s">
        <v>7548</v>
      </c>
      <c r="O1035">
        <f t="shared" si="64"/>
        <v>8</v>
      </c>
      <c r="P1035" t="str">
        <f t="shared" si="65"/>
        <v>High Performer</v>
      </c>
      <c r="Q1035" t="str">
        <f t="shared" si="66"/>
        <v>Mid Career</v>
      </c>
      <c r="R1035" t="str">
        <f t="shared" si="67"/>
        <v>High</v>
      </c>
    </row>
    <row r="1036" spans="1:18" x14ac:dyDescent="0.25">
      <c r="A1036" t="s">
        <v>5620</v>
      </c>
      <c r="B1036" t="s">
        <v>6817</v>
      </c>
      <c r="C1036" t="s">
        <v>3962</v>
      </c>
      <c r="D1036" t="s">
        <v>88</v>
      </c>
      <c r="E1036" t="s">
        <v>68</v>
      </c>
      <c r="F1036">
        <v>43</v>
      </c>
      <c r="G1036" s="6">
        <v>45169</v>
      </c>
      <c r="H1036" t="s">
        <v>142</v>
      </c>
      <c r="I1036" t="s">
        <v>53</v>
      </c>
      <c r="J1036">
        <v>97</v>
      </c>
      <c r="K1036">
        <v>2</v>
      </c>
      <c r="L1036" t="s">
        <v>28</v>
      </c>
      <c r="M1036">
        <v>5</v>
      </c>
      <c r="N1036" s="13" t="s">
        <v>7991</v>
      </c>
      <c r="O1036">
        <f t="shared" si="64"/>
        <v>3</v>
      </c>
      <c r="P1036" t="str">
        <f t="shared" si="65"/>
        <v>High Performer</v>
      </c>
      <c r="Q1036" t="str">
        <f t="shared" si="66"/>
        <v>Senior</v>
      </c>
      <c r="R1036" t="str">
        <f t="shared" si="67"/>
        <v>High</v>
      </c>
    </row>
    <row r="1037" spans="1:18" x14ac:dyDescent="0.25">
      <c r="A1037" t="s">
        <v>5621</v>
      </c>
      <c r="B1037" t="s">
        <v>6818</v>
      </c>
      <c r="C1037" t="s">
        <v>3966</v>
      </c>
      <c r="D1037" t="s">
        <v>88</v>
      </c>
      <c r="E1037" t="s">
        <v>68</v>
      </c>
      <c r="F1037">
        <v>18</v>
      </c>
      <c r="G1037" s="6">
        <v>45087</v>
      </c>
      <c r="H1037" t="s">
        <v>281</v>
      </c>
      <c r="I1037" t="s">
        <v>19</v>
      </c>
      <c r="J1037">
        <v>45</v>
      </c>
      <c r="K1037">
        <v>2</v>
      </c>
      <c r="L1037" t="s">
        <v>28</v>
      </c>
      <c r="M1037">
        <v>2</v>
      </c>
      <c r="N1037" s="13" t="s">
        <v>7992</v>
      </c>
      <c r="O1037">
        <f t="shared" si="64"/>
        <v>2</v>
      </c>
      <c r="P1037" t="str">
        <f t="shared" si="65"/>
        <v/>
      </c>
      <c r="Q1037" t="str">
        <f t="shared" si="66"/>
        <v>Student</v>
      </c>
      <c r="R1037" t="str">
        <f t="shared" si="67"/>
        <v>High</v>
      </c>
    </row>
    <row r="1038" spans="1:18" x14ac:dyDescent="0.25">
      <c r="A1038" t="s">
        <v>5622</v>
      </c>
      <c r="B1038" t="s">
        <v>6819</v>
      </c>
      <c r="C1038" t="s">
        <v>3970</v>
      </c>
      <c r="D1038" t="s">
        <v>88</v>
      </c>
      <c r="E1038" t="s">
        <v>46</v>
      </c>
      <c r="F1038">
        <v>31</v>
      </c>
      <c r="G1038" s="6">
        <v>45434</v>
      </c>
      <c r="H1038" t="s">
        <v>52</v>
      </c>
      <c r="I1038" t="s">
        <v>53</v>
      </c>
      <c r="J1038">
        <v>38</v>
      </c>
      <c r="K1038">
        <v>1</v>
      </c>
      <c r="L1038" t="s">
        <v>28</v>
      </c>
      <c r="M1038">
        <v>1</v>
      </c>
      <c r="N1038" s="13" t="s">
        <v>7993</v>
      </c>
      <c r="O1038">
        <f t="shared" si="64"/>
        <v>6</v>
      </c>
      <c r="P1038" t="str">
        <f t="shared" si="65"/>
        <v/>
      </c>
      <c r="Q1038" t="str">
        <f t="shared" si="66"/>
        <v>Mid Career</v>
      </c>
      <c r="R1038" t="str">
        <f t="shared" si="67"/>
        <v>High</v>
      </c>
    </row>
    <row r="1039" spans="1:18" x14ac:dyDescent="0.25">
      <c r="A1039" t="s">
        <v>5623</v>
      </c>
      <c r="B1039" t="s">
        <v>6820</v>
      </c>
      <c r="C1039" t="s">
        <v>3974</v>
      </c>
      <c r="D1039" t="s">
        <v>88</v>
      </c>
      <c r="E1039" t="s">
        <v>46</v>
      </c>
      <c r="F1039">
        <v>21</v>
      </c>
      <c r="G1039" s="6">
        <v>44972</v>
      </c>
      <c r="H1039" t="s">
        <v>142</v>
      </c>
      <c r="I1039" t="s">
        <v>53</v>
      </c>
      <c r="J1039">
        <v>88</v>
      </c>
      <c r="K1039">
        <v>1</v>
      </c>
      <c r="L1039" t="s">
        <v>34</v>
      </c>
      <c r="M1039">
        <v>5</v>
      </c>
      <c r="N1039" s="13" t="s">
        <v>7994</v>
      </c>
      <c r="O1039">
        <f t="shared" si="64"/>
        <v>8</v>
      </c>
      <c r="P1039" t="str">
        <f t="shared" si="65"/>
        <v/>
      </c>
      <c r="Q1039" t="str">
        <f t="shared" si="66"/>
        <v>Student</v>
      </c>
      <c r="R1039" t="str">
        <f t="shared" si="67"/>
        <v>High</v>
      </c>
    </row>
    <row r="1040" spans="1:18" x14ac:dyDescent="0.25">
      <c r="A1040" t="s">
        <v>5624</v>
      </c>
      <c r="B1040" t="s">
        <v>6821</v>
      </c>
      <c r="C1040" t="s">
        <v>3978</v>
      </c>
      <c r="D1040" t="s">
        <v>17</v>
      </c>
      <c r="E1040" t="s">
        <v>46</v>
      </c>
      <c r="F1040">
        <v>32</v>
      </c>
      <c r="G1040" s="6">
        <v>45527</v>
      </c>
      <c r="H1040" t="s">
        <v>52</v>
      </c>
      <c r="I1040" t="s">
        <v>53</v>
      </c>
      <c r="J1040">
        <v>75</v>
      </c>
      <c r="K1040">
        <v>1.5</v>
      </c>
      <c r="L1040" t="s">
        <v>34</v>
      </c>
      <c r="M1040">
        <v>4</v>
      </c>
      <c r="N1040" s="13" t="s">
        <v>7995</v>
      </c>
      <c r="O1040">
        <f t="shared" si="64"/>
        <v>8</v>
      </c>
      <c r="P1040" t="str">
        <f t="shared" si="65"/>
        <v/>
      </c>
      <c r="Q1040" t="str">
        <f t="shared" si="66"/>
        <v>Mid Career</v>
      </c>
      <c r="R1040" t="str">
        <f t="shared" si="67"/>
        <v>High</v>
      </c>
    </row>
    <row r="1041" spans="1:18" x14ac:dyDescent="0.25">
      <c r="A1041" t="s">
        <v>5625</v>
      </c>
      <c r="B1041" t="s">
        <v>6822</v>
      </c>
      <c r="C1041" t="s">
        <v>3982</v>
      </c>
      <c r="D1041" t="s">
        <v>88</v>
      </c>
      <c r="E1041" t="s">
        <v>46</v>
      </c>
      <c r="F1041">
        <v>18</v>
      </c>
      <c r="G1041" s="6">
        <v>45274</v>
      </c>
      <c r="H1041" t="s">
        <v>63</v>
      </c>
      <c r="I1041" t="s">
        <v>27</v>
      </c>
      <c r="J1041">
        <v>8</v>
      </c>
      <c r="K1041">
        <v>1.5</v>
      </c>
      <c r="L1041" t="s">
        <v>34</v>
      </c>
      <c r="M1041">
        <v>2</v>
      </c>
      <c r="N1041" s="13" t="s">
        <v>7996</v>
      </c>
      <c r="O1041">
        <f t="shared" si="64"/>
        <v>6</v>
      </c>
      <c r="P1041" t="str">
        <f t="shared" si="65"/>
        <v/>
      </c>
      <c r="Q1041" t="str">
        <f t="shared" si="66"/>
        <v>Student</v>
      </c>
      <c r="R1041" t="str">
        <f t="shared" si="67"/>
        <v>Medium</v>
      </c>
    </row>
    <row r="1042" spans="1:18" x14ac:dyDescent="0.25">
      <c r="A1042" t="s">
        <v>5626</v>
      </c>
      <c r="B1042" t="s">
        <v>6823</v>
      </c>
      <c r="C1042" t="s">
        <v>3986</v>
      </c>
      <c r="D1042" t="s">
        <v>88</v>
      </c>
      <c r="E1042" t="s">
        <v>25</v>
      </c>
      <c r="F1042">
        <v>18</v>
      </c>
      <c r="G1042" s="6">
        <v>45039</v>
      </c>
      <c r="H1042" t="s">
        <v>47</v>
      </c>
      <c r="I1042" t="s">
        <v>33</v>
      </c>
      <c r="J1042">
        <v>63</v>
      </c>
      <c r="K1042">
        <v>2</v>
      </c>
      <c r="L1042" t="s">
        <v>28</v>
      </c>
      <c r="M1042">
        <v>1</v>
      </c>
      <c r="N1042" s="13" t="s">
        <v>7997</v>
      </c>
      <c r="O1042">
        <f t="shared" si="64"/>
        <v>2</v>
      </c>
      <c r="P1042" t="str">
        <f t="shared" si="65"/>
        <v/>
      </c>
      <c r="Q1042" t="str">
        <f t="shared" si="66"/>
        <v>Student</v>
      </c>
      <c r="R1042" t="str">
        <f t="shared" si="67"/>
        <v>High</v>
      </c>
    </row>
    <row r="1043" spans="1:18" x14ac:dyDescent="0.25">
      <c r="A1043" t="s">
        <v>5627</v>
      </c>
      <c r="B1043" t="s">
        <v>6824</v>
      </c>
      <c r="C1043" t="s">
        <v>3990</v>
      </c>
      <c r="D1043" t="s">
        <v>17</v>
      </c>
      <c r="E1043" t="s">
        <v>68</v>
      </c>
      <c r="F1043">
        <v>28</v>
      </c>
      <c r="G1043" s="6">
        <v>44690</v>
      </c>
      <c r="H1043" t="s">
        <v>83</v>
      </c>
      <c r="I1043" t="s">
        <v>27</v>
      </c>
      <c r="J1043">
        <v>6</v>
      </c>
      <c r="K1043">
        <v>2</v>
      </c>
      <c r="L1043" t="s">
        <v>34</v>
      </c>
      <c r="M1043">
        <v>4</v>
      </c>
      <c r="N1043" s="13" t="s">
        <v>7998</v>
      </c>
      <c r="O1043">
        <f t="shared" si="64"/>
        <v>8</v>
      </c>
      <c r="P1043" t="str">
        <f t="shared" si="65"/>
        <v/>
      </c>
      <c r="Q1043" t="str">
        <f t="shared" si="66"/>
        <v>Early Career</v>
      </c>
      <c r="R1043" t="str">
        <f t="shared" si="67"/>
        <v>Medium</v>
      </c>
    </row>
    <row r="1044" spans="1:18" x14ac:dyDescent="0.25">
      <c r="A1044" t="s">
        <v>5628</v>
      </c>
      <c r="B1044" t="s">
        <v>6825</v>
      </c>
      <c r="C1044" t="s">
        <v>3994</v>
      </c>
      <c r="D1044" t="s">
        <v>88</v>
      </c>
      <c r="E1044" t="s">
        <v>39</v>
      </c>
      <c r="F1044">
        <v>30</v>
      </c>
      <c r="G1044" s="6">
        <v>45064</v>
      </c>
      <c r="H1044" t="s">
        <v>105</v>
      </c>
      <c r="I1044" t="s">
        <v>53</v>
      </c>
      <c r="J1044">
        <v>16</v>
      </c>
      <c r="K1044">
        <v>2</v>
      </c>
      <c r="L1044" t="s">
        <v>34</v>
      </c>
      <c r="M1044">
        <v>5</v>
      </c>
      <c r="N1044" s="13" t="s">
        <v>7999</v>
      </c>
      <c r="O1044">
        <f t="shared" si="64"/>
        <v>2</v>
      </c>
      <c r="P1044" t="str">
        <f t="shared" si="65"/>
        <v/>
      </c>
      <c r="Q1044" t="str">
        <f t="shared" si="66"/>
        <v>Early Career</v>
      </c>
      <c r="R1044" t="str">
        <f t="shared" si="67"/>
        <v>High</v>
      </c>
    </row>
    <row r="1045" spans="1:18" x14ac:dyDescent="0.25">
      <c r="A1045" t="s">
        <v>5629</v>
      </c>
      <c r="B1045" t="s">
        <v>6826</v>
      </c>
      <c r="C1045" t="s">
        <v>3998</v>
      </c>
      <c r="D1045" t="s">
        <v>88</v>
      </c>
      <c r="E1045" t="s">
        <v>68</v>
      </c>
      <c r="F1045">
        <v>18</v>
      </c>
      <c r="G1045" s="6">
        <v>45494</v>
      </c>
      <c r="H1045" t="s">
        <v>142</v>
      </c>
      <c r="I1045" t="s">
        <v>53</v>
      </c>
      <c r="J1045">
        <v>46</v>
      </c>
      <c r="K1045">
        <v>1</v>
      </c>
      <c r="L1045" t="s">
        <v>28</v>
      </c>
      <c r="M1045">
        <v>5</v>
      </c>
      <c r="N1045" s="13" t="s">
        <v>8000</v>
      </c>
      <c r="O1045">
        <f t="shared" si="64"/>
        <v>5</v>
      </c>
      <c r="P1045" t="str">
        <f t="shared" si="65"/>
        <v>High Performer</v>
      </c>
      <c r="Q1045" t="str">
        <f t="shared" si="66"/>
        <v>Student</v>
      </c>
      <c r="R1045" t="str">
        <f t="shared" si="67"/>
        <v>High</v>
      </c>
    </row>
    <row r="1046" spans="1:18" x14ac:dyDescent="0.25">
      <c r="A1046" t="s">
        <v>5630</v>
      </c>
      <c r="B1046" t="s">
        <v>6827</v>
      </c>
      <c r="C1046" t="s">
        <v>4002</v>
      </c>
      <c r="D1046" t="s">
        <v>17</v>
      </c>
      <c r="E1046" t="s">
        <v>25</v>
      </c>
      <c r="F1046">
        <v>21</v>
      </c>
      <c r="G1046" s="6">
        <v>45199</v>
      </c>
      <c r="H1046" t="s">
        <v>69</v>
      </c>
      <c r="I1046" t="s">
        <v>33</v>
      </c>
      <c r="J1046">
        <v>10</v>
      </c>
      <c r="K1046">
        <v>2</v>
      </c>
      <c r="L1046" t="s">
        <v>28</v>
      </c>
      <c r="M1046">
        <v>4</v>
      </c>
      <c r="N1046" s="13" t="s">
        <v>8001</v>
      </c>
      <c r="O1046">
        <f t="shared" si="64"/>
        <v>4</v>
      </c>
      <c r="P1046" t="str">
        <f t="shared" si="65"/>
        <v>High Performer</v>
      </c>
      <c r="Q1046" t="str">
        <f t="shared" si="66"/>
        <v>Student</v>
      </c>
      <c r="R1046" t="str">
        <f t="shared" si="67"/>
        <v>Medium</v>
      </c>
    </row>
    <row r="1047" spans="1:18" x14ac:dyDescent="0.25">
      <c r="A1047" t="s">
        <v>5631</v>
      </c>
      <c r="B1047" t="s">
        <v>6828</v>
      </c>
      <c r="C1047" t="s">
        <v>4006</v>
      </c>
      <c r="D1047" t="s">
        <v>17</v>
      </c>
      <c r="E1047" t="s">
        <v>25</v>
      </c>
      <c r="F1047">
        <v>41</v>
      </c>
      <c r="G1047" s="6">
        <v>45354</v>
      </c>
      <c r="H1047" t="s">
        <v>217</v>
      </c>
      <c r="I1047" t="s">
        <v>133</v>
      </c>
      <c r="J1047">
        <v>73</v>
      </c>
      <c r="K1047">
        <v>2</v>
      </c>
      <c r="L1047" t="s">
        <v>28</v>
      </c>
      <c r="M1047">
        <v>5</v>
      </c>
      <c r="N1047" s="13" t="s">
        <v>8002</v>
      </c>
      <c r="O1047">
        <f t="shared" si="64"/>
        <v>3</v>
      </c>
      <c r="P1047" t="str">
        <f t="shared" si="65"/>
        <v>High Performer</v>
      </c>
      <c r="Q1047" t="str">
        <f t="shared" si="66"/>
        <v>Senior</v>
      </c>
      <c r="R1047" t="str">
        <f t="shared" si="67"/>
        <v>High</v>
      </c>
    </row>
    <row r="1048" spans="1:18" x14ac:dyDescent="0.25">
      <c r="A1048" t="s">
        <v>5632</v>
      </c>
      <c r="B1048" t="s">
        <v>6829</v>
      </c>
      <c r="C1048" t="s">
        <v>4010</v>
      </c>
      <c r="D1048" t="s">
        <v>17</v>
      </c>
      <c r="E1048" t="s">
        <v>68</v>
      </c>
      <c r="F1048">
        <v>18</v>
      </c>
      <c r="G1048" s="6">
        <v>44700</v>
      </c>
      <c r="H1048" t="s">
        <v>83</v>
      </c>
      <c r="I1048" t="s">
        <v>27</v>
      </c>
      <c r="J1048">
        <v>57.999999999999993</v>
      </c>
      <c r="K1048">
        <v>0.45</v>
      </c>
      <c r="L1048" t="s">
        <v>34</v>
      </c>
      <c r="M1048">
        <v>4</v>
      </c>
      <c r="N1048" s="13" t="s">
        <v>8003</v>
      </c>
      <c r="O1048">
        <f t="shared" si="64"/>
        <v>3</v>
      </c>
      <c r="P1048" t="str">
        <f t="shared" si="65"/>
        <v/>
      </c>
      <c r="Q1048" t="str">
        <f t="shared" si="66"/>
        <v>Student</v>
      </c>
      <c r="R1048" t="str">
        <f t="shared" si="67"/>
        <v>High</v>
      </c>
    </row>
    <row r="1049" spans="1:18" x14ac:dyDescent="0.25">
      <c r="A1049" t="s">
        <v>5633</v>
      </c>
      <c r="B1049" t="s">
        <v>6830</v>
      </c>
      <c r="C1049" t="s">
        <v>4014</v>
      </c>
      <c r="D1049" t="s">
        <v>88</v>
      </c>
      <c r="E1049" t="s">
        <v>68</v>
      </c>
      <c r="F1049">
        <v>18</v>
      </c>
      <c r="G1049" s="6">
        <v>45290</v>
      </c>
      <c r="H1049" t="s">
        <v>18</v>
      </c>
      <c r="I1049" t="s">
        <v>19</v>
      </c>
      <c r="J1049">
        <v>0</v>
      </c>
      <c r="K1049">
        <v>1</v>
      </c>
      <c r="L1049" t="s">
        <v>34</v>
      </c>
      <c r="M1049">
        <v>4</v>
      </c>
      <c r="N1049" s="13" t="s">
        <v>8004</v>
      </c>
      <c r="O1049">
        <f t="shared" si="64"/>
        <v>2</v>
      </c>
      <c r="P1049" t="str">
        <f t="shared" si="65"/>
        <v/>
      </c>
      <c r="Q1049" t="str">
        <f t="shared" si="66"/>
        <v>Student</v>
      </c>
      <c r="R1049" t="str">
        <f t="shared" si="67"/>
        <v>Low</v>
      </c>
    </row>
    <row r="1050" spans="1:18" x14ac:dyDescent="0.25">
      <c r="A1050" t="s">
        <v>5634</v>
      </c>
      <c r="B1050" t="s">
        <v>6831</v>
      </c>
      <c r="C1050" t="s">
        <v>4018</v>
      </c>
      <c r="D1050" t="s">
        <v>88</v>
      </c>
      <c r="E1050" t="s">
        <v>46</v>
      </c>
      <c r="F1050">
        <v>18</v>
      </c>
      <c r="G1050" s="6">
        <v>44960</v>
      </c>
      <c r="H1050" t="s">
        <v>142</v>
      </c>
      <c r="I1050" t="s">
        <v>53</v>
      </c>
      <c r="J1050">
        <v>60</v>
      </c>
      <c r="K1050">
        <v>0.45</v>
      </c>
      <c r="L1050" t="s">
        <v>34</v>
      </c>
      <c r="M1050">
        <v>3</v>
      </c>
      <c r="N1050" s="13" t="s">
        <v>8005</v>
      </c>
      <c r="O1050">
        <f t="shared" si="64"/>
        <v>8</v>
      </c>
      <c r="P1050" t="str">
        <f t="shared" si="65"/>
        <v/>
      </c>
      <c r="Q1050" t="str">
        <f t="shared" si="66"/>
        <v>Student</v>
      </c>
      <c r="R1050" t="str">
        <f t="shared" si="67"/>
        <v>High</v>
      </c>
    </row>
    <row r="1051" spans="1:18" x14ac:dyDescent="0.25">
      <c r="A1051" t="s">
        <v>5635</v>
      </c>
      <c r="B1051" t="s">
        <v>6832</v>
      </c>
      <c r="C1051" t="s">
        <v>4022</v>
      </c>
      <c r="D1051" t="s">
        <v>17</v>
      </c>
      <c r="E1051" t="s">
        <v>46</v>
      </c>
      <c r="F1051">
        <v>18</v>
      </c>
      <c r="G1051" s="6">
        <v>45549</v>
      </c>
      <c r="H1051" t="s">
        <v>154</v>
      </c>
      <c r="I1051" t="s">
        <v>133</v>
      </c>
      <c r="J1051">
        <v>24</v>
      </c>
      <c r="K1051">
        <v>0.45</v>
      </c>
      <c r="L1051" t="s">
        <v>34</v>
      </c>
      <c r="M1051">
        <v>4</v>
      </c>
      <c r="N1051" s="13" t="s">
        <v>8006</v>
      </c>
      <c r="O1051">
        <f t="shared" si="64"/>
        <v>3</v>
      </c>
      <c r="P1051" t="str">
        <f t="shared" si="65"/>
        <v/>
      </c>
      <c r="Q1051" t="str">
        <f t="shared" si="66"/>
        <v>Student</v>
      </c>
      <c r="R1051" t="str">
        <f t="shared" si="67"/>
        <v>High</v>
      </c>
    </row>
    <row r="1052" spans="1:18" x14ac:dyDescent="0.25">
      <c r="A1052" t="s">
        <v>5636</v>
      </c>
      <c r="B1052" t="s">
        <v>6833</v>
      </c>
      <c r="C1052" t="s">
        <v>4026</v>
      </c>
      <c r="D1052" t="s">
        <v>17</v>
      </c>
      <c r="E1052" t="s">
        <v>82</v>
      </c>
      <c r="F1052">
        <v>34</v>
      </c>
      <c r="G1052" s="6">
        <v>45326</v>
      </c>
      <c r="H1052" t="s">
        <v>154</v>
      </c>
      <c r="I1052" t="s">
        <v>133</v>
      </c>
      <c r="J1052">
        <v>81</v>
      </c>
      <c r="K1052">
        <v>0.45</v>
      </c>
      <c r="L1052" t="s">
        <v>34</v>
      </c>
      <c r="M1052">
        <v>3</v>
      </c>
      <c r="N1052" s="13" t="s">
        <v>8007</v>
      </c>
      <c r="O1052">
        <f t="shared" si="64"/>
        <v>5</v>
      </c>
      <c r="P1052" t="str">
        <f t="shared" si="65"/>
        <v/>
      </c>
      <c r="Q1052" t="str">
        <f t="shared" si="66"/>
        <v>Mid Career</v>
      </c>
      <c r="R1052" t="str">
        <f t="shared" si="67"/>
        <v>High</v>
      </c>
    </row>
    <row r="1053" spans="1:18" x14ac:dyDescent="0.25">
      <c r="A1053" t="s">
        <v>5637</v>
      </c>
      <c r="B1053" t="s">
        <v>5970</v>
      </c>
      <c r="C1053" t="s">
        <v>4029</v>
      </c>
      <c r="D1053" t="s">
        <v>88</v>
      </c>
      <c r="E1053" t="s">
        <v>68</v>
      </c>
      <c r="F1053">
        <v>18</v>
      </c>
      <c r="G1053" s="6">
        <v>44749</v>
      </c>
      <c r="H1053" t="s">
        <v>47</v>
      </c>
      <c r="I1053" t="s">
        <v>33</v>
      </c>
      <c r="J1053">
        <v>63</v>
      </c>
      <c r="K1053">
        <v>1.5</v>
      </c>
      <c r="L1053" t="s">
        <v>34</v>
      </c>
      <c r="M1053">
        <v>3</v>
      </c>
      <c r="N1053" s="13" t="s">
        <v>7687</v>
      </c>
      <c r="O1053">
        <f t="shared" si="64"/>
        <v>3</v>
      </c>
      <c r="P1053" t="str">
        <f t="shared" si="65"/>
        <v/>
      </c>
      <c r="Q1053" t="str">
        <f t="shared" si="66"/>
        <v>Student</v>
      </c>
      <c r="R1053" t="str">
        <f t="shared" si="67"/>
        <v>High</v>
      </c>
    </row>
    <row r="1054" spans="1:18" x14ac:dyDescent="0.25">
      <c r="A1054" t="s">
        <v>5638</v>
      </c>
      <c r="B1054" t="s">
        <v>6834</v>
      </c>
      <c r="C1054" t="s">
        <v>4032</v>
      </c>
      <c r="D1054" t="s">
        <v>17</v>
      </c>
      <c r="E1054" t="s">
        <v>46</v>
      </c>
      <c r="F1054">
        <v>18</v>
      </c>
      <c r="G1054" s="6">
        <v>45533</v>
      </c>
      <c r="H1054" t="s">
        <v>281</v>
      </c>
      <c r="I1054" t="s">
        <v>19</v>
      </c>
      <c r="J1054">
        <v>86</v>
      </c>
      <c r="K1054">
        <v>1</v>
      </c>
      <c r="L1054" t="s">
        <v>28</v>
      </c>
      <c r="M1054">
        <v>1</v>
      </c>
      <c r="N1054" s="13" t="s">
        <v>8008</v>
      </c>
      <c r="O1054">
        <f t="shared" si="64"/>
        <v>6</v>
      </c>
      <c r="P1054" t="str">
        <f t="shared" si="65"/>
        <v/>
      </c>
      <c r="Q1054" t="str">
        <f t="shared" si="66"/>
        <v>Student</v>
      </c>
      <c r="R1054" t="str">
        <f t="shared" si="67"/>
        <v>High</v>
      </c>
    </row>
    <row r="1055" spans="1:18" x14ac:dyDescent="0.25">
      <c r="A1055" t="s">
        <v>5639</v>
      </c>
      <c r="B1055" t="s">
        <v>6835</v>
      </c>
      <c r="C1055" t="s">
        <v>4036</v>
      </c>
      <c r="D1055" t="s">
        <v>17</v>
      </c>
      <c r="E1055" t="s">
        <v>68</v>
      </c>
      <c r="F1055">
        <v>18</v>
      </c>
      <c r="G1055" s="6">
        <v>45446</v>
      </c>
      <c r="H1055" t="s">
        <v>52</v>
      </c>
      <c r="I1055" t="s">
        <v>53</v>
      </c>
      <c r="J1055">
        <v>95</v>
      </c>
      <c r="K1055">
        <v>2</v>
      </c>
      <c r="L1055" t="s">
        <v>34</v>
      </c>
      <c r="M1055">
        <v>2</v>
      </c>
      <c r="N1055" s="13" t="s">
        <v>8009</v>
      </c>
      <c r="O1055">
        <f t="shared" si="64"/>
        <v>8</v>
      </c>
      <c r="P1055" t="str">
        <f t="shared" si="65"/>
        <v/>
      </c>
      <c r="Q1055" t="str">
        <f t="shared" si="66"/>
        <v>Student</v>
      </c>
      <c r="R1055" t="str">
        <f t="shared" si="67"/>
        <v>High</v>
      </c>
    </row>
    <row r="1056" spans="1:18" x14ac:dyDescent="0.25">
      <c r="A1056" t="s">
        <v>5640</v>
      </c>
      <c r="B1056" t="s">
        <v>6836</v>
      </c>
      <c r="C1056" t="s">
        <v>6995</v>
      </c>
      <c r="D1056" t="s">
        <v>88</v>
      </c>
      <c r="E1056" t="s">
        <v>25</v>
      </c>
      <c r="F1056">
        <v>18</v>
      </c>
      <c r="G1056" s="6">
        <v>44958</v>
      </c>
      <c r="H1056" t="s">
        <v>52</v>
      </c>
      <c r="I1056" t="s">
        <v>53</v>
      </c>
      <c r="J1056">
        <v>96</v>
      </c>
      <c r="K1056">
        <v>1.5</v>
      </c>
      <c r="L1056" t="s">
        <v>28</v>
      </c>
      <c r="M1056">
        <v>4</v>
      </c>
      <c r="N1056" s="13" t="s">
        <v>8010</v>
      </c>
      <c r="O1056">
        <f t="shared" si="64"/>
        <v>8</v>
      </c>
      <c r="P1056" t="str">
        <f t="shared" si="65"/>
        <v>High Performer</v>
      </c>
      <c r="Q1056" t="str">
        <f t="shared" si="66"/>
        <v>Student</v>
      </c>
      <c r="R1056" t="str">
        <f t="shared" si="67"/>
        <v>High</v>
      </c>
    </row>
    <row r="1057" spans="1:18" x14ac:dyDescent="0.25">
      <c r="A1057" t="s">
        <v>5641</v>
      </c>
      <c r="B1057" t="s">
        <v>6837</v>
      </c>
      <c r="C1057" t="s">
        <v>4043</v>
      </c>
      <c r="D1057" t="s">
        <v>88</v>
      </c>
      <c r="E1057" t="s">
        <v>39</v>
      </c>
      <c r="F1057">
        <v>28</v>
      </c>
      <c r="G1057" s="6">
        <v>45509</v>
      </c>
      <c r="H1057" t="s">
        <v>281</v>
      </c>
      <c r="I1057" t="s">
        <v>19</v>
      </c>
      <c r="J1057">
        <v>23</v>
      </c>
      <c r="K1057">
        <v>1.5</v>
      </c>
      <c r="L1057" t="s">
        <v>34</v>
      </c>
      <c r="M1057">
        <v>2</v>
      </c>
      <c r="N1057" s="13" t="s">
        <v>8011</v>
      </c>
      <c r="O1057">
        <f t="shared" si="64"/>
        <v>3</v>
      </c>
      <c r="P1057" t="str">
        <f t="shared" si="65"/>
        <v/>
      </c>
      <c r="Q1057" t="str">
        <f t="shared" si="66"/>
        <v>Early Career</v>
      </c>
      <c r="R1057" t="str">
        <f t="shared" si="67"/>
        <v>High</v>
      </c>
    </row>
    <row r="1058" spans="1:18" x14ac:dyDescent="0.25">
      <c r="A1058" t="s">
        <v>5642</v>
      </c>
      <c r="B1058" t="s">
        <v>6838</v>
      </c>
      <c r="C1058" t="s">
        <v>4047</v>
      </c>
      <c r="D1058" t="s">
        <v>88</v>
      </c>
      <c r="E1058" t="s">
        <v>46</v>
      </c>
      <c r="F1058">
        <v>39</v>
      </c>
      <c r="G1058" s="6">
        <v>45682</v>
      </c>
      <c r="H1058" t="s">
        <v>154</v>
      </c>
      <c r="I1058" t="s">
        <v>133</v>
      </c>
      <c r="J1058">
        <v>77</v>
      </c>
      <c r="K1058">
        <v>1.5</v>
      </c>
      <c r="L1058" t="s">
        <v>28</v>
      </c>
      <c r="M1058">
        <v>4</v>
      </c>
      <c r="N1058" s="13" t="s">
        <v>8012</v>
      </c>
      <c r="O1058">
        <f t="shared" si="64"/>
        <v>5</v>
      </c>
      <c r="P1058" t="str">
        <f t="shared" si="65"/>
        <v>High Performer</v>
      </c>
      <c r="Q1058" t="str">
        <f t="shared" si="66"/>
        <v>Mid Career</v>
      </c>
      <c r="R1058" t="str">
        <f t="shared" si="67"/>
        <v>High</v>
      </c>
    </row>
    <row r="1059" spans="1:18" x14ac:dyDescent="0.25">
      <c r="A1059" t="s">
        <v>5643</v>
      </c>
      <c r="B1059" t="s">
        <v>6839</v>
      </c>
      <c r="C1059" t="s">
        <v>4051</v>
      </c>
      <c r="D1059" t="s">
        <v>88</v>
      </c>
      <c r="E1059" t="s">
        <v>46</v>
      </c>
      <c r="F1059">
        <v>18</v>
      </c>
      <c r="G1059" s="6">
        <v>45096</v>
      </c>
      <c r="H1059" t="s">
        <v>281</v>
      </c>
      <c r="I1059" t="s">
        <v>19</v>
      </c>
      <c r="J1059">
        <v>30</v>
      </c>
      <c r="K1059">
        <v>0.45</v>
      </c>
      <c r="L1059" t="s">
        <v>28</v>
      </c>
      <c r="M1059">
        <v>5</v>
      </c>
      <c r="N1059" s="13" t="s">
        <v>8013</v>
      </c>
      <c r="O1059">
        <f t="shared" si="64"/>
        <v>8</v>
      </c>
      <c r="P1059" t="str">
        <f t="shared" si="65"/>
        <v>High Performer</v>
      </c>
      <c r="Q1059" t="str">
        <f t="shared" si="66"/>
        <v>Student</v>
      </c>
      <c r="R1059" t="str">
        <f t="shared" si="67"/>
        <v>High</v>
      </c>
    </row>
    <row r="1060" spans="1:18" x14ac:dyDescent="0.25">
      <c r="A1060" t="s">
        <v>5644</v>
      </c>
      <c r="B1060" t="s">
        <v>6840</v>
      </c>
      <c r="C1060" t="s">
        <v>4055</v>
      </c>
      <c r="D1060" t="s">
        <v>88</v>
      </c>
      <c r="E1060" t="s">
        <v>25</v>
      </c>
      <c r="F1060">
        <v>18</v>
      </c>
      <c r="G1060" s="6">
        <v>44820</v>
      </c>
      <c r="H1060" t="s">
        <v>69</v>
      </c>
      <c r="I1060" t="s">
        <v>33</v>
      </c>
      <c r="J1060">
        <v>16</v>
      </c>
      <c r="K1060">
        <v>0.45</v>
      </c>
      <c r="L1060" t="s">
        <v>34</v>
      </c>
      <c r="M1060">
        <v>5</v>
      </c>
      <c r="N1060" s="13" t="s">
        <v>7640</v>
      </c>
      <c r="O1060">
        <f t="shared" si="64"/>
        <v>7</v>
      </c>
      <c r="P1060" t="str">
        <f t="shared" si="65"/>
        <v/>
      </c>
      <c r="Q1060" t="str">
        <f t="shared" si="66"/>
        <v>Student</v>
      </c>
      <c r="R1060" t="str">
        <f t="shared" si="67"/>
        <v>High</v>
      </c>
    </row>
    <row r="1061" spans="1:18" x14ac:dyDescent="0.25">
      <c r="A1061" t="s">
        <v>5645</v>
      </c>
      <c r="B1061" t="s">
        <v>6841</v>
      </c>
      <c r="C1061" t="s">
        <v>4058</v>
      </c>
      <c r="D1061" t="s">
        <v>17</v>
      </c>
      <c r="E1061" t="s">
        <v>39</v>
      </c>
      <c r="F1061">
        <v>18</v>
      </c>
      <c r="G1061" s="6">
        <v>45135</v>
      </c>
      <c r="H1061" t="s">
        <v>47</v>
      </c>
      <c r="I1061" t="s">
        <v>33</v>
      </c>
      <c r="J1061">
        <v>88</v>
      </c>
      <c r="K1061">
        <v>1.5</v>
      </c>
      <c r="L1061" t="s">
        <v>28</v>
      </c>
      <c r="M1061">
        <v>2</v>
      </c>
      <c r="N1061" s="13" t="s">
        <v>7242</v>
      </c>
      <c r="O1061">
        <f t="shared" si="64"/>
        <v>4</v>
      </c>
      <c r="P1061" t="str">
        <f t="shared" si="65"/>
        <v/>
      </c>
      <c r="Q1061" t="str">
        <f t="shared" si="66"/>
        <v>Student</v>
      </c>
      <c r="R1061" t="str">
        <f t="shared" si="67"/>
        <v>High</v>
      </c>
    </row>
    <row r="1062" spans="1:18" x14ac:dyDescent="0.25">
      <c r="A1062" t="s">
        <v>5646</v>
      </c>
      <c r="B1062" t="s">
        <v>6842</v>
      </c>
      <c r="C1062" t="s">
        <v>4061</v>
      </c>
      <c r="D1062" t="s">
        <v>17</v>
      </c>
      <c r="E1062" t="s">
        <v>46</v>
      </c>
      <c r="F1062">
        <v>18</v>
      </c>
      <c r="G1062" s="6">
        <v>45720</v>
      </c>
      <c r="H1062" t="s">
        <v>217</v>
      </c>
      <c r="I1062" t="s">
        <v>133</v>
      </c>
      <c r="J1062">
        <v>28.999999999999996</v>
      </c>
      <c r="K1062">
        <v>1</v>
      </c>
      <c r="L1062" t="s">
        <v>28</v>
      </c>
      <c r="M1062">
        <v>4</v>
      </c>
      <c r="N1062" s="13" t="s">
        <v>8014</v>
      </c>
      <c r="O1062">
        <f t="shared" si="64"/>
        <v>6</v>
      </c>
      <c r="P1062" t="str">
        <f t="shared" si="65"/>
        <v>High Performer</v>
      </c>
      <c r="Q1062" t="str">
        <f t="shared" si="66"/>
        <v>Student</v>
      </c>
      <c r="R1062" t="str">
        <f t="shared" si="67"/>
        <v>High</v>
      </c>
    </row>
    <row r="1063" spans="1:18" x14ac:dyDescent="0.25">
      <c r="A1063" t="s">
        <v>5647</v>
      </c>
      <c r="B1063" t="s">
        <v>6843</v>
      </c>
      <c r="C1063" t="s">
        <v>4065</v>
      </c>
      <c r="D1063" t="s">
        <v>88</v>
      </c>
      <c r="E1063" t="s">
        <v>68</v>
      </c>
      <c r="F1063">
        <v>18</v>
      </c>
      <c r="G1063" s="6">
        <v>45427</v>
      </c>
      <c r="H1063" t="s">
        <v>83</v>
      </c>
      <c r="I1063" t="s">
        <v>27</v>
      </c>
      <c r="J1063">
        <v>10</v>
      </c>
      <c r="K1063">
        <v>1.5</v>
      </c>
      <c r="L1063" t="s">
        <v>28</v>
      </c>
      <c r="M1063">
        <v>5</v>
      </c>
      <c r="N1063" s="13" t="s">
        <v>8015</v>
      </c>
      <c r="O1063">
        <f t="shared" si="64"/>
        <v>7</v>
      </c>
      <c r="P1063" t="str">
        <f t="shared" si="65"/>
        <v>High Performer</v>
      </c>
      <c r="Q1063" t="str">
        <f t="shared" si="66"/>
        <v>Student</v>
      </c>
      <c r="R1063" t="str">
        <f t="shared" si="67"/>
        <v>Medium</v>
      </c>
    </row>
    <row r="1064" spans="1:18" x14ac:dyDescent="0.25">
      <c r="A1064" t="s">
        <v>5648</v>
      </c>
      <c r="B1064" t="s">
        <v>6844</v>
      </c>
      <c r="C1064" t="s">
        <v>4069</v>
      </c>
      <c r="D1064" t="s">
        <v>17</v>
      </c>
      <c r="E1064" t="s">
        <v>25</v>
      </c>
      <c r="F1064">
        <v>18</v>
      </c>
      <c r="G1064" s="6">
        <v>45282</v>
      </c>
      <c r="H1064" t="s">
        <v>154</v>
      </c>
      <c r="I1064" t="s">
        <v>133</v>
      </c>
      <c r="J1064">
        <v>81</v>
      </c>
      <c r="K1064">
        <v>2</v>
      </c>
      <c r="L1064" t="s">
        <v>34</v>
      </c>
      <c r="M1064">
        <v>1</v>
      </c>
      <c r="N1064" s="13" t="s">
        <v>8016</v>
      </c>
      <c r="O1064">
        <f t="shared" si="64"/>
        <v>1</v>
      </c>
      <c r="P1064" t="str">
        <f t="shared" si="65"/>
        <v/>
      </c>
      <c r="Q1064" t="str">
        <f t="shared" si="66"/>
        <v>Student</v>
      </c>
      <c r="R1064" t="str">
        <f t="shared" si="67"/>
        <v>High</v>
      </c>
    </row>
    <row r="1065" spans="1:18" x14ac:dyDescent="0.25">
      <c r="A1065" t="s">
        <v>5649</v>
      </c>
      <c r="B1065" t="s">
        <v>6845</v>
      </c>
      <c r="C1065" t="s">
        <v>4072</v>
      </c>
      <c r="D1065" t="s">
        <v>17</v>
      </c>
      <c r="E1065" t="s">
        <v>25</v>
      </c>
      <c r="F1065">
        <v>18</v>
      </c>
      <c r="G1065" s="6">
        <v>44673</v>
      </c>
      <c r="H1065" t="s">
        <v>69</v>
      </c>
      <c r="I1065" t="s">
        <v>33</v>
      </c>
      <c r="J1065">
        <v>76</v>
      </c>
      <c r="K1065">
        <v>1</v>
      </c>
      <c r="L1065" t="s">
        <v>34</v>
      </c>
      <c r="M1065">
        <v>5</v>
      </c>
      <c r="N1065" s="13" t="s">
        <v>8017</v>
      </c>
      <c r="O1065">
        <f t="shared" si="64"/>
        <v>4</v>
      </c>
      <c r="P1065" t="str">
        <f t="shared" si="65"/>
        <v/>
      </c>
      <c r="Q1065" t="str">
        <f t="shared" si="66"/>
        <v>Student</v>
      </c>
      <c r="R1065" t="str">
        <f t="shared" si="67"/>
        <v>High</v>
      </c>
    </row>
    <row r="1066" spans="1:18" x14ac:dyDescent="0.25">
      <c r="A1066" t="s">
        <v>5650</v>
      </c>
      <c r="B1066" t="s">
        <v>6846</v>
      </c>
      <c r="C1066" t="s">
        <v>4076</v>
      </c>
      <c r="D1066" t="s">
        <v>88</v>
      </c>
      <c r="E1066" t="s">
        <v>68</v>
      </c>
      <c r="F1066">
        <v>18</v>
      </c>
      <c r="G1066" s="6">
        <v>45355</v>
      </c>
      <c r="H1066" t="s">
        <v>105</v>
      </c>
      <c r="I1066" t="s">
        <v>53</v>
      </c>
      <c r="J1066">
        <v>18</v>
      </c>
      <c r="K1066">
        <v>2</v>
      </c>
      <c r="L1066" t="s">
        <v>34</v>
      </c>
      <c r="M1066">
        <v>3</v>
      </c>
      <c r="N1066" s="13" t="s">
        <v>8018</v>
      </c>
      <c r="O1066">
        <f t="shared" si="64"/>
        <v>1</v>
      </c>
      <c r="P1066" t="str">
        <f t="shared" si="65"/>
        <v/>
      </c>
      <c r="Q1066" t="str">
        <f t="shared" si="66"/>
        <v>Student</v>
      </c>
      <c r="R1066" t="str">
        <f t="shared" si="67"/>
        <v>High</v>
      </c>
    </row>
    <row r="1067" spans="1:18" x14ac:dyDescent="0.25">
      <c r="A1067" t="s">
        <v>5651</v>
      </c>
      <c r="B1067" t="s">
        <v>6847</v>
      </c>
      <c r="C1067" t="s">
        <v>4079</v>
      </c>
      <c r="D1067" t="s">
        <v>17</v>
      </c>
      <c r="E1067" t="s">
        <v>39</v>
      </c>
      <c r="F1067">
        <v>18</v>
      </c>
      <c r="G1067" s="6">
        <v>45056</v>
      </c>
      <c r="H1067" t="s">
        <v>105</v>
      </c>
      <c r="I1067" t="s">
        <v>53</v>
      </c>
      <c r="J1067">
        <v>56.000000000000007</v>
      </c>
      <c r="K1067">
        <v>0.45</v>
      </c>
      <c r="L1067" t="s">
        <v>28</v>
      </c>
      <c r="M1067">
        <v>5</v>
      </c>
      <c r="N1067" s="13" t="s">
        <v>8019</v>
      </c>
      <c r="O1067">
        <f t="shared" si="64"/>
        <v>7</v>
      </c>
      <c r="P1067" t="str">
        <f t="shared" si="65"/>
        <v>High Performer</v>
      </c>
      <c r="Q1067" t="str">
        <f t="shared" si="66"/>
        <v>Student</v>
      </c>
      <c r="R1067" t="str">
        <f t="shared" si="67"/>
        <v>High</v>
      </c>
    </row>
    <row r="1068" spans="1:18" x14ac:dyDescent="0.25">
      <c r="A1068" t="s">
        <v>5652</v>
      </c>
      <c r="B1068" t="s">
        <v>6848</v>
      </c>
      <c r="C1068" t="s">
        <v>4083</v>
      </c>
      <c r="D1068" t="s">
        <v>17</v>
      </c>
      <c r="E1068" t="s">
        <v>46</v>
      </c>
      <c r="F1068">
        <v>18</v>
      </c>
      <c r="G1068" s="6">
        <v>44792</v>
      </c>
      <c r="H1068" t="s">
        <v>132</v>
      </c>
      <c r="I1068" t="s">
        <v>133</v>
      </c>
      <c r="J1068">
        <v>15</v>
      </c>
      <c r="K1068">
        <v>2</v>
      </c>
      <c r="L1068" t="s">
        <v>28</v>
      </c>
      <c r="M1068">
        <v>1</v>
      </c>
      <c r="N1068" s="13" t="s">
        <v>8020</v>
      </c>
      <c r="O1068">
        <f t="shared" si="64"/>
        <v>3</v>
      </c>
      <c r="P1068" t="str">
        <f t="shared" si="65"/>
        <v/>
      </c>
      <c r="Q1068" t="str">
        <f t="shared" si="66"/>
        <v>Student</v>
      </c>
      <c r="R1068" t="str">
        <f t="shared" si="67"/>
        <v>High</v>
      </c>
    </row>
    <row r="1069" spans="1:18" x14ac:dyDescent="0.25">
      <c r="A1069" t="s">
        <v>5653</v>
      </c>
      <c r="B1069" t="s">
        <v>6849</v>
      </c>
      <c r="C1069" t="s">
        <v>4087</v>
      </c>
      <c r="D1069" t="s">
        <v>17</v>
      </c>
      <c r="E1069" t="s">
        <v>25</v>
      </c>
      <c r="F1069">
        <v>34</v>
      </c>
      <c r="G1069" s="6">
        <v>45033</v>
      </c>
      <c r="H1069" t="s">
        <v>105</v>
      </c>
      <c r="I1069" t="s">
        <v>53</v>
      </c>
      <c r="J1069">
        <v>78</v>
      </c>
      <c r="K1069">
        <v>2</v>
      </c>
      <c r="L1069" t="s">
        <v>34</v>
      </c>
      <c r="M1069">
        <v>5</v>
      </c>
      <c r="N1069" s="13" t="s">
        <v>8021</v>
      </c>
      <c r="O1069">
        <f t="shared" si="64"/>
        <v>6</v>
      </c>
      <c r="P1069" t="str">
        <f t="shared" si="65"/>
        <v/>
      </c>
      <c r="Q1069" t="str">
        <f t="shared" si="66"/>
        <v>Mid Career</v>
      </c>
      <c r="R1069" t="str">
        <f t="shared" si="67"/>
        <v>High</v>
      </c>
    </row>
    <row r="1070" spans="1:18" x14ac:dyDescent="0.25">
      <c r="A1070" t="s">
        <v>5654</v>
      </c>
      <c r="B1070" t="s">
        <v>6850</v>
      </c>
      <c r="C1070" t="s">
        <v>4091</v>
      </c>
      <c r="D1070" t="s">
        <v>17</v>
      </c>
      <c r="E1070" t="s">
        <v>25</v>
      </c>
      <c r="F1070">
        <v>18</v>
      </c>
      <c r="G1070" s="6">
        <v>44930</v>
      </c>
      <c r="H1070" t="s">
        <v>154</v>
      </c>
      <c r="I1070" t="s">
        <v>133</v>
      </c>
      <c r="J1070">
        <v>13</v>
      </c>
      <c r="K1070">
        <v>1.5</v>
      </c>
      <c r="L1070" t="s">
        <v>28</v>
      </c>
      <c r="M1070">
        <v>5</v>
      </c>
      <c r="N1070" s="13" t="s">
        <v>8022</v>
      </c>
      <c r="O1070">
        <f t="shared" si="64"/>
        <v>2</v>
      </c>
      <c r="P1070" t="str">
        <f t="shared" si="65"/>
        <v>High Performer</v>
      </c>
      <c r="Q1070" t="str">
        <f t="shared" si="66"/>
        <v>Student</v>
      </c>
      <c r="R1070" t="str">
        <f t="shared" si="67"/>
        <v>Medium</v>
      </c>
    </row>
    <row r="1071" spans="1:18" x14ac:dyDescent="0.25">
      <c r="A1071" t="s">
        <v>5655</v>
      </c>
      <c r="B1071" t="s">
        <v>6851</v>
      </c>
      <c r="C1071" t="s">
        <v>4095</v>
      </c>
      <c r="D1071" t="s">
        <v>17</v>
      </c>
      <c r="E1071" t="s">
        <v>82</v>
      </c>
      <c r="F1071">
        <v>32</v>
      </c>
      <c r="G1071" s="6">
        <v>45680</v>
      </c>
      <c r="H1071" t="s">
        <v>281</v>
      </c>
      <c r="I1071" t="s">
        <v>19</v>
      </c>
      <c r="J1071">
        <v>53</v>
      </c>
      <c r="K1071">
        <v>0.45</v>
      </c>
      <c r="L1071" t="s">
        <v>28</v>
      </c>
      <c r="M1071">
        <v>4</v>
      </c>
      <c r="N1071" s="13" t="s">
        <v>8023</v>
      </c>
      <c r="O1071">
        <f t="shared" si="64"/>
        <v>7</v>
      </c>
      <c r="P1071" t="str">
        <f t="shared" si="65"/>
        <v>High Performer</v>
      </c>
      <c r="Q1071" t="str">
        <f t="shared" si="66"/>
        <v>Mid Career</v>
      </c>
      <c r="R1071" t="str">
        <f t="shared" si="67"/>
        <v>High</v>
      </c>
    </row>
    <row r="1072" spans="1:18" x14ac:dyDescent="0.25">
      <c r="A1072" t="s">
        <v>5656</v>
      </c>
      <c r="B1072" t="s">
        <v>6431</v>
      </c>
      <c r="C1072" t="s">
        <v>4099</v>
      </c>
      <c r="D1072" t="s">
        <v>17</v>
      </c>
      <c r="E1072" t="s">
        <v>25</v>
      </c>
      <c r="F1072">
        <v>19</v>
      </c>
      <c r="G1072" s="6">
        <v>44831</v>
      </c>
      <c r="H1072" t="s">
        <v>217</v>
      </c>
      <c r="I1072" t="s">
        <v>133</v>
      </c>
      <c r="J1072">
        <v>3</v>
      </c>
      <c r="K1072">
        <v>1</v>
      </c>
      <c r="L1072" t="s">
        <v>34</v>
      </c>
      <c r="M1072">
        <v>1</v>
      </c>
      <c r="N1072" s="13" t="s">
        <v>8024</v>
      </c>
      <c r="O1072">
        <f t="shared" si="64"/>
        <v>1</v>
      </c>
      <c r="P1072" t="str">
        <f t="shared" si="65"/>
        <v/>
      </c>
      <c r="Q1072" t="str">
        <f t="shared" si="66"/>
        <v>Student</v>
      </c>
      <c r="R1072" t="str">
        <f t="shared" si="67"/>
        <v>Low</v>
      </c>
    </row>
    <row r="1073" spans="1:18" x14ac:dyDescent="0.25">
      <c r="A1073" t="s">
        <v>5657</v>
      </c>
      <c r="B1073" t="s">
        <v>6852</v>
      </c>
      <c r="C1073" t="s">
        <v>4102</v>
      </c>
      <c r="D1073" t="s">
        <v>88</v>
      </c>
      <c r="E1073" t="s">
        <v>46</v>
      </c>
      <c r="F1073">
        <v>18</v>
      </c>
      <c r="G1073" s="6">
        <v>45250</v>
      </c>
      <c r="H1073" t="s">
        <v>132</v>
      </c>
      <c r="I1073" t="s">
        <v>133</v>
      </c>
      <c r="J1073">
        <v>81</v>
      </c>
      <c r="K1073">
        <v>2</v>
      </c>
      <c r="L1073" t="s">
        <v>34</v>
      </c>
      <c r="M1073">
        <v>4</v>
      </c>
      <c r="N1073" s="13" t="s">
        <v>8025</v>
      </c>
      <c r="O1073">
        <f t="shared" si="64"/>
        <v>6</v>
      </c>
      <c r="P1073" t="str">
        <f t="shared" si="65"/>
        <v/>
      </c>
      <c r="Q1073" t="str">
        <f t="shared" si="66"/>
        <v>Student</v>
      </c>
      <c r="R1073" t="str">
        <f t="shared" si="67"/>
        <v>High</v>
      </c>
    </row>
    <row r="1074" spans="1:18" x14ac:dyDescent="0.25">
      <c r="A1074" t="s">
        <v>5658</v>
      </c>
      <c r="B1074" t="s">
        <v>6853</v>
      </c>
      <c r="C1074" t="s">
        <v>6995</v>
      </c>
      <c r="D1074" t="s">
        <v>17</v>
      </c>
      <c r="E1074" t="s">
        <v>25</v>
      </c>
      <c r="F1074">
        <v>34</v>
      </c>
      <c r="G1074" s="6">
        <v>45723</v>
      </c>
      <c r="H1074" t="s">
        <v>83</v>
      </c>
      <c r="I1074" t="s">
        <v>27</v>
      </c>
      <c r="J1074">
        <v>26</v>
      </c>
      <c r="K1074">
        <v>1.5</v>
      </c>
      <c r="L1074" t="s">
        <v>34</v>
      </c>
      <c r="M1074">
        <v>2</v>
      </c>
      <c r="N1074" s="13" t="s">
        <v>8026</v>
      </c>
      <c r="O1074">
        <f t="shared" si="64"/>
        <v>1</v>
      </c>
      <c r="P1074" t="str">
        <f t="shared" si="65"/>
        <v/>
      </c>
      <c r="Q1074" t="str">
        <f t="shared" si="66"/>
        <v>Mid Career</v>
      </c>
      <c r="R1074" t="str">
        <f t="shared" si="67"/>
        <v>High</v>
      </c>
    </row>
    <row r="1075" spans="1:18" x14ac:dyDescent="0.25">
      <c r="A1075" t="s">
        <v>5659</v>
      </c>
      <c r="B1075" t="s">
        <v>6854</v>
      </c>
      <c r="C1075" t="s">
        <v>4108</v>
      </c>
      <c r="D1075" t="s">
        <v>88</v>
      </c>
      <c r="E1075" t="s">
        <v>25</v>
      </c>
      <c r="F1075">
        <v>18</v>
      </c>
      <c r="G1075" s="6">
        <v>45194</v>
      </c>
      <c r="H1075" t="s">
        <v>83</v>
      </c>
      <c r="I1075" t="s">
        <v>27</v>
      </c>
      <c r="J1075">
        <v>65</v>
      </c>
      <c r="K1075">
        <v>2</v>
      </c>
      <c r="L1075" t="s">
        <v>34</v>
      </c>
      <c r="M1075">
        <v>4</v>
      </c>
      <c r="N1075" s="13" t="s">
        <v>8027</v>
      </c>
      <c r="O1075">
        <f t="shared" si="64"/>
        <v>5</v>
      </c>
      <c r="P1075" t="str">
        <f t="shared" si="65"/>
        <v/>
      </c>
      <c r="Q1075" t="str">
        <f t="shared" si="66"/>
        <v>Student</v>
      </c>
      <c r="R1075" t="str">
        <f t="shared" si="67"/>
        <v>High</v>
      </c>
    </row>
    <row r="1076" spans="1:18" x14ac:dyDescent="0.25">
      <c r="A1076" t="s">
        <v>5660</v>
      </c>
      <c r="B1076" t="s">
        <v>6855</v>
      </c>
      <c r="C1076" t="s">
        <v>4112</v>
      </c>
      <c r="D1076" t="s">
        <v>17</v>
      </c>
      <c r="E1076" t="s">
        <v>46</v>
      </c>
      <c r="F1076">
        <v>21</v>
      </c>
      <c r="G1076" s="6">
        <v>45261</v>
      </c>
      <c r="H1076" t="s">
        <v>40</v>
      </c>
      <c r="I1076" t="s">
        <v>19</v>
      </c>
      <c r="J1076">
        <v>77</v>
      </c>
      <c r="K1076">
        <v>2</v>
      </c>
      <c r="L1076" t="s">
        <v>28</v>
      </c>
      <c r="M1076">
        <v>4</v>
      </c>
      <c r="N1076" s="13" t="s">
        <v>8028</v>
      </c>
      <c r="O1076">
        <f t="shared" si="64"/>
        <v>5</v>
      </c>
      <c r="P1076" t="str">
        <f t="shared" si="65"/>
        <v>High Performer</v>
      </c>
      <c r="Q1076" t="str">
        <f t="shared" si="66"/>
        <v>Student</v>
      </c>
      <c r="R1076" t="str">
        <f t="shared" si="67"/>
        <v>High</v>
      </c>
    </row>
    <row r="1077" spans="1:18" x14ac:dyDescent="0.25">
      <c r="A1077" t="s">
        <v>5661</v>
      </c>
      <c r="B1077" t="s">
        <v>6294</v>
      </c>
      <c r="C1077" t="s">
        <v>4115</v>
      </c>
      <c r="D1077" t="s">
        <v>17</v>
      </c>
      <c r="E1077" t="s">
        <v>39</v>
      </c>
      <c r="F1077">
        <v>18</v>
      </c>
      <c r="G1077" s="6">
        <v>44981</v>
      </c>
      <c r="H1077" t="s">
        <v>217</v>
      </c>
      <c r="I1077" t="s">
        <v>133</v>
      </c>
      <c r="J1077">
        <v>75</v>
      </c>
      <c r="K1077">
        <v>1</v>
      </c>
      <c r="L1077" t="s">
        <v>28</v>
      </c>
      <c r="M1077">
        <v>5</v>
      </c>
      <c r="N1077" s="13" t="s">
        <v>8029</v>
      </c>
      <c r="O1077">
        <f t="shared" si="64"/>
        <v>5</v>
      </c>
      <c r="P1077" t="str">
        <f t="shared" si="65"/>
        <v>High Performer</v>
      </c>
      <c r="Q1077" t="str">
        <f t="shared" si="66"/>
        <v>Student</v>
      </c>
      <c r="R1077" t="str">
        <f t="shared" si="67"/>
        <v>High</v>
      </c>
    </row>
    <row r="1078" spans="1:18" x14ac:dyDescent="0.25">
      <c r="A1078" t="s">
        <v>5662</v>
      </c>
      <c r="B1078" t="s">
        <v>6856</v>
      </c>
      <c r="C1078" t="s">
        <v>4119</v>
      </c>
      <c r="D1078" t="s">
        <v>88</v>
      </c>
      <c r="E1078" t="s">
        <v>46</v>
      </c>
      <c r="F1078">
        <v>18</v>
      </c>
      <c r="G1078" s="6">
        <v>45277</v>
      </c>
      <c r="H1078" t="s">
        <v>217</v>
      </c>
      <c r="I1078" t="s">
        <v>133</v>
      </c>
      <c r="J1078">
        <v>92</v>
      </c>
      <c r="K1078">
        <v>1.5</v>
      </c>
      <c r="L1078" t="s">
        <v>28</v>
      </c>
      <c r="M1078">
        <v>4</v>
      </c>
      <c r="N1078" s="13" t="s">
        <v>7359</v>
      </c>
      <c r="O1078">
        <f t="shared" si="64"/>
        <v>6</v>
      </c>
      <c r="P1078" t="str">
        <f t="shared" si="65"/>
        <v>High Performer</v>
      </c>
      <c r="Q1078" t="str">
        <f t="shared" si="66"/>
        <v>Student</v>
      </c>
      <c r="R1078" t="str">
        <f t="shared" si="67"/>
        <v>High</v>
      </c>
    </row>
    <row r="1079" spans="1:18" x14ac:dyDescent="0.25">
      <c r="A1079" t="s">
        <v>5663</v>
      </c>
      <c r="B1079" t="s">
        <v>6857</v>
      </c>
      <c r="C1079" t="s">
        <v>4122</v>
      </c>
      <c r="D1079" t="s">
        <v>88</v>
      </c>
      <c r="E1079" t="s">
        <v>39</v>
      </c>
      <c r="F1079">
        <v>18</v>
      </c>
      <c r="G1079" s="6">
        <v>45240</v>
      </c>
      <c r="H1079" t="s">
        <v>217</v>
      </c>
      <c r="I1079" t="s">
        <v>133</v>
      </c>
      <c r="J1079">
        <v>79</v>
      </c>
      <c r="K1079">
        <v>1.5</v>
      </c>
      <c r="L1079" t="s">
        <v>34</v>
      </c>
      <c r="M1079">
        <v>1</v>
      </c>
      <c r="N1079" s="13" t="s">
        <v>7954</v>
      </c>
      <c r="O1079">
        <f t="shared" si="64"/>
        <v>2</v>
      </c>
      <c r="P1079" t="str">
        <f t="shared" si="65"/>
        <v/>
      </c>
      <c r="Q1079" t="str">
        <f t="shared" si="66"/>
        <v>Student</v>
      </c>
      <c r="R1079" t="str">
        <f t="shared" si="67"/>
        <v>High</v>
      </c>
    </row>
    <row r="1080" spans="1:18" x14ac:dyDescent="0.25">
      <c r="A1080" t="s">
        <v>5664</v>
      </c>
      <c r="B1080" t="s">
        <v>6858</v>
      </c>
      <c r="C1080" t="s">
        <v>4125</v>
      </c>
      <c r="D1080" t="s">
        <v>88</v>
      </c>
      <c r="E1080" t="s">
        <v>25</v>
      </c>
      <c r="F1080">
        <v>27</v>
      </c>
      <c r="G1080" s="6">
        <v>45515</v>
      </c>
      <c r="H1080" t="s">
        <v>18</v>
      </c>
      <c r="I1080" t="s">
        <v>19</v>
      </c>
      <c r="J1080">
        <v>54</v>
      </c>
      <c r="K1080">
        <v>1.5</v>
      </c>
      <c r="L1080" t="s">
        <v>28</v>
      </c>
      <c r="M1080">
        <v>4</v>
      </c>
      <c r="N1080" s="13" t="s">
        <v>8030</v>
      </c>
      <c r="O1080">
        <f t="shared" si="64"/>
        <v>6</v>
      </c>
      <c r="P1080" t="str">
        <f t="shared" si="65"/>
        <v>High Performer</v>
      </c>
      <c r="Q1080" t="str">
        <f t="shared" si="66"/>
        <v>Early Career</v>
      </c>
      <c r="R1080" t="str">
        <f t="shared" si="67"/>
        <v>High</v>
      </c>
    </row>
    <row r="1081" spans="1:18" x14ac:dyDescent="0.25">
      <c r="A1081" t="s">
        <v>5665</v>
      </c>
      <c r="B1081" t="s">
        <v>6859</v>
      </c>
      <c r="C1081" t="s">
        <v>4129</v>
      </c>
      <c r="D1081" t="s">
        <v>17</v>
      </c>
      <c r="E1081" t="s">
        <v>46</v>
      </c>
      <c r="F1081">
        <v>18</v>
      </c>
      <c r="G1081" s="6">
        <v>45654</v>
      </c>
      <c r="H1081" t="s">
        <v>154</v>
      </c>
      <c r="I1081" t="s">
        <v>133</v>
      </c>
      <c r="J1081">
        <v>81</v>
      </c>
      <c r="K1081">
        <v>1.5</v>
      </c>
      <c r="L1081" t="s">
        <v>34</v>
      </c>
      <c r="M1081">
        <v>4</v>
      </c>
      <c r="N1081" s="13" t="s">
        <v>8031</v>
      </c>
      <c r="O1081">
        <f t="shared" si="64"/>
        <v>8</v>
      </c>
      <c r="P1081" t="str">
        <f t="shared" si="65"/>
        <v/>
      </c>
      <c r="Q1081" t="str">
        <f t="shared" si="66"/>
        <v>Student</v>
      </c>
      <c r="R1081" t="str">
        <f t="shared" si="67"/>
        <v>High</v>
      </c>
    </row>
    <row r="1082" spans="1:18" x14ac:dyDescent="0.25">
      <c r="A1082" t="s">
        <v>5666</v>
      </c>
      <c r="B1082" t="s">
        <v>6860</v>
      </c>
      <c r="C1082" t="s">
        <v>4133</v>
      </c>
      <c r="D1082" t="s">
        <v>17</v>
      </c>
      <c r="E1082" t="s">
        <v>68</v>
      </c>
      <c r="F1082">
        <v>18</v>
      </c>
      <c r="G1082" s="6">
        <v>44759</v>
      </c>
      <c r="H1082" t="s">
        <v>105</v>
      </c>
      <c r="I1082" t="s">
        <v>53</v>
      </c>
      <c r="J1082">
        <v>72</v>
      </c>
      <c r="K1082">
        <v>2</v>
      </c>
      <c r="L1082" t="s">
        <v>28</v>
      </c>
      <c r="M1082">
        <v>4</v>
      </c>
      <c r="N1082" s="13" t="s">
        <v>8032</v>
      </c>
      <c r="O1082">
        <f t="shared" si="64"/>
        <v>5</v>
      </c>
      <c r="P1082" t="str">
        <f t="shared" si="65"/>
        <v>High Performer</v>
      </c>
      <c r="Q1082" t="str">
        <f t="shared" si="66"/>
        <v>Student</v>
      </c>
      <c r="R1082" t="str">
        <f t="shared" si="67"/>
        <v>High</v>
      </c>
    </row>
    <row r="1083" spans="1:18" x14ac:dyDescent="0.25">
      <c r="A1083" t="s">
        <v>5667</v>
      </c>
      <c r="B1083" t="s">
        <v>6861</v>
      </c>
      <c r="C1083" t="s">
        <v>4137</v>
      </c>
      <c r="D1083" t="s">
        <v>88</v>
      </c>
      <c r="E1083" t="s">
        <v>39</v>
      </c>
      <c r="F1083">
        <v>18</v>
      </c>
      <c r="G1083" s="6">
        <v>44760</v>
      </c>
      <c r="H1083" t="s">
        <v>52</v>
      </c>
      <c r="I1083" t="s">
        <v>53</v>
      </c>
      <c r="J1083">
        <v>1</v>
      </c>
      <c r="K1083">
        <v>2</v>
      </c>
      <c r="L1083" t="s">
        <v>28</v>
      </c>
      <c r="M1083">
        <v>5</v>
      </c>
      <c r="N1083" s="13" t="s">
        <v>8033</v>
      </c>
      <c r="O1083">
        <f t="shared" si="64"/>
        <v>8</v>
      </c>
      <c r="P1083" t="str">
        <f t="shared" si="65"/>
        <v>High Performer</v>
      </c>
      <c r="Q1083" t="str">
        <f t="shared" si="66"/>
        <v>Student</v>
      </c>
      <c r="R1083" t="str">
        <f t="shared" si="67"/>
        <v>Low</v>
      </c>
    </row>
    <row r="1084" spans="1:18" x14ac:dyDescent="0.25">
      <c r="A1084" t="s">
        <v>5668</v>
      </c>
      <c r="B1084" t="s">
        <v>6862</v>
      </c>
      <c r="C1084" t="s">
        <v>4141</v>
      </c>
      <c r="D1084" t="s">
        <v>88</v>
      </c>
      <c r="E1084" t="s">
        <v>25</v>
      </c>
      <c r="F1084">
        <v>18</v>
      </c>
      <c r="G1084" s="6">
        <v>45618</v>
      </c>
      <c r="H1084" t="s">
        <v>40</v>
      </c>
      <c r="I1084" t="s">
        <v>19</v>
      </c>
      <c r="J1084">
        <v>56.999999999999993</v>
      </c>
      <c r="K1084">
        <v>1.5</v>
      </c>
      <c r="L1084" t="s">
        <v>34</v>
      </c>
      <c r="M1084">
        <v>5</v>
      </c>
      <c r="N1084" s="13" t="s">
        <v>8034</v>
      </c>
      <c r="O1084">
        <f t="shared" si="64"/>
        <v>5</v>
      </c>
      <c r="P1084" t="str">
        <f t="shared" si="65"/>
        <v/>
      </c>
      <c r="Q1084" t="str">
        <f t="shared" si="66"/>
        <v>Student</v>
      </c>
      <c r="R1084" t="str">
        <f t="shared" si="67"/>
        <v>High</v>
      </c>
    </row>
    <row r="1085" spans="1:18" x14ac:dyDescent="0.25">
      <c r="A1085" t="s">
        <v>5669</v>
      </c>
      <c r="B1085" t="s">
        <v>6863</v>
      </c>
      <c r="C1085" t="s">
        <v>4145</v>
      </c>
      <c r="D1085" t="s">
        <v>17</v>
      </c>
      <c r="E1085" t="s">
        <v>25</v>
      </c>
      <c r="F1085">
        <v>35</v>
      </c>
      <c r="G1085" s="6">
        <v>45392</v>
      </c>
      <c r="H1085" t="s">
        <v>281</v>
      </c>
      <c r="I1085" t="s">
        <v>19</v>
      </c>
      <c r="J1085">
        <v>57.999999999999993</v>
      </c>
      <c r="K1085">
        <v>1.5</v>
      </c>
      <c r="L1085" t="s">
        <v>34</v>
      </c>
      <c r="M1085">
        <v>5</v>
      </c>
      <c r="N1085" s="13" t="s">
        <v>8035</v>
      </c>
      <c r="O1085">
        <f t="shared" si="64"/>
        <v>6</v>
      </c>
      <c r="P1085" t="str">
        <f t="shared" si="65"/>
        <v/>
      </c>
      <c r="Q1085" t="str">
        <f t="shared" si="66"/>
        <v>Mid Career</v>
      </c>
      <c r="R1085" t="str">
        <f t="shared" si="67"/>
        <v>High</v>
      </c>
    </row>
    <row r="1086" spans="1:18" x14ac:dyDescent="0.25">
      <c r="A1086" t="s">
        <v>5670</v>
      </c>
      <c r="B1086" t="s">
        <v>6864</v>
      </c>
      <c r="C1086" t="s">
        <v>4149</v>
      </c>
      <c r="D1086" t="s">
        <v>17</v>
      </c>
      <c r="E1086" t="s">
        <v>25</v>
      </c>
      <c r="F1086">
        <v>18</v>
      </c>
      <c r="G1086" s="6">
        <v>45701</v>
      </c>
      <c r="H1086" t="s">
        <v>47</v>
      </c>
      <c r="I1086" t="s">
        <v>33</v>
      </c>
      <c r="J1086">
        <v>59</v>
      </c>
      <c r="K1086">
        <v>0.45</v>
      </c>
      <c r="L1086" t="s">
        <v>28</v>
      </c>
      <c r="M1086">
        <v>3</v>
      </c>
      <c r="N1086" s="13" t="s">
        <v>8036</v>
      </c>
      <c r="O1086">
        <f t="shared" si="64"/>
        <v>3</v>
      </c>
      <c r="P1086" t="str">
        <f t="shared" si="65"/>
        <v/>
      </c>
      <c r="Q1086" t="str">
        <f t="shared" si="66"/>
        <v>Student</v>
      </c>
      <c r="R1086" t="str">
        <f t="shared" si="67"/>
        <v>High</v>
      </c>
    </row>
    <row r="1087" spans="1:18" x14ac:dyDescent="0.25">
      <c r="A1087" t="s">
        <v>5671</v>
      </c>
      <c r="B1087" t="s">
        <v>6865</v>
      </c>
      <c r="C1087" t="s">
        <v>4153</v>
      </c>
      <c r="D1087" t="s">
        <v>88</v>
      </c>
      <c r="E1087" t="s">
        <v>25</v>
      </c>
      <c r="F1087">
        <v>18</v>
      </c>
      <c r="G1087" s="6">
        <v>44964</v>
      </c>
      <c r="H1087" t="s">
        <v>63</v>
      </c>
      <c r="I1087" t="s">
        <v>27</v>
      </c>
      <c r="J1087">
        <v>82</v>
      </c>
      <c r="K1087">
        <v>2</v>
      </c>
      <c r="L1087" t="s">
        <v>34</v>
      </c>
      <c r="M1087">
        <v>4</v>
      </c>
      <c r="N1087" s="13" t="s">
        <v>8037</v>
      </c>
      <c r="O1087">
        <f t="shared" si="64"/>
        <v>3</v>
      </c>
      <c r="P1087" t="str">
        <f t="shared" si="65"/>
        <v/>
      </c>
      <c r="Q1087" t="str">
        <f t="shared" si="66"/>
        <v>Student</v>
      </c>
      <c r="R1087" t="str">
        <f t="shared" si="67"/>
        <v>High</v>
      </c>
    </row>
    <row r="1088" spans="1:18" x14ac:dyDescent="0.25">
      <c r="A1088" t="s">
        <v>5672</v>
      </c>
      <c r="B1088" t="s">
        <v>6866</v>
      </c>
      <c r="C1088" t="s">
        <v>4157</v>
      </c>
      <c r="D1088" t="s">
        <v>17</v>
      </c>
      <c r="E1088" t="s">
        <v>68</v>
      </c>
      <c r="F1088">
        <v>18</v>
      </c>
      <c r="G1088" s="6">
        <v>45225</v>
      </c>
      <c r="H1088" t="s">
        <v>132</v>
      </c>
      <c r="I1088" t="s">
        <v>133</v>
      </c>
      <c r="J1088">
        <v>95</v>
      </c>
      <c r="K1088">
        <v>0.45</v>
      </c>
      <c r="L1088" t="s">
        <v>28</v>
      </c>
      <c r="M1088">
        <v>2</v>
      </c>
      <c r="N1088" s="13" t="s">
        <v>8038</v>
      </c>
      <c r="O1088">
        <f t="shared" si="64"/>
        <v>6</v>
      </c>
      <c r="P1088" t="str">
        <f t="shared" si="65"/>
        <v/>
      </c>
      <c r="Q1088" t="str">
        <f t="shared" si="66"/>
        <v>Student</v>
      </c>
      <c r="R1088" t="str">
        <f t="shared" si="67"/>
        <v>High</v>
      </c>
    </row>
    <row r="1089" spans="1:18" x14ac:dyDescent="0.25">
      <c r="A1089" t="s">
        <v>5673</v>
      </c>
      <c r="B1089" t="s">
        <v>6867</v>
      </c>
      <c r="C1089" t="s">
        <v>4161</v>
      </c>
      <c r="D1089" t="s">
        <v>17</v>
      </c>
      <c r="E1089" t="s">
        <v>46</v>
      </c>
      <c r="F1089">
        <v>18</v>
      </c>
      <c r="G1089" s="6">
        <v>45134</v>
      </c>
      <c r="H1089" t="s">
        <v>83</v>
      </c>
      <c r="I1089" t="s">
        <v>27</v>
      </c>
      <c r="J1089">
        <v>70</v>
      </c>
      <c r="K1089">
        <v>0.45</v>
      </c>
      <c r="L1089" t="s">
        <v>28</v>
      </c>
      <c r="M1089">
        <v>4</v>
      </c>
      <c r="N1089" s="13" t="s">
        <v>8039</v>
      </c>
      <c r="O1089">
        <f t="shared" si="64"/>
        <v>2</v>
      </c>
      <c r="P1089" t="str">
        <f t="shared" si="65"/>
        <v>High Performer</v>
      </c>
      <c r="Q1089" t="str">
        <f t="shared" si="66"/>
        <v>Student</v>
      </c>
      <c r="R1089" t="str">
        <f t="shared" si="67"/>
        <v>High</v>
      </c>
    </row>
    <row r="1090" spans="1:18" x14ac:dyDescent="0.25">
      <c r="A1090" t="s">
        <v>5674</v>
      </c>
      <c r="B1090" t="s">
        <v>6868</v>
      </c>
      <c r="C1090" t="s">
        <v>4165</v>
      </c>
      <c r="D1090" t="s">
        <v>17</v>
      </c>
      <c r="E1090" t="s">
        <v>46</v>
      </c>
      <c r="F1090">
        <v>18</v>
      </c>
      <c r="G1090" s="6">
        <v>44674</v>
      </c>
      <c r="H1090" t="s">
        <v>63</v>
      </c>
      <c r="I1090" t="s">
        <v>27</v>
      </c>
      <c r="J1090">
        <v>95</v>
      </c>
      <c r="K1090">
        <v>1.5</v>
      </c>
      <c r="L1090" t="s">
        <v>34</v>
      </c>
      <c r="M1090">
        <v>4</v>
      </c>
      <c r="N1090" s="13" t="s">
        <v>7649</v>
      </c>
      <c r="O1090">
        <f t="shared" si="64"/>
        <v>7</v>
      </c>
      <c r="P1090" t="str">
        <f t="shared" si="65"/>
        <v/>
      </c>
      <c r="Q1090" t="str">
        <f t="shared" si="66"/>
        <v>Student</v>
      </c>
      <c r="R1090" t="str">
        <f t="shared" si="67"/>
        <v>High</v>
      </c>
    </row>
    <row r="1091" spans="1:18" x14ac:dyDescent="0.25">
      <c r="A1091" t="s">
        <v>5675</v>
      </c>
      <c r="B1091" t="s">
        <v>6869</v>
      </c>
      <c r="C1091" t="s">
        <v>4168</v>
      </c>
      <c r="D1091" t="s">
        <v>88</v>
      </c>
      <c r="E1091" t="s">
        <v>39</v>
      </c>
      <c r="F1091">
        <v>44</v>
      </c>
      <c r="G1091" s="6">
        <v>44863</v>
      </c>
      <c r="H1091" t="s">
        <v>40</v>
      </c>
      <c r="I1091" t="s">
        <v>19</v>
      </c>
      <c r="J1091">
        <v>9</v>
      </c>
      <c r="K1091">
        <v>2</v>
      </c>
      <c r="L1091" t="s">
        <v>28</v>
      </c>
      <c r="M1091">
        <v>4</v>
      </c>
      <c r="N1091" s="13" t="s">
        <v>8040</v>
      </c>
      <c r="O1091">
        <f t="shared" ref="O1091:O1154" si="68">IF(N1091="", 0, LEN(N1091) - LEN(SUBSTITUTE(N1091, ",", "")) + 1)</f>
        <v>2</v>
      </c>
      <c r="P1091" t="str">
        <f t="shared" ref="P1091:P1154" si="69">IF(AND(L1091="Yes",M1091&gt;=4),"High Performer","")</f>
        <v>High Performer</v>
      </c>
      <c r="Q1091" t="str">
        <f t="shared" ref="Q1091:Q1154" si="70">IF(F1091&lt;22,"Student",IF(F1091&lt;=30,"Early Career",IF(F1091&lt;=40,"Mid Career","Senior")))</f>
        <v>Senior</v>
      </c>
      <c r="R1091" t="str">
        <f t="shared" ref="R1091:R1154" si="71">IF(K1091+J1091&lt;=5,"Low",IF(K1091+J1091&lt;=15,"Medium","High"))</f>
        <v>Medium</v>
      </c>
    </row>
    <row r="1092" spans="1:18" x14ac:dyDescent="0.25">
      <c r="A1092" t="s">
        <v>5676</v>
      </c>
      <c r="B1092" t="s">
        <v>6870</v>
      </c>
      <c r="C1092" t="s">
        <v>4172</v>
      </c>
      <c r="D1092" t="s">
        <v>17</v>
      </c>
      <c r="E1092" t="s">
        <v>39</v>
      </c>
      <c r="F1092">
        <v>32</v>
      </c>
      <c r="G1092" s="6">
        <v>44834</v>
      </c>
      <c r="H1092" t="s">
        <v>217</v>
      </c>
      <c r="I1092" t="s">
        <v>133</v>
      </c>
      <c r="J1092">
        <v>26</v>
      </c>
      <c r="K1092">
        <v>1.5</v>
      </c>
      <c r="L1092" t="s">
        <v>28</v>
      </c>
      <c r="M1092">
        <v>2</v>
      </c>
      <c r="N1092" s="13" t="s">
        <v>8041</v>
      </c>
      <c r="O1092">
        <f t="shared" si="68"/>
        <v>1</v>
      </c>
      <c r="P1092" t="str">
        <f t="shared" si="69"/>
        <v/>
      </c>
      <c r="Q1092" t="str">
        <f t="shared" si="70"/>
        <v>Mid Career</v>
      </c>
      <c r="R1092" t="str">
        <f t="shared" si="71"/>
        <v>High</v>
      </c>
    </row>
    <row r="1093" spans="1:18" x14ac:dyDescent="0.25">
      <c r="A1093" t="s">
        <v>5677</v>
      </c>
      <c r="B1093" t="s">
        <v>6871</v>
      </c>
      <c r="C1093" t="s">
        <v>4175</v>
      </c>
      <c r="D1093" t="s">
        <v>17</v>
      </c>
      <c r="E1093" t="s">
        <v>25</v>
      </c>
      <c r="F1093">
        <v>18</v>
      </c>
      <c r="G1093" s="6">
        <v>45187</v>
      </c>
      <c r="H1093" t="s">
        <v>142</v>
      </c>
      <c r="I1093" t="s">
        <v>53</v>
      </c>
      <c r="J1093">
        <v>26</v>
      </c>
      <c r="K1093">
        <v>2</v>
      </c>
      <c r="L1093" t="s">
        <v>34</v>
      </c>
      <c r="M1093">
        <v>3</v>
      </c>
      <c r="N1093" s="13" t="s">
        <v>7826</v>
      </c>
      <c r="O1093">
        <f t="shared" si="68"/>
        <v>5</v>
      </c>
      <c r="P1093" t="str">
        <f t="shared" si="69"/>
        <v/>
      </c>
      <c r="Q1093" t="str">
        <f t="shared" si="70"/>
        <v>Student</v>
      </c>
      <c r="R1093" t="str">
        <f t="shared" si="71"/>
        <v>High</v>
      </c>
    </row>
    <row r="1094" spans="1:18" x14ac:dyDescent="0.25">
      <c r="A1094" t="s">
        <v>5678</v>
      </c>
      <c r="B1094" t="s">
        <v>6872</v>
      </c>
      <c r="C1094" t="s">
        <v>4178</v>
      </c>
      <c r="D1094" t="s">
        <v>17</v>
      </c>
      <c r="E1094" t="s">
        <v>46</v>
      </c>
      <c r="F1094">
        <v>18</v>
      </c>
      <c r="G1094" s="6">
        <v>44745</v>
      </c>
      <c r="H1094" t="s">
        <v>47</v>
      </c>
      <c r="I1094" t="s">
        <v>33</v>
      </c>
      <c r="J1094">
        <v>49</v>
      </c>
      <c r="K1094">
        <v>2</v>
      </c>
      <c r="L1094" t="s">
        <v>34</v>
      </c>
      <c r="M1094">
        <v>5</v>
      </c>
      <c r="N1094" s="13" t="s">
        <v>8042</v>
      </c>
      <c r="O1094">
        <f t="shared" si="68"/>
        <v>1</v>
      </c>
      <c r="P1094" t="str">
        <f t="shared" si="69"/>
        <v/>
      </c>
      <c r="Q1094" t="str">
        <f t="shared" si="70"/>
        <v>Student</v>
      </c>
      <c r="R1094" t="str">
        <f t="shared" si="71"/>
        <v>High</v>
      </c>
    </row>
    <row r="1095" spans="1:18" x14ac:dyDescent="0.25">
      <c r="A1095" t="s">
        <v>5679</v>
      </c>
      <c r="B1095" t="s">
        <v>6873</v>
      </c>
      <c r="C1095" t="s">
        <v>4181</v>
      </c>
      <c r="D1095" t="s">
        <v>17</v>
      </c>
      <c r="E1095" t="s">
        <v>46</v>
      </c>
      <c r="F1095">
        <v>18</v>
      </c>
      <c r="G1095" s="6">
        <v>45155</v>
      </c>
      <c r="H1095" t="s">
        <v>281</v>
      </c>
      <c r="I1095" t="s">
        <v>19</v>
      </c>
      <c r="J1095">
        <v>31</v>
      </c>
      <c r="K1095">
        <v>0.45</v>
      </c>
      <c r="L1095" t="s">
        <v>28</v>
      </c>
      <c r="M1095">
        <v>4</v>
      </c>
      <c r="N1095" s="13" t="s">
        <v>7239</v>
      </c>
      <c r="O1095">
        <f t="shared" si="68"/>
        <v>5</v>
      </c>
      <c r="P1095" t="str">
        <f t="shared" si="69"/>
        <v>High Performer</v>
      </c>
      <c r="Q1095" t="str">
        <f t="shared" si="70"/>
        <v>Student</v>
      </c>
      <c r="R1095" t="str">
        <f t="shared" si="71"/>
        <v>High</v>
      </c>
    </row>
    <row r="1096" spans="1:18" x14ac:dyDescent="0.25">
      <c r="A1096" t="s">
        <v>5680</v>
      </c>
      <c r="B1096" t="s">
        <v>6874</v>
      </c>
      <c r="C1096" t="s">
        <v>4184</v>
      </c>
      <c r="D1096" t="s">
        <v>17</v>
      </c>
      <c r="E1096" t="s">
        <v>25</v>
      </c>
      <c r="F1096">
        <v>39</v>
      </c>
      <c r="G1096" s="6">
        <v>44781</v>
      </c>
      <c r="H1096" t="s">
        <v>142</v>
      </c>
      <c r="I1096" t="s">
        <v>53</v>
      </c>
      <c r="J1096">
        <v>90</v>
      </c>
      <c r="K1096">
        <v>2</v>
      </c>
      <c r="L1096" t="s">
        <v>34</v>
      </c>
      <c r="M1096">
        <v>5</v>
      </c>
      <c r="N1096" s="13" t="s">
        <v>8043</v>
      </c>
      <c r="O1096">
        <f t="shared" si="68"/>
        <v>6</v>
      </c>
      <c r="P1096" t="str">
        <f t="shared" si="69"/>
        <v/>
      </c>
      <c r="Q1096" t="str">
        <f t="shared" si="70"/>
        <v>Mid Career</v>
      </c>
      <c r="R1096" t="str">
        <f t="shared" si="71"/>
        <v>High</v>
      </c>
    </row>
    <row r="1097" spans="1:18" x14ac:dyDescent="0.25">
      <c r="A1097" t="s">
        <v>5681</v>
      </c>
      <c r="B1097" t="s">
        <v>6875</v>
      </c>
      <c r="C1097" t="s">
        <v>4188</v>
      </c>
      <c r="D1097" t="s">
        <v>88</v>
      </c>
      <c r="E1097" t="s">
        <v>39</v>
      </c>
      <c r="F1097">
        <v>36</v>
      </c>
      <c r="G1097" s="6">
        <v>45118</v>
      </c>
      <c r="H1097" t="s">
        <v>40</v>
      </c>
      <c r="I1097" t="s">
        <v>19</v>
      </c>
      <c r="J1097">
        <v>59</v>
      </c>
      <c r="K1097">
        <v>1.5</v>
      </c>
      <c r="L1097" t="s">
        <v>34</v>
      </c>
      <c r="M1097">
        <v>3</v>
      </c>
      <c r="N1097" s="13" t="s">
        <v>8044</v>
      </c>
      <c r="O1097">
        <f t="shared" si="68"/>
        <v>8</v>
      </c>
      <c r="P1097" t="str">
        <f t="shared" si="69"/>
        <v/>
      </c>
      <c r="Q1097" t="str">
        <f t="shared" si="70"/>
        <v>Mid Career</v>
      </c>
      <c r="R1097" t="str">
        <f t="shared" si="71"/>
        <v>High</v>
      </c>
    </row>
    <row r="1098" spans="1:18" x14ac:dyDescent="0.25">
      <c r="A1098" t="s">
        <v>5682</v>
      </c>
      <c r="B1098" t="s">
        <v>6876</v>
      </c>
      <c r="C1098" t="s">
        <v>4192</v>
      </c>
      <c r="D1098" t="s">
        <v>17</v>
      </c>
      <c r="E1098" t="s">
        <v>82</v>
      </c>
      <c r="F1098">
        <v>18</v>
      </c>
      <c r="G1098" s="6">
        <v>44755</v>
      </c>
      <c r="H1098" t="s">
        <v>154</v>
      </c>
      <c r="I1098" t="s">
        <v>133</v>
      </c>
      <c r="J1098">
        <v>76</v>
      </c>
      <c r="K1098">
        <v>1.5</v>
      </c>
      <c r="L1098" t="s">
        <v>34</v>
      </c>
      <c r="M1098">
        <v>3</v>
      </c>
      <c r="N1098" s="13" t="s">
        <v>8045</v>
      </c>
      <c r="O1098">
        <f t="shared" si="68"/>
        <v>5</v>
      </c>
      <c r="P1098" t="str">
        <f t="shared" si="69"/>
        <v/>
      </c>
      <c r="Q1098" t="str">
        <f t="shared" si="70"/>
        <v>Student</v>
      </c>
      <c r="R1098" t="str">
        <f t="shared" si="71"/>
        <v>High</v>
      </c>
    </row>
    <row r="1099" spans="1:18" x14ac:dyDescent="0.25">
      <c r="A1099" t="s">
        <v>5683</v>
      </c>
      <c r="B1099" t="s">
        <v>6877</v>
      </c>
      <c r="C1099" t="s">
        <v>4196</v>
      </c>
      <c r="D1099" t="s">
        <v>17</v>
      </c>
      <c r="E1099" t="s">
        <v>46</v>
      </c>
      <c r="F1099">
        <v>18</v>
      </c>
      <c r="G1099" s="6">
        <v>45571</v>
      </c>
      <c r="H1099" t="s">
        <v>154</v>
      </c>
      <c r="I1099" t="s">
        <v>133</v>
      </c>
      <c r="J1099">
        <v>43</v>
      </c>
      <c r="K1099">
        <v>2</v>
      </c>
      <c r="L1099" t="s">
        <v>28</v>
      </c>
      <c r="M1099">
        <v>5</v>
      </c>
      <c r="N1099" s="13" t="s">
        <v>8046</v>
      </c>
      <c r="O1099">
        <f t="shared" si="68"/>
        <v>1</v>
      </c>
      <c r="P1099" t="str">
        <f t="shared" si="69"/>
        <v>High Performer</v>
      </c>
      <c r="Q1099" t="str">
        <f t="shared" si="70"/>
        <v>Student</v>
      </c>
      <c r="R1099" t="str">
        <f t="shared" si="71"/>
        <v>High</v>
      </c>
    </row>
    <row r="1100" spans="1:18" x14ac:dyDescent="0.25">
      <c r="A1100" t="s">
        <v>5684</v>
      </c>
      <c r="B1100" t="s">
        <v>6878</v>
      </c>
      <c r="C1100" t="s">
        <v>4199</v>
      </c>
      <c r="D1100" t="s">
        <v>88</v>
      </c>
      <c r="E1100" t="s">
        <v>25</v>
      </c>
      <c r="F1100">
        <v>18</v>
      </c>
      <c r="G1100" s="6">
        <v>45124</v>
      </c>
      <c r="H1100" t="s">
        <v>18</v>
      </c>
      <c r="I1100" t="s">
        <v>19</v>
      </c>
      <c r="J1100">
        <v>77</v>
      </c>
      <c r="K1100">
        <v>1.5</v>
      </c>
      <c r="L1100" t="s">
        <v>28</v>
      </c>
      <c r="M1100">
        <v>5</v>
      </c>
      <c r="N1100" s="13" t="s">
        <v>8047</v>
      </c>
      <c r="O1100">
        <f t="shared" si="68"/>
        <v>3</v>
      </c>
      <c r="P1100" t="str">
        <f t="shared" si="69"/>
        <v>High Performer</v>
      </c>
      <c r="Q1100" t="str">
        <f t="shared" si="70"/>
        <v>Student</v>
      </c>
      <c r="R1100" t="str">
        <f t="shared" si="71"/>
        <v>High</v>
      </c>
    </row>
    <row r="1101" spans="1:18" x14ac:dyDescent="0.25">
      <c r="A1101" t="s">
        <v>5685</v>
      </c>
      <c r="B1101" t="s">
        <v>6879</v>
      </c>
      <c r="C1101" t="s">
        <v>4203</v>
      </c>
      <c r="D1101" t="s">
        <v>17</v>
      </c>
      <c r="E1101" t="s">
        <v>39</v>
      </c>
      <c r="F1101">
        <v>18</v>
      </c>
      <c r="G1101" s="6">
        <v>45378</v>
      </c>
      <c r="H1101" t="s">
        <v>83</v>
      </c>
      <c r="I1101" t="s">
        <v>27</v>
      </c>
      <c r="J1101">
        <v>55.000000000000007</v>
      </c>
      <c r="K1101">
        <v>2</v>
      </c>
      <c r="L1101" t="s">
        <v>28</v>
      </c>
      <c r="M1101">
        <v>5</v>
      </c>
      <c r="N1101" s="13" t="s">
        <v>8048</v>
      </c>
      <c r="O1101">
        <f t="shared" si="68"/>
        <v>7</v>
      </c>
      <c r="P1101" t="str">
        <f t="shared" si="69"/>
        <v>High Performer</v>
      </c>
      <c r="Q1101" t="str">
        <f t="shared" si="70"/>
        <v>Student</v>
      </c>
      <c r="R1101" t="str">
        <f t="shared" si="71"/>
        <v>High</v>
      </c>
    </row>
    <row r="1102" spans="1:18" x14ac:dyDescent="0.25">
      <c r="A1102" t="s">
        <v>5686</v>
      </c>
      <c r="B1102" t="s">
        <v>6880</v>
      </c>
      <c r="C1102" t="s">
        <v>4207</v>
      </c>
      <c r="D1102" t="s">
        <v>17</v>
      </c>
      <c r="E1102" t="s">
        <v>25</v>
      </c>
      <c r="F1102">
        <v>18</v>
      </c>
      <c r="G1102" s="6">
        <v>44892</v>
      </c>
      <c r="H1102" t="s">
        <v>217</v>
      </c>
      <c r="I1102" t="s">
        <v>133</v>
      </c>
      <c r="J1102">
        <v>73</v>
      </c>
      <c r="K1102">
        <v>1.5</v>
      </c>
      <c r="L1102" t="s">
        <v>34</v>
      </c>
      <c r="M1102">
        <v>2</v>
      </c>
      <c r="N1102" s="13" t="s">
        <v>8049</v>
      </c>
      <c r="O1102">
        <f t="shared" si="68"/>
        <v>2</v>
      </c>
      <c r="P1102" t="str">
        <f t="shared" si="69"/>
        <v/>
      </c>
      <c r="Q1102" t="str">
        <f t="shared" si="70"/>
        <v>Student</v>
      </c>
      <c r="R1102" t="str">
        <f t="shared" si="71"/>
        <v>High</v>
      </c>
    </row>
    <row r="1103" spans="1:18" x14ac:dyDescent="0.25">
      <c r="A1103" t="s">
        <v>5687</v>
      </c>
      <c r="B1103" t="s">
        <v>6881</v>
      </c>
      <c r="C1103" t="s">
        <v>4211</v>
      </c>
      <c r="D1103" t="s">
        <v>88</v>
      </c>
      <c r="E1103" t="s">
        <v>25</v>
      </c>
      <c r="F1103">
        <v>29</v>
      </c>
      <c r="G1103" s="6">
        <v>45511</v>
      </c>
      <c r="H1103" t="s">
        <v>132</v>
      </c>
      <c r="I1103" t="s">
        <v>133</v>
      </c>
      <c r="J1103">
        <v>28.999999999999996</v>
      </c>
      <c r="K1103">
        <v>1.5</v>
      </c>
      <c r="L1103" t="s">
        <v>28</v>
      </c>
      <c r="M1103">
        <v>2</v>
      </c>
      <c r="N1103" s="13" t="s">
        <v>8050</v>
      </c>
      <c r="O1103">
        <f t="shared" si="68"/>
        <v>7</v>
      </c>
      <c r="P1103" t="str">
        <f t="shared" si="69"/>
        <v/>
      </c>
      <c r="Q1103" t="str">
        <f t="shared" si="70"/>
        <v>Early Career</v>
      </c>
      <c r="R1103" t="str">
        <f t="shared" si="71"/>
        <v>High</v>
      </c>
    </row>
    <row r="1104" spans="1:18" x14ac:dyDescent="0.25">
      <c r="A1104" t="s">
        <v>5688</v>
      </c>
      <c r="B1104" t="s">
        <v>6882</v>
      </c>
      <c r="C1104" t="s">
        <v>4215</v>
      </c>
      <c r="D1104" t="s">
        <v>17</v>
      </c>
      <c r="E1104" t="s">
        <v>82</v>
      </c>
      <c r="F1104">
        <v>18</v>
      </c>
      <c r="G1104" s="6">
        <v>45398</v>
      </c>
      <c r="H1104" t="s">
        <v>40</v>
      </c>
      <c r="I1104" t="s">
        <v>19</v>
      </c>
      <c r="J1104">
        <v>38</v>
      </c>
      <c r="K1104">
        <v>0.45</v>
      </c>
      <c r="L1104" t="s">
        <v>34</v>
      </c>
      <c r="M1104">
        <v>5</v>
      </c>
      <c r="N1104" s="13" t="s">
        <v>8051</v>
      </c>
      <c r="O1104">
        <f t="shared" si="68"/>
        <v>5</v>
      </c>
      <c r="P1104" t="str">
        <f t="shared" si="69"/>
        <v/>
      </c>
      <c r="Q1104" t="str">
        <f t="shared" si="70"/>
        <v>Student</v>
      </c>
      <c r="R1104" t="str">
        <f t="shared" si="71"/>
        <v>High</v>
      </c>
    </row>
    <row r="1105" spans="1:18" x14ac:dyDescent="0.25">
      <c r="A1105" t="s">
        <v>5689</v>
      </c>
      <c r="B1105" t="s">
        <v>6883</v>
      </c>
      <c r="C1105" t="s">
        <v>4219</v>
      </c>
      <c r="D1105" t="s">
        <v>88</v>
      </c>
      <c r="E1105" t="s">
        <v>25</v>
      </c>
      <c r="F1105">
        <v>22</v>
      </c>
      <c r="G1105" s="6">
        <v>45637</v>
      </c>
      <c r="H1105" t="s">
        <v>217</v>
      </c>
      <c r="I1105" t="s">
        <v>133</v>
      </c>
      <c r="J1105">
        <v>80</v>
      </c>
      <c r="K1105">
        <v>2</v>
      </c>
      <c r="L1105" t="s">
        <v>28</v>
      </c>
      <c r="M1105">
        <v>5</v>
      </c>
      <c r="N1105" s="13" t="s">
        <v>8052</v>
      </c>
      <c r="O1105">
        <f t="shared" si="68"/>
        <v>3</v>
      </c>
      <c r="P1105" t="str">
        <f t="shared" si="69"/>
        <v>High Performer</v>
      </c>
      <c r="Q1105" t="str">
        <f t="shared" si="70"/>
        <v>Early Career</v>
      </c>
      <c r="R1105" t="str">
        <f t="shared" si="71"/>
        <v>High</v>
      </c>
    </row>
    <row r="1106" spans="1:18" x14ac:dyDescent="0.25">
      <c r="A1106" t="s">
        <v>5690</v>
      </c>
      <c r="B1106" t="s">
        <v>6884</v>
      </c>
      <c r="C1106" t="s">
        <v>4223</v>
      </c>
      <c r="D1106" t="s">
        <v>88</v>
      </c>
      <c r="E1106" t="s">
        <v>25</v>
      </c>
      <c r="F1106">
        <v>18</v>
      </c>
      <c r="G1106" s="6">
        <v>45393</v>
      </c>
      <c r="H1106" t="s">
        <v>83</v>
      </c>
      <c r="I1106" t="s">
        <v>27</v>
      </c>
      <c r="J1106">
        <v>80</v>
      </c>
      <c r="K1106">
        <v>1</v>
      </c>
      <c r="L1106" t="s">
        <v>28</v>
      </c>
      <c r="M1106">
        <v>3</v>
      </c>
      <c r="N1106" s="13" t="s">
        <v>8053</v>
      </c>
      <c r="O1106">
        <f t="shared" si="68"/>
        <v>4</v>
      </c>
      <c r="P1106" t="str">
        <f t="shared" si="69"/>
        <v/>
      </c>
      <c r="Q1106" t="str">
        <f t="shared" si="70"/>
        <v>Student</v>
      </c>
      <c r="R1106" t="str">
        <f t="shared" si="71"/>
        <v>High</v>
      </c>
    </row>
    <row r="1107" spans="1:18" x14ac:dyDescent="0.25">
      <c r="A1107" t="s">
        <v>5691</v>
      </c>
      <c r="B1107" t="s">
        <v>6885</v>
      </c>
      <c r="C1107" t="s">
        <v>4227</v>
      </c>
      <c r="D1107" t="s">
        <v>17</v>
      </c>
      <c r="E1107" t="s">
        <v>46</v>
      </c>
      <c r="F1107">
        <v>18</v>
      </c>
      <c r="G1107" s="6">
        <v>45157</v>
      </c>
      <c r="H1107" t="s">
        <v>142</v>
      </c>
      <c r="I1107" t="s">
        <v>53</v>
      </c>
      <c r="J1107">
        <v>47</v>
      </c>
      <c r="K1107">
        <v>1</v>
      </c>
      <c r="L1107" t="s">
        <v>28</v>
      </c>
      <c r="M1107">
        <v>4</v>
      </c>
      <c r="N1107" s="13" t="s">
        <v>7879</v>
      </c>
      <c r="O1107">
        <f t="shared" si="68"/>
        <v>4</v>
      </c>
      <c r="P1107" t="str">
        <f t="shared" si="69"/>
        <v>High Performer</v>
      </c>
      <c r="Q1107" t="str">
        <f t="shared" si="70"/>
        <v>Student</v>
      </c>
      <c r="R1107" t="str">
        <f t="shared" si="71"/>
        <v>High</v>
      </c>
    </row>
    <row r="1108" spans="1:18" x14ac:dyDescent="0.25">
      <c r="A1108" t="s">
        <v>5692</v>
      </c>
      <c r="B1108" t="s">
        <v>6886</v>
      </c>
      <c r="C1108" t="s">
        <v>4230</v>
      </c>
      <c r="D1108" t="s">
        <v>88</v>
      </c>
      <c r="E1108" t="s">
        <v>68</v>
      </c>
      <c r="F1108">
        <v>18</v>
      </c>
      <c r="G1108" s="6">
        <v>45626</v>
      </c>
      <c r="H1108" t="s">
        <v>105</v>
      </c>
      <c r="I1108" t="s">
        <v>53</v>
      </c>
      <c r="J1108">
        <v>36</v>
      </c>
      <c r="K1108">
        <v>1.5</v>
      </c>
      <c r="L1108" t="s">
        <v>34</v>
      </c>
      <c r="M1108">
        <v>4</v>
      </c>
      <c r="N1108" s="13" t="s">
        <v>7452</v>
      </c>
      <c r="O1108">
        <f t="shared" si="68"/>
        <v>3</v>
      </c>
      <c r="P1108" t="str">
        <f t="shared" si="69"/>
        <v/>
      </c>
      <c r="Q1108" t="str">
        <f t="shared" si="70"/>
        <v>Student</v>
      </c>
      <c r="R1108" t="str">
        <f t="shared" si="71"/>
        <v>High</v>
      </c>
    </row>
    <row r="1109" spans="1:18" x14ac:dyDescent="0.25">
      <c r="A1109" t="s">
        <v>5693</v>
      </c>
      <c r="B1109" t="s">
        <v>6887</v>
      </c>
      <c r="C1109" t="s">
        <v>4233</v>
      </c>
      <c r="D1109" t="s">
        <v>17</v>
      </c>
      <c r="E1109" t="s">
        <v>39</v>
      </c>
      <c r="F1109">
        <v>18</v>
      </c>
      <c r="G1109" s="6">
        <v>44880</v>
      </c>
      <c r="H1109" t="s">
        <v>281</v>
      </c>
      <c r="I1109" t="s">
        <v>19</v>
      </c>
      <c r="J1109">
        <v>83</v>
      </c>
      <c r="K1109">
        <v>2</v>
      </c>
      <c r="L1109" t="s">
        <v>34</v>
      </c>
      <c r="M1109">
        <v>5</v>
      </c>
      <c r="N1109" s="13" t="s">
        <v>8054</v>
      </c>
      <c r="O1109">
        <f t="shared" si="68"/>
        <v>5</v>
      </c>
      <c r="P1109" t="str">
        <f t="shared" si="69"/>
        <v/>
      </c>
      <c r="Q1109" t="str">
        <f t="shared" si="70"/>
        <v>Student</v>
      </c>
      <c r="R1109" t="str">
        <f t="shared" si="71"/>
        <v>High</v>
      </c>
    </row>
    <row r="1110" spans="1:18" x14ac:dyDescent="0.25">
      <c r="A1110" t="s">
        <v>5694</v>
      </c>
      <c r="B1110" t="s">
        <v>6888</v>
      </c>
      <c r="C1110" t="s">
        <v>4237</v>
      </c>
      <c r="D1110" t="s">
        <v>17</v>
      </c>
      <c r="E1110" t="s">
        <v>39</v>
      </c>
      <c r="F1110">
        <v>18</v>
      </c>
      <c r="G1110" s="6">
        <v>45155</v>
      </c>
      <c r="H1110" t="s">
        <v>26</v>
      </c>
      <c r="I1110" t="s">
        <v>27</v>
      </c>
      <c r="J1110">
        <v>88</v>
      </c>
      <c r="K1110">
        <v>2</v>
      </c>
      <c r="L1110" t="s">
        <v>28</v>
      </c>
      <c r="M1110">
        <v>4</v>
      </c>
      <c r="N1110" s="13" t="s">
        <v>8055</v>
      </c>
      <c r="O1110">
        <f t="shared" si="68"/>
        <v>3</v>
      </c>
      <c r="P1110" t="str">
        <f t="shared" si="69"/>
        <v>High Performer</v>
      </c>
      <c r="Q1110" t="str">
        <f t="shared" si="70"/>
        <v>Student</v>
      </c>
      <c r="R1110" t="str">
        <f t="shared" si="71"/>
        <v>High</v>
      </c>
    </row>
    <row r="1111" spans="1:18" x14ac:dyDescent="0.25">
      <c r="A1111" t="s">
        <v>5695</v>
      </c>
      <c r="B1111" t="s">
        <v>6889</v>
      </c>
      <c r="C1111" t="s">
        <v>4241</v>
      </c>
      <c r="D1111" t="s">
        <v>88</v>
      </c>
      <c r="E1111" t="s">
        <v>82</v>
      </c>
      <c r="F1111">
        <v>18</v>
      </c>
      <c r="G1111" s="6">
        <v>45043</v>
      </c>
      <c r="H1111" t="s">
        <v>26</v>
      </c>
      <c r="I1111" t="s">
        <v>27</v>
      </c>
      <c r="J1111">
        <v>41</v>
      </c>
      <c r="K1111">
        <v>2</v>
      </c>
      <c r="L1111" t="s">
        <v>34</v>
      </c>
      <c r="M1111">
        <v>2</v>
      </c>
      <c r="N1111" s="13" t="s">
        <v>8056</v>
      </c>
      <c r="O1111">
        <f t="shared" si="68"/>
        <v>4</v>
      </c>
      <c r="P1111" t="str">
        <f t="shared" si="69"/>
        <v/>
      </c>
      <c r="Q1111" t="str">
        <f t="shared" si="70"/>
        <v>Student</v>
      </c>
      <c r="R1111" t="str">
        <f t="shared" si="71"/>
        <v>High</v>
      </c>
    </row>
    <row r="1112" spans="1:18" x14ac:dyDescent="0.25">
      <c r="A1112" t="s">
        <v>5696</v>
      </c>
      <c r="B1112" t="s">
        <v>6890</v>
      </c>
      <c r="C1112" t="s">
        <v>4245</v>
      </c>
      <c r="D1112" t="s">
        <v>88</v>
      </c>
      <c r="E1112" t="s">
        <v>82</v>
      </c>
      <c r="F1112">
        <v>18</v>
      </c>
      <c r="G1112" s="6">
        <v>45351</v>
      </c>
      <c r="H1112" t="s">
        <v>47</v>
      </c>
      <c r="I1112" t="s">
        <v>33</v>
      </c>
      <c r="J1112">
        <v>98</v>
      </c>
      <c r="K1112">
        <v>1</v>
      </c>
      <c r="L1112" t="s">
        <v>28</v>
      </c>
      <c r="M1112">
        <v>5</v>
      </c>
      <c r="N1112" s="13" t="s">
        <v>8057</v>
      </c>
      <c r="O1112">
        <f t="shared" si="68"/>
        <v>7</v>
      </c>
      <c r="P1112" t="str">
        <f t="shared" si="69"/>
        <v>High Performer</v>
      </c>
      <c r="Q1112" t="str">
        <f t="shared" si="70"/>
        <v>Student</v>
      </c>
      <c r="R1112" t="str">
        <f t="shared" si="71"/>
        <v>High</v>
      </c>
    </row>
    <row r="1113" spans="1:18" x14ac:dyDescent="0.25">
      <c r="A1113" t="s">
        <v>5697</v>
      </c>
      <c r="B1113" t="s">
        <v>6891</v>
      </c>
      <c r="C1113" t="s">
        <v>4249</v>
      </c>
      <c r="D1113" t="s">
        <v>17</v>
      </c>
      <c r="E1113" t="s">
        <v>82</v>
      </c>
      <c r="F1113">
        <v>18</v>
      </c>
      <c r="G1113" s="6">
        <v>45362</v>
      </c>
      <c r="H1113" t="s">
        <v>63</v>
      </c>
      <c r="I1113" t="s">
        <v>27</v>
      </c>
      <c r="J1113">
        <v>22</v>
      </c>
      <c r="K1113">
        <v>2</v>
      </c>
      <c r="L1113" t="s">
        <v>34</v>
      </c>
      <c r="M1113">
        <v>1</v>
      </c>
      <c r="N1113" s="13" t="s">
        <v>8058</v>
      </c>
      <c r="O1113">
        <f t="shared" si="68"/>
        <v>4</v>
      </c>
      <c r="P1113" t="str">
        <f t="shared" si="69"/>
        <v/>
      </c>
      <c r="Q1113" t="str">
        <f t="shared" si="70"/>
        <v>Student</v>
      </c>
      <c r="R1113" t="str">
        <f t="shared" si="71"/>
        <v>High</v>
      </c>
    </row>
    <row r="1114" spans="1:18" x14ac:dyDescent="0.25">
      <c r="A1114" t="s">
        <v>5698</v>
      </c>
      <c r="B1114" t="s">
        <v>6892</v>
      </c>
      <c r="C1114" t="s">
        <v>4253</v>
      </c>
      <c r="D1114" t="s">
        <v>88</v>
      </c>
      <c r="E1114" t="s">
        <v>68</v>
      </c>
      <c r="F1114">
        <v>26</v>
      </c>
      <c r="G1114" s="6">
        <v>45240</v>
      </c>
      <c r="H1114" t="s">
        <v>52</v>
      </c>
      <c r="I1114" t="s">
        <v>53</v>
      </c>
      <c r="J1114">
        <v>34</v>
      </c>
      <c r="K1114">
        <v>2</v>
      </c>
      <c r="L1114" t="s">
        <v>28</v>
      </c>
      <c r="M1114">
        <v>5</v>
      </c>
      <c r="N1114" s="13" t="s">
        <v>8059</v>
      </c>
      <c r="O1114">
        <f t="shared" si="68"/>
        <v>4</v>
      </c>
      <c r="P1114" t="str">
        <f t="shared" si="69"/>
        <v>High Performer</v>
      </c>
      <c r="Q1114" t="str">
        <f t="shared" si="70"/>
        <v>Early Career</v>
      </c>
      <c r="R1114" t="str">
        <f t="shared" si="71"/>
        <v>High</v>
      </c>
    </row>
    <row r="1115" spans="1:18" x14ac:dyDescent="0.25">
      <c r="A1115" t="s">
        <v>5699</v>
      </c>
      <c r="B1115" t="s">
        <v>6893</v>
      </c>
      <c r="C1115" t="s">
        <v>4257</v>
      </c>
      <c r="D1115" t="s">
        <v>88</v>
      </c>
      <c r="E1115" t="s">
        <v>25</v>
      </c>
      <c r="F1115">
        <v>18</v>
      </c>
      <c r="G1115" s="6">
        <v>44763</v>
      </c>
      <c r="H1115" t="s">
        <v>142</v>
      </c>
      <c r="I1115" t="s">
        <v>53</v>
      </c>
      <c r="J1115">
        <v>32</v>
      </c>
      <c r="K1115">
        <v>1.5</v>
      </c>
      <c r="L1115" t="s">
        <v>28</v>
      </c>
      <c r="M1115">
        <v>4</v>
      </c>
      <c r="N1115" s="13" t="s">
        <v>8060</v>
      </c>
      <c r="O1115">
        <f t="shared" si="68"/>
        <v>2</v>
      </c>
      <c r="P1115" t="str">
        <f t="shared" si="69"/>
        <v>High Performer</v>
      </c>
      <c r="Q1115" t="str">
        <f t="shared" si="70"/>
        <v>Student</v>
      </c>
      <c r="R1115" t="str">
        <f t="shared" si="71"/>
        <v>High</v>
      </c>
    </row>
    <row r="1116" spans="1:18" x14ac:dyDescent="0.25">
      <c r="A1116" t="s">
        <v>5700</v>
      </c>
      <c r="B1116" t="s">
        <v>6894</v>
      </c>
      <c r="C1116" t="s">
        <v>4261</v>
      </c>
      <c r="D1116" t="s">
        <v>17</v>
      </c>
      <c r="E1116" t="s">
        <v>25</v>
      </c>
      <c r="F1116">
        <v>42</v>
      </c>
      <c r="G1116" s="6">
        <v>45423</v>
      </c>
      <c r="H1116" t="s">
        <v>105</v>
      </c>
      <c r="I1116" t="s">
        <v>53</v>
      </c>
      <c r="J1116">
        <v>55.000000000000007</v>
      </c>
      <c r="K1116">
        <v>0.45</v>
      </c>
      <c r="L1116" t="s">
        <v>28</v>
      </c>
      <c r="M1116">
        <v>4</v>
      </c>
      <c r="N1116" s="13" t="s">
        <v>8061</v>
      </c>
      <c r="O1116">
        <f t="shared" si="68"/>
        <v>8</v>
      </c>
      <c r="P1116" t="str">
        <f t="shared" si="69"/>
        <v>High Performer</v>
      </c>
      <c r="Q1116" t="str">
        <f t="shared" si="70"/>
        <v>Senior</v>
      </c>
      <c r="R1116" t="str">
        <f t="shared" si="71"/>
        <v>High</v>
      </c>
    </row>
    <row r="1117" spans="1:18" x14ac:dyDescent="0.25">
      <c r="A1117" t="s">
        <v>5701</v>
      </c>
      <c r="B1117" t="s">
        <v>6895</v>
      </c>
      <c r="C1117" t="s">
        <v>6995</v>
      </c>
      <c r="D1117" t="s">
        <v>88</v>
      </c>
      <c r="E1117" t="s">
        <v>25</v>
      </c>
      <c r="F1117">
        <v>18</v>
      </c>
      <c r="G1117" s="6">
        <v>44695</v>
      </c>
      <c r="H1117" t="s">
        <v>32</v>
      </c>
      <c r="I1117" t="s">
        <v>33</v>
      </c>
      <c r="J1117">
        <v>95</v>
      </c>
      <c r="K1117">
        <v>1.5</v>
      </c>
      <c r="L1117" t="s">
        <v>34</v>
      </c>
      <c r="M1117">
        <v>4</v>
      </c>
      <c r="N1117" s="13" t="s">
        <v>8062</v>
      </c>
      <c r="O1117">
        <f t="shared" si="68"/>
        <v>5</v>
      </c>
      <c r="P1117" t="str">
        <f t="shared" si="69"/>
        <v/>
      </c>
      <c r="Q1117" t="str">
        <f t="shared" si="70"/>
        <v>Student</v>
      </c>
      <c r="R1117" t="str">
        <f t="shared" si="71"/>
        <v>High</v>
      </c>
    </row>
    <row r="1118" spans="1:18" x14ac:dyDescent="0.25">
      <c r="A1118" t="s">
        <v>5702</v>
      </c>
      <c r="B1118" t="s">
        <v>6896</v>
      </c>
      <c r="C1118" t="s">
        <v>4268</v>
      </c>
      <c r="D1118" t="s">
        <v>17</v>
      </c>
      <c r="E1118" t="s">
        <v>82</v>
      </c>
      <c r="F1118">
        <v>22</v>
      </c>
      <c r="G1118" s="6">
        <v>45019</v>
      </c>
      <c r="H1118" t="s">
        <v>47</v>
      </c>
      <c r="I1118" t="s">
        <v>33</v>
      </c>
      <c r="J1118">
        <v>79</v>
      </c>
      <c r="K1118">
        <v>1.5</v>
      </c>
      <c r="L1118" t="s">
        <v>28</v>
      </c>
      <c r="M1118">
        <v>5</v>
      </c>
      <c r="N1118" s="13" t="s">
        <v>8063</v>
      </c>
      <c r="O1118">
        <f t="shared" si="68"/>
        <v>7</v>
      </c>
      <c r="P1118" t="str">
        <f t="shared" si="69"/>
        <v>High Performer</v>
      </c>
      <c r="Q1118" t="str">
        <f t="shared" si="70"/>
        <v>Early Career</v>
      </c>
      <c r="R1118" t="str">
        <f t="shared" si="71"/>
        <v>High</v>
      </c>
    </row>
    <row r="1119" spans="1:18" x14ac:dyDescent="0.25">
      <c r="A1119" t="s">
        <v>5703</v>
      </c>
      <c r="B1119" t="s">
        <v>6897</v>
      </c>
      <c r="C1119" t="s">
        <v>4272</v>
      </c>
      <c r="D1119" t="s">
        <v>88</v>
      </c>
      <c r="E1119" t="s">
        <v>46</v>
      </c>
      <c r="F1119">
        <v>21</v>
      </c>
      <c r="G1119" s="6">
        <v>45698</v>
      </c>
      <c r="H1119" t="s">
        <v>217</v>
      </c>
      <c r="I1119" t="s">
        <v>133</v>
      </c>
      <c r="J1119">
        <v>2</v>
      </c>
      <c r="K1119">
        <v>1.5</v>
      </c>
      <c r="L1119" t="s">
        <v>34</v>
      </c>
      <c r="M1119">
        <v>2</v>
      </c>
      <c r="N1119" s="13" t="s">
        <v>7261</v>
      </c>
      <c r="O1119">
        <f t="shared" si="68"/>
        <v>7</v>
      </c>
      <c r="P1119" t="str">
        <f t="shared" si="69"/>
        <v/>
      </c>
      <c r="Q1119" t="str">
        <f t="shared" si="70"/>
        <v>Student</v>
      </c>
      <c r="R1119" t="str">
        <f t="shared" si="71"/>
        <v>Low</v>
      </c>
    </row>
    <row r="1120" spans="1:18" x14ac:dyDescent="0.25">
      <c r="A1120" t="s">
        <v>5704</v>
      </c>
      <c r="B1120" t="s">
        <v>6898</v>
      </c>
      <c r="C1120" t="s">
        <v>6995</v>
      </c>
      <c r="D1120" t="s">
        <v>88</v>
      </c>
      <c r="E1120" t="s">
        <v>68</v>
      </c>
      <c r="F1120">
        <v>18</v>
      </c>
      <c r="G1120" s="6">
        <v>44913</v>
      </c>
      <c r="H1120" t="s">
        <v>217</v>
      </c>
      <c r="I1120" t="s">
        <v>133</v>
      </c>
      <c r="J1120">
        <v>22</v>
      </c>
      <c r="K1120">
        <v>0.45</v>
      </c>
      <c r="L1120" t="s">
        <v>34</v>
      </c>
      <c r="M1120">
        <v>2</v>
      </c>
      <c r="N1120" s="13" t="s">
        <v>8064</v>
      </c>
      <c r="O1120">
        <f t="shared" si="68"/>
        <v>8</v>
      </c>
      <c r="P1120" t="str">
        <f t="shared" si="69"/>
        <v/>
      </c>
      <c r="Q1120" t="str">
        <f t="shared" si="70"/>
        <v>Student</v>
      </c>
      <c r="R1120" t="str">
        <f t="shared" si="71"/>
        <v>High</v>
      </c>
    </row>
    <row r="1121" spans="1:18" x14ac:dyDescent="0.25">
      <c r="A1121" t="s">
        <v>5705</v>
      </c>
      <c r="B1121" t="s">
        <v>6899</v>
      </c>
      <c r="C1121" t="s">
        <v>4278</v>
      </c>
      <c r="D1121" t="s">
        <v>88</v>
      </c>
      <c r="E1121" t="s">
        <v>25</v>
      </c>
      <c r="F1121">
        <v>18</v>
      </c>
      <c r="G1121" s="6">
        <v>45070</v>
      </c>
      <c r="H1121" t="s">
        <v>217</v>
      </c>
      <c r="I1121" t="s">
        <v>133</v>
      </c>
      <c r="J1121">
        <v>56.000000000000007</v>
      </c>
      <c r="K1121">
        <v>1.5</v>
      </c>
      <c r="L1121" t="s">
        <v>34</v>
      </c>
      <c r="M1121">
        <v>4</v>
      </c>
      <c r="N1121" s="13" t="s">
        <v>8065</v>
      </c>
      <c r="O1121">
        <f t="shared" si="68"/>
        <v>2</v>
      </c>
      <c r="P1121" t="str">
        <f t="shared" si="69"/>
        <v/>
      </c>
      <c r="Q1121" t="str">
        <f t="shared" si="70"/>
        <v>Student</v>
      </c>
      <c r="R1121" t="str">
        <f t="shared" si="71"/>
        <v>High</v>
      </c>
    </row>
    <row r="1122" spans="1:18" x14ac:dyDescent="0.25">
      <c r="A1122" t="s">
        <v>5706</v>
      </c>
      <c r="B1122" t="s">
        <v>6900</v>
      </c>
      <c r="C1122" t="s">
        <v>4282</v>
      </c>
      <c r="D1122" t="s">
        <v>17</v>
      </c>
      <c r="E1122" t="s">
        <v>25</v>
      </c>
      <c r="F1122">
        <v>18</v>
      </c>
      <c r="G1122" s="6">
        <v>45668</v>
      </c>
      <c r="H1122" t="s">
        <v>52</v>
      </c>
      <c r="I1122" t="s">
        <v>53</v>
      </c>
      <c r="J1122">
        <v>64</v>
      </c>
      <c r="K1122">
        <v>2</v>
      </c>
      <c r="L1122" t="s">
        <v>34</v>
      </c>
      <c r="M1122">
        <v>5</v>
      </c>
      <c r="N1122" s="13" t="s">
        <v>7960</v>
      </c>
      <c r="O1122">
        <f t="shared" si="68"/>
        <v>6</v>
      </c>
      <c r="P1122" t="str">
        <f t="shared" si="69"/>
        <v/>
      </c>
      <c r="Q1122" t="str">
        <f t="shared" si="70"/>
        <v>Student</v>
      </c>
      <c r="R1122" t="str">
        <f t="shared" si="71"/>
        <v>High</v>
      </c>
    </row>
    <row r="1123" spans="1:18" x14ac:dyDescent="0.25">
      <c r="A1123" t="s">
        <v>5707</v>
      </c>
      <c r="B1123" t="s">
        <v>6901</v>
      </c>
      <c r="C1123" t="s">
        <v>4285</v>
      </c>
      <c r="D1123" t="s">
        <v>17</v>
      </c>
      <c r="E1123" t="s">
        <v>68</v>
      </c>
      <c r="F1123">
        <v>18</v>
      </c>
      <c r="G1123" s="6">
        <v>44977</v>
      </c>
      <c r="H1123" t="s">
        <v>142</v>
      </c>
      <c r="I1123" t="s">
        <v>53</v>
      </c>
      <c r="J1123">
        <v>45</v>
      </c>
      <c r="K1123">
        <v>1.5</v>
      </c>
      <c r="L1123" t="s">
        <v>34</v>
      </c>
      <c r="M1123">
        <v>4</v>
      </c>
      <c r="N1123" s="13" t="s">
        <v>8066</v>
      </c>
      <c r="O1123">
        <f t="shared" si="68"/>
        <v>7</v>
      </c>
      <c r="P1123" t="str">
        <f t="shared" si="69"/>
        <v/>
      </c>
      <c r="Q1123" t="str">
        <f t="shared" si="70"/>
        <v>Student</v>
      </c>
      <c r="R1123" t="str">
        <f t="shared" si="71"/>
        <v>High</v>
      </c>
    </row>
    <row r="1124" spans="1:18" x14ac:dyDescent="0.25">
      <c r="A1124" t="s">
        <v>5708</v>
      </c>
      <c r="B1124" t="s">
        <v>6902</v>
      </c>
      <c r="C1124" t="s">
        <v>4289</v>
      </c>
      <c r="D1124" t="s">
        <v>88</v>
      </c>
      <c r="E1124" t="s">
        <v>46</v>
      </c>
      <c r="F1124">
        <v>18</v>
      </c>
      <c r="G1124" s="6">
        <v>44994</v>
      </c>
      <c r="H1124" t="s">
        <v>83</v>
      </c>
      <c r="I1124" t="s">
        <v>27</v>
      </c>
      <c r="J1124">
        <v>2</v>
      </c>
      <c r="K1124">
        <v>2</v>
      </c>
      <c r="L1124" t="s">
        <v>34</v>
      </c>
      <c r="M1124">
        <v>4</v>
      </c>
      <c r="N1124" s="13" t="s">
        <v>8067</v>
      </c>
      <c r="O1124">
        <f t="shared" si="68"/>
        <v>2</v>
      </c>
      <c r="P1124" t="str">
        <f t="shared" si="69"/>
        <v/>
      </c>
      <c r="Q1124" t="str">
        <f t="shared" si="70"/>
        <v>Student</v>
      </c>
      <c r="R1124" t="str">
        <f t="shared" si="71"/>
        <v>Low</v>
      </c>
    </row>
    <row r="1125" spans="1:18" x14ac:dyDescent="0.25">
      <c r="A1125" t="s">
        <v>5709</v>
      </c>
      <c r="B1125" t="s">
        <v>6903</v>
      </c>
      <c r="C1125" t="s">
        <v>4293</v>
      </c>
      <c r="D1125" t="s">
        <v>17</v>
      </c>
      <c r="E1125" t="s">
        <v>25</v>
      </c>
      <c r="F1125">
        <v>18</v>
      </c>
      <c r="G1125" s="6">
        <v>45592</v>
      </c>
      <c r="H1125" t="s">
        <v>281</v>
      </c>
      <c r="I1125" t="s">
        <v>19</v>
      </c>
      <c r="J1125">
        <v>46</v>
      </c>
      <c r="K1125">
        <v>2</v>
      </c>
      <c r="L1125" t="s">
        <v>34</v>
      </c>
      <c r="M1125">
        <v>3</v>
      </c>
      <c r="N1125" s="13" t="s">
        <v>8068</v>
      </c>
      <c r="O1125">
        <f t="shared" si="68"/>
        <v>5</v>
      </c>
      <c r="P1125" t="str">
        <f t="shared" si="69"/>
        <v/>
      </c>
      <c r="Q1125" t="str">
        <f t="shared" si="70"/>
        <v>Student</v>
      </c>
      <c r="R1125" t="str">
        <f t="shared" si="71"/>
        <v>High</v>
      </c>
    </row>
    <row r="1126" spans="1:18" x14ac:dyDescent="0.25">
      <c r="A1126" t="s">
        <v>5710</v>
      </c>
      <c r="B1126" t="s">
        <v>6904</v>
      </c>
      <c r="C1126" t="s">
        <v>4297</v>
      </c>
      <c r="D1126" t="s">
        <v>88</v>
      </c>
      <c r="E1126" t="s">
        <v>46</v>
      </c>
      <c r="F1126">
        <v>18</v>
      </c>
      <c r="G1126" s="6">
        <v>44658</v>
      </c>
      <c r="H1126" t="s">
        <v>40</v>
      </c>
      <c r="I1126" t="s">
        <v>19</v>
      </c>
      <c r="J1126">
        <v>70</v>
      </c>
      <c r="K1126">
        <v>1.5</v>
      </c>
      <c r="L1126" t="s">
        <v>34</v>
      </c>
      <c r="M1126">
        <v>1</v>
      </c>
      <c r="N1126" s="13" t="s">
        <v>8069</v>
      </c>
      <c r="O1126">
        <f t="shared" si="68"/>
        <v>3</v>
      </c>
      <c r="P1126" t="str">
        <f t="shared" si="69"/>
        <v/>
      </c>
      <c r="Q1126" t="str">
        <f t="shared" si="70"/>
        <v>Student</v>
      </c>
      <c r="R1126" t="str">
        <f t="shared" si="71"/>
        <v>High</v>
      </c>
    </row>
    <row r="1127" spans="1:18" x14ac:dyDescent="0.25">
      <c r="A1127" t="s">
        <v>5711</v>
      </c>
      <c r="B1127" t="s">
        <v>6905</v>
      </c>
      <c r="C1127" t="s">
        <v>4301</v>
      </c>
      <c r="D1127" t="s">
        <v>88</v>
      </c>
      <c r="E1127" t="s">
        <v>46</v>
      </c>
      <c r="F1127">
        <v>18</v>
      </c>
      <c r="G1127" s="6">
        <v>45120</v>
      </c>
      <c r="H1127" t="s">
        <v>32</v>
      </c>
      <c r="I1127" t="s">
        <v>33</v>
      </c>
      <c r="J1127">
        <v>66</v>
      </c>
      <c r="K1127">
        <v>2</v>
      </c>
      <c r="L1127" t="s">
        <v>34</v>
      </c>
      <c r="M1127">
        <v>1</v>
      </c>
      <c r="N1127" s="13" t="s">
        <v>8070</v>
      </c>
      <c r="O1127">
        <f t="shared" si="68"/>
        <v>4</v>
      </c>
      <c r="P1127" t="str">
        <f t="shared" si="69"/>
        <v/>
      </c>
      <c r="Q1127" t="str">
        <f t="shared" si="70"/>
        <v>Student</v>
      </c>
      <c r="R1127" t="str">
        <f t="shared" si="71"/>
        <v>High</v>
      </c>
    </row>
    <row r="1128" spans="1:18" x14ac:dyDescent="0.25">
      <c r="A1128" t="s">
        <v>5712</v>
      </c>
      <c r="B1128" t="s">
        <v>6906</v>
      </c>
      <c r="C1128" t="s">
        <v>4305</v>
      </c>
      <c r="D1128" t="s">
        <v>88</v>
      </c>
      <c r="E1128" t="s">
        <v>25</v>
      </c>
      <c r="F1128">
        <v>18</v>
      </c>
      <c r="G1128" s="6">
        <v>44680</v>
      </c>
      <c r="H1128" t="s">
        <v>217</v>
      </c>
      <c r="I1128" t="s">
        <v>133</v>
      </c>
      <c r="J1128">
        <v>9</v>
      </c>
      <c r="K1128">
        <v>1.5</v>
      </c>
      <c r="L1128" t="s">
        <v>28</v>
      </c>
      <c r="M1128">
        <v>1</v>
      </c>
      <c r="N1128" s="13" t="s">
        <v>8071</v>
      </c>
      <c r="O1128">
        <f t="shared" si="68"/>
        <v>1</v>
      </c>
      <c r="P1128" t="str">
        <f t="shared" si="69"/>
        <v/>
      </c>
      <c r="Q1128" t="str">
        <f t="shared" si="70"/>
        <v>Student</v>
      </c>
      <c r="R1128" t="str">
        <f t="shared" si="71"/>
        <v>Medium</v>
      </c>
    </row>
    <row r="1129" spans="1:18" x14ac:dyDescent="0.25">
      <c r="A1129" t="s">
        <v>5713</v>
      </c>
      <c r="B1129" t="s">
        <v>6907</v>
      </c>
      <c r="C1129" t="s">
        <v>4308</v>
      </c>
      <c r="D1129" t="s">
        <v>88</v>
      </c>
      <c r="E1129" t="s">
        <v>25</v>
      </c>
      <c r="F1129">
        <v>34</v>
      </c>
      <c r="G1129" s="6">
        <v>45732</v>
      </c>
      <c r="H1129" t="s">
        <v>217</v>
      </c>
      <c r="I1129" t="s">
        <v>133</v>
      </c>
      <c r="J1129">
        <v>41</v>
      </c>
      <c r="K1129">
        <v>1.5</v>
      </c>
      <c r="L1129" t="s">
        <v>34</v>
      </c>
      <c r="M1129">
        <v>5</v>
      </c>
      <c r="N1129" s="13" t="s">
        <v>8072</v>
      </c>
      <c r="O1129">
        <f t="shared" si="68"/>
        <v>3</v>
      </c>
      <c r="P1129" t="str">
        <f t="shared" si="69"/>
        <v/>
      </c>
      <c r="Q1129" t="str">
        <f t="shared" si="70"/>
        <v>Mid Career</v>
      </c>
      <c r="R1129" t="str">
        <f t="shared" si="71"/>
        <v>High</v>
      </c>
    </row>
    <row r="1130" spans="1:18" x14ac:dyDescent="0.25">
      <c r="A1130" t="s">
        <v>5714</v>
      </c>
      <c r="B1130" t="s">
        <v>6908</v>
      </c>
      <c r="C1130" t="s">
        <v>4312</v>
      </c>
      <c r="D1130" t="s">
        <v>17</v>
      </c>
      <c r="E1130" t="s">
        <v>82</v>
      </c>
      <c r="F1130">
        <v>32</v>
      </c>
      <c r="G1130" s="6">
        <v>44726</v>
      </c>
      <c r="H1130" t="s">
        <v>281</v>
      </c>
      <c r="I1130" t="s">
        <v>19</v>
      </c>
      <c r="J1130">
        <v>77</v>
      </c>
      <c r="K1130">
        <v>1.5</v>
      </c>
      <c r="L1130" t="s">
        <v>34</v>
      </c>
      <c r="M1130">
        <v>5</v>
      </c>
      <c r="N1130" s="13" t="s">
        <v>8073</v>
      </c>
      <c r="O1130">
        <f t="shared" si="68"/>
        <v>3</v>
      </c>
      <c r="P1130" t="str">
        <f t="shared" si="69"/>
        <v/>
      </c>
      <c r="Q1130" t="str">
        <f t="shared" si="70"/>
        <v>Mid Career</v>
      </c>
      <c r="R1130" t="str">
        <f t="shared" si="71"/>
        <v>High</v>
      </c>
    </row>
    <row r="1131" spans="1:18" x14ac:dyDescent="0.25">
      <c r="A1131" t="s">
        <v>5715</v>
      </c>
      <c r="B1131" t="s">
        <v>6909</v>
      </c>
      <c r="C1131" t="s">
        <v>4316</v>
      </c>
      <c r="D1131" t="s">
        <v>17</v>
      </c>
      <c r="E1131" t="s">
        <v>68</v>
      </c>
      <c r="F1131">
        <v>18</v>
      </c>
      <c r="G1131" s="6">
        <v>45532</v>
      </c>
      <c r="H1131" t="s">
        <v>217</v>
      </c>
      <c r="I1131" t="s">
        <v>133</v>
      </c>
      <c r="J1131">
        <v>17</v>
      </c>
      <c r="K1131">
        <v>1.5</v>
      </c>
      <c r="L1131" t="s">
        <v>28</v>
      </c>
      <c r="M1131">
        <v>1</v>
      </c>
      <c r="N1131" s="13" t="s">
        <v>8074</v>
      </c>
      <c r="O1131">
        <f t="shared" si="68"/>
        <v>1</v>
      </c>
      <c r="P1131" t="str">
        <f t="shared" si="69"/>
        <v/>
      </c>
      <c r="Q1131" t="str">
        <f t="shared" si="70"/>
        <v>Student</v>
      </c>
      <c r="R1131" t="str">
        <f t="shared" si="71"/>
        <v>High</v>
      </c>
    </row>
    <row r="1132" spans="1:18" x14ac:dyDescent="0.25">
      <c r="A1132" t="s">
        <v>5716</v>
      </c>
      <c r="B1132" t="s">
        <v>6910</v>
      </c>
      <c r="C1132" t="s">
        <v>4319</v>
      </c>
      <c r="D1132" t="s">
        <v>88</v>
      </c>
      <c r="E1132" t="s">
        <v>46</v>
      </c>
      <c r="F1132">
        <v>18</v>
      </c>
      <c r="G1132" s="6">
        <v>45681</v>
      </c>
      <c r="H1132" t="s">
        <v>105</v>
      </c>
      <c r="I1132" t="s">
        <v>53</v>
      </c>
      <c r="J1132">
        <v>95</v>
      </c>
      <c r="K1132">
        <v>0.45</v>
      </c>
      <c r="L1132" t="s">
        <v>28</v>
      </c>
      <c r="M1132">
        <v>4</v>
      </c>
      <c r="N1132" s="13" t="s">
        <v>8075</v>
      </c>
      <c r="O1132">
        <f t="shared" si="68"/>
        <v>6</v>
      </c>
      <c r="P1132" t="str">
        <f t="shared" si="69"/>
        <v>High Performer</v>
      </c>
      <c r="Q1132" t="str">
        <f t="shared" si="70"/>
        <v>Student</v>
      </c>
      <c r="R1132" t="str">
        <f t="shared" si="71"/>
        <v>High</v>
      </c>
    </row>
    <row r="1133" spans="1:18" x14ac:dyDescent="0.25">
      <c r="A1133" t="s">
        <v>5717</v>
      </c>
      <c r="B1133" t="s">
        <v>6911</v>
      </c>
      <c r="C1133" t="s">
        <v>4323</v>
      </c>
      <c r="D1133" t="s">
        <v>17</v>
      </c>
      <c r="E1133" t="s">
        <v>46</v>
      </c>
      <c r="F1133">
        <v>24</v>
      </c>
      <c r="G1133" s="6">
        <v>45112</v>
      </c>
      <c r="H1133" t="s">
        <v>217</v>
      </c>
      <c r="I1133" t="s">
        <v>133</v>
      </c>
      <c r="J1133">
        <v>52</v>
      </c>
      <c r="K1133">
        <v>2</v>
      </c>
      <c r="L1133" t="s">
        <v>34</v>
      </c>
      <c r="M1133">
        <v>4</v>
      </c>
      <c r="N1133" s="13" t="s">
        <v>8076</v>
      </c>
      <c r="O1133">
        <f t="shared" si="68"/>
        <v>6</v>
      </c>
      <c r="P1133" t="str">
        <f t="shared" si="69"/>
        <v/>
      </c>
      <c r="Q1133" t="str">
        <f t="shared" si="70"/>
        <v>Early Career</v>
      </c>
      <c r="R1133" t="str">
        <f t="shared" si="71"/>
        <v>High</v>
      </c>
    </row>
    <row r="1134" spans="1:18" x14ac:dyDescent="0.25">
      <c r="A1134" t="s">
        <v>5718</v>
      </c>
      <c r="B1134" t="s">
        <v>6912</v>
      </c>
      <c r="C1134" t="s">
        <v>4327</v>
      </c>
      <c r="D1134" t="s">
        <v>17</v>
      </c>
      <c r="E1134" t="s">
        <v>39</v>
      </c>
      <c r="F1134">
        <v>18</v>
      </c>
      <c r="G1134" s="6">
        <v>45215</v>
      </c>
      <c r="H1134" t="s">
        <v>154</v>
      </c>
      <c r="I1134" t="s">
        <v>133</v>
      </c>
      <c r="J1134">
        <v>50</v>
      </c>
      <c r="K1134">
        <v>1</v>
      </c>
      <c r="L1134" t="s">
        <v>34</v>
      </c>
      <c r="M1134">
        <v>2</v>
      </c>
      <c r="N1134" s="13" t="s">
        <v>8077</v>
      </c>
      <c r="O1134">
        <f t="shared" si="68"/>
        <v>3</v>
      </c>
      <c r="P1134" t="str">
        <f t="shared" si="69"/>
        <v/>
      </c>
      <c r="Q1134" t="str">
        <f t="shared" si="70"/>
        <v>Student</v>
      </c>
      <c r="R1134" t="str">
        <f t="shared" si="71"/>
        <v>High</v>
      </c>
    </row>
    <row r="1135" spans="1:18" x14ac:dyDescent="0.25">
      <c r="A1135" t="s">
        <v>5719</v>
      </c>
      <c r="B1135" t="s">
        <v>6913</v>
      </c>
      <c r="C1135" t="s">
        <v>4331</v>
      </c>
      <c r="D1135" t="s">
        <v>17</v>
      </c>
      <c r="E1135" t="s">
        <v>39</v>
      </c>
      <c r="F1135">
        <v>29</v>
      </c>
      <c r="G1135" s="6">
        <v>44905</v>
      </c>
      <c r="H1135" t="s">
        <v>32</v>
      </c>
      <c r="I1135" t="s">
        <v>33</v>
      </c>
      <c r="J1135">
        <v>6</v>
      </c>
      <c r="K1135">
        <v>1.5</v>
      </c>
      <c r="L1135" t="s">
        <v>34</v>
      </c>
      <c r="M1135">
        <v>2</v>
      </c>
      <c r="N1135" s="13" t="s">
        <v>8078</v>
      </c>
      <c r="O1135">
        <f t="shared" si="68"/>
        <v>8</v>
      </c>
      <c r="P1135" t="str">
        <f t="shared" si="69"/>
        <v/>
      </c>
      <c r="Q1135" t="str">
        <f t="shared" si="70"/>
        <v>Early Career</v>
      </c>
      <c r="R1135" t="str">
        <f t="shared" si="71"/>
        <v>Medium</v>
      </c>
    </row>
    <row r="1136" spans="1:18" x14ac:dyDescent="0.25">
      <c r="A1136" t="s">
        <v>5720</v>
      </c>
      <c r="B1136" t="s">
        <v>6914</v>
      </c>
      <c r="C1136" t="s">
        <v>4335</v>
      </c>
      <c r="D1136" t="s">
        <v>17</v>
      </c>
      <c r="E1136" t="s">
        <v>68</v>
      </c>
      <c r="F1136">
        <v>18</v>
      </c>
      <c r="G1136" s="6">
        <v>45503</v>
      </c>
      <c r="H1136" t="s">
        <v>142</v>
      </c>
      <c r="I1136" t="s">
        <v>53</v>
      </c>
      <c r="J1136">
        <v>70</v>
      </c>
      <c r="K1136">
        <v>2</v>
      </c>
      <c r="L1136" t="s">
        <v>28</v>
      </c>
      <c r="M1136">
        <v>4</v>
      </c>
      <c r="N1136" s="13" t="s">
        <v>8079</v>
      </c>
      <c r="O1136">
        <f t="shared" si="68"/>
        <v>5</v>
      </c>
      <c r="P1136" t="str">
        <f t="shared" si="69"/>
        <v>High Performer</v>
      </c>
      <c r="Q1136" t="str">
        <f t="shared" si="70"/>
        <v>Student</v>
      </c>
      <c r="R1136" t="str">
        <f t="shared" si="71"/>
        <v>High</v>
      </c>
    </row>
    <row r="1137" spans="1:18" x14ac:dyDescent="0.25">
      <c r="A1137" t="s">
        <v>5721</v>
      </c>
      <c r="B1137" t="s">
        <v>6915</v>
      </c>
      <c r="C1137" t="s">
        <v>4339</v>
      </c>
      <c r="D1137" t="s">
        <v>17</v>
      </c>
      <c r="E1137" t="s">
        <v>25</v>
      </c>
      <c r="F1137">
        <v>18</v>
      </c>
      <c r="G1137" s="6">
        <v>45509</v>
      </c>
      <c r="H1137" t="s">
        <v>217</v>
      </c>
      <c r="I1137" t="s">
        <v>133</v>
      </c>
      <c r="J1137">
        <v>71</v>
      </c>
      <c r="K1137">
        <v>1.5</v>
      </c>
      <c r="L1137" t="s">
        <v>28</v>
      </c>
      <c r="M1137">
        <v>3</v>
      </c>
      <c r="N1137" s="13" t="s">
        <v>8080</v>
      </c>
      <c r="O1137">
        <f t="shared" si="68"/>
        <v>2</v>
      </c>
      <c r="P1137" t="str">
        <f t="shared" si="69"/>
        <v/>
      </c>
      <c r="Q1137" t="str">
        <f t="shared" si="70"/>
        <v>Student</v>
      </c>
      <c r="R1137" t="str">
        <f t="shared" si="71"/>
        <v>High</v>
      </c>
    </row>
    <row r="1138" spans="1:18" x14ac:dyDescent="0.25">
      <c r="A1138" t="s">
        <v>5722</v>
      </c>
      <c r="B1138" t="s">
        <v>6916</v>
      </c>
      <c r="C1138" t="s">
        <v>4343</v>
      </c>
      <c r="D1138" t="s">
        <v>17</v>
      </c>
      <c r="E1138" t="s">
        <v>68</v>
      </c>
      <c r="F1138">
        <v>18</v>
      </c>
      <c r="G1138" s="6">
        <v>45736</v>
      </c>
      <c r="H1138" t="s">
        <v>52</v>
      </c>
      <c r="I1138" t="s">
        <v>53</v>
      </c>
      <c r="J1138">
        <v>66</v>
      </c>
      <c r="K1138">
        <v>2</v>
      </c>
      <c r="L1138" t="s">
        <v>28</v>
      </c>
      <c r="M1138">
        <v>5</v>
      </c>
      <c r="N1138" s="13" t="s">
        <v>8081</v>
      </c>
      <c r="O1138">
        <f t="shared" si="68"/>
        <v>6</v>
      </c>
      <c r="P1138" t="str">
        <f t="shared" si="69"/>
        <v>High Performer</v>
      </c>
      <c r="Q1138" t="str">
        <f t="shared" si="70"/>
        <v>Student</v>
      </c>
      <c r="R1138" t="str">
        <f t="shared" si="71"/>
        <v>High</v>
      </c>
    </row>
    <row r="1139" spans="1:18" x14ac:dyDescent="0.25">
      <c r="A1139" t="s">
        <v>5723</v>
      </c>
      <c r="B1139" t="s">
        <v>6917</v>
      </c>
      <c r="C1139" t="s">
        <v>4347</v>
      </c>
      <c r="D1139" t="s">
        <v>88</v>
      </c>
      <c r="E1139" t="s">
        <v>46</v>
      </c>
      <c r="F1139">
        <v>22</v>
      </c>
      <c r="G1139" s="6">
        <v>45499</v>
      </c>
      <c r="H1139" t="s">
        <v>26</v>
      </c>
      <c r="I1139" t="s">
        <v>27</v>
      </c>
      <c r="J1139">
        <v>48</v>
      </c>
      <c r="K1139">
        <v>1.5</v>
      </c>
      <c r="L1139" t="s">
        <v>34</v>
      </c>
      <c r="M1139">
        <v>3</v>
      </c>
      <c r="N1139" s="13" t="s">
        <v>8082</v>
      </c>
      <c r="O1139">
        <f t="shared" si="68"/>
        <v>2</v>
      </c>
      <c r="P1139" t="str">
        <f t="shared" si="69"/>
        <v/>
      </c>
      <c r="Q1139" t="str">
        <f t="shared" si="70"/>
        <v>Early Career</v>
      </c>
      <c r="R1139" t="str">
        <f t="shared" si="71"/>
        <v>High</v>
      </c>
    </row>
    <row r="1140" spans="1:18" x14ac:dyDescent="0.25">
      <c r="A1140" t="s">
        <v>5724</v>
      </c>
      <c r="B1140" t="s">
        <v>6918</v>
      </c>
      <c r="C1140" t="s">
        <v>4351</v>
      </c>
      <c r="D1140" t="s">
        <v>88</v>
      </c>
      <c r="E1140" t="s">
        <v>46</v>
      </c>
      <c r="F1140">
        <v>18</v>
      </c>
      <c r="G1140" s="6">
        <v>45213</v>
      </c>
      <c r="H1140" t="s">
        <v>47</v>
      </c>
      <c r="I1140" t="s">
        <v>33</v>
      </c>
      <c r="J1140">
        <v>1</v>
      </c>
      <c r="K1140">
        <v>1.5</v>
      </c>
      <c r="L1140" t="s">
        <v>34</v>
      </c>
      <c r="M1140">
        <v>2</v>
      </c>
      <c r="N1140" s="13" t="s">
        <v>8083</v>
      </c>
      <c r="O1140">
        <f t="shared" si="68"/>
        <v>4</v>
      </c>
      <c r="P1140" t="str">
        <f t="shared" si="69"/>
        <v/>
      </c>
      <c r="Q1140" t="str">
        <f t="shared" si="70"/>
        <v>Student</v>
      </c>
      <c r="R1140" t="str">
        <f t="shared" si="71"/>
        <v>Low</v>
      </c>
    </row>
    <row r="1141" spans="1:18" x14ac:dyDescent="0.25">
      <c r="A1141" t="s">
        <v>5725</v>
      </c>
      <c r="B1141" t="s">
        <v>6919</v>
      </c>
      <c r="C1141" t="s">
        <v>4355</v>
      </c>
      <c r="D1141" t="s">
        <v>88</v>
      </c>
      <c r="E1141" t="s">
        <v>46</v>
      </c>
      <c r="F1141">
        <v>21</v>
      </c>
      <c r="G1141" s="6">
        <v>45613</v>
      </c>
      <c r="H1141" t="s">
        <v>18</v>
      </c>
      <c r="I1141" t="s">
        <v>19</v>
      </c>
      <c r="J1141">
        <v>61</v>
      </c>
      <c r="K1141">
        <v>1.5</v>
      </c>
      <c r="L1141" t="s">
        <v>28</v>
      </c>
      <c r="M1141">
        <v>5</v>
      </c>
      <c r="N1141" s="13" t="s">
        <v>8084</v>
      </c>
      <c r="O1141">
        <f t="shared" si="68"/>
        <v>3</v>
      </c>
      <c r="P1141" t="str">
        <f t="shared" si="69"/>
        <v>High Performer</v>
      </c>
      <c r="Q1141" t="str">
        <f t="shared" si="70"/>
        <v>Student</v>
      </c>
      <c r="R1141" t="str">
        <f t="shared" si="71"/>
        <v>High</v>
      </c>
    </row>
    <row r="1142" spans="1:18" x14ac:dyDescent="0.25">
      <c r="A1142" t="s">
        <v>5726</v>
      </c>
      <c r="B1142" t="s">
        <v>6920</v>
      </c>
      <c r="C1142" t="s">
        <v>4359</v>
      </c>
      <c r="D1142" t="s">
        <v>17</v>
      </c>
      <c r="E1142" t="s">
        <v>25</v>
      </c>
      <c r="F1142">
        <v>34</v>
      </c>
      <c r="G1142" s="6">
        <v>44810</v>
      </c>
      <c r="H1142" t="s">
        <v>26</v>
      </c>
      <c r="I1142" t="s">
        <v>27</v>
      </c>
      <c r="J1142">
        <v>33</v>
      </c>
      <c r="K1142">
        <v>2</v>
      </c>
      <c r="L1142" t="s">
        <v>34</v>
      </c>
      <c r="M1142">
        <v>5</v>
      </c>
      <c r="N1142" s="13" t="s">
        <v>8085</v>
      </c>
      <c r="O1142">
        <f t="shared" si="68"/>
        <v>6</v>
      </c>
      <c r="P1142" t="str">
        <f t="shared" si="69"/>
        <v/>
      </c>
      <c r="Q1142" t="str">
        <f t="shared" si="70"/>
        <v>Mid Career</v>
      </c>
      <c r="R1142" t="str">
        <f t="shared" si="71"/>
        <v>High</v>
      </c>
    </row>
    <row r="1143" spans="1:18" x14ac:dyDescent="0.25">
      <c r="A1143" t="s">
        <v>5727</v>
      </c>
      <c r="B1143" t="s">
        <v>6921</v>
      </c>
      <c r="C1143" t="s">
        <v>4363</v>
      </c>
      <c r="D1143" t="s">
        <v>88</v>
      </c>
      <c r="E1143" t="s">
        <v>25</v>
      </c>
      <c r="F1143">
        <v>18</v>
      </c>
      <c r="G1143" s="6">
        <v>44786</v>
      </c>
      <c r="H1143" t="s">
        <v>26</v>
      </c>
      <c r="I1143" t="s">
        <v>27</v>
      </c>
      <c r="J1143">
        <v>31</v>
      </c>
      <c r="K1143">
        <v>0.45</v>
      </c>
      <c r="L1143" t="s">
        <v>34</v>
      </c>
      <c r="M1143">
        <v>2</v>
      </c>
      <c r="N1143" s="13" t="s">
        <v>8086</v>
      </c>
      <c r="O1143">
        <f t="shared" si="68"/>
        <v>5</v>
      </c>
      <c r="P1143" t="str">
        <f t="shared" si="69"/>
        <v/>
      </c>
      <c r="Q1143" t="str">
        <f t="shared" si="70"/>
        <v>Student</v>
      </c>
      <c r="R1143" t="str">
        <f t="shared" si="71"/>
        <v>High</v>
      </c>
    </row>
    <row r="1144" spans="1:18" x14ac:dyDescent="0.25">
      <c r="A1144" t="s">
        <v>5728</v>
      </c>
      <c r="B1144" t="s">
        <v>6922</v>
      </c>
      <c r="C1144" t="s">
        <v>4367</v>
      </c>
      <c r="D1144" t="s">
        <v>17</v>
      </c>
      <c r="E1144" t="s">
        <v>46</v>
      </c>
      <c r="F1144">
        <v>22</v>
      </c>
      <c r="G1144" s="6">
        <v>45139</v>
      </c>
      <c r="H1144" t="s">
        <v>142</v>
      </c>
      <c r="I1144" t="s">
        <v>53</v>
      </c>
      <c r="J1144">
        <v>18</v>
      </c>
      <c r="K1144">
        <v>2</v>
      </c>
      <c r="L1144" t="s">
        <v>28</v>
      </c>
      <c r="M1144">
        <v>5</v>
      </c>
      <c r="N1144" s="13" t="s">
        <v>8087</v>
      </c>
      <c r="O1144">
        <f t="shared" si="68"/>
        <v>5</v>
      </c>
      <c r="P1144" t="str">
        <f t="shared" si="69"/>
        <v>High Performer</v>
      </c>
      <c r="Q1144" t="str">
        <f t="shared" si="70"/>
        <v>Early Career</v>
      </c>
      <c r="R1144" t="str">
        <f t="shared" si="71"/>
        <v>High</v>
      </c>
    </row>
    <row r="1145" spans="1:18" x14ac:dyDescent="0.25">
      <c r="A1145" t="s">
        <v>5729</v>
      </c>
      <c r="B1145" t="s">
        <v>6923</v>
      </c>
      <c r="C1145" t="s">
        <v>4371</v>
      </c>
      <c r="D1145" t="s">
        <v>17</v>
      </c>
      <c r="E1145" t="s">
        <v>25</v>
      </c>
      <c r="F1145">
        <v>18</v>
      </c>
      <c r="G1145" s="6">
        <v>45673</v>
      </c>
      <c r="H1145" t="s">
        <v>47</v>
      </c>
      <c r="I1145" t="s">
        <v>33</v>
      </c>
      <c r="J1145">
        <v>38</v>
      </c>
      <c r="K1145">
        <v>2</v>
      </c>
      <c r="L1145" t="s">
        <v>34</v>
      </c>
      <c r="M1145">
        <v>1</v>
      </c>
      <c r="N1145" s="13" t="s">
        <v>8088</v>
      </c>
      <c r="O1145">
        <f t="shared" si="68"/>
        <v>7</v>
      </c>
      <c r="P1145" t="str">
        <f t="shared" si="69"/>
        <v/>
      </c>
      <c r="Q1145" t="str">
        <f t="shared" si="70"/>
        <v>Student</v>
      </c>
      <c r="R1145" t="str">
        <f t="shared" si="71"/>
        <v>High</v>
      </c>
    </row>
    <row r="1146" spans="1:18" x14ac:dyDescent="0.25">
      <c r="A1146" t="s">
        <v>5730</v>
      </c>
      <c r="B1146" t="s">
        <v>6924</v>
      </c>
      <c r="C1146" t="s">
        <v>4375</v>
      </c>
      <c r="D1146" t="s">
        <v>17</v>
      </c>
      <c r="E1146" t="s">
        <v>68</v>
      </c>
      <c r="F1146">
        <v>36</v>
      </c>
      <c r="G1146" s="6">
        <v>45172</v>
      </c>
      <c r="H1146" t="s">
        <v>154</v>
      </c>
      <c r="I1146" t="s">
        <v>133</v>
      </c>
      <c r="J1146">
        <v>47</v>
      </c>
      <c r="K1146">
        <v>1.5</v>
      </c>
      <c r="L1146" t="s">
        <v>34</v>
      </c>
      <c r="M1146">
        <v>1</v>
      </c>
      <c r="N1146" s="13" t="s">
        <v>7286</v>
      </c>
      <c r="O1146">
        <f t="shared" si="68"/>
        <v>8</v>
      </c>
      <c r="P1146" t="str">
        <f t="shared" si="69"/>
        <v/>
      </c>
      <c r="Q1146" t="str">
        <f t="shared" si="70"/>
        <v>Mid Career</v>
      </c>
      <c r="R1146" t="str">
        <f t="shared" si="71"/>
        <v>High</v>
      </c>
    </row>
    <row r="1147" spans="1:18" x14ac:dyDescent="0.25">
      <c r="A1147" t="s">
        <v>5731</v>
      </c>
      <c r="B1147" t="s">
        <v>6925</v>
      </c>
      <c r="C1147" t="s">
        <v>4378</v>
      </c>
      <c r="D1147" t="s">
        <v>17</v>
      </c>
      <c r="E1147" t="s">
        <v>68</v>
      </c>
      <c r="F1147">
        <v>18</v>
      </c>
      <c r="G1147" s="6">
        <v>45005</v>
      </c>
      <c r="H1147" t="s">
        <v>32</v>
      </c>
      <c r="I1147" t="s">
        <v>33</v>
      </c>
      <c r="J1147">
        <v>41</v>
      </c>
      <c r="K1147">
        <v>2</v>
      </c>
      <c r="L1147" t="s">
        <v>28</v>
      </c>
      <c r="M1147">
        <v>5</v>
      </c>
      <c r="N1147" s="13" t="s">
        <v>8089</v>
      </c>
      <c r="O1147">
        <f t="shared" si="68"/>
        <v>3</v>
      </c>
      <c r="P1147" t="str">
        <f t="shared" si="69"/>
        <v>High Performer</v>
      </c>
      <c r="Q1147" t="str">
        <f t="shared" si="70"/>
        <v>Student</v>
      </c>
      <c r="R1147" t="str">
        <f t="shared" si="71"/>
        <v>High</v>
      </c>
    </row>
    <row r="1148" spans="1:18" x14ac:dyDescent="0.25">
      <c r="A1148" t="s">
        <v>5732</v>
      </c>
      <c r="B1148" t="s">
        <v>6926</v>
      </c>
      <c r="C1148" t="s">
        <v>6995</v>
      </c>
      <c r="D1148" t="s">
        <v>88</v>
      </c>
      <c r="E1148" t="s">
        <v>25</v>
      </c>
      <c r="F1148">
        <v>18</v>
      </c>
      <c r="G1148" s="6">
        <v>44689</v>
      </c>
      <c r="H1148" t="s">
        <v>52</v>
      </c>
      <c r="I1148" t="s">
        <v>53</v>
      </c>
      <c r="J1148">
        <v>6</v>
      </c>
      <c r="K1148">
        <v>1</v>
      </c>
      <c r="L1148" t="s">
        <v>34</v>
      </c>
      <c r="M1148">
        <v>1</v>
      </c>
      <c r="N1148" s="13" t="s">
        <v>8090</v>
      </c>
      <c r="O1148">
        <f t="shared" si="68"/>
        <v>2</v>
      </c>
      <c r="P1148" t="str">
        <f t="shared" si="69"/>
        <v/>
      </c>
      <c r="Q1148" t="str">
        <f t="shared" si="70"/>
        <v>Student</v>
      </c>
      <c r="R1148" t="str">
        <f t="shared" si="71"/>
        <v>Medium</v>
      </c>
    </row>
    <row r="1149" spans="1:18" x14ac:dyDescent="0.25">
      <c r="A1149" t="s">
        <v>5733</v>
      </c>
      <c r="B1149" t="s">
        <v>6927</v>
      </c>
      <c r="C1149" t="s">
        <v>4385</v>
      </c>
      <c r="D1149" t="s">
        <v>17</v>
      </c>
      <c r="E1149" t="s">
        <v>25</v>
      </c>
      <c r="F1149">
        <v>37</v>
      </c>
      <c r="G1149" s="6">
        <v>44710</v>
      </c>
      <c r="H1149" t="s">
        <v>69</v>
      </c>
      <c r="I1149" t="s">
        <v>33</v>
      </c>
      <c r="J1149">
        <v>39</v>
      </c>
      <c r="K1149">
        <v>1.5</v>
      </c>
      <c r="L1149" t="s">
        <v>34</v>
      </c>
      <c r="M1149">
        <v>3</v>
      </c>
      <c r="N1149" s="13" t="s">
        <v>8091</v>
      </c>
      <c r="O1149">
        <f t="shared" si="68"/>
        <v>2</v>
      </c>
      <c r="P1149" t="str">
        <f t="shared" si="69"/>
        <v/>
      </c>
      <c r="Q1149" t="str">
        <f t="shared" si="70"/>
        <v>Mid Career</v>
      </c>
      <c r="R1149" t="str">
        <f t="shared" si="71"/>
        <v>High</v>
      </c>
    </row>
    <row r="1150" spans="1:18" x14ac:dyDescent="0.25">
      <c r="A1150" t="s">
        <v>5734</v>
      </c>
      <c r="B1150" t="s">
        <v>6928</v>
      </c>
      <c r="C1150" t="s">
        <v>4389</v>
      </c>
      <c r="D1150" t="s">
        <v>88</v>
      </c>
      <c r="E1150" t="s">
        <v>46</v>
      </c>
      <c r="F1150">
        <v>18</v>
      </c>
      <c r="G1150" s="6">
        <v>44845</v>
      </c>
      <c r="H1150" t="s">
        <v>154</v>
      </c>
      <c r="I1150" t="s">
        <v>133</v>
      </c>
      <c r="J1150">
        <v>37</v>
      </c>
      <c r="K1150">
        <v>1.5</v>
      </c>
      <c r="L1150" t="s">
        <v>28</v>
      </c>
      <c r="M1150">
        <v>5</v>
      </c>
      <c r="N1150" s="13" t="s">
        <v>8092</v>
      </c>
      <c r="O1150">
        <f t="shared" si="68"/>
        <v>8</v>
      </c>
      <c r="P1150" t="str">
        <f t="shared" si="69"/>
        <v>High Performer</v>
      </c>
      <c r="Q1150" t="str">
        <f t="shared" si="70"/>
        <v>Student</v>
      </c>
      <c r="R1150" t="str">
        <f t="shared" si="71"/>
        <v>High</v>
      </c>
    </row>
    <row r="1151" spans="1:18" x14ac:dyDescent="0.25">
      <c r="A1151" t="s">
        <v>5735</v>
      </c>
      <c r="B1151" t="s">
        <v>6929</v>
      </c>
      <c r="C1151" t="s">
        <v>4393</v>
      </c>
      <c r="D1151" t="s">
        <v>88</v>
      </c>
      <c r="E1151" t="s">
        <v>46</v>
      </c>
      <c r="F1151">
        <v>18</v>
      </c>
      <c r="G1151" s="6">
        <v>44837</v>
      </c>
      <c r="H1151" t="s">
        <v>132</v>
      </c>
      <c r="I1151" t="s">
        <v>133</v>
      </c>
      <c r="J1151">
        <v>88</v>
      </c>
      <c r="K1151">
        <v>2</v>
      </c>
      <c r="L1151" t="s">
        <v>28</v>
      </c>
      <c r="M1151">
        <v>3</v>
      </c>
      <c r="N1151" s="13" t="s">
        <v>8093</v>
      </c>
      <c r="O1151">
        <f t="shared" si="68"/>
        <v>2</v>
      </c>
      <c r="P1151" t="str">
        <f t="shared" si="69"/>
        <v/>
      </c>
      <c r="Q1151" t="str">
        <f t="shared" si="70"/>
        <v>Student</v>
      </c>
      <c r="R1151" t="str">
        <f t="shared" si="71"/>
        <v>High</v>
      </c>
    </row>
    <row r="1152" spans="1:18" x14ac:dyDescent="0.25">
      <c r="A1152" t="s">
        <v>5736</v>
      </c>
      <c r="B1152" t="s">
        <v>6930</v>
      </c>
      <c r="C1152" t="s">
        <v>4397</v>
      </c>
      <c r="D1152" t="s">
        <v>17</v>
      </c>
      <c r="E1152" t="s">
        <v>82</v>
      </c>
      <c r="F1152">
        <v>18</v>
      </c>
      <c r="G1152" s="6">
        <v>45154</v>
      </c>
      <c r="H1152" t="s">
        <v>47</v>
      </c>
      <c r="I1152" t="s">
        <v>33</v>
      </c>
      <c r="J1152">
        <v>30</v>
      </c>
      <c r="K1152">
        <v>2</v>
      </c>
      <c r="L1152" t="s">
        <v>34</v>
      </c>
      <c r="M1152">
        <v>5</v>
      </c>
      <c r="N1152" s="13" t="s">
        <v>8094</v>
      </c>
      <c r="O1152">
        <f t="shared" si="68"/>
        <v>7</v>
      </c>
      <c r="P1152" t="str">
        <f t="shared" si="69"/>
        <v/>
      </c>
      <c r="Q1152" t="str">
        <f t="shared" si="70"/>
        <v>Student</v>
      </c>
      <c r="R1152" t="str">
        <f t="shared" si="71"/>
        <v>High</v>
      </c>
    </row>
    <row r="1153" spans="1:18" x14ac:dyDescent="0.25">
      <c r="A1153" t="s">
        <v>5737</v>
      </c>
      <c r="B1153" t="s">
        <v>6931</v>
      </c>
      <c r="C1153" t="s">
        <v>4401</v>
      </c>
      <c r="D1153" t="s">
        <v>17</v>
      </c>
      <c r="E1153" t="s">
        <v>39</v>
      </c>
      <c r="F1153">
        <v>18</v>
      </c>
      <c r="G1153" s="6">
        <v>45632</v>
      </c>
      <c r="H1153" t="s">
        <v>18</v>
      </c>
      <c r="I1153" t="s">
        <v>19</v>
      </c>
      <c r="J1153">
        <v>18</v>
      </c>
      <c r="K1153">
        <v>0.45</v>
      </c>
      <c r="L1153" t="s">
        <v>28</v>
      </c>
      <c r="M1153">
        <v>1</v>
      </c>
      <c r="N1153" s="13" t="s">
        <v>8095</v>
      </c>
      <c r="O1153">
        <f t="shared" si="68"/>
        <v>1</v>
      </c>
      <c r="P1153" t="str">
        <f t="shared" si="69"/>
        <v/>
      </c>
      <c r="Q1153" t="str">
        <f t="shared" si="70"/>
        <v>Student</v>
      </c>
      <c r="R1153" t="str">
        <f t="shared" si="71"/>
        <v>High</v>
      </c>
    </row>
    <row r="1154" spans="1:18" x14ac:dyDescent="0.25">
      <c r="A1154" t="s">
        <v>5738</v>
      </c>
      <c r="B1154" t="s">
        <v>6932</v>
      </c>
      <c r="C1154" t="s">
        <v>4404</v>
      </c>
      <c r="D1154" t="s">
        <v>88</v>
      </c>
      <c r="E1154" t="s">
        <v>82</v>
      </c>
      <c r="F1154">
        <v>18</v>
      </c>
      <c r="G1154" s="6">
        <v>45008</v>
      </c>
      <c r="H1154" t="s">
        <v>132</v>
      </c>
      <c r="I1154" t="s">
        <v>133</v>
      </c>
      <c r="J1154">
        <v>82</v>
      </c>
      <c r="K1154">
        <v>2</v>
      </c>
      <c r="L1154" t="s">
        <v>34</v>
      </c>
      <c r="M1154">
        <v>4</v>
      </c>
      <c r="N1154" s="13" t="s">
        <v>8096</v>
      </c>
      <c r="O1154">
        <f t="shared" si="68"/>
        <v>8</v>
      </c>
      <c r="P1154" t="str">
        <f t="shared" si="69"/>
        <v/>
      </c>
      <c r="Q1154" t="str">
        <f t="shared" si="70"/>
        <v>Student</v>
      </c>
      <c r="R1154" t="str">
        <f t="shared" si="71"/>
        <v>High</v>
      </c>
    </row>
    <row r="1155" spans="1:18" x14ac:dyDescent="0.25">
      <c r="A1155" t="s">
        <v>5739</v>
      </c>
      <c r="B1155" t="s">
        <v>6933</v>
      </c>
      <c r="C1155" t="s">
        <v>4408</v>
      </c>
      <c r="D1155" t="s">
        <v>88</v>
      </c>
      <c r="E1155" t="s">
        <v>25</v>
      </c>
      <c r="F1155">
        <v>32</v>
      </c>
      <c r="G1155" s="6">
        <v>45265</v>
      </c>
      <c r="H1155" t="s">
        <v>142</v>
      </c>
      <c r="I1155" t="s">
        <v>53</v>
      </c>
      <c r="J1155">
        <v>32</v>
      </c>
      <c r="K1155">
        <v>1.5</v>
      </c>
      <c r="L1155" t="s">
        <v>34</v>
      </c>
      <c r="M1155">
        <v>4</v>
      </c>
      <c r="N1155" s="13" t="s">
        <v>8097</v>
      </c>
      <c r="O1155">
        <f t="shared" ref="O1155:O1201" si="72">IF(N1155="", 0, LEN(N1155) - LEN(SUBSTITUTE(N1155, ",", "")) + 1)</f>
        <v>6</v>
      </c>
      <c r="P1155" t="str">
        <f t="shared" ref="P1155:P1201" si="73">IF(AND(L1155="Yes",M1155&gt;=4),"High Performer","")</f>
        <v/>
      </c>
      <c r="Q1155" t="str">
        <f t="shared" ref="Q1155:Q1201" si="74">IF(F1155&lt;22,"Student",IF(F1155&lt;=30,"Early Career",IF(F1155&lt;=40,"Mid Career","Senior")))</f>
        <v>Mid Career</v>
      </c>
      <c r="R1155" t="str">
        <f t="shared" ref="R1155:R1201" si="75">IF(K1155+J1155&lt;=5,"Low",IF(K1155+J1155&lt;=15,"Medium","High"))</f>
        <v>High</v>
      </c>
    </row>
    <row r="1156" spans="1:18" x14ac:dyDescent="0.25">
      <c r="A1156" t="s">
        <v>5740</v>
      </c>
      <c r="B1156" t="s">
        <v>6934</v>
      </c>
      <c r="C1156" t="s">
        <v>4412</v>
      </c>
      <c r="D1156" t="s">
        <v>88</v>
      </c>
      <c r="E1156" t="s">
        <v>68</v>
      </c>
      <c r="F1156">
        <v>18</v>
      </c>
      <c r="G1156" s="6">
        <v>44774</v>
      </c>
      <c r="H1156" t="s">
        <v>105</v>
      </c>
      <c r="I1156" t="s">
        <v>53</v>
      </c>
      <c r="J1156">
        <v>23</v>
      </c>
      <c r="K1156">
        <v>0.45</v>
      </c>
      <c r="L1156" t="s">
        <v>28</v>
      </c>
      <c r="M1156">
        <v>1</v>
      </c>
      <c r="N1156" s="13" t="s">
        <v>8098</v>
      </c>
      <c r="O1156">
        <f t="shared" si="72"/>
        <v>6</v>
      </c>
      <c r="P1156" t="str">
        <f t="shared" si="73"/>
        <v/>
      </c>
      <c r="Q1156" t="str">
        <f t="shared" si="74"/>
        <v>Student</v>
      </c>
      <c r="R1156" t="str">
        <f t="shared" si="75"/>
        <v>High</v>
      </c>
    </row>
    <row r="1157" spans="1:18" x14ac:dyDescent="0.25">
      <c r="A1157" t="s">
        <v>5741</v>
      </c>
      <c r="B1157" t="s">
        <v>6935</v>
      </c>
      <c r="C1157" t="s">
        <v>4416</v>
      </c>
      <c r="D1157" t="s">
        <v>88</v>
      </c>
      <c r="E1157" t="s">
        <v>25</v>
      </c>
      <c r="F1157">
        <v>42</v>
      </c>
      <c r="G1157" s="6">
        <v>45129</v>
      </c>
      <c r="H1157" t="s">
        <v>217</v>
      </c>
      <c r="I1157" t="s">
        <v>133</v>
      </c>
      <c r="J1157">
        <v>63</v>
      </c>
      <c r="K1157">
        <v>1.5</v>
      </c>
      <c r="L1157" t="s">
        <v>34</v>
      </c>
      <c r="M1157">
        <v>3</v>
      </c>
      <c r="N1157" s="13" t="s">
        <v>8099</v>
      </c>
      <c r="O1157">
        <f t="shared" si="72"/>
        <v>3</v>
      </c>
      <c r="P1157" t="str">
        <f t="shared" si="73"/>
        <v/>
      </c>
      <c r="Q1157" t="str">
        <f t="shared" si="74"/>
        <v>Senior</v>
      </c>
      <c r="R1157" t="str">
        <f t="shared" si="75"/>
        <v>High</v>
      </c>
    </row>
    <row r="1158" spans="1:18" x14ac:dyDescent="0.25">
      <c r="A1158" t="s">
        <v>5742</v>
      </c>
      <c r="B1158" t="s">
        <v>6936</v>
      </c>
      <c r="C1158" t="s">
        <v>4420</v>
      </c>
      <c r="D1158" t="s">
        <v>17</v>
      </c>
      <c r="E1158" t="s">
        <v>46</v>
      </c>
      <c r="F1158">
        <v>18</v>
      </c>
      <c r="G1158" s="6">
        <v>45738</v>
      </c>
      <c r="H1158" t="s">
        <v>69</v>
      </c>
      <c r="I1158" t="s">
        <v>33</v>
      </c>
      <c r="J1158">
        <v>61</v>
      </c>
      <c r="K1158">
        <v>2</v>
      </c>
      <c r="L1158" t="s">
        <v>34</v>
      </c>
      <c r="M1158">
        <v>5</v>
      </c>
      <c r="N1158" s="13" t="s">
        <v>8100</v>
      </c>
      <c r="O1158">
        <f t="shared" si="72"/>
        <v>6</v>
      </c>
      <c r="P1158" t="str">
        <f t="shared" si="73"/>
        <v/>
      </c>
      <c r="Q1158" t="str">
        <f t="shared" si="74"/>
        <v>Student</v>
      </c>
      <c r="R1158" t="str">
        <f t="shared" si="75"/>
        <v>High</v>
      </c>
    </row>
    <row r="1159" spans="1:18" x14ac:dyDescent="0.25">
      <c r="A1159" t="s">
        <v>5743</v>
      </c>
      <c r="B1159" t="s">
        <v>6937</v>
      </c>
      <c r="C1159" t="s">
        <v>4424</v>
      </c>
      <c r="D1159" t="s">
        <v>88</v>
      </c>
      <c r="E1159" t="s">
        <v>46</v>
      </c>
      <c r="F1159">
        <v>18</v>
      </c>
      <c r="G1159" s="6">
        <v>45461</v>
      </c>
      <c r="H1159" t="s">
        <v>63</v>
      </c>
      <c r="I1159" t="s">
        <v>27</v>
      </c>
      <c r="J1159">
        <v>78</v>
      </c>
      <c r="K1159">
        <v>0.45</v>
      </c>
      <c r="L1159" t="s">
        <v>28</v>
      </c>
      <c r="M1159">
        <v>5</v>
      </c>
      <c r="N1159" s="13" t="s">
        <v>8101</v>
      </c>
      <c r="O1159">
        <f t="shared" si="72"/>
        <v>7</v>
      </c>
      <c r="P1159" t="str">
        <f t="shared" si="73"/>
        <v>High Performer</v>
      </c>
      <c r="Q1159" t="str">
        <f t="shared" si="74"/>
        <v>Student</v>
      </c>
      <c r="R1159" t="str">
        <f t="shared" si="75"/>
        <v>High</v>
      </c>
    </row>
    <row r="1160" spans="1:18" x14ac:dyDescent="0.25">
      <c r="A1160" t="s">
        <v>5744</v>
      </c>
      <c r="B1160" t="s">
        <v>6938</v>
      </c>
      <c r="C1160" t="s">
        <v>4428</v>
      </c>
      <c r="D1160" t="s">
        <v>88</v>
      </c>
      <c r="E1160" t="s">
        <v>46</v>
      </c>
      <c r="F1160">
        <v>18</v>
      </c>
      <c r="G1160" s="6">
        <v>45462</v>
      </c>
      <c r="H1160" t="s">
        <v>142</v>
      </c>
      <c r="I1160" t="s">
        <v>53</v>
      </c>
      <c r="J1160">
        <v>75</v>
      </c>
      <c r="K1160">
        <v>2</v>
      </c>
      <c r="L1160" t="s">
        <v>28</v>
      </c>
      <c r="M1160">
        <v>4</v>
      </c>
      <c r="N1160" s="13" t="s">
        <v>8102</v>
      </c>
      <c r="O1160">
        <f t="shared" si="72"/>
        <v>5</v>
      </c>
      <c r="P1160" t="str">
        <f t="shared" si="73"/>
        <v>High Performer</v>
      </c>
      <c r="Q1160" t="str">
        <f t="shared" si="74"/>
        <v>Student</v>
      </c>
      <c r="R1160" t="str">
        <f t="shared" si="75"/>
        <v>High</v>
      </c>
    </row>
    <row r="1161" spans="1:18" x14ac:dyDescent="0.25">
      <c r="A1161" t="s">
        <v>5745</v>
      </c>
      <c r="B1161" t="s">
        <v>6939</v>
      </c>
      <c r="C1161" t="s">
        <v>4432</v>
      </c>
      <c r="D1161" t="s">
        <v>88</v>
      </c>
      <c r="E1161" t="s">
        <v>68</v>
      </c>
      <c r="F1161">
        <v>26</v>
      </c>
      <c r="G1161" s="6">
        <v>44840</v>
      </c>
      <c r="H1161" t="s">
        <v>83</v>
      </c>
      <c r="I1161" t="s">
        <v>27</v>
      </c>
      <c r="J1161">
        <v>83</v>
      </c>
      <c r="K1161">
        <v>2</v>
      </c>
      <c r="L1161" t="s">
        <v>28</v>
      </c>
      <c r="M1161">
        <v>5</v>
      </c>
      <c r="N1161" s="13" t="s">
        <v>8103</v>
      </c>
      <c r="O1161">
        <f t="shared" si="72"/>
        <v>8</v>
      </c>
      <c r="P1161" t="str">
        <f t="shared" si="73"/>
        <v>High Performer</v>
      </c>
      <c r="Q1161" t="str">
        <f t="shared" si="74"/>
        <v>Early Career</v>
      </c>
      <c r="R1161" t="str">
        <f t="shared" si="75"/>
        <v>High</v>
      </c>
    </row>
    <row r="1162" spans="1:18" x14ac:dyDescent="0.25">
      <c r="A1162" t="s">
        <v>5746</v>
      </c>
      <c r="B1162" t="s">
        <v>6940</v>
      </c>
      <c r="C1162" t="s">
        <v>4436</v>
      </c>
      <c r="D1162" t="s">
        <v>88</v>
      </c>
      <c r="E1162" t="s">
        <v>25</v>
      </c>
      <c r="F1162">
        <v>18</v>
      </c>
      <c r="G1162" s="6">
        <v>45039</v>
      </c>
      <c r="H1162" t="s">
        <v>154</v>
      </c>
      <c r="I1162" t="s">
        <v>133</v>
      </c>
      <c r="J1162">
        <v>6</v>
      </c>
      <c r="K1162">
        <v>2</v>
      </c>
      <c r="L1162" t="s">
        <v>34</v>
      </c>
      <c r="M1162">
        <v>1</v>
      </c>
      <c r="N1162" s="13" t="s">
        <v>8104</v>
      </c>
      <c r="O1162">
        <f t="shared" si="72"/>
        <v>4</v>
      </c>
      <c r="P1162" t="str">
        <f t="shared" si="73"/>
        <v/>
      </c>
      <c r="Q1162" t="str">
        <f t="shared" si="74"/>
        <v>Student</v>
      </c>
      <c r="R1162" t="str">
        <f t="shared" si="75"/>
        <v>Medium</v>
      </c>
    </row>
    <row r="1163" spans="1:18" x14ac:dyDescent="0.25">
      <c r="A1163" t="s">
        <v>5747</v>
      </c>
      <c r="B1163" t="s">
        <v>6941</v>
      </c>
      <c r="C1163" t="s">
        <v>4440</v>
      </c>
      <c r="D1163" t="s">
        <v>17</v>
      </c>
      <c r="E1163" t="s">
        <v>82</v>
      </c>
      <c r="F1163">
        <v>18</v>
      </c>
      <c r="G1163" s="6">
        <v>45268</v>
      </c>
      <c r="H1163" t="s">
        <v>69</v>
      </c>
      <c r="I1163" t="s">
        <v>33</v>
      </c>
      <c r="J1163">
        <v>27</v>
      </c>
      <c r="K1163">
        <v>2</v>
      </c>
      <c r="L1163" t="s">
        <v>34</v>
      </c>
      <c r="M1163">
        <v>5</v>
      </c>
      <c r="N1163" s="13" t="s">
        <v>8105</v>
      </c>
      <c r="O1163">
        <f t="shared" si="72"/>
        <v>1</v>
      </c>
      <c r="P1163" t="str">
        <f t="shared" si="73"/>
        <v/>
      </c>
      <c r="Q1163" t="str">
        <f t="shared" si="74"/>
        <v>Student</v>
      </c>
      <c r="R1163" t="str">
        <f t="shared" si="75"/>
        <v>High</v>
      </c>
    </row>
    <row r="1164" spans="1:18" x14ac:dyDescent="0.25">
      <c r="A1164" t="s">
        <v>5748</v>
      </c>
      <c r="B1164" t="s">
        <v>5993</v>
      </c>
      <c r="C1164" t="s">
        <v>4442</v>
      </c>
      <c r="D1164" t="s">
        <v>88</v>
      </c>
      <c r="E1164" t="s">
        <v>68</v>
      </c>
      <c r="F1164">
        <v>18</v>
      </c>
      <c r="G1164" s="6">
        <v>45633</v>
      </c>
      <c r="H1164" t="s">
        <v>26</v>
      </c>
      <c r="I1164" t="s">
        <v>27</v>
      </c>
      <c r="J1164">
        <v>10</v>
      </c>
      <c r="K1164">
        <v>1.5</v>
      </c>
      <c r="L1164" t="s">
        <v>34</v>
      </c>
      <c r="M1164">
        <v>3</v>
      </c>
      <c r="N1164" s="13" t="s">
        <v>8106</v>
      </c>
      <c r="O1164">
        <f t="shared" si="72"/>
        <v>4</v>
      </c>
      <c r="P1164" t="str">
        <f t="shared" si="73"/>
        <v/>
      </c>
      <c r="Q1164" t="str">
        <f t="shared" si="74"/>
        <v>Student</v>
      </c>
      <c r="R1164" t="str">
        <f t="shared" si="75"/>
        <v>Medium</v>
      </c>
    </row>
    <row r="1165" spans="1:18" x14ac:dyDescent="0.25">
      <c r="A1165" t="s">
        <v>5749</v>
      </c>
      <c r="B1165" t="s">
        <v>6942</v>
      </c>
      <c r="C1165" t="s">
        <v>4446</v>
      </c>
      <c r="D1165" t="s">
        <v>88</v>
      </c>
      <c r="E1165" t="s">
        <v>39</v>
      </c>
      <c r="F1165">
        <v>18</v>
      </c>
      <c r="G1165" s="6">
        <v>44824</v>
      </c>
      <c r="H1165" t="s">
        <v>69</v>
      </c>
      <c r="I1165" t="s">
        <v>33</v>
      </c>
      <c r="J1165">
        <v>54</v>
      </c>
      <c r="K1165">
        <v>2</v>
      </c>
      <c r="L1165" t="s">
        <v>28</v>
      </c>
      <c r="M1165">
        <v>2</v>
      </c>
      <c r="N1165" s="13" t="s">
        <v>8107</v>
      </c>
      <c r="O1165">
        <f t="shared" si="72"/>
        <v>5</v>
      </c>
      <c r="P1165" t="str">
        <f t="shared" si="73"/>
        <v/>
      </c>
      <c r="Q1165" t="str">
        <f t="shared" si="74"/>
        <v>Student</v>
      </c>
      <c r="R1165" t="str">
        <f t="shared" si="75"/>
        <v>High</v>
      </c>
    </row>
    <row r="1166" spans="1:18" x14ac:dyDescent="0.25">
      <c r="A1166" t="s">
        <v>5750</v>
      </c>
      <c r="B1166" t="s">
        <v>6943</v>
      </c>
      <c r="C1166" t="s">
        <v>4450</v>
      </c>
      <c r="D1166" t="s">
        <v>88</v>
      </c>
      <c r="E1166" t="s">
        <v>46</v>
      </c>
      <c r="F1166">
        <v>18</v>
      </c>
      <c r="G1166" s="6">
        <v>45099</v>
      </c>
      <c r="H1166" t="s">
        <v>18</v>
      </c>
      <c r="I1166" t="s">
        <v>19</v>
      </c>
      <c r="J1166">
        <v>8</v>
      </c>
      <c r="K1166">
        <v>1.5</v>
      </c>
      <c r="L1166" t="s">
        <v>28</v>
      </c>
      <c r="M1166">
        <v>5</v>
      </c>
      <c r="N1166" s="13" t="s">
        <v>8108</v>
      </c>
      <c r="O1166">
        <f t="shared" si="72"/>
        <v>2</v>
      </c>
      <c r="P1166" t="str">
        <f t="shared" si="73"/>
        <v>High Performer</v>
      </c>
      <c r="Q1166" t="str">
        <f t="shared" si="74"/>
        <v>Student</v>
      </c>
      <c r="R1166" t="str">
        <f t="shared" si="75"/>
        <v>Medium</v>
      </c>
    </row>
    <row r="1167" spans="1:18" x14ac:dyDescent="0.25">
      <c r="A1167" t="s">
        <v>5751</v>
      </c>
      <c r="B1167" t="s">
        <v>6944</v>
      </c>
      <c r="C1167" t="s">
        <v>4454</v>
      </c>
      <c r="D1167" t="s">
        <v>17</v>
      </c>
      <c r="E1167" t="s">
        <v>46</v>
      </c>
      <c r="F1167">
        <v>30</v>
      </c>
      <c r="G1167" s="6">
        <v>44999</v>
      </c>
      <c r="H1167" t="s">
        <v>63</v>
      </c>
      <c r="I1167" t="s">
        <v>27</v>
      </c>
      <c r="J1167">
        <v>35</v>
      </c>
      <c r="K1167">
        <v>2</v>
      </c>
      <c r="L1167" t="s">
        <v>28</v>
      </c>
      <c r="M1167">
        <v>5</v>
      </c>
      <c r="N1167" s="13" t="s">
        <v>8109</v>
      </c>
      <c r="O1167">
        <f t="shared" si="72"/>
        <v>2</v>
      </c>
      <c r="P1167" t="str">
        <f t="shared" si="73"/>
        <v>High Performer</v>
      </c>
      <c r="Q1167" t="str">
        <f t="shared" si="74"/>
        <v>Early Career</v>
      </c>
      <c r="R1167" t="str">
        <f t="shared" si="75"/>
        <v>High</v>
      </c>
    </row>
    <row r="1168" spans="1:18" x14ac:dyDescent="0.25">
      <c r="A1168" t="s">
        <v>5752</v>
      </c>
      <c r="B1168" t="s">
        <v>6945</v>
      </c>
      <c r="C1168" t="s">
        <v>4458</v>
      </c>
      <c r="D1168" t="s">
        <v>17</v>
      </c>
      <c r="E1168" t="s">
        <v>46</v>
      </c>
      <c r="F1168">
        <v>18</v>
      </c>
      <c r="G1168" s="6">
        <v>45289</v>
      </c>
      <c r="H1168" t="s">
        <v>40</v>
      </c>
      <c r="I1168" t="s">
        <v>19</v>
      </c>
      <c r="J1168">
        <v>43</v>
      </c>
      <c r="K1168">
        <v>1.5</v>
      </c>
      <c r="L1168" t="s">
        <v>28</v>
      </c>
      <c r="M1168">
        <v>2</v>
      </c>
      <c r="N1168" s="13" t="s">
        <v>8110</v>
      </c>
      <c r="O1168">
        <f t="shared" si="72"/>
        <v>2</v>
      </c>
      <c r="P1168" t="str">
        <f t="shared" si="73"/>
        <v/>
      </c>
      <c r="Q1168" t="str">
        <f t="shared" si="74"/>
        <v>Student</v>
      </c>
      <c r="R1168" t="str">
        <f t="shared" si="75"/>
        <v>High</v>
      </c>
    </row>
    <row r="1169" spans="1:18" x14ac:dyDescent="0.25">
      <c r="A1169" t="s">
        <v>5753</v>
      </c>
      <c r="B1169" t="s">
        <v>6946</v>
      </c>
      <c r="C1169" t="s">
        <v>4462</v>
      </c>
      <c r="D1169" t="s">
        <v>17</v>
      </c>
      <c r="E1169" t="s">
        <v>68</v>
      </c>
      <c r="F1169">
        <v>41</v>
      </c>
      <c r="G1169" s="6">
        <v>44813</v>
      </c>
      <c r="H1169" t="s">
        <v>52</v>
      </c>
      <c r="I1169" t="s">
        <v>53</v>
      </c>
      <c r="J1169">
        <v>51</v>
      </c>
      <c r="K1169">
        <v>0.45</v>
      </c>
      <c r="L1169" t="s">
        <v>34</v>
      </c>
      <c r="M1169">
        <v>2</v>
      </c>
      <c r="N1169" s="13" t="s">
        <v>7332</v>
      </c>
      <c r="O1169">
        <f t="shared" si="72"/>
        <v>2</v>
      </c>
      <c r="P1169" t="str">
        <f t="shared" si="73"/>
        <v/>
      </c>
      <c r="Q1169" t="str">
        <f t="shared" si="74"/>
        <v>Senior</v>
      </c>
      <c r="R1169" t="str">
        <f t="shared" si="75"/>
        <v>High</v>
      </c>
    </row>
    <row r="1170" spans="1:18" x14ac:dyDescent="0.25">
      <c r="A1170" t="s">
        <v>5754</v>
      </c>
      <c r="B1170" t="s">
        <v>6947</v>
      </c>
      <c r="C1170" t="s">
        <v>4465</v>
      </c>
      <c r="D1170" t="s">
        <v>17</v>
      </c>
      <c r="E1170" t="s">
        <v>25</v>
      </c>
      <c r="F1170">
        <v>18</v>
      </c>
      <c r="G1170" s="6">
        <v>45421</v>
      </c>
      <c r="H1170" t="s">
        <v>63</v>
      </c>
      <c r="I1170" t="s">
        <v>27</v>
      </c>
      <c r="J1170">
        <v>25</v>
      </c>
      <c r="K1170">
        <v>2</v>
      </c>
      <c r="L1170" t="s">
        <v>34</v>
      </c>
      <c r="M1170">
        <v>1</v>
      </c>
      <c r="N1170" s="13" t="s">
        <v>8111</v>
      </c>
      <c r="O1170">
        <f t="shared" si="72"/>
        <v>7</v>
      </c>
      <c r="P1170" t="str">
        <f t="shared" si="73"/>
        <v/>
      </c>
      <c r="Q1170" t="str">
        <f t="shared" si="74"/>
        <v>Student</v>
      </c>
      <c r="R1170" t="str">
        <f t="shared" si="75"/>
        <v>High</v>
      </c>
    </row>
    <row r="1171" spans="1:18" x14ac:dyDescent="0.25">
      <c r="A1171" t="s">
        <v>5755</v>
      </c>
      <c r="B1171" t="s">
        <v>6948</v>
      </c>
      <c r="C1171" t="s">
        <v>4469</v>
      </c>
      <c r="D1171" t="s">
        <v>88</v>
      </c>
      <c r="E1171" t="s">
        <v>46</v>
      </c>
      <c r="F1171">
        <v>18</v>
      </c>
      <c r="G1171" s="6">
        <v>45750</v>
      </c>
      <c r="H1171" t="s">
        <v>281</v>
      </c>
      <c r="I1171" t="s">
        <v>19</v>
      </c>
      <c r="J1171">
        <v>12</v>
      </c>
      <c r="K1171">
        <v>1.5</v>
      </c>
      <c r="L1171" t="s">
        <v>34</v>
      </c>
      <c r="M1171">
        <v>5</v>
      </c>
      <c r="N1171" s="13" t="s">
        <v>8112</v>
      </c>
      <c r="O1171">
        <f t="shared" si="72"/>
        <v>8</v>
      </c>
      <c r="P1171" t="str">
        <f t="shared" si="73"/>
        <v/>
      </c>
      <c r="Q1171" t="str">
        <f t="shared" si="74"/>
        <v>Student</v>
      </c>
      <c r="R1171" t="str">
        <f t="shared" si="75"/>
        <v>Medium</v>
      </c>
    </row>
    <row r="1172" spans="1:18" x14ac:dyDescent="0.25">
      <c r="A1172" t="s">
        <v>5756</v>
      </c>
      <c r="B1172" t="s">
        <v>6949</v>
      </c>
      <c r="C1172" t="s">
        <v>4473</v>
      </c>
      <c r="D1172" t="s">
        <v>17</v>
      </c>
      <c r="E1172" t="s">
        <v>25</v>
      </c>
      <c r="F1172">
        <v>18</v>
      </c>
      <c r="G1172" s="6">
        <v>44695</v>
      </c>
      <c r="H1172" t="s">
        <v>32</v>
      </c>
      <c r="I1172" t="s">
        <v>33</v>
      </c>
      <c r="J1172">
        <v>39</v>
      </c>
      <c r="K1172">
        <v>1</v>
      </c>
      <c r="L1172" t="s">
        <v>34</v>
      </c>
      <c r="M1172">
        <v>5</v>
      </c>
      <c r="N1172" s="13" t="s">
        <v>8113</v>
      </c>
      <c r="O1172">
        <f t="shared" si="72"/>
        <v>1</v>
      </c>
      <c r="P1172" t="str">
        <f t="shared" si="73"/>
        <v/>
      </c>
      <c r="Q1172" t="str">
        <f t="shared" si="74"/>
        <v>Student</v>
      </c>
      <c r="R1172" t="str">
        <f t="shared" si="75"/>
        <v>High</v>
      </c>
    </row>
    <row r="1173" spans="1:18" x14ac:dyDescent="0.25">
      <c r="A1173" t="s">
        <v>5757</v>
      </c>
      <c r="B1173" t="s">
        <v>6950</v>
      </c>
      <c r="C1173" t="s">
        <v>4476</v>
      </c>
      <c r="D1173" t="s">
        <v>17</v>
      </c>
      <c r="E1173" t="s">
        <v>39</v>
      </c>
      <c r="F1173">
        <v>18</v>
      </c>
      <c r="G1173" s="6">
        <v>45316</v>
      </c>
      <c r="H1173" t="s">
        <v>47</v>
      </c>
      <c r="I1173" t="s">
        <v>33</v>
      </c>
      <c r="J1173">
        <v>52</v>
      </c>
      <c r="K1173">
        <v>2</v>
      </c>
      <c r="L1173" t="s">
        <v>28</v>
      </c>
      <c r="M1173">
        <v>1</v>
      </c>
      <c r="N1173" s="13" t="s">
        <v>8114</v>
      </c>
      <c r="O1173">
        <f t="shared" si="72"/>
        <v>3</v>
      </c>
      <c r="P1173" t="str">
        <f t="shared" si="73"/>
        <v/>
      </c>
      <c r="Q1173" t="str">
        <f t="shared" si="74"/>
        <v>Student</v>
      </c>
      <c r="R1173" t="str">
        <f t="shared" si="75"/>
        <v>High</v>
      </c>
    </row>
    <row r="1174" spans="1:18" x14ac:dyDescent="0.25">
      <c r="A1174" t="s">
        <v>5758</v>
      </c>
      <c r="B1174" t="s">
        <v>6951</v>
      </c>
      <c r="C1174" t="s">
        <v>4480</v>
      </c>
      <c r="D1174" t="s">
        <v>17</v>
      </c>
      <c r="E1174" t="s">
        <v>68</v>
      </c>
      <c r="F1174">
        <v>18</v>
      </c>
      <c r="G1174" s="6">
        <v>45461</v>
      </c>
      <c r="H1174" t="s">
        <v>47</v>
      </c>
      <c r="I1174" t="s">
        <v>33</v>
      </c>
      <c r="J1174">
        <v>17</v>
      </c>
      <c r="K1174">
        <v>1</v>
      </c>
      <c r="L1174" t="s">
        <v>28</v>
      </c>
      <c r="M1174">
        <v>5</v>
      </c>
      <c r="N1174" s="13" t="s">
        <v>8115</v>
      </c>
      <c r="O1174">
        <f t="shared" si="72"/>
        <v>3</v>
      </c>
      <c r="P1174" t="str">
        <f t="shared" si="73"/>
        <v>High Performer</v>
      </c>
      <c r="Q1174" t="str">
        <f t="shared" si="74"/>
        <v>Student</v>
      </c>
      <c r="R1174" t="str">
        <f t="shared" si="75"/>
        <v>High</v>
      </c>
    </row>
    <row r="1175" spans="1:18" x14ac:dyDescent="0.25">
      <c r="A1175" t="s">
        <v>5759</v>
      </c>
      <c r="B1175" t="s">
        <v>6952</v>
      </c>
      <c r="C1175" t="s">
        <v>4484</v>
      </c>
      <c r="D1175" t="s">
        <v>17</v>
      </c>
      <c r="E1175" t="s">
        <v>25</v>
      </c>
      <c r="F1175">
        <v>18</v>
      </c>
      <c r="G1175" s="6">
        <v>45361</v>
      </c>
      <c r="H1175" t="s">
        <v>18</v>
      </c>
      <c r="I1175" t="s">
        <v>19</v>
      </c>
      <c r="J1175">
        <v>29</v>
      </c>
      <c r="K1175">
        <v>0.45</v>
      </c>
      <c r="L1175" t="s">
        <v>28</v>
      </c>
      <c r="M1175">
        <v>1</v>
      </c>
      <c r="N1175" s="13" t="s">
        <v>8116</v>
      </c>
      <c r="O1175">
        <f t="shared" si="72"/>
        <v>4</v>
      </c>
      <c r="P1175" t="str">
        <f t="shared" si="73"/>
        <v/>
      </c>
      <c r="Q1175" t="str">
        <f t="shared" si="74"/>
        <v>Student</v>
      </c>
      <c r="R1175" t="str">
        <f t="shared" si="75"/>
        <v>High</v>
      </c>
    </row>
    <row r="1176" spans="1:18" x14ac:dyDescent="0.25">
      <c r="A1176" t="s">
        <v>5760</v>
      </c>
      <c r="B1176" t="s">
        <v>6953</v>
      </c>
      <c r="C1176" t="s">
        <v>4488</v>
      </c>
      <c r="D1176" t="s">
        <v>88</v>
      </c>
      <c r="E1176" t="s">
        <v>46</v>
      </c>
      <c r="F1176">
        <v>20</v>
      </c>
      <c r="G1176" s="6">
        <v>45622</v>
      </c>
      <c r="H1176" t="s">
        <v>32</v>
      </c>
      <c r="I1176" t="s">
        <v>33</v>
      </c>
      <c r="J1176">
        <v>53</v>
      </c>
      <c r="K1176">
        <v>1.5</v>
      </c>
      <c r="L1176" t="s">
        <v>28</v>
      </c>
      <c r="M1176">
        <v>1</v>
      </c>
      <c r="N1176" s="13" t="s">
        <v>8117</v>
      </c>
      <c r="O1176">
        <f t="shared" si="72"/>
        <v>7</v>
      </c>
      <c r="P1176" t="str">
        <f t="shared" si="73"/>
        <v/>
      </c>
      <c r="Q1176" t="str">
        <f t="shared" si="74"/>
        <v>Student</v>
      </c>
      <c r="R1176" t="str">
        <f t="shared" si="75"/>
        <v>High</v>
      </c>
    </row>
    <row r="1177" spans="1:18" x14ac:dyDescent="0.25">
      <c r="A1177" t="s">
        <v>5761</v>
      </c>
      <c r="B1177" t="s">
        <v>6954</v>
      </c>
      <c r="C1177" t="s">
        <v>4492</v>
      </c>
      <c r="D1177" t="s">
        <v>17</v>
      </c>
      <c r="E1177" t="s">
        <v>68</v>
      </c>
      <c r="F1177">
        <v>28</v>
      </c>
      <c r="G1177" s="6">
        <v>44777</v>
      </c>
      <c r="H1177" t="s">
        <v>18</v>
      </c>
      <c r="I1177" t="s">
        <v>19</v>
      </c>
      <c r="J1177">
        <v>46</v>
      </c>
      <c r="K1177">
        <v>1.5</v>
      </c>
      <c r="L1177" t="s">
        <v>28</v>
      </c>
      <c r="M1177">
        <v>4</v>
      </c>
      <c r="N1177" s="13" t="s">
        <v>8118</v>
      </c>
      <c r="O1177">
        <f t="shared" si="72"/>
        <v>8</v>
      </c>
      <c r="P1177" t="str">
        <f t="shared" si="73"/>
        <v>High Performer</v>
      </c>
      <c r="Q1177" t="str">
        <f t="shared" si="74"/>
        <v>Early Career</v>
      </c>
      <c r="R1177" t="str">
        <f t="shared" si="75"/>
        <v>High</v>
      </c>
    </row>
    <row r="1178" spans="1:18" x14ac:dyDescent="0.25">
      <c r="A1178" t="s">
        <v>5762</v>
      </c>
      <c r="B1178" t="s">
        <v>6955</v>
      </c>
      <c r="C1178" t="s">
        <v>4496</v>
      </c>
      <c r="D1178" t="s">
        <v>17</v>
      </c>
      <c r="E1178" t="s">
        <v>68</v>
      </c>
      <c r="F1178">
        <v>18</v>
      </c>
      <c r="G1178" s="6">
        <v>45039</v>
      </c>
      <c r="H1178" t="s">
        <v>40</v>
      </c>
      <c r="I1178" t="s">
        <v>19</v>
      </c>
      <c r="J1178">
        <v>90</v>
      </c>
      <c r="K1178">
        <v>2</v>
      </c>
      <c r="L1178" t="s">
        <v>28</v>
      </c>
      <c r="M1178">
        <v>2</v>
      </c>
      <c r="N1178" s="13" t="s">
        <v>8119</v>
      </c>
      <c r="O1178">
        <f t="shared" si="72"/>
        <v>1</v>
      </c>
      <c r="P1178" t="str">
        <f t="shared" si="73"/>
        <v/>
      </c>
      <c r="Q1178" t="str">
        <f t="shared" si="74"/>
        <v>Student</v>
      </c>
      <c r="R1178" t="str">
        <f t="shared" si="75"/>
        <v>High</v>
      </c>
    </row>
    <row r="1179" spans="1:18" x14ac:dyDescent="0.25">
      <c r="A1179" t="s">
        <v>5763</v>
      </c>
      <c r="B1179" t="s">
        <v>6956</v>
      </c>
      <c r="C1179" t="s">
        <v>4499</v>
      </c>
      <c r="D1179" t="s">
        <v>17</v>
      </c>
      <c r="E1179" t="s">
        <v>25</v>
      </c>
      <c r="F1179">
        <v>18</v>
      </c>
      <c r="G1179" s="6">
        <v>45228</v>
      </c>
      <c r="H1179" t="s">
        <v>26</v>
      </c>
      <c r="I1179" t="s">
        <v>27</v>
      </c>
      <c r="J1179">
        <v>7.0000000000000009</v>
      </c>
      <c r="K1179">
        <v>2</v>
      </c>
      <c r="L1179" t="s">
        <v>28</v>
      </c>
      <c r="M1179">
        <v>4</v>
      </c>
      <c r="N1179" s="13" t="s">
        <v>8120</v>
      </c>
      <c r="O1179">
        <f t="shared" si="72"/>
        <v>4</v>
      </c>
      <c r="P1179" t="str">
        <f t="shared" si="73"/>
        <v>High Performer</v>
      </c>
      <c r="Q1179" t="str">
        <f t="shared" si="74"/>
        <v>Student</v>
      </c>
      <c r="R1179" t="str">
        <f t="shared" si="75"/>
        <v>Medium</v>
      </c>
    </row>
    <row r="1180" spans="1:18" x14ac:dyDescent="0.25">
      <c r="A1180" t="s">
        <v>5764</v>
      </c>
      <c r="B1180" t="s">
        <v>6957</v>
      </c>
      <c r="C1180" t="s">
        <v>4503</v>
      </c>
      <c r="D1180" t="s">
        <v>17</v>
      </c>
      <c r="E1180" t="s">
        <v>25</v>
      </c>
      <c r="F1180">
        <v>18</v>
      </c>
      <c r="G1180" s="6">
        <v>45104</v>
      </c>
      <c r="H1180" t="s">
        <v>105</v>
      </c>
      <c r="I1180" t="s">
        <v>53</v>
      </c>
      <c r="J1180">
        <v>15</v>
      </c>
      <c r="K1180">
        <v>2</v>
      </c>
      <c r="L1180" t="s">
        <v>34</v>
      </c>
      <c r="M1180">
        <v>4</v>
      </c>
      <c r="N1180" s="13" t="s">
        <v>8121</v>
      </c>
      <c r="O1180">
        <f t="shared" si="72"/>
        <v>5</v>
      </c>
      <c r="P1180" t="str">
        <f t="shared" si="73"/>
        <v/>
      </c>
      <c r="Q1180" t="str">
        <f t="shared" si="74"/>
        <v>Student</v>
      </c>
      <c r="R1180" t="str">
        <f t="shared" si="75"/>
        <v>High</v>
      </c>
    </row>
    <row r="1181" spans="1:18" x14ac:dyDescent="0.25">
      <c r="A1181" t="s">
        <v>5765</v>
      </c>
      <c r="B1181" t="s">
        <v>6958</v>
      </c>
      <c r="C1181" t="s">
        <v>4507</v>
      </c>
      <c r="D1181" t="s">
        <v>88</v>
      </c>
      <c r="E1181" t="s">
        <v>25</v>
      </c>
      <c r="F1181">
        <v>25</v>
      </c>
      <c r="G1181" s="6">
        <v>45598</v>
      </c>
      <c r="H1181" t="s">
        <v>69</v>
      </c>
      <c r="I1181" t="s">
        <v>33</v>
      </c>
      <c r="J1181">
        <v>82</v>
      </c>
      <c r="K1181">
        <v>0.45</v>
      </c>
      <c r="L1181" t="s">
        <v>34</v>
      </c>
      <c r="M1181">
        <v>5</v>
      </c>
      <c r="N1181" s="13" t="s">
        <v>7295</v>
      </c>
      <c r="O1181">
        <f t="shared" si="72"/>
        <v>3</v>
      </c>
      <c r="P1181" t="str">
        <f t="shared" si="73"/>
        <v/>
      </c>
      <c r="Q1181" t="str">
        <f t="shared" si="74"/>
        <v>Early Career</v>
      </c>
      <c r="R1181" t="str">
        <f t="shared" si="75"/>
        <v>High</v>
      </c>
    </row>
    <row r="1182" spans="1:18" x14ac:dyDescent="0.25">
      <c r="A1182" t="s">
        <v>5766</v>
      </c>
      <c r="B1182" t="s">
        <v>6959</v>
      </c>
      <c r="C1182" t="s">
        <v>4510</v>
      </c>
      <c r="D1182" t="s">
        <v>17</v>
      </c>
      <c r="E1182" t="s">
        <v>25</v>
      </c>
      <c r="F1182">
        <v>31</v>
      </c>
      <c r="G1182" s="6">
        <v>44837</v>
      </c>
      <c r="H1182" t="s">
        <v>40</v>
      </c>
      <c r="I1182" t="s">
        <v>19</v>
      </c>
      <c r="J1182">
        <v>35</v>
      </c>
      <c r="K1182">
        <v>1.5</v>
      </c>
      <c r="L1182" t="s">
        <v>34</v>
      </c>
      <c r="M1182">
        <v>1</v>
      </c>
      <c r="N1182" s="13" t="s">
        <v>8122</v>
      </c>
      <c r="O1182">
        <f t="shared" si="72"/>
        <v>7</v>
      </c>
      <c r="P1182" t="str">
        <f t="shared" si="73"/>
        <v/>
      </c>
      <c r="Q1182" t="str">
        <f t="shared" si="74"/>
        <v>Mid Career</v>
      </c>
      <c r="R1182" t="str">
        <f t="shared" si="75"/>
        <v>High</v>
      </c>
    </row>
    <row r="1183" spans="1:18" x14ac:dyDescent="0.25">
      <c r="A1183" t="s">
        <v>5767</v>
      </c>
      <c r="B1183" t="s">
        <v>6960</v>
      </c>
      <c r="C1183" t="s">
        <v>4514</v>
      </c>
      <c r="D1183" t="s">
        <v>17</v>
      </c>
      <c r="E1183" t="s">
        <v>82</v>
      </c>
      <c r="F1183">
        <v>18</v>
      </c>
      <c r="G1183" s="6">
        <v>45666</v>
      </c>
      <c r="H1183" t="s">
        <v>217</v>
      </c>
      <c r="I1183" t="s">
        <v>133</v>
      </c>
      <c r="J1183">
        <v>52</v>
      </c>
      <c r="K1183">
        <v>2</v>
      </c>
      <c r="L1183" t="s">
        <v>34</v>
      </c>
      <c r="M1183">
        <v>4</v>
      </c>
      <c r="N1183" s="13" t="s">
        <v>8123</v>
      </c>
      <c r="O1183">
        <f t="shared" si="72"/>
        <v>2</v>
      </c>
      <c r="P1183" t="str">
        <f t="shared" si="73"/>
        <v/>
      </c>
      <c r="Q1183" t="str">
        <f t="shared" si="74"/>
        <v>Student</v>
      </c>
      <c r="R1183" t="str">
        <f t="shared" si="75"/>
        <v>High</v>
      </c>
    </row>
    <row r="1184" spans="1:18" x14ac:dyDescent="0.25">
      <c r="A1184" t="s">
        <v>5768</v>
      </c>
      <c r="B1184" t="s">
        <v>6961</v>
      </c>
      <c r="C1184" t="s">
        <v>6995</v>
      </c>
      <c r="D1184" t="s">
        <v>17</v>
      </c>
      <c r="E1184" t="s">
        <v>46</v>
      </c>
      <c r="F1184">
        <v>19</v>
      </c>
      <c r="G1184" s="6">
        <v>45235</v>
      </c>
      <c r="H1184" t="s">
        <v>32</v>
      </c>
      <c r="I1184" t="s">
        <v>33</v>
      </c>
      <c r="J1184">
        <v>35</v>
      </c>
      <c r="K1184">
        <v>2</v>
      </c>
      <c r="L1184" t="s">
        <v>28</v>
      </c>
      <c r="M1184">
        <v>4</v>
      </c>
      <c r="N1184" s="13" t="s">
        <v>8124</v>
      </c>
      <c r="O1184">
        <f t="shared" si="72"/>
        <v>4</v>
      </c>
      <c r="P1184" t="str">
        <f t="shared" si="73"/>
        <v>High Performer</v>
      </c>
      <c r="Q1184" t="str">
        <f t="shared" si="74"/>
        <v>Student</v>
      </c>
      <c r="R1184" t="str">
        <f t="shared" si="75"/>
        <v>High</v>
      </c>
    </row>
    <row r="1185" spans="1:18" x14ac:dyDescent="0.25">
      <c r="A1185" t="s">
        <v>5769</v>
      </c>
      <c r="B1185" t="s">
        <v>6962</v>
      </c>
      <c r="C1185" t="s">
        <v>4521</v>
      </c>
      <c r="D1185" t="s">
        <v>88</v>
      </c>
      <c r="E1185" t="s">
        <v>46</v>
      </c>
      <c r="F1185">
        <v>18</v>
      </c>
      <c r="G1185" s="6">
        <v>45652</v>
      </c>
      <c r="H1185" t="s">
        <v>32</v>
      </c>
      <c r="I1185" t="s">
        <v>33</v>
      </c>
      <c r="J1185">
        <v>18</v>
      </c>
      <c r="K1185">
        <v>1.5</v>
      </c>
      <c r="L1185" t="s">
        <v>34</v>
      </c>
      <c r="M1185">
        <v>3</v>
      </c>
      <c r="N1185" s="13" t="s">
        <v>8125</v>
      </c>
      <c r="O1185">
        <f t="shared" si="72"/>
        <v>7</v>
      </c>
      <c r="P1185" t="str">
        <f t="shared" si="73"/>
        <v/>
      </c>
      <c r="Q1185" t="str">
        <f t="shared" si="74"/>
        <v>Student</v>
      </c>
      <c r="R1185" t="str">
        <f t="shared" si="75"/>
        <v>High</v>
      </c>
    </row>
    <row r="1186" spans="1:18" x14ac:dyDescent="0.25">
      <c r="A1186" t="s">
        <v>5770</v>
      </c>
      <c r="B1186" t="s">
        <v>6963</v>
      </c>
      <c r="C1186" t="s">
        <v>4525</v>
      </c>
      <c r="D1186" t="s">
        <v>88</v>
      </c>
      <c r="E1186" t="s">
        <v>46</v>
      </c>
      <c r="F1186">
        <v>18</v>
      </c>
      <c r="G1186" s="6">
        <v>45514</v>
      </c>
      <c r="H1186" t="s">
        <v>47</v>
      </c>
      <c r="I1186" t="s">
        <v>33</v>
      </c>
      <c r="J1186">
        <v>35</v>
      </c>
      <c r="K1186">
        <v>2</v>
      </c>
      <c r="L1186" t="s">
        <v>28</v>
      </c>
      <c r="M1186">
        <v>5</v>
      </c>
      <c r="N1186" s="13" t="s">
        <v>8126</v>
      </c>
      <c r="O1186">
        <f t="shared" si="72"/>
        <v>4</v>
      </c>
      <c r="P1186" t="str">
        <f t="shared" si="73"/>
        <v>High Performer</v>
      </c>
      <c r="Q1186" t="str">
        <f t="shared" si="74"/>
        <v>Student</v>
      </c>
      <c r="R1186" t="str">
        <f t="shared" si="75"/>
        <v>High</v>
      </c>
    </row>
    <row r="1187" spans="1:18" x14ac:dyDescent="0.25">
      <c r="A1187" t="s">
        <v>5771</v>
      </c>
      <c r="B1187" t="s">
        <v>6964</v>
      </c>
      <c r="C1187" t="s">
        <v>4529</v>
      </c>
      <c r="D1187" t="s">
        <v>88</v>
      </c>
      <c r="E1187" t="s">
        <v>25</v>
      </c>
      <c r="F1187">
        <v>18</v>
      </c>
      <c r="G1187" s="6">
        <v>45076</v>
      </c>
      <c r="H1187" t="s">
        <v>132</v>
      </c>
      <c r="I1187" t="s">
        <v>133</v>
      </c>
      <c r="J1187">
        <v>70</v>
      </c>
      <c r="K1187">
        <v>2</v>
      </c>
      <c r="L1187" t="s">
        <v>28</v>
      </c>
      <c r="M1187">
        <v>5</v>
      </c>
      <c r="N1187" s="13" t="s">
        <v>8127</v>
      </c>
      <c r="O1187">
        <f t="shared" si="72"/>
        <v>8</v>
      </c>
      <c r="P1187" t="str">
        <f t="shared" si="73"/>
        <v>High Performer</v>
      </c>
      <c r="Q1187" t="str">
        <f t="shared" si="74"/>
        <v>Student</v>
      </c>
      <c r="R1187" t="str">
        <f t="shared" si="75"/>
        <v>High</v>
      </c>
    </row>
    <row r="1188" spans="1:18" x14ac:dyDescent="0.25">
      <c r="A1188" t="s">
        <v>5772</v>
      </c>
      <c r="B1188" t="s">
        <v>6965</v>
      </c>
      <c r="C1188" t="s">
        <v>4533</v>
      </c>
      <c r="D1188" t="s">
        <v>17</v>
      </c>
      <c r="E1188" t="s">
        <v>25</v>
      </c>
      <c r="F1188">
        <v>18</v>
      </c>
      <c r="G1188" s="6">
        <v>45229</v>
      </c>
      <c r="H1188" t="s">
        <v>63</v>
      </c>
      <c r="I1188" t="s">
        <v>27</v>
      </c>
      <c r="J1188">
        <v>13</v>
      </c>
      <c r="K1188">
        <v>1.5</v>
      </c>
      <c r="L1188" t="s">
        <v>28</v>
      </c>
      <c r="M1188">
        <v>2</v>
      </c>
      <c r="N1188" s="13" t="s">
        <v>8128</v>
      </c>
      <c r="O1188">
        <f t="shared" si="72"/>
        <v>7</v>
      </c>
      <c r="P1188" t="str">
        <f t="shared" si="73"/>
        <v/>
      </c>
      <c r="Q1188" t="str">
        <f t="shared" si="74"/>
        <v>Student</v>
      </c>
      <c r="R1188" t="str">
        <f t="shared" si="75"/>
        <v>Medium</v>
      </c>
    </row>
    <row r="1189" spans="1:18" x14ac:dyDescent="0.25">
      <c r="A1189" t="s">
        <v>5773</v>
      </c>
      <c r="B1189" t="s">
        <v>6966</v>
      </c>
      <c r="C1189" t="s">
        <v>4537</v>
      </c>
      <c r="D1189" t="s">
        <v>88</v>
      </c>
      <c r="E1189" t="s">
        <v>25</v>
      </c>
      <c r="F1189">
        <v>18</v>
      </c>
      <c r="G1189" s="6">
        <v>44881</v>
      </c>
      <c r="H1189" t="s">
        <v>132</v>
      </c>
      <c r="I1189" t="s">
        <v>133</v>
      </c>
      <c r="J1189">
        <v>2</v>
      </c>
      <c r="K1189">
        <v>0.45</v>
      </c>
      <c r="L1189" t="s">
        <v>28</v>
      </c>
      <c r="M1189">
        <v>3</v>
      </c>
      <c r="N1189" s="13" t="s">
        <v>8129</v>
      </c>
      <c r="O1189">
        <f t="shared" si="72"/>
        <v>8</v>
      </c>
      <c r="P1189" t="str">
        <f t="shared" si="73"/>
        <v/>
      </c>
      <c r="Q1189" t="str">
        <f t="shared" si="74"/>
        <v>Student</v>
      </c>
      <c r="R1189" t="str">
        <f t="shared" si="75"/>
        <v>Low</v>
      </c>
    </row>
    <row r="1190" spans="1:18" x14ac:dyDescent="0.25">
      <c r="A1190" t="s">
        <v>5774</v>
      </c>
      <c r="B1190" t="s">
        <v>6967</v>
      </c>
      <c r="C1190" t="s">
        <v>4541</v>
      </c>
      <c r="D1190" t="s">
        <v>17</v>
      </c>
      <c r="E1190" t="s">
        <v>68</v>
      </c>
      <c r="F1190">
        <v>18</v>
      </c>
      <c r="G1190" s="6">
        <v>44893</v>
      </c>
      <c r="H1190" t="s">
        <v>69</v>
      </c>
      <c r="I1190" t="s">
        <v>33</v>
      </c>
      <c r="J1190">
        <v>34</v>
      </c>
      <c r="K1190">
        <v>2</v>
      </c>
      <c r="L1190" t="s">
        <v>34</v>
      </c>
      <c r="M1190">
        <v>5</v>
      </c>
      <c r="N1190" s="13" t="s">
        <v>8130</v>
      </c>
      <c r="O1190">
        <f t="shared" si="72"/>
        <v>7</v>
      </c>
      <c r="P1190" t="str">
        <f t="shared" si="73"/>
        <v/>
      </c>
      <c r="Q1190" t="str">
        <f t="shared" si="74"/>
        <v>Student</v>
      </c>
      <c r="R1190" t="str">
        <f t="shared" si="75"/>
        <v>High</v>
      </c>
    </row>
    <row r="1191" spans="1:18" x14ac:dyDescent="0.25">
      <c r="A1191" t="s">
        <v>5775</v>
      </c>
      <c r="B1191" t="s">
        <v>6968</v>
      </c>
      <c r="C1191" t="s">
        <v>4545</v>
      </c>
      <c r="D1191" t="s">
        <v>88</v>
      </c>
      <c r="E1191" t="s">
        <v>68</v>
      </c>
      <c r="F1191">
        <v>18</v>
      </c>
      <c r="G1191" s="6">
        <v>44835</v>
      </c>
      <c r="H1191" t="s">
        <v>32</v>
      </c>
      <c r="I1191" t="s">
        <v>33</v>
      </c>
      <c r="J1191">
        <v>30</v>
      </c>
      <c r="K1191">
        <v>2</v>
      </c>
      <c r="L1191" t="s">
        <v>34</v>
      </c>
      <c r="M1191">
        <v>5</v>
      </c>
      <c r="N1191" s="13" t="s">
        <v>8131</v>
      </c>
      <c r="O1191">
        <f t="shared" si="72"/>
        <v>6</v>
      </c>
      <c r="P1191" t="str">
        <f t="shared" si="73"/>
        <v/>
      </c>
      <c r="Q1191" t="str">
        <f t="shared" si="74"/>
        <v>Student</v>
      </c>
      <c r="R1191" t="str">
        <f t="shared" si="75"/>
        <v>High</v>
      </c>
    </row>
    <row r="1192" spans="1:18" x14ac:dyDescent="0.25">
      <c r="A1192" t="s">
        <v>5776</v>
      </c>
      <c r="B1192" t="s">
        <v>6969</v>
      </c>
      <c r="C1192" t="s">
        <v>4549</v>
      </c>
      <c r="D1192" t="s">
        <v>17</v>
      </c>
      <c r="E1192" t="s">
        <v>46</v>
      </c>
      <c r="F1192">
        <v>18</v>
      </c>
      <c r="G1192" s="6">
        <v>45690</v>
      </c>
      <c r="H1192" t="s">
        <v>142</v>
      </c>
      <c r="I1192" t="s">
        <v>53</v>
      </c>
      <c r="J1192">
        <v>94</v>
      </c>
      <c r="K1192">
        <v>2</v>
      </c>
      <c r="L1192" t="s">
        <v>28</v>
      </c>
      <c r="M1192">
        <v>1</v>
      </c>
      <c r="N1192" s="13" t="s">
        <v>8132</v>
      </c>
      <c r="O1192">
        <f t="shared" si="72"/>
        <v>4</v>
      </c>
      <c r="P1192" t="str">
        <f t="shared" si="73"/>
        <v/>
      </c>
      <c r="Q1192" t="str">
        <f t="shared" si="74"/>
        <v>Student</v>
      </c>
      <c r="R1192" t="str">
        <f t="shared" si="75"/>
        <v>High</v>
      </c>
    </row>
    <row r="1193" spans="1:18" x14ac:dyDescent="0.25">
      <c r="A1193" t="s">
        <v>5777</v>
      </c>
      <c r="B1193" t="s">
        <v>6970</v>
      </c>
      <c r="C1193" t="s">
        <v>4553</v>
      </c>
      <c r="D1193" t="s">
        <v>17</v>
      </c>
      <c r="E1193" t="s">
        <v>82</v>
      </c>
      <c r="F1193">
        <v>18</v>
      </c>
      <c r="G1193" s="6">
        <v>45080</v>
      </c>
      <c r="H1193" t="s">
        <v>18</v>
      </c>
      <c r="I1193" t="s">
        <v>19</v>
      </c>
      <c r="J1193">
        <v>52</v>
      </c>
      <c r="K1193">
        <v>1.5</v>
      </c>
      <c r="L1193" t="s">
        <v>28</v>
      </c>
      <c r="M1193">
        <v>1</v>
      </c>
      <c r="N1193" s="13" t="s">
        <v>8133</v>
      </c>
      <c r="O1193">
        <f t="shared" si="72"/>
        <v>5</v>
      </c>
      <c r="P1193" t="str">
        <f t="shared" si="73"/>
        <v/>
      </c>
      <c r="Q1193" t="str">
        <f t="shared" si="74"/>
        <v>Student</v>
      </c>
      <c r="R1193" t="str">
        <f t="shared" si="75"/>
        <v>High</v>
      </c>
    </row>
    <row r="1194" spans="1:18" x14ac:dyDescent="0.25">
      <c r="A1194" t="s">
        <v>5778</v>
      </c>
      <c r="B1194" t="s">
        <v>6971</v>
      </c>
      <c r="C1194" t="s">
        <v>4557</v>
      </c>
      <c r="D1194" t="s">
        <v>88</v>
      </c>
      <c r="E1194" t="s">
        <v>25</v>
      </c>
      <c r="F1194">
        <v>18</v>
      </c>
      <c r="G1194" s="6">
        <v>45044</v>
      </c>
      <c r="H1194" t="s">
        <v>18</v>
      </c>
      <c r="I1194" t="s">
        <v>19</v>
      </c>
      <c r="J1194">
        <v>80</v>
      </c>
      <c r="K1194">
        <v>0.45</v>
      </c>
      <c r="L1194" t="s">
        <v>34</v>
      </c>
      <c r="M1194">
        <v>5</v>
      </c>
      <c r="N1194" s="13" t="s">
        <v>8134</v>
      </c>
      <c r="O1194">
        <f t="shared" si="72"/>
        <v>5</v>
      </c>
      <c r="P1194" t="str">
        <f t="shared" si="73"/>
        <v/>
      </c>
      <c r="Q1194" t="str">
        <f t="shared" si="74"/>
        <v>Student</v>
      </c>
      <c r="R1194" t="str">
        <f t="shared" si="75"/>
        <v>High</v>
      </c>
    </row>
    <row r="1195" spans="1:18" x14ac:dyDescent="0.25">
      <c r="A1195" t="s">
        <v>5779</v>
      </c>
      <c r="B1195" t="s">
        <v>6972</v>
      </c>
      <c r="C1195" t="s">
        <v>4561</v>
      </c>
      <c r="D1195" t="s">
        <v>88</v>
      </c>
      <c r="E1195" t="s">
        <v>25</v>
      </c>
      <c r="F1195">
        <v>18</v>
      </c>
      <c r="G1195" s="6">
        <v>45034</v>
      </c>
      <c r="H1195" t="s">
        <v>281</v>
      </c>
      <c r="I1195" t="s">
        <v>19</v>
      </c>
      <c r="J1195">
        <v>12</v>
      </c>
      <c r="K1195">
        <v>2</v>
      </c>
      <c r="L1195" t="s">
        <v>28</v>
      </c>
      <c r="M1195">
        <v>1</v>
      </c>
      <c r="N1195" s="13" t="s">
        <v>8135</v>
      </c>
      <c r="O1195">
        <f t="shared" si="72"/>
        <v>4</v>
      </c>
      <c r="P1195" t="str">
        <f t="shared" si="73"/>
        <v/>
      </c>
      <c r="Q1195" t="str">
        <f t="shared" si="74"/>
        <v>Student</v>
      </c>
      <c r="R1195" t="str">
        <f t="shared" si="75"/>
        <v>Medium</v>
      </c>
    </row>
    <row r="1196" spans="1:18" x14ac:dyDescent="0.25">
      <c r="A1196" t="s">
        <v>5780</v>
      </c>
      <c r="B1196" t="s">
        <v>6973</v>
      </c>
      <c r="C1196" t="s">
        <v>4565</v>
      </c>
      <c r="D1196" t="s">
        <v>88</v>
      </c>
      <c r="E1196" t="s">
        <v>46</v>
      </c>
      <c r="F1196">
        <v>18</v>
      </c>
      <c r="G1196" s="6">
        <v>45233</v>
      </c>
      <c r="H1196" t="s">
        <v>105</v>
      </c>
      <c r="I1196" t="s">
        <v>53</v>
      </c>
      <c r="J1196">
        <v>80</v>
      </c>
      <c r="K1196">
        <v>1.5</v>
      </c>
      <c r="L1196" t="s">
        <v>34</v>
      </c>
      <c r="M1196">
        <v>5</v>
      </c>
      <c r="N1196" s="13" t="s">
        <v>8136</v>
      </c>
      <c r="O1196">
        <f t="shared" si="72"/>
        <v>3</v>
      </c>
      <c r="P1196" t="str">
        <f t="shared" si="73"/>
        <v/>
      </c>
      <c r="Q1196" t="str">
        <f t="shared" si="74"/>
        <v>Student</v>
      </c>
      <c r="R1196" t="str">
        <f t="shared" si="75"/>
        <v>High</v>
      </c>
    </row>
    <row r="1197" spans="1:18" x14ac:dyDescent="0.25">
      <c r="A1197" t="s">
        <v>5781</v>
      </c>
      <c r="B1197" t="s">
        <v>6974</v>
      </c>
      <c r="C1197" t="s">
        <v>4569</v>
      </c>
      <c r="D1197" t="s">
        <v>88</v>
      </c>
      <c r="E1197" t="s">
        <v>68</v>
      </c>
      <c r="F1197">
        <v>18</v>
      </c>
      <c r="G1197" s="6">
        <v>44905</v>
      </c>
      <c r="H1197" t="s">
        <v>217</v>
      </c>
      <c r="I1197" t="s">
        <v>133</v>
      </c>
      <c r="J1197">
        <v>7.0000000000000009</v>
      </c>
      <c r="K1197">
        <v>1.5</v>
      </c>
      <c r="L1197" t="s">
        <v>34</v>
      </c>
      <c r="M1197">
        <v>4</v>
      </c>
      <c r="N1197" s="13" t="s">
        <v>8137</v>
      </c>
      <c r="O1197">
        <f t="shared" si="72"/>
        <v>4</v>
      </c>
      <c r="P1197" t="str">
        <f t="shared" si="73"/>
        <v/>
      </c>
      <c r="Q1197" t="str">
        <f t="shared" si="74"/>
        <v>Student</v>
      </c>
      <c r="R1197" t="str">
        <f t="shared" si="75"/>
        <v>Medium</v>
      </c>
    </row>
    <row r="1198" spans="1:18" x14ac:dyDescent="0.25">
      <c r="A1198" t="s">
        <v>5782</v>
      </c>
      <c r="B1198" t="s">
        <v>6975</v>
      </c>
      <c r="C1198" t="s">
        <v>4573</v>
      </c>
      <c r="D1198" t="s">
        <v>88</v>
      </c>
      <c r="E1198" t="s">
        <v>25</v>
      </c>
      <c r="F1198">
        <v>18</v>
      </c>
      <c r="G1198" s="6">
        <v>44737</v>
      </c>
      <c r="H1198" t="s">
        <v>69</v>
      </c>
      <c r="I1198" t="s">
        <v>33</v>
      </c>
      <c r="J1198">
        <v>20</v>
      </c>
      <c r="K1198">
        <v>1.5</v>
      </c>
      <c r="L1198" t="s">
        <v>34</v>
      </c>
      <c r="M1198">
        <v>4</v>
      </c>
      <c r="N1198" s="13" t="s">
        <v>8138</v>
      </c>
      <c r="O1198">
        <f t="shared" si="72"/>
        <v>7</v>
      </c>
      <c r="P1198" t="str">
        <f t="shared" si="73"/>
        <v/>
      </c>
      <c r="Q1198" t="str">
        <f t="shared" si="74"/>
        <v>Student</v>
      </c>
      <c r="R1198" t="str">
        <f t="shared" si="75"/>
        <v>High</v>
      </c>
    </row>
    <row r="1199" spans="1:18" x14ac:dyDescent="0.25">
      <c r="A1199" t="s">
        <v>5783</v>
      </c>
      <c r="B1199" t="s">
        <v>6976</v>
      </c>
      <c r="C1199" t="s">
        <v>4577</v>
      </c>
      <c r="D1199" t="s">
        <v>88</v>
      </c>
      <c r="E1199" t="s">
        <v>39</v>
      </c>
      <c r="F1199">
        <v>18</v>
      </c>
      <c r="G1199" s="6">
        <v>44813</v>
      </c>
      <c r="H1199" t="s">
        <v>18</v>
      </c>
      <c r="I1199" t="s">
        <v>19</v>
      </c>
      <c r="J1199">
        <v>53</v>
      </c>
      <c r="K1199">
        <v>1.5</v>
      </c>
      <c r="L1199" t="s">
        <v>34</v>
      </c>
      <c r="M1199">
        <v>1</v>
      </c>
      <c r="N1199" s="13" t="s">
        <v>8139</v>
      </c>
      <c r="O1199">
        <f t="shared" si="72"/>
        <v>3</v>
      </c>
      <c r="P1199" t="str">
        <f t="shared" si="73"/>
        <v/>
      </c>
      <c r="Q1199" t="str">
        <f t="shared" si="74"/>
        <v>Student</v>
      </c>
      <c r="R1199" t="str">
        <f t="shared" si="75"/>
        <v>High</v>
      </c>
    </row>
    <row r="1200" spans="1:18" x14ac:dyDescent="0.25">
      <c r="A1200" t="s">
        <v>5784</v>
      </c>
      <c r="B1200" t="s">
        <v>6977</v>
      </c>
      <c r="C1200" t="s">
        <v>4581</v>
      </c>
      <c r="D1200" t="s">
        <v>17</v>
      </c>
      <c r="E1200" t="s">
        <v>68</v>
      </c>
      <c r="F1200">
        <v>18</v>
      </c>
      <c r="G1200" s="6">
        <v>45475</v>
      </c>
      <c r="H1200" t="s">
        <v>26</v>
      </c>
      <c r="I1200" t="s">
        <v>27</v>
      </c>
      <c r="J1200">
        <v>76</v>
      </c>
      <c r="K1200">
        <v>2</v>
      </c>
      <c r="L1200" t="s">
        <v>34</v>
      </c>
      <c r="M1200">
        <v>5</v>
      </c>
      <c r="N1200" s="13" t="s">
        <v>8140</v>
      </c>
      <c r="O1200">
        <f t="shared" si="72"/>
        <v>6</v>
      </c>
      <c r="P1200" t="str">
        <f t="shared" si="73"/>
        <v/>
      </c>
      <c r="Q1200" t="str">
        <f t="shared" si="74"/>
        <v>Student</v>
      </c>
      <c r="R1200" t="str">
        <f t="shared" si="75"/>
        <v>High</v>
      </c>
    </row>
    <row r="1201" spans="1:18" x14ac:dyDescent="0.25">
      <c r="A1201" t="s">
        <v>5785</v>
      </c>
      <c r="B1201" t="s">
        <v>6978</v>
      </c>
      <c r="C1201" t="s">
        <v>6995</v>
      </c>
      <c r="D1201" s="11" t="s">
        <v>88</v>
      </c>
      <c r="E1201" s="11" t="s">
        <v>39</v>
      </c>
      <c r="F1201">
        <v>18</v>
      </c>
      <c r="G1201" s="6">
        <v>45737</v>
      </c>
      <c r="H1201" t="s">
        <v>47</v>
      </c>
      <c r="I1201" t="s">
        <v>33</v>
      </c>
      <c r="J1201">
        <v>93</v>
      </c>
      <c r="K1201">
        <v>0.45</v>
      </c>
      <c r="L1201" s="11" t="s">
        <v>28</v>
      </c>
      <c r="M1201">
        <v>6</v>
      </c>
      <c r="N1201" s="13" t="s">
        <v>8141</v>
      </c>
      <c r="O1201">
        <f t="shared" si="72"/>
        <v>5</v>
      </c>
      <c r="P1201" t="str">
        <f t="shared" si="73"/>
        <v>High Performer</v>
      </c>
      <c r="Q1201" t="str">
        <f t="shared" si="74"/>
        <v>Student</v>
      </c>
      <c r="R1201" t="str">
        <f t="shared" si="75"/>
        <v>High</v>
      </c>
    </row>
  </sheetData>
  <conditionalFormatting sqref="B2:B1201">
    <cfRule type="expression" dxfId="4" priority="3">
      <formula>$P$2="High Performer"</formula>
    </cfRule>
    <cfRule type="expression" dxfId="3" priority="1">
      <formula>AND($L2="Yes",$M2&gt;=4)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8 r H k W q n M 7 x e n A A A A + A A A A B I A H A B D b 2 5 m a W c v U G F j a 2 F n Z S 5 4 b W w g o h g A K K A U A A A A A A A A A A A A A A A A A A A A A A A A A A A A h Y 8 x D o I w G E a v Q r r T F g Q V 8 l M G V 0 l M i M a 1 g Q q N U A w t l r s 5 e C S v I I m i b o 7 f y x v e 9 7 j d I R 3 b x r m K X s t O J c j D F D l C F V 0 p V Z W g w Z z c N U o Z 7 H h x 5 p V w J l n p e N R l g m p j L j E h 1 l p s F 7 j r K + J T 6 p F j t s 2 L W r Q c f W T 5 X 3 a l 0 o a r Q i A G h 1 c M 8 / E q x O E y i H A U e E B m D J l U X 8 W f i j E F 8 g N h M z R m 6 A U T y t 3 n Q O Y J 5 P 2 C P Q F Q S w M E F A A C A A g A 8 r H k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K x 5 F r K r f i r R g E A A N c F A A A T A B w A R m 9 y b X V s Y X M v U 2 V j d G l v b j E u b S C i G A A o o B Q A A A A A A A A A A A A A A A A A A A A A A A A A A A D t k 9 F q w j A U h u 8 L f Y c Q b 1 r o Z F E 3 N 6 Q X o x v s a g w U v B A v Y j 2 b x T S R N A V F + u 6 L S 6 1 1 8 + A L 2 J u U 7 z / 5 k 8 P 5 U 0 B q M i X J 2 K 1 s 5 H u + V 6 y 4 h i W Z 8 I U A R m I i w P g e s d 9 Y l T o F S 9 6 2 K Y h u U m o N 0 k y V X i + U W g f h f v b B c 4 i p 2 0 n n 1 S x R 0 t i S e e Q M O j R Z c f l 9 M N 9 t g F q n 3 9 L u R H N Z f C m d J 0 q U u T y I R e B O i / Z 7 6 i i j E T F W I Q a 2 p o r I k f c Q 3 k f 4 A O E P C B 8 i / A n h z 0 f O 5 a 6 F 2 T 3 C s b 4 Y 1 h j r I 0 7 9 H i I M E I 6 1 z B 6 R D c M 2 r 8 J m r J 9 a 5 c r Y u b 4 D X 4 I u T q O t l Z o H f x I Q k V l d 8 C L E O O W C 6 y I 2 u o R 5 6 H u Z R O 3 b O e 3 U e S N B L 6 S 3 u N 7 i e j 2 u r + V G Z C k / J M p V n m b b S E 7 4 H 9 i 2 d / N P 7 q z R Z k f D i 8 l h V 6 J z 6 U K t I D X u 7 e 6 r s w d y f t r o B 1 B L A Q I t A B Q A A g A I A P K x 5 F q p z O 8 X p w A A A P g A A A A S A A A A A A A A A A A A A A A A A A A A A A B D b 2 5 m a W c v U G F j a 2 F n Z S 5 4 b W x Q S w E C L Q A U A A I A C A D y s e R a D 8 r p q 6 Q A A A D p A A A A E w A A A A A A A A A A A A A A A A D z A A A A W 0 N v b n R l b n R f V H l w Z X N d L n h t b F B L A Q I t A B Q A A g A I A P K x 5 F r K r f i r R g E A A N c F A A A T A A A A A A A A A A A A A A A A A O Q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E N A A A A A A A A P w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X Y W l 0 a W 5 n R m 9 y R X h j Z W x S Z W Z y Z X N o I i A v P j x F b n R y e S B U e X B l P S J G a W x s T G F z d F V w Z G F 0 Z W Q i I F Z h b H V l P S J k M j A y N S 0 w N y 0 w N F Q x N D o x M j o w N i 4 4 O D I 0 N z U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1 d h a X R p b m d G b 3 J F e G N l b F J l Z n J l c 2 g i I C 8 + P E V u d H J 5 I F R 5 c G U 9 I k Z p b G x M Y X N 0 V X B k Y X R l Z C I g V m F s d W U 9 I m Q y M D I 1 L T A 3 L T A 0 V D E 0 O j U x O j A 3 L j g x O D M 5 N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j A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L O 0 R o A I g R 5 l k H N q J K U k G A A A A A A I A A A A A A B B m A A A A A Q A A I A A A A K h M 6 Y S J D 7 M t c m L i H 7 + 0 F H 6 Z a E 5 V 8 q V R V n z z t 3 n g d m J 9 A A A A A A 6 A A A A A A g A A I A A A A L n 4 V 3 t o J V 9 k 5 g q 6 C K D S s S g R + d Z a W 9 s 3 K z 1 8 5 T O d D z 1 n U A A A A K 8 G h O X 2 G T d Z g 3 Z N 0 s 5 d E D l 2 l Y 2 K q G 3 b o y Q B W H D o c G / f 4 k f o t p 2 X V Q a b M k a M F o n 4 Y p / q g t W e j + R J 8 5 6 K h R 6 w U U + s F K T D Q J p i J L u n u a Z w f i N Z Q A A A A L T 2 A o F 4 f T M l 5 m G 7 d + n L V V p 0 o J g O K J J v T w z p r f n n p 7 M U P j H N L 2 B N m N 0 K J r V u g s 1 u 9 N V g b z b E 8 M Z a z 5 k m G h L U z 3 U = < / D a t a M a s h u p > 
</file>

<file path=customXml/itemProps1.xml><?xml version="1.0" encoding="utf-8"?>
<ds:datastoreItem xmlns:ds="http://schemas.openxmlformats.org/officeDocument/2006/customXml" ds:itemID="{4E06B699-4AF3-4875-97B0-D703D1BE5C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online_course_student_data_1</vt:lpstr>
      <vt:lpstr>CLEANED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</cp:lastModifiedBy>
  <dcterms:created xsi:type="dcterms:W3CDTF">2025-07-04T17:30:30Z</dcterms:created>
  <dcterms:modified xsi:type="dcterms:W3CDTF">2025-07-05T11:04:49Z</dcterms:modified>
</cp:coreProperties>
</file>