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ish\excel\"/>
    </mc:Choice>
  </mc:AlternateContent>
  <xr:revisionPtr revIDLastSave="0" documentId="13_ncr:1_{81B49EC1-987D-4774-B40F-712C4189FE29}" xr6:coauthVersionLast="47" xr6:coauthVersionMax="47" xr10:uidLastSave="{00000000-0000-0000-0000-000000000000}"/>
  <bookViews>
    <workbookView xWindow="-108" yWindow="-108" windowWidth="23256" windowHeight="12456" activeTab="1" xr2:uid="{6DF71E83-EB2B-4DC2-BDEF-A98E479703FD}"/>
  </bookViews>
  <sheets>
    <sheet name="Sheet1" sheetId="1" r:id="rId1"/>
    <sheet name="Sheet2" sheetId="2" r:id="rId2"/>
  </sheets>
  <definedNames>
    <definedName name="_xlchart.v1.0" hidden="1">Sheet2!$L$12:$W$12</definedName>
    <definedName name="_xlchart.v1.1" hidden="1">Sheet2!$L$13:$W$13</definedName>
    <definedName name="_xlchart.v1.10" hidden="1">Sheet2!$L$14:$W$14</definedName>
    <definedName name="_xlchart.v1.11" hidden="1">Sheet2!$L$15:$W$15</definedName>
    <definedName name="_xlchart.v1.2" hidden="1">Sheet2!$L$14:$W$14</definedName>
    <definedName name="_xlchart.v1.3" hidden="1">Sheet2!$L$15:$W$15</definedName>
    <definedName name="_xlchart.v1.4" hidden="1">Sheet2!$L$12:$W$12</definedName>
    <definedName name="_xlchart.v1.5" hidden="1">Sheet2!$L$13:$W$13</definedName>
    <definedName name="_xlchart.v1.6" hidden="1">Sheet2!$L$14:$W$14</definedName>
    <definedName name="_xlchart.v1.7" hidden="1">Sheet2!$L$15:$W$15</definedName>
    <definedName name="_xlchart.v1.8" hidden="1">Sheet2!$L$12:$W$12</definedName>
    <definedName name="_xlchart.v1.9" hidden="1">Sheet2!$L$13:$W$13</definedName>
    <definedName name="_xlcn.WorksheetConnection_Sheet2L41S421" hidden="1">Sheet2!$AL$3:$AS$4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2!$L$41:$S$4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BB501" i="1"/>
  <c r="K5" i="1"/>
  <c r="N5" i="1" s="1"/>
  <c r="O5" i="1" s="1"/>
  <c r="BG5" i="1" s="1"/>
  <c r="BH5" i="1" s="1"/>
  <c r="K6" i="1"/>
  <c r="N6" i="1" s="1"/>
  <c r="O6" i="1" s="1"/>
  <c r="BG6" i="1" s="1"/>
  <c r="BH6" i="1" s="1"/>
  <c r="K7" i="1"/>
  <c r="N7" i="1" s="1"/>
  <c r="O7" i="1" s="1"/>
  <c r="BG7" i="1" s="1"/>
  <c r="BH7" i="1" s="1"/>
  <c r="K8" i="1"/>
  <c r="N8" i="1" s="1"/>
  <c r="O8" i="1" s="1"/>
  <c r="BG8" i="1" s="1"/>
  <c r="BH8" i="1" s="1"/>
  <c r="K9" i="1"/>
  <c r="N9" i="1" s="1"/>
  <c r="O9" i="1" s="1"/>
  <c r="BG9" i="1" s="1"/>
  <c r="BH9" i="1" s="1"/>
  <c r="K10" i="1"/>
  <c r="N10" i="1" s="1"/>
  <c r="O10" i="1" s="1"/>
  <c r="BG10" i="1" s="1"/>
  <c r="BH10" i="1" s="1"/>
  <c r="K11" i="1"/>
  <c r="N11" i="1" s="1"/>
  <c r="O11" i="1" s="1"/>
  <c r="BG11" i="1" s="1"/>
  <c r="BH11" i="1" s="1"/>
  <c r="K12" i="1"/>
  <c r="N12" i="1" s="1"/>
  <c r="O12" i="1" s="1"/>
  <c r="BG12" i="1" s="1"/>
  <c r="BH12" i="1" s="1"/>
  <c r="K13" i="1"/>
  <c r="N13" i="1" s="1"/>
  <c r="O13" i="1" s="1"/>
  <c r="BG13" i="1" s="1"/>
  <c r="BH13" i="1" s="1"/>
  <c r="K14" i="1"/>
  <c r="N14" i="1" s="1"/>
  <c r="O14" i="1" s="1"/>
  <c r="BG14" i="1" s="1"/>
  <c r="BH14" i="1" s="1"/>
  <c r="K15" i="1"/>
  <c r="S15" i="1" s="1"/>
  <c r="K16" i="1"/>
  <c r="N16" i="1" s="1"/>
  <c r="O16" i="1" s="1"/>
  <c r="BG16" i="1" s="1"/>
  <c r="BH16" i="1" s="1"/>
  <c r="K17" i="1"/>
  <c r="R17" i="1" s="1"/>
  <c r="K18" i="1"/>
  <c r="N18" i="1" s="1"/>
  <c r="O18" i="1" s="1"/>
  <c r="BG18" i="1" s="1"/>
  <c r="BH18" i="1" s="1"/>
  <c r="K19" i="1"/>
  <c r="N19" i="1" s="1"/>
  <c r="O19" i="1" s="1"/>
  <c r="BG19" i="1" s="1"/>
  <c r="BH19" i="1" s="1"/>
  <c r="K20" i="1"/>
  <c r="N20" i="1" s="1"/>
  <c r="O20" i="1" s="1"/>
  <c r="BG20" i="1" s="1"/>
  <c r="BH20" i="1" s="1"/>
  <c r="K21" i="1"/>
  <c r="N21" i="1" s="1"/>
  <c r="O21" i="1" s="1"/>
  <c r="BG21" i="1" s="1"/>
  <c r="BH21" i="1" s="1"/>
  <c r="K22" i="1"/>
  <c r="N22" i="1" s="1"/>
  <c r="O22" i="1" s="1"/>
  <c r="BG22" i="1" s="1"/>
  <c r="BH22" i="1" s="1"/>
  <c r="K23" i="1"/>
  <c r="N23" i="1" s="1"/>
  <c r="O23" i="1" s="1"/>
  <c r="BG23" i="1" s="1"/>
  <c r="BH23" i="1" s="1"/>
  <c r="K24" i="1"/>
  <c r="N24" i="1" s="1"/>
  <c r="O24" i="1" s="1"/>
  <c r="BG24" i="1" s="1"/>
  <c r="BH24" i="1" s="1"/>
  <c r="K25" i="1"/>
  <c r="N25" i="1" s="1"/>
  <c r="O25" i="1" s="1"/>
  <c r="BG25" i="1" s="1"/>
  <c r="BH25" i="1" s="1"/>
  <c r="K26" i="1"/>
  <c r="N26" i="1" s="1"/>
  <c r="O26" i="1" s="1"/>
  <c r="BG26" i="1" s="1"/>
  <c r="BH26" i="1" s="1"/>
  <c r="K27" i="1"/>
  <c r="N27" i="1" s="1"/>
  <c r="O27" i="1" s="1"/>
  <c r="BG27" i="1" s="1"/>
  <c r="BH27" i="1" s="1"/>
  <c r="K28" i="1"/>
  <c r="N28" i="1" s="1"/>
  <c r="O28" i="1" s="1"/>
  <c r="BG28" i="1" s="1"/>
  <c r="BH28" i="1" s="1"/>
  <c r="K29" i="1"/>
  <c r="N29" i="1" s="1"/>
  <c r="O29" i="1" s="1"/>
  <c r="BG29" i="1" s="1"/>
  <c r="BH29" i="1" s="1"/>
  <c r="K30" i="1"/>
  <c r="N30" i="1" s="1"/>
  <c r="O30" i="1" s="1"/>
  <c r="BG30" i="1" s="1"/>
  <c r="BH30" i="1" s="1"/>
  <c r="K31" i="1"/>
  <c r="N31" i="1" s="1"/>
  <c r="O31" i="1" s="1"/>
  <c r="BG31" i="1" s="1"/>
  <c r="BH31" i="1" s="1"/>
  <c r="K32" i="1"/>
  <c r="N32" i="1" s="1"/>
  <c r="O32" i="1" s="1"/>
  <c r="BG32" i="1" s="1"/>
  <c r="BH32" i="1" s="1"/>
  <c r="K33" i="1"/>
  <c r="N33" i="1" s="1"/>
  <c r="O33" i="1" s="1"/>
  <c r="BG33" i="1" s="1"/>
  <c r="BH33" i="1" s="1"/>
  <c r="K34" i="1"/>
  <c r="N34" i="1" s="1"/>
  <c r="O34" i="1" s="1"/>
  <c r="BG34" i="1" s="1"/>
  <c r="BH34" i="1" s="1"/>
  <c r="K35" i="1"/>
  <c r="N35" i="1" s="1"/>
  <c r="O35" i="1" s="1"/>
  <c r="BG35" i="1" s="1"/>
  <c r="BH35" i="1" s="1"/>
  <c r="K36" i="1"/>
  <c r="N36" i="1" s="1"/>
  <c r="O36" i="1" s="1"/>
  <c r="BG36" i="1" s="1"/>
  <c r="BH36" i="1" s="1"/>
  <c r="K37" i="1"/>
  <c r="N37" i="1" s="1"/>
  <c r="O37" i="1" s="1"/>
  <c r="BG37" i="1" s="1"/>
  <c r="BH37" i="1" s="1"/>
  <c r="K38" i="1"/>
  <c r="N38" i="1" s="1"/>
  <c r="O38" i="1" s="1"/>
  <c r="BG38" i="1" s="1"/>
  <c r="BH38" i="1" s="1"/>
  <c r="K39" i="1"/>
  <c r="N39" i="1" s="1"/>
  <c r="O39" i="1" s="1"/>
  <c r="BG39" i="1" s="1"/>
  <c r="BH39" i="1" s="1"/>
  <c r="K40" i="1"/>
  <c r="N40" i="1" s="1"/>
  <c r="O40" i="1" s="1"/>
  <c r="BG40" i="1" s="1"/>
  <c r="BH40" i="1" s="1"/>
  <c r="K41" i="1"/>
  <c r="N41" i="1" s="1"/>
  <c r="O41" i="1" s="1"/>
  <c r="BG41" i="1" s="1"/>
  <c r="BH41" i="1" s="1"/>
  <c r="K42" i="1"/>
  <c r="N42" i="1" s="1"/>
  <c r="O42" i="1" s="1"/>
  <c r="BG42" i="1" s="1"/>
  <c r="BH42" i="1" s="1"/>
  <c r="K43" i="1"/>
  <c r="N43" i="1" s="1"/>
  <c r="O43" i="1" s="1"/>
  <c r="BG43" i="1" s="1"/>
  <c r="BH43" i="1" s="1"/>
  <c r="K44" i="1"/>
  <c r="N44" i="1" s="1"/>
  <c r="O44" i="1" s="1"/>
  <c r="BG44" i="1" s="1"/>
  <c r="BH44" i="1" s="1"/>
  <c r="K45" i="1"/>
  <c r="N45" i="1" s="1"/>
  <c r="O45" i="1" s="1"/>
  <c r="BG45" i="1" s="1"/>
  <c r="BH45" i="1" s="1"/>
  <c r="K46" i="1"/>
  <c r="N46" i="1" s="1"/>
  <c r="O46" i="1" s="1"/>
  <c r="BG46" i="1" s="1"/>
  <c r="BH46" i="1" s="1"/>
  <c r="K47" i="1"/>
  <c r="N47" i="1" s="1"/>
  <c r="O47" i="1" s="1"/>
  <c r="BG47" i="1" s="1"/>
  <c r="BH47" i="1" s="1"/>
  <c r="K48" i="1"/>
  <c r="N48" i="1" s="1"/>
  <c r="O48" i="1" s="1"/>
  <c r="BG48" i="1" s="1"/>
  <c r="BH48" i="1" s="1"/>
  <c r="K49" i="1"/>
  <c r="N49" i="1" s="1"/>
  <c r="O49" i="1" s="1"/>
  <c r="BG49" i="1" s="1"/>
  <c r="BH49" i="1" s="1"/>
  <c r="K50" i="1"/>
  <c r="N50" i="1" s="1"/>
  <c r="O50" i="1" s="1"/>
  <c r="BG50" i="1" s="1"/>
  <c r="BH50" i="1" s="1"/>
  <c r="K51" i="1"/>
  <c r="N51" i="1" s="1"/>
  <c r="O51" i="1" s="1"/>
  <c r="BG51" i="1" s="1"/>
  <c r="BH51" i="1" s="1"/>
  <c r="K52" i="1"/>
  <c r="N52" i="1" s="1"/>
  <c r="O52" i="1" s="1"/>
  <c r="BG52" i="1" s="1"/>
  <c r="BH52" i="1" s="1"/>
  <c r="K53" i="1"/>
  <c r="N53" i="1" s="1"/>
  <c r="O53" i="1" s="1"/>
  <c r="BG53" i="1" s="1"/>
  <c r="BH53" i="1" s="1"/>
  <c r="K54" i="1"/>
  <c r="N54" i="1" s="1"/>
  <c r="O54" i="1" s="1"/>
  <c r="BG54" i="1" s="1"/>
  <c r="BH54" i="1" s="1"/>
  <c r="K55" i="1"/>
  <c r="N55" i="1" s="1"/>
  <c r="O55" i="1" s="1"/>
  <c r="BG55" i="1" s="1"/>
  <c r="BH55" i="1" s="1"/>
  <c r="K56" i="1"/>
  <c r="N56" i="1" s="1"/>
  <c r="O56" i="1" s="1"/>
  <c r="BG56" i="1" s="1"/>
  <c r="BH56" i="1" s="1"/>
  <c r="K57" i="1"/>
  <c r="N57" i="1" s="1"/>
  <c r="O57" i="1" s="1"/>
  <c r="BG57" i="1" s="1"/>
  <c r="BH57" i="1" s="1"/>
  <c r="K58" i="1"/>
  <c r="N58" i="1" s="1"/>
  <c r="O58" i="1" s="1"/>
  <c r="BG58" i="1" s="1"/>
  <c r="BH58" i="1" s="1"/>
  <c r="K59" i="1"/>
  <c r="N59" i="1" s="1"/>
  <c r="O59" i="1" s="1"/>
  <c r="BG59" i="1" s="1"/>
  <c r="BH59" i="1" s="1"/>
  <c r="K60" i="1"/>
  <c r="N60" i="1" s="1"/>
  <c r="O60" i="1" s="1"/>
  <c r="BG60" i="1" s="1"/>
  <c r="BH60" i="1" s="1"/>
  <c r="K61" i="1"/>
  <c r="N61" i="1" s="1"/>
  <c r="O61" i="1" s="1"/>
  <c r="BG61" i="1" s="1"/>
  <c r="BH61" i="1" s="1"/>
  <c r="K62" i="1"/>
  <c r="N62" i="1" s="1"/>
  <c r="O62" i="1" s="1"/>
  <c r="BG62" i="1" s="1"/>
  <c r="BH62" i="1" s="1"/>
  <c r="K63" i="1"/>
  <c r="N63" i="1" s="1"/>
  <c r="O63" i="1" s="1"/>
  <c r="BG63" i="1" s="1"/>
  <c r="BH63" i="1" s="1"/>
  <c r="K64" i="1"/>
  <c r="N64" i="1" s="1"/>
  <c r="O64" i="1" s="1"/>
  <c r="BG64" i="1" s="1"/>
  <c r="BH64" i="1" s="1"/>
  <c r="K65" i="1"/>
  <c r="N65" i="1" s="1"/>
  <c r="O65" i="1" s="1"/>
  <c r="BG65" i="1" s="1"/>
  <c r="BH65" i="1" s="1"/>
  <c r="K66" i="1"/>
  <c r="N66" i="1" s="1"/>
  <c r="O66" i="1" s="1"/>
  <c r="BG66" i="1" s="1"/>
  <c r="BH66" i="1" s="1"/>
  <c r="K67" i="1"/>
  <c r="N67" i="1" s="1"/>
  <c r="O67" i="1" s="1"/>
  <c r="BG67" i="1" s="1"/>
  <c r="BH67" i="1" s="1"/>
  <c r="K68" i="1"/>
  <c r="N68" i="1" s="1"/>
  <c r="O68" i="1" s="1"/>
  <c r="BG68" i="1" s="1"/>
  <c r="BH68" i="1" s="1"/>
  <c r="K69" i="1"/>
  <c r="N69" i="1" s="1"/>
  <c r="O69" i="1" s="1"/>
  <c r="BG69" i="1" s="1"/>
  <c r="BH69" i="1" s="1"/>
  <c r="K70" i="1"/>
  <c r="N70" i="1" s="1"/>
  <c r="O70" i="1" s="1"/>
  <c r="BG70" i="1" s="1"/>
  <c r="BH70" i="1" s="1"/>
  <c r="K71" i="1"/>
  <c r="N71" i="1" s="1"/>
  <c r="O71" i="1" s="1"/>
  <c r="BG71" i="1" s="1"/>
  <c r="BH71" i="1" s="1"/>
  <c r="K72" i="1"/>
  <c r="N72" i="1" s="1"/>
  <c r="O72" i="1" s="1"/>
  <c r="BG72" i="1" s="1"/>
  <c r="BH72" i="1" s="1"/>
  <c r="K73" i="1"/>
  <c r="N73" i="1" s="1"/>
  <c r="O73" i="1" s="1"/>
  <c r="BG73" i="1" s="1"/>
  <c r="BH73" i="1" s="1"/>
  <c r="K74" i="1"/>
  <c r="N74" i="1" s="1"/>
  <c r="O74" i="1" s="1"/>
  <c r="BG74" i="1" s="1"/>
  <c r="BH74" i="1" s="1"/>
  <c r="K75" i="1"/>
  <c r="N75" i="1" s="1"/>
  <c r="O75" i="1" s="1"/>
  <c r="BG75" i="1" s="1"/>
  <c r="BH75" i="1" s="1"/>
  <c r="K76" i="1"/>
  <c r="N76" i="1" s="1"/>
  <c r="O76" i="1" s="1"/>
  <c r="BG76" i="1" s="1"/>
  <c r="BH76" i="1" s="1"/>
  <c r="K77" i="1"/>
  <c r="N77" i="1" s="1"/>
  <c r="O77" i="1" s="1"/>
  <c r="BG77" i="1" s="1"/>
  <c r="BH77" i="1" s="1"/>
  <c r="K78" i="1"/>
  <c r="N78" i="1" s="1"/>
  <c r="O78" i="1" s="1"/>
  <c r="BG78" i="1" s="1"/>
  <c r="BH78" i="1" s="1"/>
  <c r="K79" i="1"/>
  <c r="N79" i="1" s="1"/>
  <c r="O79" i="1" s="1"/>
  <c r="BG79" i="1" s="1"/>
  <c r="BH79" i="1" s="1"/>
  <c r="K80" i="1"/>
  <c r="N80" i="1" s="1"/>
  <c r="O80" i="1" s="1"/>
  <c r="BG80" i="1" s="1"/>
  <c r="BH80" i="1" s="1"/>
  <c r="K81" i="1"/>
  <c r="N81" i="1" s="1"/>
  <c r="O81" i="1" s="1"/>
  <c r="BG81" i="1" s="1"/>
  <c r="BH81" i="1" s="1"/>
  <c r="K82" i="1"/>
  <c r="N82" i="1" s="1"/>
  <c r="O82" i="1" s="1"/>
  <c r="BG82" i="1" s="1"/>
  <c r="BH82" i="1" s="1"/>
  <c r="K83" i="1"/>
  <c r="N83" i="1" s="1"/>
  <c r="O83" i="1" s="1"/>
  <c r="BG83" i="1" s="1"/>
  <c r="BH83" i="1" s="1"/>
  <c r="K84" i="1"/>
  <c r="N84" i="1" s="1"/>
  <c r="O84" i="1" s="1"/>
  <c r="BG84" i="1" s="1"/>
  <c r="BH84" i="1" s="1"/>
  <c r="K85" i="1"/>
  <c r="N85" i="1" s="1"/>
  <c r="O85" i="1" s="1"/>
  <c r="BG85" i="1" s="1"/>
  <c r="BH85" i="1" s="1"/>
  <c r="K86" i="1"/>
  <c r="N86" i="1" s="1"/>
  <c r="O86" i="1" s="1"/>
  <c r="BG86" i="1" s="1"/>
  <c r="BH86" i="1" s="1"/>
  <c r="K87" i="1"/>
  <c r="N87" i="1" s="1"/>
  <c r="O87" i="1" s="1"/>
  <c r="BG87" i="1" s="1"/>
  <c r="BH87" i="1" s="1"/>
  <c r="K88" i="1"/>
  <c r="N88" i="1" s="1"/>
  <c r="O88" i="1" s="1"/>
  <c r="BG88" i="1" s="1"/>
  <c r="BH88" i="1" s="1"/>
  <c r="K89" i="1"/>
  <c r="N89" i="1" s="1"/>
  <c r="O89" i="1" s="1"/>
  <c r="BG89" i="1" s="1"/>
  <c r="BH89" i="1" s="1"/>
  <c r="K90" i="1"/>
  <c r="N90" i="1" s="1"/>
  <c r="O90" i="1" s="1"/>
  <c r="BG90" i="1" s="1"/>
  <c r="BH90" i="1" s="1"/>
  <c r="K91" i="1"/>
  <c r="N91" i="1" s="1"/>
  <c r="O91" i="1" s="1"/>
  <c r="BG91" i="1" s="1"/>
  <c r="BH91" i="1" s="1"/>
  <c r="K92" i="1"/>
  <c r="N92" i="1" s="1"/>
  <c r="O92" i="1" s="1"/>
  <c r="BG92" i="1" s="1"/>
  <c r="BH92" i="1" s="1"/>
  <c r="K93" i="1"/>
  <c r="N93" i="1" s="1"/>
  <c r="O93" i="1" s="1"/>
  <c r="BG93" i="1" s="1"/>
  <c r="BH93" i="1" s="1"/>
  <c r="K94" i="1"/>
  <c r="N94" i="1" s="1"/>
  <c r="O94" i="1" s="1"/>
  <c r="BG94" i="1" s="1"/>
  <c r="BH94" i="1" s="1"/>
  <c r="K95" i="1"/>
  <c r="N95" i="1" s="1"/>
  <c r="O95" i="1" s="1"/>
  <c r="BG95" i="1" s="1"/>
  <c r="BH95" i="1" s="1"/>
  <c r="K96" i="1"/>
  <c r="N96" i="1" s="1"/>
  <c r="O96" i="1" s="1"/>
  <c r="BG96" i="1" s="1"/>
  <c r="BH96" i="1" s="1"/>
  <c r="K97" i="1"/>
  <c r="N97" i="1" s="1"/>
  <c r="O97" i="1" s="1"/>
  <c r="BG97" i="1" s="1"/>
  <c r="BH97" i="1" s="1"/>
  <c r="K98" i="1"/>
  <c r="N98" i="1" s="1"/>
  <c r="O98" i="1" s="1"/>
  <c r="BG98" i="1" s="1"/>
  <c r="BH98" i="1" s="1"/>
  <c r="K99" i="1"/>
  <c r="N99" i="1" s="1"/>
  <c r="O99" i="1" s="1"/>
  <c r="BG99" i="1" s="1"/>
  <c r="BH99" i="1" s="1"/>
  <c r="K100" i="1"/>
  <c r="N100" i="1" s="1"/>
  <c r="O100" i="1" s="1"/>
  <c r="BG100" i="1" s="1"/>
  <c r="BH100" i="1" s="1"/>
  <c r="K101" i="1"/>
  <c r="K102" i="1"/>
  <c r="N102" i="1" s="1"/>
  <c r="O102" i="1" s="1"/>
  <c r="BG102" i="1" s="1"/>
  <c r="BH102" i="1" s="1"/>
  <c r="K103" i="1"/>
  <c r="N103" i="1" s="1"/>
  <c r="O103" i="1" s="1"/>
  <c r="BG103" i="1" s="1"/>
  <c r="BH103" i="1" s="1"/>
  <c r="K104" i="1"/>
  <c r="N104" i="1" s="1"/>
  <c r="O104" i="1" s="1"/>
  <c r="BG104" i="1" s="1"/>
  <c r="BH104" i="1" s="1"/>
  <c r="K105" i="1"/>
  <c r="N105" i="1" s="1"/>
  <c r="O105" i="1" s="1"/>
  <c r="BG105" i="1" s="1"/>
  <c r="BH105" i="1" s="1"/>
  <c r="K106" i="1"/>
  <c r="N106" i="1" s="1"/>
  <c r="O106" i="1" s="1"/>
  <c r="BG106" i="1" s="1"/>
  <c r="BH106" i="1" s="1"/>
  <c r="K107" i="1"/>
  <c r="N107" i="1" s="1"/>
  <c r="O107" i="1" s="1"/>
  <c r="BG107" i="1" s="1"/>
  <c r="BH107" i="1" s="1"/>
  <c r="K108" i="1"/>
  <c r="N108" i="1" s="1"/>
  <c r="O108" i="1" s="1"/>
  <c r="BG108" i="1" s="1"/>
  <c r="BH108" i="1" s="1"/>
  <c r="K109" i="1"/>
  <c r="N109" i="1" s="1"/>
  <c r="O109" i="1" s="1"/>
  <c r="BG109" i="1" s="1"/>
  <c r="BH109" i="1" s="1"/>
  <c r="K110" i="1"/>
  <c r="N110" i="1" s="1"/>
  <c r="O110" i="1" s="1"/>
  <c r="BG110" i="1" s="1"/>
  <c r="BH110" i="1" s="1"/>
  <c r="K111" i="1"/>
  <c r="N111" i="1" s="1"/>
  <c r="O111" i="1" s="1"/>
  <c r="BG111" i="1" s="1"/>
  <c r="BH111" i="1" s="1"/>
  <c r="K112" i="1"/>
  <c r="N112" i="1" s="1"/>
  <c r="O112" i="1" s="1"/>
  <c r="BG112" i="1" s="1"/>
  <c r="BH112" i="1" s="1"/>
  <c r="K113" i="1"/>
  <c r="N113" i="1" s="1"/>
  <c r="O113" i="1" s="1"/>
  <c r="BG113" i="1" s="1"/>
  <c r="BH113" i="1" s="1"/>
  <c r="K114" i="1"/>
  <c r="N114" i="1" s="1"/>
  <c r="O114" i="1" s="1"/>
  <c r="BG114" i="1" s="1"/>
  <c r="BH114" i="1" s="1"/>
  <c r="K115" i="1"/>
  <c r="N115" i="1" s="1"/>
  <c r="O115" i="1" s="1"/>
  <c r="BG115" i="1" s="1"/>
  <c r="BH115" i="1" s="1"/>
  <c r="K116" i="1"/>
  <c r="N116" i="1" s="1"/>
  <c r="O116" i="1" s="1"/>
  <c r="BG116" i="1" s="1"/>
  <c r="BH116" i="1" s="1"/>
  <c r="K117" i="1"/>
  <c r="N117" i="1" s="1"/>
  <c r="O117" i="1" s="1"/>
  <c r="BG117" i="1" s="1"/>
  <c r="BH117" i="1" s="1"/>
  <c r="K118" i="1"/>
  <c r="N118" i="1" s="1"/>
  <c r="O118" i="1" s="1"/>
  <c r="BG118" i="1" s="1"/>
  <c r="BH118" i="1" s="1"/>
  <c r="K119" i="1"/>
  <c r="N119" i="1" s="1"/>
  <c r="O119" i="1" s="1"/>
  <c r="BG119" i="1" s="1"/>
  <c r="BH119" i="1" s="1"/>
  <c r="K120" i="1"/>
  <c r="N120" i="1" s="1"/>
  <c r="O120" i="1" s="1"/>
  <c r="BG120" i="1" s="1"/>
  <c r="BH120" i="1" s="1"/>
  <c r="K121" i="1"/>
  <c r="N121" i="1" s="1"/>
  <c r="O121" i="1" s="1"/>
  <c r="BG121" i="1" s="1"/>
  <c r="BH121" i="1" s="1"/>
  <c r="K122" i="1"/>
  <c r="N122" i="1" s="1"/>
  <c r="O122" i="1" s="1"/>
  <c r="BG122" i="1" s="1"/>
  <c r="BH122" i="1" s="1"/>
  <c r="K123" i="1"/>
  <c r="N123" i="1" s="1"/>
  <c r="O123" i="1" s="1"/>
  <c r="BG123" i="1" s="1"/>
  <c r="BH123" i="1" s="1"/>
  <c r="K124" i="1"/>
  <c r="N124" i="1" s="1"/>
  <c r="O124" i="1" s="1"/>
  <c r="BG124" i="1" s="1"/>
  <c r="BH124" i="1" s="1"/>
  <c r="K125" i="1"/>
  <c r="N125" i="1" s="1"/>
  <c r="O125" i="1" s="1"/>
  <c r="BG125" i="1" s="1"/>
  <c r="BH125" i="1" s="1"/>
  <c r="K126" i="1"/>
  <c r="N126" i="1" s="1"/>
  <c r="O126" i="1" s="1"/>
  <c r="BG126" i="1" s="1"/>
  <c r="BH126" i="1" s="1"/>
  <c r="K127" i="1"/>
  <c r="N127" i="1" s="1"/>
  <c r="O127" i="1" s="1"/>
  <c r="BG127" i="1" s="1"/>
  <c r="BH127" i="1" s="1"/>
  <c r="K128" i="1"/>
  <c r="N128" i="1" s="1"/>
  <c r="O128" i="1" s="1"/>
  <c r="BG128" i="1" s="1"/>
  <c r="BH128" i="1" s="1"/>
  <c r="K129" i="1"/>
  <c r="N129" i="1" s="1"/>
  <c r="O129" i="1" s="1"/>
  <c r="BG129" i="1" s="1"/>
  <c r="BH129" i="1" s="1"/>
  <c r="K130" i="1"/>
  <c r="N130" i="1" s="1"/>
  <c r="O130" i="1" s="1"/>
  <c r="BG130" i="1" s="1"/>
  <c r="BH130" i="1" s="1"/>
  <c r="K131" i="1"/>
  <c r="N131" i="1" s="1"/>
  <c r="O131" i="1" s="1"/>
  <c r="BG131" i="1" s="1"/>
  <c r="BH131" i="1" s="1"/>
  <c r="K132" i="1"/>
  <c r="N132" i="1" s="1"/>
  <c r="O132" i="1" s="1"/>
  <c r="BG132" i="1" s="1"/>
  <c r="BH132" i="1" s="1"/>
  <c r="K133" i="1"/>
  <c r="N133" i="1" s="1"/>
  <c r="O133" i="1" s="1"/>
  <c r="BG133" i="1" s="1"/>
  <c r="BH133" i="1" s="1"/>
  <c r="K134" i="1"/>
  <c r="N134" i="1" s="1"/>
  <c r="O134" i="1" s="1"/>
  <c r="BG134" i="1" s="1"/>
  <c r="BH134" i="1" s="1"/>
  <c r="K135" i="1"/>
  <c r="N135" i="1" s="1"/>
  <c r="O135" i="1" s="1"/>
  <c r="BG135" i="1" s="1"/>
  <c r="BH135" i="1" s="1"/>
  <c r="K136" i="1"/>
  <c r="N136" i="1" s="1"/>
  <c r="O136" i="1" s="1"/>
  <c r="BG136" i="1" s="1"/>
  <c r="BH136" i="1" s="1"/>
  <c r="K137" i="1"/>
  <c r="N137" i="1" s="1"/>
  <c r="O137" i="1" s="1"/>
  <c r="BG137" i="1" s="1"/>
  <c r="BH137" i="1" s="1"/>
  <c r="K138" i="1"/>
  <c r="N138" i="1" s="1"/>
  <c r="O138" i="1" s="1"/>
  <c r="BG138" i="1" s="1"/>
  <c r="BH138" i="1" s="1"/>
  <c r="K139" i="1"/>
  <c r="N139" i="1" s="1"/>
  <c r="O139" i="1" s="1"/>
  <c r="BG139" i="1" s="1"/>
  <c r="BH139" i="1" s="1"/>
  <c r="K140" i="1"/>
  <c r="N140" i="1" s="1"/>
  <c r="O140" i="1" s="1"/>
  <c r="BG140" i="1" s="1"/>
  <c r="BH140" i="1" s="1"/>
  <c r="K141" i="1"/>
  <c r="N141" i="1" s="1"/>
  <c r="O141" i="1" s="1"/>
  <c r="BG141" i="1" s="1"/>
  <c r="BH141" i="1" s="1"/>
  <c r="K142" i="1"/>
  <c r="N142" i="1" s="1"/>
  <c r="O142" i="1" s="1"/>
  <c r="BG142" i="1" s="1"/>
  <c r="BH142" i="1" s="1"/>
  <c r="K143" i="1"/>
  <c r="N143" i="1" s="1"/>
  <c r="O143" i="1" s="1"/>
  <c r="BG143" i="1" s="1"/>
  <c r="BH143" i="1" s="1"/>
  <c r="K144" i="1"/>
  <c r="N144" i="1" s="1"/>
  <c r="O144" i="1" s="1"/>
  <c r="BG144" i="1" s="1"/>
  <c r="BH144" i="1" s="1"/>
  <c r="K145" i="1"/>
  <c r="N145" i="1" s="1"/>
  <c r="O145" i="1" s="1"/>
  <c r="BG145" i="1" s="1"/>
  <c r="BH145" i="1" s="1"/>
  <c r="K146" i="1"/>
  <c r="N146" i="1" s="1"/>
  <c r="O146" i="1" s="1"/>
  <c r="BG146" i="1" s="1"/>
  <c r="BH146" i="1" s="1"/>
  <c r="K147" i="1"/>
  <c r="N147" i="1" s="1"/>
  <c r="O147" i="1" s="1"/>
  <c r="BG147" i="1" s="1"/>
  <c r="BH147" i="1" s="1"/>
  <c r="K148" i="1"/>
  <c r="N148" i="1" s="1"/>
  <c r="O148" i="1" s="1"/>
  <c r="BG148" i="1" s="1"/>
  <c r="BH148" i="1" s="1"/>
  <c r="K149" i="1"/>
  <c r="N149" i="1" s="1"/>
  <c r="O149" i="1" s="1"/>
  <c r="BG149" i="1" s="1"/>
  <c r="BH149" i="1" s="1"/>
  <c r="K150" i="1"/>
  <c r="N150" i="1" s="1"/>
  <c r="O150" i="1" s="1"/>
  <c r="BG150" i="1" s="1"/>
  <c r="BH150" i="1" s="1"/>
  <c r="K151" i="1"/>
  <c r="N151" i="1" s="1"/>
  <c r="O151" i="1" s="1"/>
  <c r="BG151" i="1" s="1"/>
  <c r="BH151" i="1" s="1"/>
  <c r="K152" i="1"/>
  <c r="N152" i="1" s="1"/>
  <c r="O152" i="1" s="1"/>
  <c r="BG152" i="1" s="1"/>
  <c r="BH152" i="1" s="1"/>
  <c r="K153" i="1"/>
  <c r="N153" i="1" s="1"/>
  <c r="O153" i="1" s="1"/>
  <c r="BG153" i="1" s="1"/>
  <c r="BH153" i="1" s="1"/>
  <c r="K154" i="1"/>
  <c r="N154" i="1" s="1"/>
  <c r="O154" i="1" s="1"/>
  <c r="BG154" i="1" s="1"/>
  <c r="BH154" i="1" s="1"/>
  <c r="K155" i="1"/>
  <c r="N155" i="1" s="1"/>
  <c r="O155" i="1" s="1"/>
  <c r="BG155" i="1" s="1"/>
  <c r="BH155" i="1" s="1"/>
  <c r="K156" i="1"/>
  <c r="N156" i="1" s="1"/>
  <c r="O156" i="1" s="1"/>
  <c r="BG156" i="1" s="1"/>
  <c r="BH156" i="1" s="1"/>
  <c r="K157" i="1"/>
  <c r="N157" i="1" s="1"/>
  <c r="O157" i="1" s="1"/>
  <c r="BG157" i="1" s="1"/>
  <c r="BH157" i="1" s="1"/>
  <c r="K158" i="1"/>
  <c r="N158" i="1" s="1"/>
  <c r="O158" i="1" s="1"/>
  <c r="BG158" i="1" s="1"/>
  <c r="BH158" i="1" s="1"/>
  <c r="K159" i="1"/>
  <c r="N159" i="1" s="1"/>
  <c r="O159" i="1" s="1"/>
  <c r="BG159" i="1" s="1"/>
  <c r="BH159" i="1" s="1"/>
  <c r="K160" i="1"/>
  <c r="N160" i="1" s="1"/>
  <c r="O160" i="1" s="1"/>
  <c r="BG160" i="1" s="1"/>
  <c r="BH160" i="1" s="1"/>
  <c r="K161" i="1"/>
  <c r="N161" i="1" s="1"/>
  <c r="O161" i="1" s="1"/>
  <c r="BG161" i="1" s="1"/>
  <c r="BH161" i="1" s="1"/>
  <c r="K162" i="1"/>
  <c r="N162" i="1" s="1"/>
  <c r="O162" i="1" s="1"/>
  <c r="BG162" i="1" s="1"/>
  <c r="BH162" i="1" s="1"/>
  <c r="K163" i="1"/>
  <c r="N163" i="1" s="1"/>
  <c r="O163" i="1" s="1"/>
  <c r="BG163" i="1" s="1"/>
  <c r="BH163" i="1" s="1"/>
  <c r="K164" i="1"/>
  <c r="N164" i="1" s="1"/>
  <c r="O164" i="1" s="1"/>
  <c r="BG164" i="1" s="1"/>
  <c r="BH164" i="1" s="1"/>
  <c r="K165" i="1"/>
  <c r="N165" i="1" s="1"/>
  <c r="O165" i="1" s="1"/>
  <c r="BG165" i="1" s="1"/>
  <c r="BH165" i="1" s="1"/>
  <c r="K166" i="1"/>
  <c r="N166" i="1" s="1"/>
  <c r="O166" i="1" s="1"/>
  <c r="BG166" i="1" s="1"/>
  <c r="BH166" i="1" s="1"/>
  <c r="K167" i="1"/>
  <c r="N167" i="1" s="1"/>
  <c r="O167" i="1" s="1"/>
  <c r="BG167" i="1" s="1"/>
  <c r="BH167" i="1" s="1"/>
  <c r="K168" i="1"/>
  <c r="N168" i="1" s="1"/>
  <c r="O168" i="1" s="1"/>
  <c r="BG168" i="1" s="1"/>
  <c r="BH168" i="1" s="1"/>
  <c r="K169" i="1"/>
  <c r="N169" i="1" s="1"/>
  <c r="O169" i="1" s="1"/>
  <c r="BG169" i="1" s="1"/>
  <c r="BH169" i="1" s="1"/>
  <c r="K170" i="1"/>
  <c r="N170" i="1" s="1"/>
  <c r="O170" i="1" s="1"/>
  <c r="BG170" i="1" s="1"/>
  <c r="BH170" i="1" s="1"/>
  <c r="K171" i="1"/>
  <c r="N171" i="1" s="1"/>
  <c r="O171" i="1" s="1"/>
  <c r="BG171" i="1" s="1"/>
  <c r="BH171" i="1" s="1"/>
  <c r="K172" i="1"/>
  <c r="N172" i="1" s="1"/>
  <c r="O172" i="1" s="1"/>
  <c r="BG172" i="1" s="1"/>
  <c r="BH172" i="1" s="1"/>
  <c r="K173" i="1"/>
  <c r="N173" i="1" s="1"/>
  <c r="O173" i="1" s="1"/>
  <c r="BG173" i="1" s="1"/>
  <c r="BH173" i="1" s="1"/>
  <c r="K174" i="1"/>
  <c r="N174" i="1" s="1"/>
  <c r="O174" i="1" s="1"/>
  <c r="BG174" i="1" s="1"/>
  <c r="BH174" i="1" s="1"/>
  <c r="K175" i="1"/>
  <c r="N175" i="1" s="1"/>
  <c r="O175" i="1" s="1"/>
  <c r="BG175" i="1" s="1"/>
  <c r="BH175" i="1" s="1"/>
  <c r="K176" i="1"/>
  <c r="N176" i="1" s="1"/>
  <c r="O176" i="1" s="1"/>
  <c r="BG176" i="1" s="1"/>
  <c r="BH176" i="1" s="1"/>
  <c r="K177" i="1"/>
  <c r="R177" i="1" s="1"/>
  <c r="K178" i="1"/>
  <c r="N178" i="1" s="1"/>
  <c r="O178" i="1" s="1"/>
  <c r="BG178" i="1" s="1"/>
  <c r="BH178" i="1" s="1"/>
  <c r="K179" i="1"/>
  <c r="N179" i="1" s="1"/>
  <c r="O179" i="1" s="1"/>
  <c r="BG179" i="1" s="1"/>
  <c r="BH179" i="1" s="1"/>
  <c r="K180" i="1"/>
  <c r="N180" i="1" s="1"/>
  <c r="O180" i="1" s="1"/>
  <c r="BG180" i="1" s="1"/>
  <c r="BH180" i="1" s="1"/>
  <c r="K181" i="1"/>
  <c r="N181" i="1" s="1"/>
  <c r="O181" i="1" s="1"/>
  <c r="BG181" i="1" s="1"/>
  <c r="BH181" i="1" s="1"/>
  <c r="K182" i="1"/>
  <c r="N182" i="1" s="1"/>
  <c r="O182" i="1" s="1"/>
  <c r="BG182" i="1" s="1"/>
  <c r="BH182" i="1" s="1"/>
  <c r="K183" i="1"/>
  <c r="N183" i="1" s="1"/>
  <c r="O183" i="1" s="1"/>
  <c r="BG183" i="1" s="1"/>
  <c r="BH183" i="1" s="1"/>
  <c r="K184" i="1"/>
  <c r="N184" i="1" s="1"/>
  <c r="O184" i="1" s="1"/>
  <c r="BG184" i="1" s="1"/>
  <c r="BH184" i="1" s="1"/>
  <c r="K185" i="1"/>
  <c r="N185" i="1" s="1"/>
  <c r="O185" i="1" s="1"/>
  <c r="BG185" i="1" s="1"/>
  <c r="BH185" i="1" s="1"/>
  <c r="K186" i="1"/>
  <c r="N186" i="1" s="1"/>
  <c r="O186" i="1" s="1"/>
  <c r="BG186" i="1" s="1"/>
  <c r="BH186" i="1" s="1"/>
  <c r="K187" i="1"/>
  <c r="N187" i="1" s="1"/>
  <c r="O187" i="1" s="1"/>
  <c r="BG187" i="1" s="1"/>
  <c r="BH187" i="1" s="1"/>
  <c r="K188" i="1"/>
  <c r="N188" i="1" s="1"/>
  <c r="O188" i="1" s="1"/>
  <c r="BG188" i="1" s="1"/>
  <c r="BH188" i="1" s="1"/>
  <c r="K189" i="1"/>
  <c r="N189" i="1" s="1"/>
  <c r="O189" i="1" s="1"/>
  <c r="BG189" i="1" s="1"/>
  <c r="BH189" i="1" s="1"/>
  <c r="K190" i="1"/>
  <c r="N190" i="1" s="1"/>
  <c r="O190" i="1" s="1"/>
  <c r="BG190" i="1" s="1"/>
  <c r="BH190" i="1" s="1"/>
  <c r="K191" i="1"/>
  <c r="N191" i="1" s="1"/>
  <c r="O191" i="1" s="1"/>
  <c r="BG191" i="1" s="1"/>
  <c r="BH191" i="1" s="1"/>
  <c r="K192" i="1"/>
  <c r="N192" i="1" s="1"/>
  <c r="O192" i="1" s="1"/>
  <c r="BG192" i="1" s="1"/>
  <c r="BH192" i="1" s="1"/>
  <c r="K193" i="1"/>
  <c r="N193" i="1" s="1"/>
  <c r="O193" i="1" s="1"/>
  <c r="BG193" i="1" s="1"/>
  <c r="BH193" i="1" s="1"/>
  <c r="K194" i="1"/>
  <c r="N194" i="1" s="1"/>
  <c r="O194" i="1" s="1"/>
  <c r="BG194" i="1" s="1"/>
  <c r="BH194" i="1" s="1"/>
  <c r="K195" i="1"/>
  <c r="N195" i="1" s="1"/>
  <c r="O195" i="1" s="1"/>
  <c r="BG195" i="1" s="1"/>
  <c r="BH195" i="1" s="1"/>
  <c r="K196" i="1"/>
  <c r="N196" i="1" s="1"/>
  <c r="O196" i="1" s="1"/>
  <c r="BG196" i="1" s="1"/>
  <c r="BH196" i="1" s="1"/>
  <c r="K197" i="1"/>
  <c r="N197" i="1" s="1"/>
  <c r="O197" i="1" s="1"/>
  <c r="BG197" i="1" s="1"/>
  <c r="BH197" i="1" s="1"/>
  <c r="K198" i="1"/>
  <c r="N198" i="1" s="1"/>
  <c r="O198" i="1" s="1"/>
  <c r="BG198" i="1" s="1"/>
  <c r="BH198" i="1" s="1"/>
  <c r="K199" i="1"/>
  <c r="N199" i="1" s="1"/>
  <c r="O199" i="1" s="1"/>
  <c r="BG199" i="1" s="1"/>
  <c r="BH199" i="1" s="1"/>
  <c r="K200" i="1"/>
  <c r="N200" i="1" s="1"/>
  <c r="O200" i="1" s="1"/>
  <c r="BG200" i="1" s="1"/>
  <c r="BH200" i="1" s="1"/>
  <c r="K201" i="1"/>
  <c r="N201" i="1" s="1"/>
  <c r="O201" i="1" s="1"/>
  <c r="BG201" i="1" s="1"/>
  <c r="BH201" i="1" s="1"/>
  <c r="K202" i="1"/>
  <c r="N202" i="1" s="1"/>
  <c r="O202" i="1" s="1"/>
  <c r="BG202" i="1" s="1"/>
  <c r="BH202" i="1" s="1"/>
  <c r="K203" i="1"/>
  <c r="N203" i="1" s="1"/>
  <c r="O203" i="1" s="1"/>
  <c r="BG203" i="1" s="1"/>
  <c r="BH203" i="1" s="1"/>
  <c r="K204" i="1"/>
  <c r="N204" i="1" s="1"/>
  <c r="O204" i="1" s="1"/>
  <c r="BG204" i="1" s="1"/>
  <c r="BH204" i="1" s="1"/>
  <c r="K205" i="1"/>
  <c r="N205" i="1" s="1"/>
  <c r="O205" i="1" s="1"/>
  <c r="BG205" i="1" s="1"/>
  <c r="BH205" i="1" s="1"/>
  <c r="K206" i="1"/>
  <c r="N206" i="1" s="1"/>
  <c r="O206" i="1" s="1"/>
  <c r="BG206" i="1" s="1"/>
  <c r="BH206" i="1" s="1"/>
  <c r="K207" i="1"/>
  <c r="N207" i="1" s="1"/>
  <c r="O207" i="1" s="1"/>
  <c r="BG207" i="1" s="1"/>
  <c r="BH207" i="1" s="1"/>
  <c r="K208" i="1"/>
  <c r="N208" i="1" s="1"/>
  <c r="O208" i="1" s="1"/>
  <c r="BG208" i="1" s="1"/>
  <c r="BH208" i="1" s="1"/>
  <c r="K209" i="1"/>
  <c r="N209" i="1" s="1"/>
  <c r="O209" i="1" s="1"/>
  <c r="BG209" i="1" s="1"/>
  <c r="BH209" i="1" s="1"/>
  <c r="K210" i="1"/>
  <c r="N210" i="1" s="1"/>
  <c r="O210" i="1" s="1"/>
  <c r="BG210" i="1" s="1"/>
  <c r="BH210" i="1" s="1"/>
  <c r="K211" i="1"/>
  <c r="N211" i="1" s="1"/>
  <c r="O211" i="1" s="1"/>
  <c r="BG211" i="1" s="1"/>
  <c r="BH211" i="1" s="1"/>
  <c r="K212" i="1"/>
  <c r="N212" i="1" s="1"/>
  <c r="O212" i="1" s="1"/>
  <c r="BG212" i="1" s="1"/>
  <c r="BH212" i="1" s="1"/>
  <c r="K213" i="1"/>
  <c r="N213" i="1" s="1"/>
  <c r="O213" i="1" s="1"/>
  <c r="BG213" i="1" s="1"/>
  <c r="BH213" i="1" s="1"/>
  <c r="K214" i="1"/>
  <c r="N214" i="1" s="1"/>
  <c r="O214" i="1" s="1"/>
  <c r="BG214" i="1" s="1"/>
  <c r="BH214" i="1" s="1"/>
  <c r="K215" i="1"/>
  <c r="N215" i="1" s="1"/>
  <c r="O215" i="1" s="1"/>
  <c r="BG215" i="1" s="1"/>
  <c r="BH215" i="1" s="1"/>
  <c r="K216" i="1"/>
  <c r="N216" i="1" s="1"/>
  <c r="O216" i="1" s="1"/>
  <c r="BG216" i="1" s="1"/>
  <c r="BH216" i="1" s="1"/>
  <c r="K217" i="1"/>
  <c r="N217" i="1" s="1"/>
  <c r="O217" i="1" s="1"/>
  <c r="BG217" i="1" s="1"/>
  <c r="BH217" i="1" s="1"/>
  <c r="K218" i="1"/>
  <c r="N218" i="1" s="1"/>
  <c r="O218" i="1" s="1"/>
  <c r="BG218" i="1" s="1"/>
  <c r="BH218" i="1" s="1"/>
  <c r="K219" i="1"/>
  <c r="N219" i="1" s="1"/>
  <c r="O219" i="1" s="1"/>
  <c r="BG219" i="1" s="1"/>
  <c r="BH219" i="1" s="1"/>
  <c r="K220" i="1"/>
  <c r="N220" i="1" s="1"/>
  <c r="O220" i="1" s="1"/>
  <c r="BG220" i="1" s="1"/>
  <c r="BH220" i="1" s="1"/>
  <c r="K221" i="1"/>
  <c r="N221" i="1" s="1"/>
  <c r="O221" i="1" s="1"/>
  <c r="BG221" i="1" s="1"/>
  <c r="BH221" i="1" s="1"/>
  <c r="K222" i="1"/>
  <c r="N222" i="1" s="1"/>
  <c r="O222" i="1" s="1"/>
  <c r="BG222" i="1" s="1"/>
  <c r="BH222" i="1" s="1"/>
  <c r="K223" i="1"/>
  <c r="N223" i="1" s="1"/>
  <c r="O223" i="1" s="1"/>
  <c r="BG223" i="1" s="1"/>
  <c r="BH223" i="1" s="1"/>
  <c r="K224" i="1"/>
  <c r="N224" i="1" s="1"/>
  <c r="O224" i="1" s="1"/>
  <c r="BG224" i="1" s="1"/>
  <c r="BH224" i="1" s="1"/>
  <c r="K225" i="1"/>
  <c r="N225" i="1" s="1"/>
  <c r="O225" i="1" s="1"/>
  <c r="BG225" i="1" s="1"/>
  <c r="BH225" i="1" s="1"/>
  <c r="K226" i="1"/>
  <c r="N226" i="1" s="1"/>
  <c r="O226" i="1" s="1"/>
  <c r="BG226" i="1" s="1"/>
  <c r="BH226" i="1" s="1"/>
  <c r="K227" i="1"/>
  <c r="N227" i="1" s="1"/>
  <c r="O227" i="1" s="1"/>
  <c r="BG227" i="1" s="1"/>
  <c r="BH227" i="1" s="1"/>
  <c r="K228" i="1"/>
  <c r="N228" i="1" s="1"/>
  <c r="O228" i="1" s="1"/>
  <c r="BG228" i="1" s="1"/>
  <c r="BH228" i="1" s="1"/>
  <c r="K229" i="1"/>
  <c r="N229" i="1" s="1"/>
  <c r="O229" i="1" s="1"/>
  <c r="BG229" i="1" s="1"/>
  <c r="BH229" i="1" s="1"/>
  <c r="K230" i="1"/>
  <c r="N230" i="1" s="1"/>
  <c r="O230" i="1" s="1"/>
  <c r="BG230" i="1" s="1"/>
  <c r="BH230" i="1" s="1"/>
  <c r="K231" i="1"/>
  <c r="N231" i="1" s="1"/>
  <c r="O231" i="1" s="1"/>
  <c r="BG231" i="1" s="1"/>
  <c r="BH231" i="1" s="1"/>
  <c r="K232" i="1"/>
  <c r="N232" i="1" s="1"/>
  <c r="O232" i="1" s="1"/>
  <c r="BG232" i="1" s="1"/>
  <c r="BH232" i="1" s="1"/>
  <c r="K233" i="1"/>
  <c r="N233" i="1" s="1"/>
  <c r="O233" i="1" s="1"/>
  <c r="BG233" i="1" s="1"/>
  <c r="BH233" i="1" s="1"/>
  <c r="K234" i="1"/>
  <c r="N234" i="1" s="1"/>
  <c r="O234" i="1" s="1"/>
  <c r="BG234" i="1" s="1"/>
  <c r="BH234" i="1" s="1"/>
  <c r="K235" i="1"/>
  <c r="N235" i="1" s="1"/>
  <c r="O235" i="1" s="1"/>
  <c r="BG235" i="1" s="1"/>
  <c r="BH235" i="1" s="1"/>
  <c r="K236" i="1"/>
  <c r="N236" i="1" s="1"/>
  <c r="O236" i="1" s="1"/>
  <c r="BG236" i="1" s="1"/>
  <c r="BH236" i="1" s="1"/>
  <c r="K237" i="1"/>
  <c r="N237" i="1" s="1"/>
  <c r="O237" i="1" s="1"/>
  <c r="BG237" i="1" s="1"/>
  <c r="BH237" i="1" s="1"/>
  <c r="K238" i="1"/>
  <c r="N238" i="1" s="1"/>
  <c r="O238" i="1" s="1"/>
  <c r="BG238" i="1" s="1"/>
  <c r="BH238" i="1" s="1"/>
  <c r="K239" i="1"/>
  <c r="N239" i="1" s="1"/>
  <c r="O239" i="1" s="1"/>
  <c r="BG239" i="1" s="1"/>
  <c r="BH239" i="1" s="1"/>
  <c r="K240" i="1"/>
  <c r="N240" i="1" s="1"/>
  <c r="O240" i="1" s="1"/>
  <c r="BG240" i="1" s="1"/>
  <c r="BH240" i="1" s="1"/>
  <c r="K241" i="1"/>
  <c r="N241" i="1" s="1"/>
  <c r="O241" i="1" s="1"/>
  <c r="BG241" i="1" s="1"/>
  <c r="BH241" i="1" s="1"/>
  <c r="K242" i="1"/>
  <c r="N242" i="1" s="1"/>
  <c r="O242" i="1" s="1"/>
  <c r="BG242" i="1" s="1"/>
  <c r="BH242" i="1" s="1"/>
  <c r="K243" i="1"/>
  <c r="K244" i="1"/>
  <c r="N244" i="1" s="1"/>
  <c r="O244" i="1" s="1"/>
  <c r="BG244" i="1" s="1"/>
  <c r="BH244" i="1" s="1"/>
  <c r="K245" i="1"/>
  <c r="N245" i="1" s="1"/>
  <c r="O245" i="1" s="1"/>
  <c r="BG245" i="1" s="1"/>
  <c r="BH245" i="1" s="1"/>
  <c r="K246" i="1"/>
  <c r="N246" i="1" s="1"/>
  <c r="O246" i="1" s="1"/>
  <c r="BG246" i="1" s="1"/>
  <c r="BH246" i="1" s="1"/>
  <c r="K247" i="1"/>
  <c r="N247" i="1" s="1"/>
  <c r="O247" i="1" s="1"/>
  <c r="BG247" i="1" s="1"/>
  <c r="BH247" i="1" s="1"/>
  <c r="K248" i="1"/>
  <c r="N248" i="1" s="1"/>
  <c r="O248" i="1" s="1"/>
  <c r="BG248" i="1" s="1"/>
  <c r="BH248" i="1" s="1"/>
  <c r="K249" i="1"/>
  <c r="N249" i="1" s="1"/>
  <c r="O249" i="1" s="1"/>
  <c r="BG249" i="1" s="1"/>
  <c r="BH249" i="1" s="1"/>
  <c r="K250" i="1"/>
  <c r="N250" i="1" s="1"/>
  <c r="O250" i="1" s="1"/>
  <c r="BG250" i="1" s="1"/>
  <c r="BH250" i="1" s="1"/>
  <c r="K251" i="1"/>
  <c r="N251" i="1" s="1"/>
  <c r="O251" i="1" s="1"/>
  <c r="BG251" i="1" s="1"/>
  <c r="BH251" i="1" s="1"/>
  <c r="K252" i="1"/>
  <c r="N252" i="1" s="1"/>
  <c r="O252" i="1" s="1"/>
  <c r="BG252" i="1" s="1"/>
  <c r="BH252" i="1" s="1"/>
  <c r="K253" i="1"/>
  <c r="N253" i="1" s="1"/>
  <c r="O253" i="1" s="1"/>
  <c r="BG253" i="1" s="1"/>
  <c r="BH253" i="1" s="1"/>
  <c r="K254" i="1"/>
  <c r="N254" i="1" s="1"/>
  <c r="O254" i="1" s="1"/>
  <c r="BG254" i="1" s="1"/>
  <c r="BH254" i="1" s="1"/>
  <c r="K255" i="1"/>
  <c r="N255" i="1" s="1"/>
  <c r="O255" i="1" s="1"/>
  <c r="BG255" i="1" s="1"/>
  <c r="BH255" i="1" s="1"/>
  <c r="K256" i="1"/>
  <c r="N256" i="1" s="1"/>
  <c r="O256" i="1" s="1"/>
  <c r="BG256" i="1" s="1"/>
  <c r="BH256" i="1" s="1"/>
  <c r="K257" i="1"/>
  <c r="N257" i="1" s="1"/>
  <c r="O257" i="1" s="1"/>
  <c r="BG257" i="1" s="1"/>
  <c r="BH257" i="1" s="1"/>
  <c r="K258" i="1"/>
  <c r="N258" i="1" s="1"/>
  <c r="O258" i="1" s="1"/>
  <c r="BG258" i="1" s="1"/>
  <c r="BH258" i="1" s="1"/>
  <c r="K259" i="1"/>
  <c r="N259" i="1" s="1"/>
  <c r="O259" i="1" s="1"/>
  <c r="BG259" i="1" s="1"/>
  <c r="BH259" i="1" s="1"/>
  <c r="K260" i="1"/>
  <c r="N260" i="1" s="1"/>
  <c r="O260" i="1" s="1"/>
  <c r="BG260" i="1" s="1"/>
  <c r="BH260" i="1" s="1"/>
  <c r="K261" i="1"/>
  <c r="N261" i="1" s="1"/>
  <c r="O261" i="1" s="1"/>
  <c r="BG261" i="1" s="1"/>
  <c r="BH261" i="1" s="1"/>
  <c r="K262" i="1"/>
  <c r="N262" i="1" s="1"/>
  <c r="O262" i="1" s="1"/>
  <c r="BG262" i="1" s="1"/>
  <c r="BH262" i="1" s="1"/>
  <c r="K263" i="1"/>
  <c r="N263" i="1" s="1"/>
  <c r="O263" i="1" s="1"/>
  <c r="BG263" i="1" s="1"/>
  <c r="BH263" i="1" s="1"/>
  <c r="K264" i="1"/>
  <c r="N264" i="1" s="1"/>
  <c r="O264" i="1" s="1"/>
  <c r="BG264" i="1" s="1"/>
  <c r="BH264" i="1" s="1"/>
  <c r="K265" i="1"/>
  <c r="N265" i="1" s="1"/>
  <c r="O265" i="1" s="1"/>
  <c r="BG265" i="1" s="1"/>
  <c r="BH265" i="1" s="1"/>
  <c r="K266" i="1"/>
  <c r="N266" i="1" s="1"/>
  <c r="O266" i="1" s="1"/>
  <c r="BG266" i="1" s="1"/>
  <c r="BH266" i="1" s="1"/>
  <c r="K267" i="1"/>
  <c r="N267" i="1" s="1"/>
  <c r="O267" i="1" s="1"/>
  <c r="BG267" i="1" s="1"/>
  <c r="BH267" i="1" s="1"/>
  <c r="K268" i="1"/>
  <c r="N268" i="1" s="1"/>
  <c r="O268" i="1" s="1"/>
  <c r="BG268" i="1" s="1"/>
  <c r="BH268" i="1" s="1"/>
  <c r="K269" i="1"/>
  <c r="N269" i="1" s="1"/>
  <c r="O269" i="1" s="1"/>
  <c r="BG269" i="1" s="1"/>
  <c r="BH269" i="1" s="1"/>
  <c r="K270" i="1"/>
  <c r="N270" i="1" s="1"/>
  <c r="O270" i="1" s="1"/>
  <c r="BG270" i="1" s="1"/>
  <c r="BH270" i="1" s="1"/>
  <c r="K271" i="1"/>
  <c r="N271" i="1" s="1"/>
  <c r="O271" i="1" s="1"/>
  <c r="BG271" i="1" s="1"/>
  <c r="BH271" i="1" s="1"/>
  <c r="K272" i="1"/>
  <c r="N272" i="1" s="1"/>
  <c r="O272" i="1" s="1"/>
  <c r="BG272" i="1" s="1"/>
  <c r="BH272" i="1" s="1"/>
  <c r="K273" i="1"/>
  <c r="N273" i="1" s="1"/>
  <c r="O273" i="1" s="1"/>
  <c r="BG273" i="1" s="1"/>
  <c r="BH273" i="1" s="1"/>
  <c r="K274" i="1"/>
  <c r="N274" i="1" s="1"/>
  <c r="O274" i="1" s="1"/>
  <c r="BG274" i="1" s="1"/>
  <c r="BH274" i="1" s="1"/>
  <c r="K275" i="1"/>
  <c r="N275" i="1" s="1"/>
  <c r="O275" i="1" s="1"/>
  <c r="BG275" i="1" s="1"/>
  <c r="BH275" i="1" s="1"/>
  <c r="K276" i="1"/>
  <c r="N276" i="1" s="1"/>
  <c r="O276" i="1" s="1"/>
  <c r="BG276" i="1" s="1"/>
  <c r="BH276" i="1" s="1"/>
  <c r="K277" i="1"/>
  <c r="N277" i="1" s="1"/>
  <c r="O277" i="1" s="1"/>
  <c r="BG277" i="1" s="1"/>
  <c r="BH277" i="1" s="1"/>
  <c r="K278" i="1"/>
  <c r="N278" i="1" s="1"/>
  <c r="O278" i="1" s="1"/>
  <c r="BG278" i="1" s="1"/>
  <c r="BH278" i="1" s="1"/>
  <c r="K279" i="1"/>
  <c r="N279" i="1" s="1"/>
  <c r="O279" i="1" s="1"/>
  <c r="BG279" i="1" s="1"/>
  <c r="BH279" i="1" s="1"/>
  <c r="K280" i="1"/>
  <c r="N280" i="1" s="1"/>
  <c r="O280" i="1" s="1"/>
  <c r="BG280" i="1" s="1"/>
  <c r="BH280" i="1" s="1"/>
  <c r="K281" i="1"/>
  <c r="N281" i="1" s="1"/>
  <c r="O281" i="1" s="1"/>
  <c r="BG281" i="1" s="1"/>
  <c r="BH281" i="1" s="1"/>
  <c r="K282" i="1"/>
  <c r="N282" i="1" s="1"/>
  <c r="O282" i="1" s="1"/>
  <c r="BG282" i="1" s="1"/>
  <c r="BH282" i="1" s="1"/>
  <c r="K283" i="1"/>
  <c r="N283" i="1" s="1"/>
  <c r="O283" i="1" s="1"/>
  <c r="BG283" i="1" s="1"/>
  <c r="BH283" i="1" s="1"/>
  <c r="K284" i="1"/>
  <c r="N284" i="1" s="1"/>
  <c r="O284" i="1" s="1"/>
  <c r="BG284" i="1" s="1"/>
  <c r="BH284" i="1" s="1"/>
  <c r="K285" i="1"/>
  <c r="N285" i="1" s="1"/>
  <c r="O285" i="1" s="1"/>
  <c r="BG285" i="1" s="1"/>
  <c r="BH285" i="1" s="1"/>
  <c r="K286" i="1"/>
  <c r="N286" i="1" s="1"/>
  <c r="O286" i="1" s="1"/>
  <c r="BG286" i="1" s="1"/>
  <c r="BH286" i="1" s="1"/>
  <c r="K287" i="1"/>
  <c r="N287" i="1" s="1"/>
  <c r="O287" i="1" s="1"/>
  <c r="BG287" i="1" s="1"/>
  <c r="BH287" i="1" s="1"/>
  <c r="K288" i="1"/>
  <c r="N288" i="1" s="1"/>
  <c r="O288" i="1" s="1"/>
  <c r="BG288" i="1" s="1"/>
  <c r="BH288" i="1" s="1"/>
  <c r="K289" i="1"/>
  <c r="N289" i="1" s="1"/>
  <c r="O289" i="1" s="1"/>
  <c r="BG289" i="1" s="1"/>
  <c r="BH289" i="1" s="1"/>
  <c r="K290" i="1"/>
  <c r="N290" i="1" s="1"/>
  <c r="O290" i="1" s="1"/>
  <c r="BG290" i="1" s="1"/>
  <c r="BH290" i="1" s="1"/>
  <c r="K291" i="1"/>
  <c r="N291" i="1" s="1"/>
  <c r="O291" i="1" s="1"/>
  <c r="BG291" i="1" s="1"/>
  <c r="BH291" i="1" s="1"/>
  <c r="K292" i="1"/>
  <c r="N292" i="1" s="1"/>
  <c r="O292" i="1" s="1"/>
  <c r="BG292" i="1" s="1"/>
  <c r="BH292" i="1" s="1"/>
  <c r="K293" i="1"/>
  <c r="N293" i="1" s="1"/>
  <c r="O293" i="1" s="1"/>
  <c r="BG293" i="1" s="1"/>
  <c r="BH293" i="1" s="1"/>
  <c r="K294" i="1"/>
  <c r="N294" i="1" s="1"/>
  <c r="O294" i="1" s="1"/>
  <c r="BG294" i="1" s="1"/>
  <c r="BH294" i="1" s="1"/>
  <c r="K295" i="1"/>
  <c r="N295" i="1" s="1"/>
  <c r="O295" i="1" s="1"/>
  <c r="BG295" i="1" s="1"/>
  <c r="BH295" i="1" s="1"/>
  <c r="K296" i="1"/>
  <c r="N296" i="1" s="1"/>
  <c r="O296" i="1" s="1"/>
  <c r="BG296" i="1" s="1"/>
  <c r="BH296" i="1" s="1"/>
  <c r="K297" i="1"/>
  <c r="N297" i="1" s="1"/>
  <c r="O297" i="1" s="1"/>
  <c r="BG297" i="1" s="1"/>
  <c r="BH297" i="1" s="1"/>
  <c r="K298" i="1"/>
  <c r="N298" i="1" s="1"/>
  <c r="O298" i="1" s="1"/>
  <c r="BG298" i="1" s="1"/>
  <c r="BH298" i="1" s="1"/>
  <c r="K299" i="1"/>
  <c r="N299" i="1" s="1"/>
  <c r="O299" i="1" s="1"/>
  <c r="BG299" i="1" s="1"/>
  <c r="BH299" i="1" s="1"/>
  <c r="K300" i="1"/>
  <c r="N300" i="1" s="1"/>
  <c r="O300" i="1" s="1"/>
  <c r="BG300" i="1" s="1"/>
  <c r="BH300" i="1" s="1"/>
  <c r="K301" i="1"/>
  <c r="N301" i="1" s="1"/>
  <c r="O301" i="1" s="1"/>
  <c r="BG301" i="1" s="1"/>
  <c r="BH301" i="1" s="1"/>
  <c r="K302" i="1"/>
  <c r="N302" i="1" s="1"/>
  <c r="O302" i="1" s="1"/>
  <c r="BG302" i="1" s="1"/>
  <c r="BH302" i="1" s="1"/>
  <c r="K303" i="1"/>
  <c r="N303" i="1" s="1"/>
  <c r="O303" i="1" s="1"/>
  <c r="BG303" i="1" s="1"/>
  <c r="BH303" i="1" s="1"/>
  <c r="K304" i="1"/>
  <c r="N304" i="1" s="1"/>
  <c r="O304" i="1" s="1"/>
  <c r="BG304" i="1" s="1"/>
  <c r="BH304" i="1" s="1"/>
  <c r="K305" i="1"/>
  <c r="N305" i="1" s="1"/>
  <c r="O305" i="1" s="1"/>
  <c r="BG305" i="1" s="1"/>
  <c r="BH305" i="1" s="1"/>
  <c r="K306" i="1"/>
  <c r="N306" i="1" s="1"/>
  <c r="O306" i="1" s="1"/>
  <c r="BG306" i="1" s="1"/>
  <c r="BH306" i="1" s="1"/>
  <c r="K307" i="1"/>
  <c r="N307" i="1" s="1"/>
  <c r="O307" i="1" s="1"/>
  <c r="BG307" i="1" s="1"/>
  <c r="BH307" i="1" s="1"/>
  <c r="K308" i="1"/>
  <c r="N308" i="1" s="1"/>
  <c r="O308" i="1" s="1"/>
  <c r="BG308" i="1" s="1"/>
  <c r="BH308" i="1" s="1"/>
  <c r="K309" i="1"/>
  <c r="N309" i="1" s="1"/>
  <c r="O309" i="1" s="1"/>
  <c r="BG309" i="1" s="1"/>
  <c r="BH309" i="1" s="1"/>
  <c r="K310" i="1"/>
  <c r="N310" i="1" s="1"/>
  <c r="O310" i="1" s="1"/>
  <c r="BG310" i="1" s="1"/>
  <c r="BH310" i="1" s="1"/>
  <c r="K311" i="1"/>
  <c r="N311" i="1" s="1"/>
  <c r="O311" i="1" s="1"/>
  <c r="BG311" i="1" s="1"/>
  <c r="BH311" i="1" s="1"/>
  <c r="K312" i="1"/>
  <c r="N312" i="1" s="1"/>
  <c r="O312" i="1" s="1"/>
  <c r="BG312" i="1" s="1"/>
  <c r="BH312" i="1" s="1"/>
  <c r="K313" i="1"/>
  <c r="N313" i="1" s="1"/>
  <c r="O313" i="1" s="1"/>
  <c r="BG313" i="1" s="1"/>
  <c r="BH313" i="1" s="1"/>
  <c r="K314" i="1"/>
  <c r="N314" i="1" s="1"/>
  <c r="O314" i="1" s="1"/>
  <c r="BG314" i="1" s="1"/>
  <c r="BH314" i="1" s="1"/>
  <c r="K315" i="1"/>
  <c r="N315" i="1" s="1"/>
  <c r="O315" i="1" s="1"/>
  <c r="BG315" i="1" s="1"/>
  <c r="BH315" i="1" s="1"/>
  <c r="K316" i="1"/>
  <c r="N316" i="1" s="1"/>
  <c r="O316" i="1" s="1"/>
  <c r="BG316" i="1" s="1"/>
  <c r="BH316" i="1" s="1"/>
  <c r="K317" i="1"/>
  <c r="N317" i="1" s="1"/>
  <c r="O317" i="1" s="1"/>
  <c r="BG317" i="1" s="1"/>
  <c r="BH317" i="1" s="1"/>
  <c r="K318" i="1"/>
  <c r="N318" i="1" s="1"/>
  <c r="O318" i="1" s="1"/>
  <c r="BG318" i="1" s="1"/>
  <c r="BH318" i="1" s="1"/>
  <c r="K319" i="1"/>
  <c r="N319" i="1" s="1"/>
  <c r="O319" i="1" s="1"/>
  <c r="BG319" i="1" s="1"/>
  <c r="BH319" i="1" s="1"/>
  <c r="K320" i="1"/>
  <c r="N320" i="1" s="1"/>
  <c r="O320" i="1" s="1"/>
  <c r="BG320" i="1" s="1"/>
  <c r="BH320" i="1" s="1"/>
  <c r="K321" i="1"/>
  <c r="N321" i="1" s="1"/>
  <c r="O321" i="1" s="1"/>
  <c r="BG321" i="1" s="1"/>
  <c r="BH321" i="1" s="1"/>
  <c r="K322" i="1"/>
  <c r="N322" i="1" s="1"/>
  <c r="O322" i="1" s="1"/>
  <c r="BG322" i="1" s="1"/>
  <c r="BH322" i="1" s="1"/>
  <c r="K323" i="1"/>
  <c r="N323" i="1" s="1"/>
  <c r="O323" i="1" s="1"/>
  <c r="BG323" i="1" s="1"/>
  <c r="BH323" i="1" s="1"/>
  <c r="K324" i="1"/>
  <c r="N324" i="1" s="1"/>
  <c r="O324" i="1" s="1"/>
  <c r="BG324" i="1" s="1"/>
  <c r="BH324" i="1" s="1"/>
  <c r="K325" i="1"/>
  <c r="N325" i="1" s="1"/>
  <c r="O325" i="1" s="1"/>
  <c r="BG325" i="1" s="1"/>
  <c r="BH325" i="1" s="1"/>
  <c r="K326" i="1"/>
  <c r="N326" i="1" s="1"/>
  <c r="O326" i="1" s="1"/>
  <c r="BG326" i="1" s="1"/>
  <c r="BH326" i="1" s="1"/>
  <c r="K327" i="1"/>
  <c r="N327" i="1" s="1"/>
  <c r="O327" i="1" s="1"/>
  <c r="BG327" i="1" s="1"/>
  <c r="BH327" i="1" s="1"/>
  <c r="K328" i="1"/>
  <c r="N328" i="1" s="1"/>
  <c r="O328" i="1" s="1"/>
  <c r="BG328" i="1" s="1"/>
  <c r="BH328" i="1" s="1"/>
  <c r="K329" i="1"/>
  <c r="N329" i="1" s="1"/>
  <c r="O329" i="1" s="1"/>
  <c r="BG329" i="1" s="1"/>
  <c r="BH329" i="1" s="1"/>
  <c r="K330" i="1"/>
  <c r="N330" i="1" s="1"/>
  <c r="O330" i="1" s="1"/>
  <c r="BG330" i="1" s="1"/>
  <c r="BH330" i="1" s="1"/>
  <c r="K331" i="1"/>
  <c r="N331" i="1" s="1"/>
  <c r="O331" i="1" s="1"/>
  <c r="BG331" i="1" s="1"/>
  <c r="BH331" i="1" s="1"/>
  <c r="K332" i="1"/>
  <c r="N332" i="1" s="1"/>
  <c r="O332" i="1" s="1"/>
  <c r="BG332" i="1" s="1"/>
  <c r="BH332" i="1" s="1"/>
  <c r="K333" i="1"/>
  <c r="N333" i="1" s="1"/>
  <c r="O333" i="1" s="1"/>
  <c r="BG333" i="1" s="1"/>
  <c r="BH333" i="1" s="1"/>
  <c r="K334" i="1"/>
  <c r="N334" i="1" s="1"/>
  <c r="O334" i="1" s="1"/>
  <c r="BG334" i="1" s="1"/>
  <c r="BH334" i="1" s="1"/>
  <c r="K335" i="1"/>
  <c r="N335" i="1" s="1"/>
  <c r="O335" i="1" s="1"/>
  <c r="BG335" i="1" s="1"/>
  <c r="BH335" i="1" s="1"/>
  <c r="K336" i="1"/>
  <c r="N336" i="1" s="1"/>
  <c r="O336" i="1" s="1"/>
  <c r="BG336" i="1" s="1"/>
  <c r="BH336" i="1" s="1"/>
  <c r="K337" i="1"/>
  <c r="N337" i="1" s="1"/>
  <c r="O337" i="1" s="1"/>
  <c r="BG337" i="1" s="1"/>
  <c r="BH337" i="1" s="1"/>
  <c r="K338" i="1"/>
  <c r="N338" i="1" s="1"/>
  <c r="O338" i="1" s="1"/>
  <c r="BG338" i="1" s="1"/>
  <c r="BH338" i="1" s="1"/>
  <c r="K339" i="1"/>
  <c r="N339" i="1" s="1"/>
  <c r="O339" i="1" s="1"/>
  <c r="BG339" i="1" s="1"/>
  <c r="BH339" i="1" s="1"/>
  <c r="K340" i="1"/>
  <c r="N340" i="1" s="1"/>
  <c r="O340" i="1" s="1"/>
  <c r="BG340" i="1" s="1"/>
  <c r="BH340" i="1" s="1"/>
  <c r="K341" i="1"/>
  <c r="N341" i="1" s="1"/>
  <c r="O341" i="1" s="1"/>
  <c r="BG341" i="1" s="1"/>
  <c r="BH341" i="1" s="1"/>
  <c r="K342" i="1"/>
  <c r="N342" i="1" s="1"/>
  <c r="O342" i="1" s="1"/>
  <c r="BG342" i="1" s="1"/>
  <c r="BH342" i="1" s="1"/>
  <c r="K343" i="1"/>
  <c r="N343" i="1" s="1"/>
  <c r="O343" i="1" s="1"/>
  <c r="BG343" i="1" s="1"/>
  <c r="BH343" i="1" s="1"/>
  <c r="K344" i="1"/>
  <c r="N344" i="1" s="1"/>
  <c r="O344" i="1" s="1"/>
  <c r="BG344" i="1" s="1"/>
  <c r="BH344" i="1" s="1"/>
  <c r="K345" i="1"/>
  <c r="N345" i="1" s="1"/>
  <c r="O345" i="1" s="1"/>
  <c r="BG345" i="1" s="1"/>
  <c r="BH345" i="1" s="1"/>
  <c r="K346" i="1"/>
  <c r="N346" i="1" s="1"/>
  <c r="O346" i="1" s="1"/>
  <c r="BG346" i="1" s="1"/>
  <c r="BH346" i="1" s="1"/>
  <c r="K347" i="1"/>
  <c r="N347" i="1" s="1"/>
  <c r="O347" i="1" s="1"/>
  <c r="BG347" i="1" s="1"/>
  <c r="BH347" i="1" s="1"/>
  <c r="K348" i="1"/>
  <c r="N348" i="1" s="1"/>
  <c r="O348" i="1" s="1"/>
  <c r="BG348" i="1" s="1"/>
  <c r="BH348" i="1" s="1"/>
  <c r="K349" i="1"/>
  <c r="N349" i="1" s="1"/>
  <c r="O349" i="1" s="1"/>
  <c r="BG349" i="1" s="1"/>
  <c r="BH349" i="1" s="1"/>
  <c r="K350" i="1"/>
  <c r="N350" i="1" s="1"/>
  <c r="O350" i="1" s="1"/>
  <c r="BG350" i="1" s="1"/>
  <c r="BH350" i="1" s="1"/>
  <c r="K351" i="1"/>
  <c r="N351" i="1" s="1"/>
  <c r="O351" i="1" s="1"/>
  <c r="BG351" i="1" s="1"/>
  <c r="BH351" i="1" s="1"/>
  <c r="K352" i="1"/>
  <c r="N352" i="1" s="1"/>
  <c r="O352" i="1" s="1"/>
  <c r="BG352" i="1" s="1"/>
  <c r="BH352" i="1" s="1"/>
  <c r="K353" i="1"/>
  <c r="N353" i="1" s="1"/>
  <c r="O353" i="1" s="1"/>
  <c r="BG353" i="1" s="1"/>
  <c r="BH353" i="1" s="1"/>
  <c r="K354" i="1"/>
  <c r="N354" i="1" s="1"/>
  <c r="O354" i="1" s="1"/>
  <c r="BG354" i="1" s="1"/>
  <c r="BH354" i="1" s="1"/>
  <c r="K355" i="1"/>
  <c r="N355" i="1" s="1"/>
  <c r="O355" i="1" s="1"/>
  <c r="BG355" i="1" s="1"/>
  <c r="BH355" i="1" s="1"/>
  <c r="K356" i="1"/>
  <c r="K357" i="1"/>
  <c r="N357" i="1" s="1"/>
  <c r="O357" i="1" s="1"/>
  <c r="BG357" i="1" s="1"/>
  <c r="BH357" i="1" s="1"/>
  <c r="K358" i="1"/>
  <c r="N358" i="1" s="1"/>
  <c r="O358" i="1" s="1"/>
  <c r="BG358" i="1" s="1"/>
  <c r="BH358" i="1" s="1"/>
  <c r="K359" i="1"/>
  <c r="N359" i="1" s="1"/>
  <c r="O359" i="1" s="1"/>
  <c r="BG359" i="1" s="1"/>
  <c r="BH359" i="1" s="1"/>
  <c r="K360" i="1"/>
  <c r="N360" i="1" s="1"/>
  <c r="O360" i="1" s="1"/>
  <c r="BG360" i="1" s="1"/>
  <c r="BH360" i="1" s="1"/>
  <c r="K361" i="1"/>
  <c r="N361" i="1" s="1"/>
  <c r="O361" i="1" s="1"/>
  <c r="BG361" i="1" s="1"/>
  <c r="BH361" i="1" s="1"/>
  <c r="K362" i="1"/>
  <c r="N362" i="1" s="1"/>
  <c r="O362" i="1" s="1"/>
  <c r="BG362" i="1" s="1"/>
  <c r="BH362" i="1" s="1"/>
  <c r="K363" i="1"/>
  <c r="N363" i="1" s="1"/>
  <c r="O363" i="1" s="1"/>
  <c r="BG363" i="1" s="1"/>
  <c r="BH363" i="1" s="1"/>
  <c r="K364" i="1"/>
  <c r="N364" i="1" s="1"/>
  <c r="O364" i="1" s="1"/>
  <c r="BG364" i="1" s="1"/>
  <c r="BH364" i="1" s="1"/>
  <c r="K365" i="1"/>
  <c r="N365" i="1" s="1"/>
  <c r="O365" i="1" s="1"/>
  <c r="BG365" i="1" s="1"/>
  <c r="BH365" i="1" s="1"/>
  <c r="K366" i="1"/>
  <c r="N366" i="1" s="1"/>
  <c r="O366" i="1" s="1"/>
  <c r="BG366" i="1" s="1"/>
  <c r="BH366" i="1" s="1"/>
  <c r="K367" i="1"/>
  <c r="N367" i="1" s="1"/>
  <c r="O367" i="1" s="1"/>
  <c r="BG367" i="1" s="1"/>
  <c r="BH367" i="1" s="1"/>
  <c r="K368" i="1"/>
  <c r="N368" i="1" s="1"/>
  <c r="O368" i="1" s="1"/>
  <c r="BG368" i="1" s="1"/>
  <c r="BH368" i="1" s="1"/>
  <c r="K369" i="1"/>
  <c r="N369" i="1" s="1"/>
  <c r="O369" i="1" s="1"/>
  <c r="BG369" i="1" s="1"/>
  <c r="BH369" i="1" s="1"/>
  <c r="K370" i="1"/>
  <c r="N370" i="1" s="1"/>
  <c r="O370" i="1" s="1"/>
  <c r="BG370" i="1" s="1"/>
  <c r="BH370" i="1" s="1"/>
  <c r="K371" i="1"/>
  <c r="N371" i="1" s="1"/>
  <c r="O371" i="1" s="1"/>
  <c r="BG371" i="1" s="1"/>
  <c r="BH371" i="1" s="1"/>
  <c r="K372" i="1"/>
  <c r="N372" i="1" s="1"/>
  <c r="O372" i="1" s="1"/>
  <c r="BG372" i="1" s="1"/>
  <c r="BH372" i="1" s="1"/>
  <c r="K373" i="1"/>
  <c r="N373" i="1" s="1"/>
  <c r="O373" i="1" s="1"/>
  <c r="BG373" i="1" s="1"/>
  <c r="BH373" i="1" s="1"/>
  <c r="K374" i="1"/>
  <c r="N374" i="1" s="1"/>
  <c r="O374" i="1" s="1"/>
  <c r="BG374" i="1" s="1"/>
  <c r="BH374" i="1" s="1"/>
  <c r="K375" i="1"/>
  <c r="N375" i="1" s="1"/>
  <c r="O375" i="1" s="1"/>
  <c r="BG375" i="1" s="1"/>
  <c r="BH375" i="1" s="1"/>
  <c r="K376" i="1"/>
  <c r="N376" i="1" s="1"/>
  <c r="O376" i="1" s="1"/>
  <c r="BG376" i="1" s="1"/>
  <c r="BH376" i="1" s="1"/>
  <c r="K377" i="1"/>
  <c r="S377" i="1" s="1"/>
  <c r="K378" i="1"/>
  <c r="N378" i="1" s="1"/>
  <c r="O378" i="1" s="1"/>
  <c r="BG378" i="1" s="1"/>
  <c r="BH378" i="1" s="1"/>
  <c r="K379" i="1"/>
  <c r="N379" i="1" s="1"/>
  <c r="O379" i="1" s="1"/>
  <c r="BG379" i="1" s="1"/>
  <c r="BH379" i="1" s="1"/>
  <c r="K380" i="1"/>
  <c r="N380" i="1" s="1"/>
  <c r="O380" i="1" s="1"/>
  <c r="BG380" i="1" s="1"/>
  <c r="BH380" i="1" s="1"/>
  <c r="K381" i="1"/>
  <c r="N381" i="1" s="1"/>
  <c r="O381" i="1" s="1"/>
  <c r="BG381" i="1" s="1"/>
  <c r="BH381" i="1" s="1"/>
  <c r="K382" i="1"/>
  <c r="N382" i="1" s="1"/>
  <c r="O382" i="1" s="1"/>
  <c r="BG382" i="1" s="1"/>
  <c r="BH382" i="1" s="1"/>
  <c r="K383" i="1"/>
  <c r="N383" i="1" s="1"/>
  <c r="O383" i="1" s="1"/>
  <c r="BG383" i="1" s="1"/>
  <c r="BH383" i="1" s="1"/>
  <c r="K384" i="1"/>
  <c r="N384" i="1" s="1"/>
  <c r="O384" i="1" s="1"/>
  <c r="BG384" i="1" s="1"/>
  <c r="BH384" i="1" s="1"/>
  <c r="K385" i="1"/>
  <c r="N385" i="1" s="1"/>
  <c r="O385" i="1" s="1"/>
  <c r="BG385" i="1" s="1"/>
  <c r="BH385" i="1" s="1"/>
  <c r="K386" i="1"/>
  <c r="N386" i="1" s="1"/>
  <c r="O386" i="1" s="1"/>
  <c r="BG386" i="1" s="1"/>
  <c r="BH386" i="1" s="1"/>
  <c r="K387" i="1"/>
  <c r="N387" i="1" s="1"/>
  <c r="O387" i="1" s="1"/>
  <c r="BG387" i="1" s="1"/>
  <c r="BH387" i="1" s="1"/>
  <c r="K388" i="1"/>
  <c r="N388" i="1" s="1"/>
  <c r="O388" i="1" s="1"/>
  <c r="BG388" i="1" s="1"/>
  <c r="BH388" i="1" s="1"/>
  <c r="K389" i="1"/>
  <c r="N389" i="1" s="1"/>
  <c r="O389" i="1" s="1"/>
  <c r="BG389" i="1" s="1"/>
  <c r="BH389" i="1" s="1"/>
  <c r="K390" i="1"/>
  <c r="N390" i="1" s="1"/>
  <c r="O390" i="1" s="1"/>
  <c r="BG390" i="1" s="1"/>
  <c r="BH390" i="1" s="1"/>
  <c r="K391" i="1"/>
  <c r="N391" i="1" s="1"/>
  <c r="O391" i="1" s="1"/>
  <c r="BG391" i="1" s="1"/>
  <c r="BH391" i="1" s="1"/>
  <c r="K392" i="1"/>
  <c r="N392" i="1" s="1"/>
  <c r="O392" i="1" s="1"/>
  <c r="BG392" i="1" s="1"/>
  <c r="BH392" i="1" s="1"/>
  <c r="K393" i="1"/>
  <c r="N393" i="1" s="1"/>
  <c r="O393" i="1" s="1"/>
  <c r="BG393" i="1" s="1"/>
  <c r="BH393" i="1" s="1"/>
  <c r="K394" i="1"/>
  <c r="N394" i="1" s="1"/>
  <c r="O394" i="1" s="1"/>
  <c r="BG394" i="1" s="1"/>
  <c r="BH394" i="1" s="1"/>
  <c r="K395" i="1"/>
  <c r="N395" i="1" s="1"/>
  <c r="O395" i="1" s="1"/>
  <c r="BG395" i="1" s="1"/>
  <c r="BH395" i="1" s="1"/>
  <c r="K396" i="1"/>
  <c r="N396" i="1" s="1"/>
  <c r="O396" i="1" s="1"/>
  <c r="BG396" i="1" s="1"/>
  <c r="BH396" i="1" s="1"/>
  <c r="K397" i="1"/>
  <c r="N397" i="1" s="1"/>
  <c r="O397" i="1" s="1"/>
  <c r="BG397" i="1" s="1"/>
  <c r="BH397" i="1" s="1"/>
  <c r="K398" i="1"/>
  <c r="N398" i="1" s="1"/>
  <c r="O398" i="1" s="1"/>
  <c r="BG398" i="1" s="1"/>
  <c r="BH398" i="1" s="1"/>
  <c r="K399" i="1"/>
  <c r="K400" i="1"/>
  <c r="N400" i="1" s="1"/>
  <c r="O400" i="1" s="1"/>
  <c r="BG400" i="1" s="1"/>
  <c r="BH400" i="1" s="1"/>
  <c r="K401" i="1"/>
  <c r="N401" i="1" s="1"/>
  <c r="O401" i="1" s="1"/>
  <c r="BG401" i="1" s="1"/>
  <c r="BH401" i="1" s="1"/>
  <c r="K402" i="1"/>
  <c r="N402" i="1" s="1"/>
  <c r="O402" i="1" s="1"/>
  <c r="BG402" i="1" s="1"/>
  <c r="BH402" i="1" s="1"/>
  <c r="K403" i="1"/>
  <c r="N403" i="1" s="1"/>
  <c r="O403" i="1" s="1"/>
  <c r="BG403" i="1" s="1"/>
  <c r="BH403" i="1" s="1"/>
  <c r="K404" i="1"/>
  <c r="N404" i="1" s="1"/>
  <c r="O404" i="1" s="1"/>
  <c r="BG404" i="1" s="1"/>
  <c r="BH404" i="1" s="1"/>
  <c r="K405" i="1"/>
  <c r="N405" i="1" s="1"/>
  <c r="O405" i="1" s="1"/>
  <c r="BG405" i="1" s="1"/>
  <c r="BH405" i="1" s="1"/>
  <c r="K406" i="1"/>
  <c r="N406" i="1" s="1"/>
  <c r="O406" i="1" s="1"/>
  <c r="BG406" i="1" s="1"/>
  <c r="BH406" i="1" s="1"/>
  <c r="K407" i="1"/>
  <c r="N407" i="1" s="1"/>
  <c r="O407" i="1" s="1"/>
  <c r="BG407" i="1" s="1"/>
  <c r="BH407" i="1" s="1"/>
  <c r="K408" i="1"/>
  <c r="N408" i="1" s="1"/>
  <c r="O408" i="1" s="1"/>
  <c r="BG408" i="1" s="1"/>
  <c r="BH408" i="1" s="1"/>
  <c r="K409" i="1"/>
  <c r="N409" i="1" s="1"/>
  <c r="O409" i="1" s="1"/>
  <c r="BG409" i="1" s="1"/>
  <c r="BH409" i="1" s="1"/>
  <c r="K410" i="1"/>
  <c r="N410" i="1" s="1"/>
  <c r="O410" i="1" s="1"/>
  <c r="BG410" i="1" s="1"/>
  <c r="BH410" i="1" s="1"/>
  <c r="K411" i="1"/>
  <c r="N411" i="1" s="1"/>
  <c r="O411" i="1" s="1"/>
  <c r="BG411" i="1" s="1"/>
  <c r="BH411" i="1" s="1"/>
  <c r="K412" i="1"/>
  <c r="N412" i="1" s="1"/>
  <c r="O412" i="1" s="1"/>
  <c r="BG412" i="1" s="1"/>
  <c r="BH412" i="1" s="1"/>
  <c r="K413" i="1"/>
  <c r="N413" i="1" s="1"/>
  <c r="O413" i="1" s="1"/>
  <c r="BG413" i="1" s="1"/>
  <c r="BH413" i="1" s="1"/>
  <c r="K414" i="1"/>
  <c r="N414" i="1" s="1"/>
  <c r="O414" i="1" s="1"/>
  <c r="BG414" i="1" s="1"/>
  <c r="BH414" i="1" s="1"/>
  <c r="K415" i="1"/>
  <c r="N415" i="1" s="1"/>
  <c r="O415" i="1" s="1"/>
  <c r="BG415" i="1" s="1"/>
  <c r="BH415" i="1" s="1"/>
  <c r="K416" i="1"/>
  <c r="R416" i="1" s="1"/>
  <c r="K417" i="1"/>
  <c r="R417" i="1" s="1"/>
  <c r="K418" i="1"/>
  <c r="N418" i="1" s="1"/>
  <c r="O418" i="1" s="1"/>
  <c r="BG418" i="1" s="1"/>
  <c r="BH418" i="1" s="1"/>
  <c r="K419" i="1"/>
  <c r="N419" i="1" s="1"/>
  <c r="O419" i="1" s="1"/>
  <c r="BG419" i="1" s="1"/>
  <c r="BH419" i="1" s="1"/>
  <c r="K420" i="1"/>
  <c r="N420" i="1" s="1"/>
  <c r="O420" i="1" s="1"/>
  <c r="BG420" i="1" s="1"/>
  <c r="BH420" i="1" s="1"/>
  <c r="K421" i="1"/>
  <c r="N421" i="1" s="1"/>
  <c r="O421" i="1" s="1"/>
  <c r="BG421" i="1" s="1"/>
  <c r="BH421" i="1" s="1"/>
  <c r="K422" i="1"/>
  <c r="N422" i="1" s="1"/>
  <c r="O422" i="1" s="1"/>
  <c r="BG422" i="1" s="1"/>
  <c r="BH422" i="1" s="1"/>
  <c r="K423" i="1"/>
  <c r="N423" i="1" s="1"/>
  <c r="O423" i="1" s="1"/>
  <c r="BG423" i="1" s="1"/>
  <c r="BH423" i="1" s="1"/>
  <c r="K424" i="1"/>
  <c r="N424" i="1" s="1"/>
  <c r="O424" i="1" s="1"/>
  <c r="BG424" i="1" s="1"/>
  <c r="BH424" i="1" s="1"/>
  <c r="K425" i="1"/>
  <c r="N425" i="1" s="1"/>
  <c r="O425" i="1" s="1"/>
  <c r="BG425" i="1" s="1"/>
  <c r="BH425" i="1" s="1"/>
  <c r="K426" i="1"/>
  <c r="N426" i="1" s="1"/>
  <c r="O426" i="1" s="1"/>
  <c r="BG426" i="1" s="1"/>
  <c r="BH426" i="1" s="1"/>
  <c r="K427" i="1"/>
  <c r="N427" i="1" s="1"/>
  <c r="O427" i="1" s="1"/>
  <c r="BG427" i="1" s="1"/>
  <c r="BH427" i="1" s="1"/>
  <c r="K428" i="1"/>
  <c r="N428" i="1" s="1"/>
  <c r="O428" i="1" s="1"/>
  <c r="BG428" i="1" s="1"/>
  <c r="BH428" i="1" s="1"/>
  <c r="K429" i="1"/>
  <c r="N429" i="1" s="1"/>
  <c r="O429" i="1" s="1"/>
  <c r="BG429" i="1" s="1"/>
  <c r="BH429" i="1" s="1"/>
  <c r="K430" i="1"/>
  <c r="N430" i="1" s="1"/>
  <c r="O430" i="1" s="1"/>
  <c r="BG430" i="1" s="1"/>
  <c r="BH430" i="1" s="1"/>
  <c r="K431" i="1"/>
  <c r="N431" i="1" s="1"/>
  <c r="O431" i="1" s="1"/>
  <c r="BG431" i="1" s="1"/>
  <c r="BH431" i="1" s="1"/>
  <c r="K432" i="1"/>
  <c r="N432" i="1" s="1"/>
  <c r="O432" i="1" s="1"/>
  <c r="BG432" i="1" s="1"/>
  <c r="BH432" i="1" s="1"/>
  <c r="K433" i="1"/>
  <c r="N433" i="1" s="1"/>
  <c r="O433" i="1" s="1"/>
  <c r="BG433" i="1" s="1"/>
  <c r="BH433" i="1" s="1"/>
  <c r="K434" i="1"/>
  <c r="N434" i="1" s="1"/>
  <c r="O434" i="1" s="1"/>
  <c r="BG434" i="1" s="1"/>
  <c r="BH434" i="1" s="1"/>
  <c r="K435" i="1"/>
  <c r="N435" i="1" s="1"/>
  <c r="O435" i="1" s="1"/>
  <c r="BG435" i="1" s="1"/>
  <c r="BH435" i="1" s="1"/>
  <c r="K436" i="1"/>
  <c r="N436" i="1" s="1"/>
  <c r="O436" i="1" s="1"/>
  <c r="BG436" i="1" s="1"/>
  <c r="BH436" i="1" s="1"/>
  <c r="K437" i="1"/>
  <c r="N437" i="1" s="1"/>
  <c r="O437" i="1" s="1"/>
  <c r="BG437" i="1" s="1"/>
  <c r="BH437" i="1" s="1"/>
  <c r="K438" i="1"/>
  <c r="N438" i="1" s="1"/>
  <c r="O438" i="1" s="1"/>
  <c r="BG438" i="1" s="1"/>
  <c r="BH438" i="1" s="1"/>
  <c r="K439" i="1"/>
  <c r="N439" i="1" s="1"/>
  <c r="O439" i="1" s="1"/>
  <c r="BG439" i="1" s="1"/>
  <c r="BH439" i="1" s="1"/>
  <c r="K440" i="1"/>
  <c r="N440" i="1" s="1"/>
  <c r="O440" i="1" s="1"/>
  <c r="BG440" i="1" s="1"/>
  <c r="BH440" i="1" s="1"/>
  <c r="K441" i="1"/>
  <c r="N441" i="1" s="1"/>
  <c r="O441" i="1" s="1"/>
  <c r="BG441" i="1" s="1"/>
  <c r="BH441" i="1" s="1"/>
  <c r="K442" i="1"/>
  <c r="N442" i="1" s="1"/>
  <c r="O442" i="1" s="1"/>
  <c r="BG442" i="1" s="1"/>
  <c r="BH442" i="1" s="1"/>
  <c r="K443" i="1"/>
  <c r="N443" i="1" s="1"/>
  <c r="O443" i="1" s="1"/>
  <c r="BG443" i="1" s="1"/>
  <c r="BH443" i="1" s="1"/>
  <c r="K444" i="1"/>
  <c r="N444" i="1" s="1"/>
  <c r="O444" i="1" s="1"/>
  <c r="BG444" i="1" s="1"/>
  <c r="BH444" i="1" s="1"/>
  <c r="K445" i="1"/>
  <c r="N445" i="1" s="1"/>
  <c r="O445" i="1" s="1"/>
  <c r="BG445" i="1" s="1"/>
  <c r="BH445" i="1" s="1"/>
  <c r="K446" i="1"/>
  <c r="N446" i="1" s="1"/>
  <c r="O446" i="1" s="1"/>
  <c r="BG446" i="1" s="1"/>
  <c r="BH446" i="1" s="1"/>
  <c r="K447" i="1"/>
  <c r="N447" i="1" s="1"/>
  <c r="O447" i="1" s="1"/>
  <c r="BG447" i="1" s="1"/>
  <c r="BH447" i="1" s="1"/>
  <c r="K448" i="1"/>
  <c r="N448" i="1" s="1"/>
  <c r="O448" i="1" s="1"/>
  <c r="BG448" i="1" s="1"/>
  <c r="BH448" i="1" s="1"/>
  <c r="K449" i="1"/>
  <c r="N449" i="1" s="1"/>
  <c r="O449" i="1" s="1"/>
  <c r="BG449" i="1" s="1"/>
  <c r="BH449" i="1" s="1"/>
  <c r="K450" i="1"/>
  <c r="N450" i="1" s="1"/>
  <c r="O450" i="1" s="1"/>
  <c r="BG450" i="1" s="1"/>
  <c r="BH450" i="1" s="1"/>
  <c r="K451" i="1"/>
  <c r="N451" i="1" s="1"/>
  <c r="O451" i="1" s="1"/>
  <c r="BG451" i="1" s="1"/>
  <c r="BH451" i="1" s="1"/>
  <c r="K452" i="1"/>
  <c r="N452" i="1" s="1"/>
  <c r="O452" i="1" s="1"/>
  <c r="BG452" i="1" s="1"/>
  <c r="BH452" i="1" s="1"/>
  <c r="K453" i="1"/>
  <c r="N453" i="1" s="1"/>
  <c r="O453" i="1" s="1"/>
  <c r="BG453" i="1" s="1"/>
  <c r="BH453" i="1" s="1"/>
  <c r="K454" i="1"/>
  <c r="N454" i="1" s="1"/>
  <c r="O454" i="1" s="1"/>
  <c r="BG454" i="1" s="1"/>
  <c r="BH454" i="1" s="1"/>
  <c r="K455" i="1"/>
  <c r="N455" i="1" s="1"/>
  <c r="O455" i="1" s="1"/>
  <c r="BG455" i="1" s="1"/>
  <c r="BH455" i="1" s="1"/>
  <c r="K456" i="1"/>
  <c r="N456" i="1" s="1"/>
  <c r="O456" i="1" s="1"/>
  <c r="BG456" i="1" s="1"/>
  <c r="BH456" i="1" s="1"/>
  <c r="K457" i="1"/>
  <c r="N457" i="1" s="1"/>
  <c r="O457" i="1" s="1"/>
  <c r="BG457" i="1" s="1"/>
  <c r="BH457" i="1" s="1"/>
  <c r="K458" i="1"/>
  <c r="N458" i="1" s="1"/>
  <c r="O458" i="1" s="1"/>
  <c r="BG458" i="1" s="1"/>
  <c r="BH458" i="1" s="1"/>
  <c r="K459" i="1"/>
  <c r="N459" i="1" s="1"/>
  <c r="O459" i="1" s="1"/>
  <c r="BG459" i="1" s="1"/>
  <c r="BH459" i="1" s="1"/>
  <c r="K460" i="1"/>
  <c r="N460" i="1" s="1"/>
  <c r="O460" i="1" s="1"/>
  <c r="BG460" i="1" s="1"/>
  <c r="BH460" i="1" s="1"/>
  <c r="K461" i="1"/>
  <c r="N461" i="1" s="1"/>
  <c r="O461" i="1" s="1"/>
  <c r="BG461" i="1" s="1"/>
  <c r="BH461" i="1" s="1"/>
  <c r="K462" i="1"/>
  <c r="N462" i="1" s="1"/>
  <c r="O462" i="1" s="1"/>
  <c r="BG462" i="1" s="1"/>
  <c r="BH462" i="1" s="1"/>
  <c r="K463" i="1"/>
  <c r="N463" i="1" s="1"/>
  <c r="O463" i="1" s="1"/>
  <c r="BG463" i="1" s="1"/>
  <c r="BH463" i="1" s="1"/>
  <c r="K464" i="1"/>
  <c r="N464" i="1" s="1"/>
  <c r="O464" i="1" s="1"/>
  <c r="BG464" i="1" s="1"/>
  <c r="BH464" i="1" s="1"/>
  <c r="K465" i="1"/>
  <c r="N465" i="1" s="1"/>
  <c r="O465" i="1" s="1"/>
  <c r="BG465" i="1" s="1"/>
  <c r="BH465" i="1" s="1"/>
  <c r="K466" i="1"/>
  <c r="N466" i="1" s="1"/>
  <c r="O466" i="1" s="1"/>
  <c r="BG466" i="1" s="1"/>
  <c r="BH466" i="1" s="1"/>
  <c r="K467" i="1"/>
  <c r="N467" i="1" s="1"/>
  <c r="O467" i="1" s="1"/>
  <c r="BG467" i="1" s="1"/>
  <c r="BH467" i="1" s="1"/>
  <c r="K468" i="1"/>
  <c r="N468" i="1" s="1"/>
  <c r="O468" i="1" s="1"/>
  <c r="BG468" i="1" s="1"/>
  <c r="BH468" i="1" s="1"/>
  <c r="K469" i="1"/>
  <c r="N469" i="1" s="1"/>
  <c r="O469" i="1" s="1"/>
  <c r="BG469" i="1" s="1"/>
  <c r="BH469" i="1" s="1"/>
  <c r="K470" i="1"/>
  <c r="N470" i="1" s="1"/>
  <c r="O470" i="1" s="1"/>
  <c r="BG470" i="1" s="1"/>
  <c r="BH470" i="1" s="1"/>
  <c r="K471" i="1"/>
  <c r="N471" i="1" s="1"/>
  <c r="O471" i="1" s="1"/>
  <c r="BG471" i="1" s="1"/>
  <c r="BH471" i="1" s="1"/>
  <c r="K472" i="1"/>
  <c r="N472" i="1" s="1"/>
  <c r="O472" i="1" s="1"/>
  <c r="BG472" i="1" s="1"/>
  <c r="BH472" i="1" s="1"/>
  <c r="K473" i="1"/>
  <c r="N473" i="1" s="1"/>
  <c r="O473" i="1" s="1"/>
  <c r="BG473" i="1" s="1"/>
  <c r="BH473" i="1" s="1"/>
  <c r="K474" i="1"/>
  <c r="N474" i="1" s="1"/>
  <c r="O474" i="1" s="1"/>
  <c r="BG474" i="1" s="1"/>
  <c r="BH474" i="1" s="1"/>
  <c r="K475" i="1"/>
  <c r="N475" i="1" s="1"/>
  <c r="O475" i="1" s="1"/>
  <c r="BG475" i="1" s="1"/>
  <c r="BH475" i="1" s="1"/>
  <c r="K476" i="1"/>
  <c r="N476" i="1" s="1"/>
  <c r="O476" i="1" s="1"/>
  <c r="BG476" i="1" s="1"/>
  <c r="BH476" i="1" s="1"/>
  <c r="K477" i="1"/>
  <c r="N477" i="1" s="1"/>
  <c r="O477" i="1" s="1"/>
  <c r="BG477" i="1" s="1"/>
  <c r="BH477" i="1" s="1"/>
  <c r="K478" i="1"/>
  <c r="N478" i="1" s="1"/>
  <c r="O478" i="1" s="1"/>
  <c r="BG478" i="1" s="1"/>
  <c r="BH478" i="1" s="1"/>
  <c r="K479" i="1"/>
  <c r="N479" i="1" s="1"/>
  <c r="O479" i="1" s="1"/>
  <c r="BG479" i="1" s="1"/>
  <c r="BH479" i="1" s="1"/>
  <c r="K480" i="1"/>
  <c r="N480" i="1" s="1"/>
  <c r="O480" i="1" s="1"/>
  <c r="BG480" i="1" s="1"/>
  <c r="BH480" i="1" s="1"/>
  <c r="K481" i="1"/>
  <c r="N481" i="1" s="1"/>
  <c r="O481" i="1" s="1"/>
  <c r="BG481" i="1" s="1"/>
  <c r="BH481" i="1" s="1"/>
  <c r="K482" i="1"/>
  <c r="N482" i="1" s="1"/>
  <c r="O482" i="1" s="1"/>
  <c r="BG482" i="1" s="1"/>
  <c r="BH482" i="1" s="1"/>
  <c r="K483" i="1"/>
  <c r="N483" i="1" s="1"/>
  <c r="O483" i="1" s="1"/>
  <c r="BG483" i="1" s="1"/>
  <c r="BH483" i="1" s="1"/>
  <c r="K484" i="1"/>
  <c r="N484" i="1" s="1"/>
  <c r="O484" i="1" s="1"/>
  <c r="BG484" i="1" s="1"/>
  <c r="BH484" i="1" s="1"/>
  <c r="K485" i="1"/>
  <c r="N485" i="1" s="1"/>
  <c r="O485" i="1" s="1"/>
  <c r="BG485" i="1" s="1"/>
  <c r="BH485" i="1" s="1"/>
  <c r="K486" i="1"/>
  <c r="N486" i="1" s="1"/>
  <c r="O486" i="1" s="1"/>
  <c r="BG486" i="1" s="1"/>
  <c r="BH486" i="1" s="1"/>
  <c r="K487" i="1"/>
  <c r="N487" i="1" s="1"/>
  <c r="O487" i="1" s="1"/>
  <c r="BG487" i="1" s="1"/>
  <c r="BH487" i="1" s="1"/>
  <c r="K488" i="1"/>
  <c r="N488" i="1" s="1"/>
  <c r="O488" i="1" s="1"/>
  <c r="BG488" i="1" s="1"/>
  <c r="BH488" i="1" s="1"/>
  <c r="K489" i="1"/>
  <c r="N489" i="1" s="1"/>
  <c r="O489" i="1" s="1"/>
  <c r="BG489" i="1" s="1"/>
  <c r="BH489" i="1" s="1"/>
  <c r="K490" i="1"/>
  <c r="N490" i="1" s="1"/>
  <c r="O490" i="1" s="1"/>
  <c r="BG490" i="1" s="1"/>
  <c r="BH490" i="1" s="1"/>
  <c r="K491" i="1"/>
  <c r="N491" i="1" s="1"/>
  <c r="O491" i="1" s="1"/>
  <c r="BG491" i="1" s="1"/>
  <c r="BH491" i="1" s="1"/>
  <c r="K492" i="1"/>
  <c r="N492" i="1" s="1"/>
  <c r="O492" i="1" s="1"/>
  <c r="BG492" i="1" s="1"/>
  <c r="BH492" i="1" s="1"/>
  <c r="K493" i="1"/>
  <c r="N493" i="1" s="1"/>
  <c r="O493" i="1" s="1"/>
  <c r="BG493" i="1" s="1"/>
  <c r="BH493" i="1" s="1"/>
  <c r="K494" i="1"/>
  <c r="N494" i="1" s="1"/>
  <c r="O494" i="1" s="1"/>
  <c r="BG494" i="1" s="1"/>
  <c r="BH494" i="1" s="1"/>
  <c r="K495" i="1"/>
  <c r="N495" i="1" s="1"/>
  <c r="O495" i="1" s="1"/>
  <c r="BG495" i="1" s="1"/>
  <c r="BH495" i="1" s="1"/>
  <c r="K496" i="1"/>
  <c r="N496" i="1" s="1"/>
  <c r="O496" i="1" s="1"/>
  <c r="BG496" i="1" s="1"/>
  <c r="BH496" i="1" s="1"/>
  <c r="K497" i="1"/>
  <c r="N497" i="1" s="1"/>
  <c r="O497" i="1" s="1"/>
  <c r="BG497" i="1" s="1"/>
  <c r="BH497" i="1" s="1"/>
  <c r="K498" i="1"/>
  <c r="N498" i="1" s="1"/>
  <c r="O498" i="1" s="1"/>
  <c r="BG498" i="1" s="1"/>
  <c r="BH498" i="1" s="1"/>
  <c r="K499" i="1"/>
  <c r="N499" i="1" s="1"/>
  <c r="O499" i="1" s="1"/>
  <c r="BG499" i="1" s="1"/>
  <c r="BH499" i="1" s="1"/>
  <c r="K500" i="1"/>
  <c r="N500" i="1" s="1"/>
  <c r="O500" i="1" s="1"/>
  <c r="BG500" i="1" s="1"/>
  <c r="BH500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L5" i="1"/>
  <c r="M5" i="1" s="1"/>
  <c r="BW5" i="1" s="1"/>
  <c r="L6" i="1"/>
  <c r="M6" i="1" s="1"/>
  <c r="BW6" i="1" s="1"/>
  <c r="L7" i="1"/>
  <c r="M7" i="1" s="1"/>
  <c r="BW7" i="1" s="1"/>
  <c r="L8" i="1"/>
  <c r="M8" i="1" s="1"/>
  <c r="BW8" i="1" s="1"/>
  <c r="L9" i="1"/>
  <c r="M9" i="1" s="1"/>
  <c r="BW9" i="1" s="1"/>
  <c r="L10" i="1"/>
  <c r="M10" i="1" s="1"/>
  <c r="BW10" i="1" s="1"/>
  <c r="L11" i="1"/>
  <c r="M11" i="1" s="1"/>
  <c r="BW11" i="1" s="1"/>
  <c r="L12" i="1"/>
  <c r="M12" i="1" s="1"/>
  <c r="BW12" i="1" s="1"/>
  <c r="L13" i="1"/>
  <c r="M13" i="1" s="1"/>
  <c r="BW13" i="1" s="1"/>
  <c r="L14" i="1"/>
  <c r="M14" i="1" s="1"/>
  <c r="BW14" i="1" s="1"/>
  <c r="L15" i="1"/>
  <c r="M15" i="1" s="1"/>
  <c r="BW15" i="1" s="1"/>
  <c r="L16" i="1"/>
  <c r="M16" i="1" s="1"/>
  <c r="BY16" i="1" s="1"/>
  <c r="L17" i="1"/>
  <c r="M17" i="1" s="1"/>
  <c r="BW17" i="1" s="1"/>
  <c r="L18" i="1"/>
  <c r="M18" i="1" s="1"/>
  <c r="BW18" i="1" s="1"/>
  <c r="L19" i="1"/>
  <c r="M19" i="1" s="1"/>
  <c r="BW19" i="1" s="1"/>
  <c r="L20" i="1"/>
  <c r="M20" i="1" s="1"/>
  <c r="BW20" i="1" s="1"/>
  <c r="L21" i="1"/>
  <c r="M21" i="1" s="1"/>
  <c r="BZ21" i="1" s="1"/>
  <c r="L22" i="1"/>
  <c r="M22" i="1" s="1"/>
  <c r="BW22" i="1" s="1"/>
  <c r="L23" i="1"/>
  <c r="M23" i="1" s="1"/>
  <c r="BW23" i="1" s="1"/>
  <c r="L24" i="1"/>
  <c r="M24" i="1" s="1"/>
  <c r="BY24" i="1" s="1"/>
  <c r="L25" i="1"/>
  <c r="M25" i="1" s="1"/>
  <c r="BU25" i="1" s="1"/>
  <c r="L26" i="1"/>
  <c r="M26" i="1" s="1"/>
  <c r="BV26" i="1" s="1"/>
  <c r="L27" i="1"/>
  <c r="M27" i="1" s="1"/>
  <c r="BW27" i="1" s="1"/>
  <c r="L28" i="1"/>
  <c r="M28" i="1" s="1"/>
  <c r="BW28" i="1" s="1"/>
  <c r="L29" i="1"/>
  <c r="M29" i="1" s="1"/>
  <c r="BW29" i="1" s="1"/>
  <c r="L30" i="1"/>
  <c r="M30" i="1" s="1"/>
  <c r="BW30" i="1" s="1"/>
  <c r="L31" i="1"/>
  <c r="M31" i="1" s="1"/>
  <c r="BW31" i="1" s="1"/>
  <c r="L32" i="1"/>
  <c r="M32" i="1" s="1"/>
  <c r="BW32" i="1" s="1"/>
  <c r="L33" i="1"/>
  <c r="M33" i="1" s="1"/>
  <c r="BW33" i="1" s="1"/>
  <c r="L34" i="1"/>
  <c r="M34" i="1" s="1"/>
  <c r="BW34" i="1" s="1"/>
  <c r="L35" i="1"/>
  <c r="M35" i="1" s="1"/>
  <c r="BW35" i="1" s="1"/>
  <c r="L36" i="1"/>
  <c r="M36" i="1" s="1"/>
  <c r="BX36" i="1" s="1"/>
  <c r="L37" i="1"/>
  <c r="M37" i="1" s="1"/>
  <c r="BW37" i="1" s="1"/>
  <c r="L38" i="1"/>
  <c r="M38" i="1" s="1"/>
  <c r="BW38" i="1" s="1"/>
  <c r="L39" i="1"/>
  <c r="M39" i="1" s="1"/>
  <c r="BW39" i="1" s="1"/>
  <c r="L40" i="1"/>
  <c r="M40" i="1" s="1"/>
  <c r="BZ40" i="1" s="1"/>
  <c r="L41" i="1"/>
  <c r="M41" i="1" s="1"/>
  <c r="BW41" i="1" s="1"/>
  <c r="L42" i="1"/>
  <c r="M42" i="1" s="1"/>
  <c r="BW42" i="1" s="1"/>
  <c r="L43" i="1"/>
  <c r="M43" i="1" s="1"/>
  <c r="BW43" i="1" s="1"/>
  <c r="L44" i="1"/>
  <c r="M44" i="1" s="1"/>
  <c r="BT44" i="1" s="1"/>
  <c r="L45" i="1"/>
  <c r="M45" i="1" s="1"/>
  <c r="BV45" i="1" s="1"/>
  <c r="L46" i="1"/>
  <c r="M46" i="1" s="1"/>
  <c r="BW46" i="1" s="1"/>
  <c r="L47" i="1"/>
  <c r="M47" i="1" s="1"/>
  <c r="BW47" i="1" s="1"/>
  <c r="L48" i="1"/>
  <c r="M48" i="1" s="1"/>
  <c r="BW48" i="1" s="1"/>
  <c r="L49" i="1"/>
  <c r="M49" i="1" s="1"/>
  <c r="BW49" i="1" s="1"/>
  <c r="L50" i="1"/>
  <c r="M50" i="1" s="1"/>
  <c r="BW50" i="1" s="1"/>
  <c r="L51" i="1"/>
  <c r="M51" i="1" s="1"/>
  <c r="BW51" i="1" s="1"/>
  <c r="L52" i="1"/>
  <c r="M52" i="1" s="1"/>
  <c r="BW52" i="1" s="1"/>
  <c r="L53" i="1"/>
  <c r="M53" i="1" s="1"/>
  <c r="BW53" i="1" s="1"/>
  <c r="L54" i="1"/>
  <c r="M54" i="1" s="1"/>
  <c r="BW54" i="1" s="1"/>
  <c r="L55" i="1"/>
  <c r="M55" i="1" s="1"/>
  <c r="BV55" i="1" s="1"/>
  <c r="L56" i="1"/>
  <c r="M56" i="1" s="1"/>
  <c r="BW56" i="1" s="1"/>
  <c r="L57" i="1"/>
  <c r="M57" i="1" s="1"/>
  <c r="BW57" i="1" s="1"/>
  <c r="L58" i="1"/>
  <c r="M58" i="1" s="1"/>
  <c r="BW58" i="1" s="1"/>
  <c r="L59" i="1"/>
  <c r="M59" i="1" s="1"/>
  <c r="CA59" i="1" s="1"/>
  <c r="L60" i="1"/>
  <c r="M60" i="1" s="1"/>
  <c r="BW60" i="1" s="1"/>
  <c r="L61" i="1"/>
  <c r="M61" i="1" s="1"/>
  <c r="BW61" i="1" s="1"/>
  <c r="L62" i="1"/>
  <c r="M62" i="1" s="1"/>
  <c r="BW62" i="1" s="1"/>
  <c r="L63" i="1"/>
  <c r="M63" i="1" s="1"/>
  <c r="BZ63" i="1" s="1"/>
  <c r="L64" i="1"/>
  <c r="M64" i="1" s="1"/>
  <c r="BU64" i="1" s="1"/>
  <c r="L65" i="1"/>
  <c r="M65" i="1" s="1"/>
  <c r="BW65" i="1" s="1"/>
  <c r="L66" i="1"/>
  <c r="M66" i="1" s="1"/>
  <c r="BW66" i="1" s="1"/>
  <c r="L67" i="1"/>
  <c r="M67" i="1" s="1"/>
  <c r="BW67" i="1" s="1"/>
  <c r="L68" i="1"/>
  <c r="M68" i="1" s="1"/>
  <c r="BW68" i="1" s="1"/>
  <c r="L69" i="1"/>
  <c r="M69" i="1" s="1"/>
  <c r="BW69" i="1" s="1"/>
  <c r="L70" i="1"/>
  <c r="M70" i="1" s="1"/>
  <c r="BW70" i="1" s="1"/>
  <c r="L71" i="1"/>
  <c r="M71" i="1" s="1"/>
  <c r="BW71" i="1" s="1"/>
  <c r="L72" i="1"/>
  <c r="M72" i="1" s="1"/>
  <c r="BW72" i="1" s="1"/>
  <c r="L73" i="1"/>
  <c r="M73" i="1" s="1"/>
  <c r="BU73" i="1" s="1"/>
  <c r="L74" i="1"/>
  <c r="M74" i="1" s="1"/>
  <c r="BW74" i="1" s="1"/>
  <c r="L75" i="1"/>
  <c r="M75" i="1" s="1"/>
  <c r="BW75" i="1" s="1"/>
  <c r="L76" i="1"/>
  <c r="M76" i="1" s="1"/>
  <c r="BW76" i="1" s="1"/>
  <c r="L77" i="1"/>
  <c r="M77" i="1" s="1"/>
  <c r="BW77" i="1" s="1"/>
  <c r="L78" i="1"/>
  <c r="M78" i="1" s="1"/>
  <c r="BW78" i="1" s="1"/>
  <c r="L79" i="1"/>
  <c r="M79" i="1" s="1"/>
  <c r="BW79" i="1" s="1"/>
  <c r="L80" i="1"/>
  <c r="M80" i="1" s="1"/>
  <c r="BW80" i="1" s="1"/>
  <c r="L81" i="1"/>
  <c r="M81" i="1" s="1"/>
  <c r="BW81" i="1" s="1"/>
  <c r="L82" i="1"/>
  <c r="M82" i="1" s="1"/>
  <c r="BV82" i="1" s="1"/>
  <c r="L83" i="1"/>
  <c r="M83" i="1" s="1"/>
  <c r="BU83" i="1" s="1"/>
  <c r="L84" i="1"/>
  <c r="M84" i="1" s="1"/>
  <c r="BT84" i="1" s="1"/>
  <c r="L85" i="1"/>
  <c r="M85" i="1" s="1"/>
  <c r="BW85" i="1" s="1"/>
  <c r="L86" i="1"/>
  <c r="M86" i="1" s="1"/>
  <c r="BW86" i="1" s="1"/>
  <c r="L87" i="1"/>
  <c r="M87" i="1" s="1"/>
  <c r="BW87" i="1" s="1"/>
  <c r="L88" i="1"/>
  <c r="M88" i="1" s="1"/>
  <c r="BW88" i="1" s="1"/>
  <c r="L89" i="1"/>
  <c r="M89" i="1" s="1"/>
  <c r="BW89" i="1" s="1"/>
  <c r="L90" i="1"/>
  <c r="M90" i="1" s="1"/>
  <c r="BW90" i="1" s="1"/>
  <c r="L91" i="1"/>
  <c r="M91" i="1" s="1"/>
  <c r="BW91" i="1" s="1"/>
  <c r="L92" i="1"/>
  <c r="M92" i="1" s="1"/>
  <c r="BW92" i="1" s="1"/>
  <c r="L93" i="1"/>
  <c r="M93" i="1" s="1"/>
  <c r="BU93" i="1" s="1"/>
  <c r="L94" i="1"/>
  <c r="M94" i="1" s="1"/>
  <c r="BU94" i="1" s="1"/>
  <c r="L95" i="1"/>
  <c r="M95" i="1" s="1"/>
  <c r="BW95" i="1" s="1"/>
  <c r="L96" i="1"/>
  <c r="M96" i="1" s="1"/>
  <c r="BW96" i="1" s="1"/>
  <c r="L97" i="1"/>
  <c r="M97" i="1" s="1"/>
  <c r="BW97" i="1" s="1"/>
  <c r="L98" i="1"/>
  <c r="M98" i="1" s="1"/>
  <c r="BZ98" i="1" s="1"/>
  <c r="L99" i="1"/>
  <c r="M99" i="1" s="1"/>
  <c r="BW99" i="1" s="1"/>
  <c r="L100" i="1"/>
  <c r="M100" i="1" s="1"/>
  <c r="BW100" i="1" s="1"/>
  <c r="L101" i="1"/>
  <c r="M101" i="1" s="1"/>
  <c r="CA101" i="1" s="1"/>
  <c r="L102" i="1"/>
  <c r="M102" i="1" s="1"/>
  <c r="BV102" i="1" s="1"/>
  <c r="L103" i="1"/>
  <c r="M103" i="1" s="1"/>
  <c r="BU103" i="1" s="1"/>
  <c r="L104" i="1"/>
  <c r="M104" i="1" s="1"/>
  <c r="BW104" i="1" s="1"/>
  <c r="L105" i="1"/>
  <c r="M105" i="1" s="1"/>
  <c r="BW105" i="1" s="1"/>
  <c r="L106" i="1"/>
  <c r="M106" i="1" s="1"/>
  <c r="BW106" i="1" s="1"/>
  <c r="L107" i="1"/>
  <c r="M107" i="1" s="1"/>
  <c r="BW107" i="1" s="1"/>
  <c r="L108" i="1"/>
  <c r="M108" i="1" s="1"/>
  <c r="BW108" i="1" s="1"/>
  <c r="L109" i="1"/>
  <c r="M109" i="1" s="1"/>
  <c r="BW109" i="1" s="1"/>
  <c r="L110" i="1"/>
  <c r="M110" i="1" s="1"/>
  <c r="BW110" i="1" s="1"/>
  <c r="L111" i="1"/>
  <c r="M111" i="1" s="1"/>
  <c r="BW111" i="1" s="1"/>
  <c r="L112" i="1"/>
  <c r="M112" i="1" s="1"/>
  <c r="BT112" i="1" s="1"/>
  <c r="L113" i="1"/>
  <c r="M113" i="1" s="1"/>
  <c r="BU113" i="1" s="1"/>
  <c r="L114" i="1"/>
  <c r="M114" i="1" s="1"/>
  <c r="BW114" i="1" s="1"/>
  <c r="L115" i="1"/>
  <c r="M115" i="1" s="1"/>
  <c r="BW115" i="1" s="1"/>
  <c r="L116" i="1"/>
  <c r="M116" i="1" s="1"/>
  <c r="BW116" i="1" s="1"/>
  <c r="L117" i="1"/>
  <c r="M117" i="1" s="1"/>
  <c r="BY117" i="1" s="1"/>
  <c r="L118" i="1"/>
  <c r="M118" i="1" s="1"/>
  <c r="BW118" i="1" s="1"/>
  <c r="L119" i="1"/>
  <c r="M119" i="1" s="1"/>
  <c r="BW119" i="1" s="1"/>
  <c r="L120" i="1"/>
  <c r="M120" i="1" s="1"/>
  <c r="BZ120" i="1" s="1"/>
  <c r="L121" i="1"/>
  <c r="M121" i="1" s="1"/>
  <c r="BY121" i="1" s="1"/>
  <c r="L122" i="1"/>
  <c r="M122" i="1" s="1"/>
  <c r="BV122" i="1" s="1"/>
  <c r="L123" i="1"/>
  <c r="M123" i="1" s="1"/>
  <c r="BW123" i="1" s="1"/>
  <c r="L124" i="1"/>
  <c r="M124" i="1" s="1"/>
  <c r="BW124" i="1" s="1"/>
  <c r="L125" i="1"/>
  <c r="M125" i="1" s="1"/>
  <c r="BW125" i="1" s="1"/>
  <c r="L126" i="1"/>
  <c r="M126" i="1" s="1"/>
  <c r="BW126" i="1" s="1"/>
  <c r="L127" i="1"/>
  <c r="M127" i="1" s="1"/>
  <c r="BW127" i="1" s="1"/>
  <c r="L128" i="1"/>
  <c r="M128" i="1" s="1"/>
  <c r="BW128" i="1" s="1"/>
  <c r="L129" i="1"/>
  <c r="M129" i="1" s="1"/>
  <c r="BW129" i="1" s="1"/>
  <c r="L130" i="1"/>
  <c r="M130" i="1" s="1"/>
  <c r="BW130" i="1" s="1"/>
  <c r="L131" i="1"/>
  <c r="M131" i="1" s="1"/>
  <c r="BW131" i="1" s="1"/>
  <c r="L132" i="1"/>
  <c r="M132" i="1" s="1"/>
  <c r="BW132" i="1" s="1"/>
  <c r="L133" i="1"/>
  <c r="M133" i="1" s="1"/>
  <c r="BW133" i="1" s="1"/>
  <c r="L134" i="1"/>
  <c r="M134" i="1" s="1"/>
  <c r="BW134" i="1" s="1"/>
  <c r="L135" i="1"/>
  <c r="M135" i="1" s="1"/>
  <c r="BW135" i="1" s="1"/>
  <c r="L136" i="1"/>
  <c r="M136" i="1" s="1"/>
  <c r="BW136" i="1" s="1"/>
  <c r="L137" i="1"/>
  <c r="M137" i="1" s="1"/>
  <c r="BT137" i="1" s="1"/>
  <c r="L138" i="1"/>
  <c r="M138" i="1" s="1"/>
  <c r="BW138" i="1" s="1"/>
  <c r="L139" i="1"/>
  <c r="M139" i="1" s="1"/>
  <c r="CA139" i="1" s="1"/>
  <c r="L140" i="1"/>
  <c r="M140" i="1" s="1"/>
  <c r="BV140" i="1" s="1"/>
  <c r="L141" i="1"/>
  <c r="M141" i="1" s="1"/>
  <c r="BX141" i="1" s="1"/>
  <c r="L142" i="1"/>
  <c r="M142" i="1" s="1"/>
  <c r="BW142" i="1" s="1"/>
  <c r="L143" i="1"/>
  <c r="M143" i="1" s="1"/>
  <c r="BW143" i="1" s="1"/>
  <c r="L144" i="1"/>
  <c r="M144" i="1" s="1"/>
  <c r="BW144" i="1" s="1"/>
  <c r="L145" i="1"/>
  <c r="M145" i="1" s="1"/>
  <c r="BW145" i="1" s="1"/>
  <c r="L146" i="1"/>
  <c r="M146" i="1" s="1"/>
  <c r="BW146" i="1" s="1"/>
  <c r="L147" i="1"/>
  <c r="M147" i="1" s="1"/>
  <c r="BW147" i="1" s="1"/>
  <c r="L148" i="1"/>
  <c r="M148" i="1" s="1"/>
  <c r="BW148" i="1" s="1"/>
  <c r="L149" i="1"/>
  <c r="M149" i="1" s="1"/>
  <c r="BW149" i="1" s="1"/>
  <c r="L150" i="1"/>
  <c r="M150" i="1" s="1"/>
  <c r="BW150" i="1" s="1"/>
  <c r="L151" i="1"/>
  <c r="M151" i="1" s="1"/>
  <c r="BV151" i="1" s="1"/>
  <c r="L152" i="1"/>
  <c r="M152" i="1" s="1"/>
  <c r="BW152" i="1" s="1"/>
  <c r="L153" i="1"/>
  <c r="M153" i="1" s="1"/>
  <c r="BW153" i="1" s="1"/>
  <c r="L154" i="1"/>
  <c r="M154" i="1" s="1"/>
  <c r="BW154" i="1" s="1"/>
  <c r="L155" i="1"/>
  <c r="M155" i="1" s="1"/>
  <c r="BW155" i="1" s="1"/>
  <c r="L156" i="1"/>
  <c r="M156" i="1" s="1"/>
  <c r="BX156" i="1" s="1"/>
  <c r="L157" i="1"/>
  <c r="M157" i="1" s="1"/>
  <c r="BW157" i="1" s="1"/>
  <c r="L158" i="1"/>
  <c r="M158" i="1" s="1"/>
  <c r="BW158" i="1" s="1"/>
  <c r="L159" i="1"/>
  <c r="M159" i="1" s="1"/>
  <c r="BZ159" i="1" s="1"/>
  <c r="L160" i="1"/>
  <c r="M160" i="1" s="1"/>
  <c r="BW160" i="1" s="1"/>
  <c r="L161" i="1"/>
  <c r="M161" i="1" s="1"/>
  <c r="BW161" i="1" s="1"/>
  <c r="L162" i="1"/>
  <c r="M162" i="1" s="1"/>
  <c r="BW162" i="1" s="1"/>
  <c r="L163" i="1"/>
  <c r="M163" i="1" s="1"/>
  <c r="BW163" i="1" s="1"/>
  <c r="L164" i="1"/>
  <c r="M164" i="1" s="1"/>
  <c r="BW164" i="1" s="1"/>
  <c r="L165" i="1"/>
  <c r="M165" i="1" s="1"/>
  <c r="BW165" i="1" s="1"/>
  <c r="L166" i="1"/>
  <c r="M166" i="1" s="1"/>
  <c r="BW166" i="1" s="1"/>
  <c r="L167" i="1"/>
  <c r="M167" i="1" s="1"/>
  <c r="BW167" i="1" s="1"/>
  <c r="L168" i="1"/>
  <c r="M168" i="1" s="1"/>
  <c r="BW168" i="1" s="1"/>
  <c r="L169" i="1"/>
  <c r="M169" i="1" s="1"/>
  <c r="BW169" i="1" s="1"/>
  <c r="L170" i="1"/>
  <c r="M170" i="1" s="1"/>
  <c r="BZ170" i="1" s="1"/>
  <c r="L171" i="1"/>
  <c r="M171" i="1" s="1"/>
  <c r="BW171" i="1" s="1"/>
  <c r="L172" i="1"/>
  <c r="M172" i="1" s="1"/>
  <c r="BW172" i="1" s="1"/>
  <c r="L173" i="1"/>
  <c r="M173" i="1" s="1"/>
  <c r="BW173" i="1" s="1"/>
  <c r="L174" i="1"/>
  <c r="M174" i="1" s="1"/>
  <c r="BW174" i="1" s="1"/>
  <c r="L175" i="1"/>
  <c r="M175" i="1" s="1"/>
  <c r="BV175" i="1" s="1"/>
  <c r="L176" i="1"/>
  <c r="M176" i="1" s="1"/>
  <c r="BW176" i="1" s="1"/>
  <c r="L177" i="1"/>
  <c r="M177" i="1" s="1"/>
  <c r="BW177" i="1" s="1"/>
  <c r="L178" i="1"/>
  <c r="M178" i="1" s="1"/>
  <c r="BZ178" i="1" s="1"/>
  <c r="L179" i="1"/>
  <c r="M179" i="1" s="1"/>
  <c r="BU179" i="1" s="1"/>
  <c r="L180" i="1"/>
  <c r="M180" i="1" s="1"/>
  <c r="BW180" i="1" s="1"/>
  <c r="L181" i="1"/>
  <c r="M181" i="1" s="1"/>
  <c r="BW181" i="1" s="1"/>
  <c r="L182" i="1"/>
  <c r="M182" i="1" s="1"/>
  <c r="BW182" i="1" s="1"/>
  <c r="L183" i="1"/>
  <c r="M183" i="1" s="1"/>
  <c r="BW183" i="1" s="1"/>
  <c r="L184" i="1"/>
  <c r="M184" i="1" s="1"/>
  <c r="BW184" i="1" s="1"/>
  <c r="L185" i="1"/>
  <c r="M185" i="1" s="1"/>
  <c r="BW185" i="1" s="1"/>
  <c r="L186" i="1"/>
  <c r="M186" i="1" s="1"/>
  <c r="BW186" i="1" s="1"/>
  <c r="L187" i="1"/>
  <c r="M187" i="1" s="1"/>
  <c r="BW187" i="1" s="1"/>
  <c r="L188" i="1"/>
  <c r="M188" i="1" s="1"/>
  <c r="BW188" i="1" s="1"/>
  <c r="L189" i="1"/>
  <c r="M189" i="1" s="1"/>
  <c r="BU189" i="1" s="1"/>
  <c r="L190" i="1"/>
  <c r="M190" i="1" s="1"/>
  <c r="BW190" i="1" s="1"/>
  <c r="L191" i="1"/>
  <c r="M191" i="1" s="1"/>
  <c r="BW191" i="1" s="1"/>
  <c r="L192" i="1"/>
  <c r="M192" i="1" s="1"/>
  <c r="BW192" i="1" s="1"/>
  <c r="L193" i="1"/>
  <c r="M193" i="1" s="1"/>
  <c r="BW193" i="1" s="1"/>
  <c r="L194" i="1"/>
  <c r="M194" i="1" s="1"/>
  <c r="BY194" i="1" s="1"/>
  <c r="L195" i="1"/>
  <c r="M195" i="1" s="1"/>
  <c r="BW195" i="1" s="1"/>
  <c r="L196" i="1"/>
  <c r="M196" i="1" s="1"/>
  <c r="BW196" i="1" s="1"/>
  <c r="L197" i="1"/>
  <c r="M197" i="1" s="1"/>
  <c r="BY197" i="1" s="1"/>
  <c r="L198" i="1"/>
  <c r="M198" i="1" s="1"/>
  <c r="BZ198" i="1" s="1"/>
  <c r="L199" i="1"/>
  <c r="M199" i="1" s="1"/>
  <c r="BT199" i="1" s="1"/>
  <c r="L200" i="1"/>
  <c r="M200" i="1" s="1"/>
  <c r="BW200" i="1" s="1"/>
  <c r="L201" i="1"/>
  <c r="M201" i="1" s="1"/>
  <c r="BW201" i="1" s="1"/>
  <c r="L202" i="1"/>
  <c r="M202" i="1" s="1"/>
  <c r="BW202" i="1" s="1"/>
  <c r="L203" i="1"/>
  <c r="M203" i="1" s="1"/>
  <c r="BW203" i="1" s="1"/>
  <c r="L204" i="1"/>
  <c r="M204" i="1" s="1"/>
  <c r="BW204" i="1" s="1"/>
  <c r="L205" i="1"/>
  <c r="M205" i="1" s="1"/>
  <c r="BW205" i="1" s="1"/>
  <c r="L206" i="1"/>
  <c r="M206" i="1" s="1"/>
  <c r="BW206" i="1" s="1"/>
  <c r="L207" i="1"/>
  <c r="M207" i="1" s="1"/>
  <c r="BW207" i="1" s="1"/>
  <c r="L208" i="1"/>
  <c r="M208" i="1" s="1"/>
  <c r="BW208" i="1" s="1"/>
  <c r="L209" i="1"/>
  <c r="M209" i="1" s="1"/>
  <c r="BT209" i="1" s="1"/>
  <c r="L210" i="1"/>
  <c r="M210" i="1" s="1"/>
  <c r="BW210" i="1" s="1"/>
  <c r="L211" i="1"/>
  <c r="M211" i="1" s="1"/>
  <c r="BW211" i="1" s="1"/>
  <c r="L212" i="1"/>
  <c r="M212" i="1" s="1"/>
  <c r="BW212" i="1" s="1"/>
  <c r="L213" i="1"/>
  <c r="M213" i="1" s="1"/>
  <c r="BW213" i="1" s="1"/>
  <c r="L214" i="1"/>
  <c r="M214" i="1" s="1"/>
  <c r="BU214" i="1" s="1"/>
  <c r="L215" i="1"/>
  <c r="M215" i="1" s="1"/>
  <c r="BW215" i="1" s="1"/>
  <c r="L216" i="1"/>
  <c r="M216" i="1" s="1"/>
  <c r="BW216" i="1" s="1"/>
  <c r="L217" i="1"/>
  <c r="M217" i="1" s="1"/>
  <c r="BW217" i="1" s="1"/>
  <c r="L218" i="1"/>
  <c r="M218" i="1" s="1"/>
  <c r="BT218" i="1" s="1"/>
  <c r="L219" i="1"/>
  <c r="M219" i="1" s="1"/>
  <c r="BW219" i="1" s="1"/>
  <c r="L220" i="1"/>
  <c r="M220" i="1" s="1"/>
  <c r="BW220" i="1" s="1"/>
  <c r="L221" i="1"/>
  <c r="M221" i="1" s="1"/>
  <c r="BW221" i="1" s="1"/>
  <c r="L222" i="1"/>
  <c r="M222" i="1" s="1"/>
  <c r="BW222" i="1" s="1"/>
  <c r="L223" i="1"/>
  <c r="M223" i="1" s="1"/>
  <c r="BX223" i="1" s="1"/>
  <c r="L224" i="1"/>
  <c r="M224" i="1" s="1"/>
  <c r="BT224" i="1" s="1"/>
  <c r="L225" i="1"/>
  <c r="M225" i="1" s="1"/>
  <c r="BW225" i="1" s="1"/>
  <c r="L226" i="1"/>
  <c r="M226" i="1" s="1"/>
  <c r="BW226" i="1" s="1"/>
  <c r="L227" i="1"/>
  <c r="M227" i="1" s="1"/>
  <c r="BX227" i="1" s="1"/>
  <c r="L228" i="1"/>
  <c r="M228" i="1" s="1"/>
  <c r="BW228" i="1" s="1"/>
  <c r="L229" i="1"/>
  <c r="M229" i="1" s="1"/>
  <c r="BW229" i="1" s="1"/>
  <c r="L230" i="1"/>
  <c r="M230" i="1" s="1"/>
  <c r="BT230" i="1" s="1"/>
  <c r="L231" i="1"/>
  <c r="M231" i="1" s="1"/>
  <c r="BW231" i="1" s="1"/>
  <c r="L232" i="1"/>
  <c r="M232" i="1" s="1"/>
  <c r="BW232" i="1" s="1"/>
  <c r="L233" i="1"/>
  <c r="M233" i="1" s="1"/>
  <c r="BW233" i="1" s="1"/>
  <c r="L234" i="1"/>
  <c r="M234" i="1" s="1"/>
  <c r="BW234" i="1" s="1"/>
  <c r="L235" i="1"/>
  <c r="M235" i="1" s="1"/>
  <c r="BX235" i="1" s="1"/>
  <c r="L236" i="1"/>
  <c r="M236" i="1" s="1"/>
  <c r="BV236" i="1" s="1"/>
  <c r="L237" i="1"/>
  <c r="M237" i="1" s="1"/>
  <c r="BT237" i="1" s="1"/>
  <c r="L238" i="1"/>
  <c r="M238" i="1" s="1"/>
  <c r="BW238" i="1" s="1"/>
  <c r="L239" i="1"/>
  <c r="M239" i="1" s="1"/>
  <c r="BW239" i="1" s="1"/>
  <c r="L240" i="1"/>
  <c r="M240" i="1" s="1"/>
  <c r="BT240" i="1" s="1"/>
  <c r="L241" i="1"/>
  <c r="M241" i="1" s="1"/>
  <c r="BW241" i="1" s="1"/>
  <c r="L242" i="1"/>
  <c r="M242" i="1" s="1"/>
  <c r="BV242" i="1" s="1"/>
  <c r="L243" i="1"/>
  <c r="M243" i="1" s="1"/>
  <c r="BT243" i="1" s="1"/>
  <c r="L244" i="1"/>
  <c r="M244" i="1" s="1"/>
  <c r="BW244" i="1" s="1"/>
  <c r="L245" i="1"/>
  <c r="M245" i="1" s="1"/>
  <c r="BW245" i="1" s="1"/>
  <c r="L246" i="1"/>
  <c r="M246" i="1" s="1"/>
  <c r="BW246" i="1" s="1"/>
  <c r="L247" i="1"/>
  <c r="M247" i="1" s="1"/>
  <c r="BW247" i="1" s="1"/>
  <c r="L248" i="1"/>
  <c r="M248" i="1" s="1"/>
  <c r="BW248" i="1" s="1"/>
  <c r="L249" i="1"/>
  <c r="M249" i="1" s="1"/>
  <c r="BW249" i="1" s="1"/>
  <c r="L250" i="1"/>
  <c r="M250" i="1" s="1"/>
  <c r="BW250" i="1" s="1"/>
  <c r="L251" i="1"/>
  <c r="M251" i="1" s="1"/>
  <c r="BW251" i="1" s="1"/>
  <c r="L252" i="1"/>
  <c r="M252" i="1" s="1"/>
  <c r="BV252" i="1" s="1"/>
  <c r="L253" i="1"/>
  <c r="M253" i="1" s="1"/>
  <c r="BW253" i="1" s="1"/>
  <c r="L254" i="1"/>
  <c r="M254" i="1" s="1"/>
  <c r="CA254" i="1" s="1"/>
  <c r="L255" i="1"/>
  <c r="M255" i="1" s="1"/>
  <c r="BT255" i="1" s="1"/>
  <c r="L256" i="1"/>
  <c r="M256" i="1" s="1"/>
  <c r="BW256" i="1" s="1"/>
  <c r="L257" i="1"/>
  <c r="M257" i="1" s="1"/>
  <c r="BW257" i="1" s="1"/>
  <c r="L258" i="1"/>
  <c r="M258" i="1" s="1"/>
  <c r="BT258" i="1" s="1"/>
  <c r="L259" i="1"/>
  <c r="M259" i="1" s="1"/>
  <c r="BW259" i="1" s="1"/>
  <c r="L260" i="1"/>
  <c r="M260" i="1" s="1"/>
  <c r="BW260" i="1" s="1"/>
  <c r="L261" i="1"/>
  <c r="M261" i="1" s="1"/>
  <c r="BW261" i="1" s="1"/>
  <c r="L262" i="1"/>
  <c r="M262" i="1" s="1"/>
  <c r="BW262" i="1" s="1"/>
  <c r="L263" i="1"/>
  <c r="M263" i="1" s="1"/>
  <c r="BT263" i="1" s="1"/>
  <c r="L264" i="1"/>
  <c r="M264" i="1" s="1"/>
  <c r="BW264" i="1" s="1"/>
  <c r="L265" i="1"/>
  <c r="M265" i="1" s="1"/>
  <c r="BT265" i="1" s="1"/>
  <c r="L266" i="1"/>
  <c r="M266" i="1" s="1"/>
  <c r="BW266" i="1" s="1"/>
  <c r="L267" i="1"/>
  <c r="M267" i="1" s="1"/>
  <c r="BW267" i="1" s="1"/>
  <c r="L268" i="1"/>
  <c r="M268" i="1" s="1"/>
  <c r="BW268" i="1" s="1"/>
  <c r="L269" i="1"/>
  <c r="M269" i="1" s="1"/>
  <c r="BX269" i="1" s="1"/>
  <c r="L270" i="1"/>
  <c r="M270" i="1" s="1"/>
  <c r="BX270" i="1" s="1"/>
  <c r="L271" i="1"/>
  <c r="M271" i="1" s="1"/>
  <c r="BW271" i="1" s="1"/>
  <c r="L272" i="1"/>
  <c r="M272" i="1" s="1"/>
  <c r="BW272" i="1" s="1"/>
  <c r="L273" i="1"/>
  <c r="M273" i="1" s="1"/>
  <c r="BV273" i="1" s="1"/>
  <c r="L274" i="1"/>
  <c r="M274" i="1" s="1"/>
  <c r="BT274" i="1" s="1"/>
  <c r="L275" i="1"/>
  <c r="M275" i="1" s="1"/>
  <c r="BX275" i="1" s="1"/>
  <c r="L276" i="1"/>
  <c r="M276" i="1" s="1"/>
  <c r="BW276" i="1" s="1"/>
  <c r="L277" i="1"/>
  <c r="M277" i="1" s="1"/>
  <c r="BW277" i="1" s="1"/>
  <c r="L278" i="1"/>
  <c r="M278" i="1" s="1"/>
  <c r="BW278" i="1" s="1"/>
  <c r="L279" i="1"/>
  <c r="M279" i="1" s="1"/>
  <c r="BW279" i="1" s="1"/>
  <c r="L280" i="1"/>
  <c r="M280" i="1" s="1"/>
  <c r="BT280" i="1" s="1"/>
  <c r="L281" i="1"/>
  <c r="M281" i="1" s="1"/>
  <c r="BW281" i="1" s="1"/>
  <c r="L282" i="1"/>
  <c r="M282" i="1" s="1"/>
  <c r="BW282" i="1" s="1"/>
  <c r="L283" i="1"/>
  <c r="M283" i="1" s="1"/>
  <c r="BV283" i="1" s="1"/>
  <c r="L284" i="1"/>
  <c r="M284" i="1" s="1"/>
  <c r="BT284" i="1" s="1"/>
  <c r="L285" i="1"/>
  <c r="M285" i="1" s="1"/>
  <c r="BT285" i="1" s="1"/>
  <c r="L286" i="1"/>
  <c r="M286" i="1" s="1"/>
  <c r="BT286" i="1" s="1"/>
  <c r="L287" i="1"/>
  <c r="M287" i="1" s="1"/>
  <c r="BW287" i="1" s="1"/>
  <c r="L288" i="1"/>
  <c r="M288" i="1" s="1"/>
  <c r="BW288" i="1" s="1"/>
  <c r="L289" i="1"/>
  <c r="M289" i="1" s="1"/>
  <c r="BX289" i="1" s="1"/>
  <c r="L290" i="1"/>
  <c r="M290" i="1" s="1"/>
  <c r="BW290" i="1" s="1"/>
  <c r="L291" i="1"/>
  <c r="M291" i="1" s="1"/>
  <c r="BT291" i="1" s="1"/>
  <c r="L292" i="1"/>
  <c r="M292" i="1" s="1"/>
  <c r="BZ292" i="1" s="1"/>
  <c r="L293" i="1"/>
  <c r="M293" i="1" s="1"/>
  <c r="BT293" i="1" s="1"/>
  <c r="L294" i="1"/>
  <c r="M294" i="1" s="1"/>
  <c r="BV294" i="1" s="1"/>
  <c r="L295" i="1"/>
  <c r="M295" i="1" s="1"/>
  <c r="BT295" i="1" s="1"/>
  <c r="L296" i="1"/>
  <c r="M296" i="1" s="1"/>
  <c r="BW296" i="1" s="1"/>
  <c r="L297" i="1"/>
  <c r="M297" i="1" s="1"/>
  <c r="BX297" i="1" s="1"/>
  <c r="L298" i="1"/>
  <c r="M298" i="1" s="1"/>
  <c r="BT298" i="1" s="1"/>
  <c r="L299" i="1"/>
  <c r="M299" i="1" s="1"/>
  <c r="BV299" i="1" s="1"/>
  <c r="L300" i="1"/>
  <c r="M300" i="1" s="1"/>
  <c r="BX300" i="1" s="1"/>
  <c r="L301" i="1"/>
  <c r="M301" i="1" s="1"/>
  <c r="BW301" i="1" s="1"/>
  <c r="L302" i="1"/>
  <c r="M302" i="1" s="1"/>
  <c r="BY302" i="1" s="1"/>
  <c r="L303" i="1"/>
  <c r="M303" i="1" s="1"/>
  <c r="BW303" i="1" s="1"/>
  <c r="L304" i="1"/>
  <c r="M304" i="1" s="1"/>
  <c r="BW304" i="1" s="1"/>
  <c r="L305" i="1"/>
  <c r="M305" i="1" s="1"/>
  <c r="BY305" i="1" s="1"/>
  <c r="L306" i="1"/>
  <c r="M306" i="1" s="1"/>
  <c r="BW306" i="1" s="1"/>
  <c r="L307" i="1"/>
  <c r="M307" i="1" s="1"/>
  <c r="BW307" i="1" s="1"/>
  <c r="L308" i="1"/>
  <c r="M308" i="1" s="1"/>
  <c r="BU308" i="1" s="1"/>
  <c r="L309" i="1"/>
  <c r="M309" i="1" s="1"/>
  <c r="BX309" i="1" s="1"/>
  <c r="L310" i="1"/>
  <c r="M310" i="1" s="1"/>
  <c r="BV310" i="1" s="1"/>
  <c r="L311" i="1"/>
  <c r="M311" i="1" s="1"/>
  <c r="BW311" i="1" s="1"/>
  <c r="L312" i="1"/>
  <c r="M312" i="1" s="1"/>
  <c r="BW312" i="1" s="1"/>
  <c r="L313" i="1"/>
  <c r="M313" i="1" s="1"/>
  <c r="BU313" i="1" s="1"/>
  <c r="L314" i="1"/>
  <c r="M314" i="1" s="1"/>
  <c r="BW314" i="1" s="1"/>
  <c r="L315" i="1"/>
  <c r="M315" i="1" s="1"/>
  <c r="BW315" i="1" s="1"/>
  <c r="L316" i="1"/>
  <c r="M316" i="1" s="1"/>
  <c r="BW316" i="1" s="1"/>
  <c r="L317" i="1"/>
  <c r="M317" i="1" s="1"/>
  <c r="BW317" i="1" s="1"/>
  <c r="L318" i="1"/>
  <c r="M318" i="1" s="1"/>
  <c r="BW318" i="1" s="1"/>
  <c r="L319" i="1"/>
  <c r="M319" i="1" s="1"/>
  <c r="BW319" i="1" s="1"/>
  <c r="L320" i="1"/>
  <c r="M320" i="1" s="1"/>
  <c r="BV320" i="1" s="1"/>
  <c r="L321" i="1"/>
  <c r="M321" i="1" s="1"/>
  <c r="BW321" i="1" s="1"/>
  <c r="L322" i="1"/>
  <c r="M322" i="1" s="1"/>
  <c r="BT322" i="1" s="1"/>
  <c r="L323" i="1"/>
  <c r="M323" i="1" s="1"/>
  <c r="BW323" i="1" s="1"/>
  <c r="L324" i="1"/>
  <c r="M324" i="1" s="1"/>
  <c r="BV324" i="1" s="1"/>
  <c r="L325" i="1"/>
  <c r="M325" i="1" s="1"/>
  <c r="BV325" i="1" s="1"/>
  <c r="L326" i="1"/>
  <c r="M326" i="1" s="1"/>
  <c r="BW326" i="1" s="1"/>
  <c r="L327" i="1"/>
  <c r="M327" i="1" s="1"/>
  <c r="BW327" i="1" s="1"/>
  <c r="L328" i="1"/>
  <c r="M328" i="1" s="1"/>
  <c r="BW328" i="1" s="1"/>
  <c r="L329" i="1"/>
  <c r="M329" i="1" s="1"/>
  <c r="BV329" i="1" s="1"/>
  <c r="L330" i="1"/>
  <c r="M330" i="1" s="1"/>
  <c r="BW330" i="1" s="1"/>
  <c r="L331" i="1"/>
  <c r="M331" i="1" s="1"/>
  <c r="CA331" i="1" s="1"/>
  <c r="L332" i="1"/>
  <c r="M332" i="1" s="1"/>
  <c r="BU332" i="1" s="1"/>
  <c r="L333" i="1"/>
  <c r="M333" i="1" s="1"/>
  <c r="BT333" i="1" s="1"/>
  <c r="L334" i="1"/>
  <c r="M334" i="1" s="1"/>
  <c r="BW334" i="1" s="1"/>
  <c r="L335" i="1"/>
  <c r="M335" i="1" s="1"/>
  <c r="BW335" i="1" s="1"/>
  <c r="L336" i="1"/>
  <c r="M336" i="1" s="1"/>
  <c r="BW336" i="1" s="1"/>
  <c r="L337" i="1"/>
  <c r="M337" i="1" s="1"/>
  <c r="BT337" i="1" s="1"/>
  <c r="L338" i="1"/>
  <c r="M338" i="1" s="1"/>
  <c r="CA338" i="1" s="1"/>
  <c r="L339" i="1"/>
  <c r="M339" i="1" s="1"/>
  <c r="BZ339" i="1" s="1"/>
  <c r="L340" i="1"/>
  <c r="M340" i="1" s="1"/>
  <c r="BW340" i="1" s="1"/>
  <c r="L341" i="1"/>
  <c r="M341" i="1" s="1"/>
  <c r="BW341" i="1" s="1"/>
  <c r="L342" i="1"/>
  <c r="M342" i="1" s="1"/>
  <c r="BZ342" i="1" s="1"/>
  <c r="L343" i="1"/>
  <c r="M343" i="1" s="1"/>
  <c r="BT343" i="1" s="1"/>
  <c r="L344" i="1"/>
  <c r="M344" i="1" s="1"/>
  <c r="BW344" i="1" s="1"/>
  <c r="L345" i="1"/>
  <c r="M345" i="1" s="1"/>
  <c r="BW345" i="1" s="1"/>
  <c r="L346" i="1"/>
  <c r="M346" i="1" s="1"/>
  <c r="CA346" i="1" s="1"/>
  <c r="L347" i="1"/>
  <c r="M347" i="1" s="1"/>
  <c r="BT347" i="1" s="1"/>
  <c r="L348" i="1"/>
  <c r="M348" i="1" s="1"/>
  <c r="BW348" i="1" s="1"/>
  <c r="L349" i="1"/>
  <c r="M349" i="1" s="1"/>
  <c r="BZ349" i="1" s="1"/>
  <c r="L350" i="1"/>
  <c r="M350" i="1" s="1"/>
  <c r="BW350" i="1" s="1"/>
  <c r="L351" i="1"/>
  <c r="M351" i="1" s="1"/>
  <c r="BW351" i="1" s="1"/>
  <c r="L352" i="1"/>
  <c r="M352" i="1" s="1"/>
  <c r="BY352" i="1" s="1"/>
  <c r="L353" i="1"/>
  <c r="M353" i="1" s="1"/>
  <c r="BY353" i="1" s="1"/>
  <c r="L354" i="1"/>
  <c r="M354" i="1" s="1"/>
  <c r="BW354" i="1" s="1"/>
  <c r="L355" i="1"/>
  <c r="M355" i="1" s="1"/>
  <c r="BY355" i="1" s="1"/>
  <c r="L356" i="1"/>
  <c r="M356" i="1" s="1"/>
  <c r="BW356" i="1" s="1"/>
  <c r="L357" i="1"/>
  <c r="M357" i="1" s="1"/>
  <c r="BT357" i="1" s="1"/>
  <c r="L358" i="1"/>
  <c r="M358" i="1" s="1"/>
  <c r="CA358" i="1" s="1"/>
  <c r="L359" i="1"/>
  <c r="M359" i="1" s="1"/>
  <c r="CA359" i="1" s="1"/>
  <c r="L360" i="1"/>
  <c r="M360" i="1" s="1"/>
  <c r="BW360" i="1" s="1"/>
  <c r="L361" i="1"/>
  <c r="M361" i="1" s="1"/>
  <c r="BW361" i="1" s="1"/>
  <c r="L362" i="1"/>
  <c r="M362" i="1" s="1"/>
  <c r="BZ362" i="1" s="1"/>
  <c r="L363" i="1"/>
  <c r="M363" i="1" s="1"/>
  <c r="BT363" i="1" s="1"/>
  <c r="L364" i="1"/>
  <c r="M364" i="1" s="1"/>
  <c r="BW364" i="1" s="1"/>
  <c r="L365" i="1"/>
  <c r="M365" i="1" s="1"/>
  <c r="BW365" i="1" s="1"/>
  <c r="L366" i="1"/>
  <c r="M366" i="1" s="1"/>
  <c r="BW366" i="1" s="1"/>
  <c r="L367" i="1"/>
  <c r="M367" i="1" s="1"/>
  <c r="BT367" i="1" s="1"/>
  <c r="L368" i="1"/>
  <c r="M368" i="1" s="1"/>
  <c r="BW368" i="1" s="1"/>
  <c r="L369" i="1"/>
  <c r="M369" i="1" s="1"/>
  <c r="BW369" i="1" s="1"/>
  <c r="L370" i="1"/>
  <c r="M370" i="1" s="1"/>
  <c r="BW370" i="1" s="1"/>
  <c r="L371" i="1"/>
  <c r="M371" i="1" s="1"/>
  <c r="BW371" i="1" s="1"/>
  <c r="L372" i="1"/>
  <c r="M372" i="1" s="1"/>
  <c r="BV372" i="1" s="1"/>
  <c r="L373" i="1"/>
  <c r="M373" i="1" s="1"/>
  <c r="BU373" i="1" s="1"/>
  <c r="L374" i="1"/>
  <c r="M374" i="1" s="1"/>
  <c r="BW374" i="1" s="1"/>
  <c r="L375" i="1"/>
  <c r="M375" i="1" s="1"/>
  <c r="BW375" i="1" s="1"/>
  <c r="L376" i="1"/>
  <c r="M376" i="1" s="1"/>
  <c r="BU376" i="1" s="1"/>
  <c r="L377" i="1"/>
  <c r="M377" i="1" s="1"/>
  <c r="BT377" i="1" s="1"/>
  <c r="L378" i="1"/>
  <c r="M378" i="1" s="1"/>
  <c r="CA378" i="1" s="1"/>
  <c r="L379" i="1"/>
  <c r="M379" i="1" s="1"/>
  <c r="BW379" i="1" s="1"/>
  <c r="L380" i="1"/>
  <c r="M380" i="1" s="1"/>
  <c r="BW380" i="1" s="1"/>
  <c r="L381" i="1"/>
  <c r="M381" i="1" s="1"/>
  <c r="BW381" i="1" s="1"/>
  <c r="L382" i="1"/>
  <c r="M382" i="1" s="1"/>
  <c r="BU382" i="1" s="1"/>
  <c r="L383" i="1"/>
  <c r="M383" i="1" s="1"/>
  <c r="BT383" i="1" s="1"/>
  <c r="L384" i="1"/>
  <c r="M384" i="1" s="1"/>
  <c r="BV384" i="1" s="1"/>
  <c r="L385" i="1"/>
  <c r="M385" i="1" s="1"/>
  <c r="BU385" i="1" s="1"/>
  <c r="L386" i="1"/>
  <c r="M386" i="1" s="1"/>
  <c r="BU386" i="1" s="1"/>
  <c r="L387" i="1"/>
  <c r="M387" i="1" s="1"/>
  <c r="BW387" i="1" s="1"/>
  <c r="L388" i="1"/>
  <c r="M388" i="1" s="1"/>
  <c r="CA388" i="1" s="1"/>
  <c r="L389" i="1"/>
  <c r="M389" i="1" s="1"/>
  <c r="BU389" i="1" s="1"/>
  <c r="L390" i="1"/>
  <c r="M390" i="1" s="1"/>
  <c r="BW390" i="1" s="1"/>
  <c r="L391" i="1"/>
  <c r="M391" i="1" s="1"/>
  <c r="BW391" i="1" s="1"/>
  <c r="L392" i="1"/>
  <c r="M392" i="1" s="1"/>
  <c r="BW392" i="1" s="1"/>
  <c r="L393" i="1"/>
  <c r="M393" i="1" s="1"/>
  <c r="BW393" i="1" s="1"/>
  <c r="L394" i="1"/>
  <c r="M394" i="1" s="1"/>
  <c r="BT394" i="1" s="1"/>
  <c r="L395" i="1"/>
  <c r="M395" i="1" s="1"/>
  <c r="BW395" i="1" s="1"/>
  <c r="L396" i="1"/>
  <c r="M396" i="1" s="1"/>
  <c r="BZ396" i="1" s="1"/>
  <c r="L397" i="1"/>
  <c r="M397" i="1" s="1"/>
  <c r="BV397" i="1" s="1"/>
  <c r="L398" i="1"/>
  <c r="M398" i="1" s="1"/>
  <c r="BW398" i="1" s="1"/>
  <c r="L399" i="1"/>
  <c r="M399" i="1" s="1"/>
  <c r="BY399" i="1" s="1"/>
  <c r="L400" i="1"/>
  <c r="M400" i="1" s="1"/>
  <c r="CA400" i="1" s="1"/>
  <c r="L401" i="1"/>
  <c r="M401" i="1" s="1"/>
  <c r="BU401" i="1" s="1"/>
  <c r="L402" i="1"/>
  <c r="M402" i="1" s="1"/>
  <c r="BZ402" i="1" s="1"/>
  <c r="L403" i="1"/>
  <c r="M403" i="1" s="1"/>
  <c r="BY403" i="1" s="1"/>
  <c r="L404" i="1"/>
  <c r="M404" i="1" s="1"/>
  <c r="BU404" i="1" s="1"/>
  <c r="L405" i="1"/>
  <c r="M405" i="1" s="1"/>
  <c r="BY405" i="1" s="1"/>
  <c r="L406" i="1"/>
  <c r="M406" i="1" s="1"/>
  <c r="BV406" i="1" s="1"/>
  <c r="L407" i="1"/>
  <c r="M407" i="1" s="1"/>
  <c r="BT407" i="1" s="1"/>
  <c r="L408" i="1"/>
  <c r="M408" i="1" s="1"/>
  <c r="BW408" i="1" s="1"/>
  <c r="L409" i="1"/>
  <c r="M409" i="1" s="1"/>
  <c r="BZ409" i="1" s="1"/>
  <c r="L410" i="1"/>
  <c r="M410" i="1" s="1"/>
  <c r="BY410" i="1" s="1"/>
  <c r="L411" i="1"/>
  <c r="M411" i="1" s="1"/>
  <c r="BW411" i="1" s="1"/>
  <c r="L412" i="1"/>
  <c r="M412" i="1" s="1"/>
  <c r="BT412" i="1" s="1"/>
  <c r="L413" i="1"/>
  <c r="M413" i="1" s="1"/>
  <c r="BT413" i="1" s="1"/>
  <c r="L414" i="1"/>
  <c r="M414" i="1" s="1"/>
  <c r="BZ414" i="1" s="1"/>
  <c r="L415" i="1"/>
  <c r="M415" i="1" s="1"/>
  <c r="BU415" i="1" s="1"/>
  <c r="L416" i="1"/>
  <c r="M416" i="1" s="1"/>
  <c r="BY416" i="1" s="1"/>
  <c r="L417" i="1"/>
  <c r="M417" i="1" s="1"/>
  <c r="BX417" i="1" s="1"/>
  <c r="L418" i="1"/>
  <c r="M418" i="1" s="1"/>
  <c r="BW418" i="1" s="1"/>
  <c r="L419" i="1"/>
  <c r="M419" i="1" s="1"/>
  <c r="BX419" i="1" s="1"/>
  <c r="L420" i="1"/>
  <c r="M420" i="1" s="1"/>
  <c r="BW420" i="1" s="1"/>
  <c r="L421" i="1"/>
  <c r="M421" i="1" s="1"/>
  <c r="BU421" i="1" s="1"/>
  <c r="L422" i="1"/>
  <c r="M422" i="1" s="1"/>
  <c r="BX422" i="1" s="1"/>
  <c r="L423" i="1"/>
  <c r="M423" i="1" s="1"/>
  <c r="BT423" i="1" s="1"/>
  <c r="L424" i="1"/>
  <c r="M424" i="1" s="1"/>
  <c r="BV424" i="1" s="1"/>
  <c r="L425" i="1"/>
  <c r="M425" i="1" s="1"/>
  <c r="BV425" i="1" s="1"/>
  <c r="L426" i="1"/>
  <c r="M426" i="1" s="1"/>
  <c r="BY426" i="1" s="1"/>
  <c r="L427" i="1"/>
  <c r="M427" i="1" s="1"/>
  <c r="BW427" i="1" s="1"/>
  <c r="L428" i="1"/>
  <c r="M428" i="1" s="1"/>
  <c r="BW428" i="1" s="1"/>
  <c r="L429" i="1"/>
  <c r="M429" i="1" s="1"/>
  <c r="BW429" i="1" s="1"/>
  <c r="L430" i="1"/>
  <c r="M430" i="1" s="1"/>
  <c r="BV430" i="1" s="1"/>
  <c r="L431" i="1"/>
  <c r="M431" i="1" s="1"/>
  <c r="BW431" i="1" s="1"/>
  <c r="L432" i="1"/>
  <c r="M432" i="1" s="1"/>
  <c r="BU432" i="1" s="1"/>
  <c r="L433" i="1"/>
  <c r="M433" i="1" s="1"/>
  <c r="BW433" i="1" s="1"/>
  <c r="L434" i="1"/>
  <c r="M434" i="1" s="1"/>
  <c r="CA434" i="1" s="1"/>
  <c r="L435" i="1"/>
  <c r="M435" i="1" s="1"/>
  <c r="BU435" i="1" s="1"/>
  <c r="L436" i="1"/>
  <c r="M436" i="1" s="1"/>
  <c r="BU436" i="1" s="1"/>
  <c r="L437" i="1"/>
  <c r="M437" i="1" s="1"/>
  <c r="BW437" i="1" s="1"/>
  <c r="L438" i="1"/>
  <c r="M438" i="1" s="1"/>
  <c r="CA438" i="1" s="1"/>
  <c r="L439" i="1"/>
  <c r="M439" i="1" s="1"/>
  <c r="BW439" i="1" s="1"/>
  <c r="L440" i="1"/>
  <c r="M440" i="1" s="1"/>
  <c r="BU440" i="1" s="1"/>
  <c r="L441" i="1"/>
  <c r="M441" i="1" s="1"/>
  <c r="BU441" i="1" s="1"/>
  <c r="L442" i="1"/>
  <c r="M442" i="1" s="1"/>
  <c r="BU442" i="1" s="1"/>
  <c r="L443" i="1"/>
  <c r="M443" i="1" s="1"/>
  <c r="BT443" i="1" s="1"/>
  <c r="L444" i="1"/>
  <c r="M444" i="1" s="1"/>
  <c r="BT444" i="1" s="1"/>
  <c r="L445" i="1"/>
  <c r="M445" i="1" s="1"/>
  <c r="CA445" i="1" s="1"/>
  <c r="L446" i="1"/>
  <c r="M446" i="1" s="1"/>
  <c r="BU446" i="1" s="1"/>
  <c r="L447" i="1"/>
  <c r="M447" i="1" s="1"/>
  <c r="BU447" i="1" s="1"/>
  <c r="L448" i="1"/>
  <c r="M448" i="1" s="1"/>
  <c r="BT448" i="1" s="1"/>
  <c r="L449" i="1"/>
  <c r="M449" i="1" s="1"/>
  <c r="CA449" i="1" s="1"/>
  <c r="L450" i="1"/>
  <c r="M450" i="1" s="1"/>
  <c r="CA450" i="1" s="1"/>
  <c r="L451" i="1"/>
  <c r="M451" i="1" s="1"/>
  <c r="BU451" i="1" s="1"/>
  <c r="L452" i="1"/>
  <c r="M452" i="1" s="1"/>
  <c r="BT452" i="1" s="1"/>
  <c r="L453" i="1"/>
  <c r="M453" i="1" s="1"/>
  <c r="BT453" i="1" s="1"/>
  <c r="L454" i="1"/>
  <c r="M454" i="1" s="1"/>
  <c r="BW454" i="1" s="1"/>
  <c r="L455" i="1"/>
  <c r="M455" i="1" s="1"/>
  <c r="BX455" i="1" s="1"/>
  <c r="L456" i="1"/>
  <c r="M456" i="1" s="1"/>
  <c r="BY456" i="1" s="1"/>
  <c r="L457" i="1"/>
  <c r="M457" i="1" s="1"/>
  <c r="BW457" i="1" s="1"/>
  <c r="L458" i="1"/>
  <c r="M458" i="1" s="1"/>
  <c r="BW458" i="1" s="1"/>
  <c r="L459" i="1"/>
  <c r="M459" i="1" s="1"/>
  <c r="BT459" i="1" s="1"/>
  <c r="L460" i="1"/>
  <c r="M460" i="1" s="1"/>
  <c r="BY460" i="1" s="1"/>
  <c r="L461" i="1"/>
  <c r="M461" i="1" s="1"/>
  <c r="BW461" i="1" s="1"/>
  <c r="L462" i="1"/>
  <c r="M462" i="1" s="1"/>
  <c r="CA462" i="1" s="1"/>
  <c r="L463" i="1"/>
  <c r="M463" i="1" s="1"/>
  <c r="BT463" i="1" s="1"/>
  <c r="L464" i="1"/>
  <c r="M464" i="1" s="1"/>
  <c r="BX464" i="1" s="1"/>
  <c r="L465" i="1"/>
  <c r="M465" i="1" s="1"/>
  <c r="BW465" i="1" s="1"/>
  <c r="L466" i="1"/>
  <c r="M466" i="1" s="1"/>
  <c r="BW466" i="1" s="1"/>
  <c r="L467" i="1"/>
  <c r="M467" i="1" s="1"/>
  <c r="CA467" i="1" s="1"/>
  <c r="L468" i="1"/>
  <c r="M468" i="1" s="1"/>
  <c r="BU468" i="1" s="1"/>
  <c r="L469" i="1"/>
  <c r="M469" i="1" s="1"/>
  <c r="BU469" i="1" s="1"/>
  <c r="L470" i="1"/>
  <c r="M470" i="1" s="1"/>
  <c r="BW470" i="1" s="1"/>
  <c r="L471" i="1"/>
  <c r="M471" i="1" s="1"/>
  <c r="BW471" i="1" s="1"/>
  <c r="L472" i="1"/>
  <c r="M472" i="1" s="1"/>
  <c r="BW472" i="1" s="1"/>
  <c r="L473" i="1"/>
  <c r="M473" i="1" s="1"/>
  <c r="BU473" i="1" s="1"/>
  <c r="L474" i="1"/>
  <c r="M474" i="1" s="1"/>
  <c r="BW474" i="1" s="1"/>
  <c r="L475" i="1"/>
  <c r="M475" i="1" s="1"/>
  <c r="BW475" i="1" s="1"/>
  <c r="L476" i="1"/>
  <c r="M476" i="1" s="1"/>
  <c r="CA476" i="1" s="1"/>
  <c r="L477" i="1"/>
  <c r="M477" i="1" s="1"/>
  <c r="BV477" i="1" s="1"/>
  <c r="L478" i="1"/>
  <c r="M478" i="1" s="1"/>
  <c r="BW478" i="1" s="1"/>
  <c r="L479" i="1"/>
  <c r="M479" i="1" s="1"/>
  <c r="BT479" i="1" s="1"/>
  <c r="L480" i="1"/>
  <c r="M480" i="1" s="1"/>
  <c r="BT480" i="1" s="1"/>
  <c r="L481" i="1"/>
  <c r="M481" i="1" s="1"/>
  <c r="BW481" i="1" s="1"/>
  <c r="L482" i="1"/>
  <c r="M482" i="1" s="1"/>
  <c r="CA482" i="1" s="1"/>
  <c r="L483" i="1"/>
  <c r="M483" i="1" s="1"/>
  <c r="BZ483" i="1" s="1"/>
  <c r="L484" i="1"/>
  <c r="M484" i="1" s="1"/>
  <c r="BV484" i="1" s="1"/>
  <c r="L485" i="1"/>
  <c r="M485" i="1" s="1"/>
  <c r="BZ485" i="1" s="1"/>
  <c r="L486" i="1"/>
  <c r="M486" i="1" s="1"/>
  <c r="BU486" i="1" s="1"/>
  <c r="L487" i="1"/>
  <c r="M487" i="1" s="1"/>
  <c r="BU487" i="1" s="1"/>
  <c r="L488" i="1"/>
  <c r="M488" i="1" s="1"/>
  <c r="BW488" i="1" s="1"/>
  <c r="L489" i="1"/>
  <c r="M489" i="1" s="1"/>
  <c r="BW489" i="1" s="1"/>
  <c r="L490" i="1"/>
  <c r="M490" i="1" s="1"/>
  <c r="BW490" i="1" s="1"/>
  <c r="L491" i="1"/>
  <c r="M491" i="1" s="1"/>
  <c r="BW491" i="1" s="1"/>
  <c r="L492" i="1"/>
  <c r="M492" i="1" s="1"/>
  <c r="BT492" i="1" s="1"/>
  <c r="L493" i="1"/>
  <c r="M493" i="1" s="1"/>
  <c r="CA493" i="1" s="1"/>
  <c r="L494" i="1"/>
  <c r="M494" i="1" s="1"/>
  <c r="BT494" i="1" s="1"/>
  <c r="L495" i="1"/>
  <c r="M495" i="1" s="1"/>
  <c r="BT495" i="1" s="1"/>
  <c r="L496" i="1"/>
  <c r="M496" i="1" s="1"/>
  <c r="BW496" i="1" s="1"/>
  <c r="L497" i="1"/>
  <c r="M497" i="1" s="1"/>
  <c r="CA497" i="1" s="1"/>
  <c r="L498" i="1"/>
  <c r="M498" i="1" s="1"/>
  <c r="CA498" i="1" s="1"/>
  <c r="L499" i="1"/>
  <c r="M499" i="1" s="1"/>
  <c r="BW499" i="1" s="1"/>
  <c r="L500" i="1"/>
  <c r="M500" i="1" s="1"/>
  <c r="BZ500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H240" i="1" s="1"/>
  <c r="G241" i="1"/>
  <c r="H241" i="1" s="1"/>
  <c r="G242" i="1"/>
  <c r="H242" i="1" s="1"/>
  <c r="G243" i="1"/>
  <c r="H24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50" i="1"/>
  <c r="H250" i="1" s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H256" i="1" s="1"/>
  <c r="G257" i="1"/>
  <c r="H257" i="1" s="1"/>
  <c r="G258" i="1"/>
  <c r="H258" i="1" s="1"/>
  <c r="G259" i="1"/>
  <c r="H259" i="1" s="1"/>
  <c r="G260" i="1"/>
  <c r="H260" i="1" s="1"/>
  <c r="G261" i="1"/>
  <c r="H261" i="1" s="1"/>
  <c r="G262" i="1"/>
  <c r="H262" i="1" s="1"/>
  <c r="G263" i="1"/>
  <c r="H263" i="1" s="1"/>
  <c r="G264" i="1"/>
  <c r="H264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H271" i="1" s="1"/>
  <c r="G272" i="1"/>
  <c r="H272" i="1" s="1"/>
  <c r="G273" i="1"/>
  <c r="H273" i="1" s="1"/>
  <c r="G274" i="1"/>
  <c r="H274" i="1" s="1"/>
  <c r="G275" i="1"/>
  <c r="H275" i="1" s="1"/>
  <c r="G276" i="1"/>
  <c r="H276" i="1" s="1"/>
  <c r="G277" i="1"/>
  <c r="H277" i="1" s="1"/>
  <c r="G278" i="1"/>
  <c r="H278" i="1" s="1"/>
  <c r="G279" i="1"/>
  <c r="H279" i="1" s="1"/>
  <c r="G280" i="1"/>
  <c r="H280" i="1" s="1"/>
  <c r="G281" i="1"/>
  <c r="H281" i="1" s="1"/>
  <c r="G282" i="1"/>
  <c r="H282" i="1" s="1"/>
  <c r="G283" i="1"/>
  <c r="H283" i="1" s="1"/>
  <c r="G284" i="1"/>
  <c r="H284" i="1" s="1"/>
  <c r="G285" i="1"/>
  <c r="H285" i="1" s="1"/>
  <c r="G286" i="1"/>
  <c r="H286" i="1" s="1"/>
  <c r="G287" i="1"/>
  <c r="H287" i="1" s="1"/>
  <c r="G288" i="1"/>
  <c r="H288" i="1" s="1"/>
  <c r="G289" i="1"/>
  <c r="H289" i="1" s="1"/>
  <c r="G290" i="1"/>
  <c r="H290" i="1" s="1"/>
  <c r="G291" i="1"/>
  <c r="H291" i="1" s="1"/>
  <c r="G292" i="1"/>
  <c r="H292" i="1" s="1"/>
  <c r="G293" i="1"/>
  <c r="H293" i="1" s="1"/>
  <c r="G294" i="1"/>
  <c r="H294" i="1" s="1"/>
  <c r="G295" i="1"/>
  <c r="H295" i="1" s="1"/>
  <c r="G296" i="1"/>
  <c r="H296" i="1" s="1"/>
  <c r="G297" i="1"/>
  <c r="H297" i="1" s="1"/>
  <c r="G298" i="1"/>
  <c r="H298" i="1" s="1"/>
  <c r="G299" i="1"/>
  <c r="H299" i="1" s="1"/>
  <c r="G300" i="1"/>
  <c r="H300" i="1" s="1"/>
  <c r="G301" i="1"/>
  <c r="H301" i="1" s="1"/>
  <c r="G302" i="1"/>
  <c r="H302" i="1" s="1"/>
  <c r="G303" i="1"/>
  <c r="H303" i="1" s="1"/>
  <c r="G304" i="1"/>
  <c r="H304" i="1" s="1"/>
  <c r="G305" i="1"/>
  <c r="H305" i="1" s="1"/>
  <c r="G306" i="1"/>
  <c r="H306" i="1" s="1"/>
  <c r="G307" i="1"/>
  <c r="H307" i="1" s="1"/>
  <c r="G308" i="1"/>
  <c r="H308" i="1" s="1"/>
  <c r="G309" i="1"/>
  <c r="H309" i="1" s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H317" i="1" s="1"/>
  <c r="G318" i="1"/>
  <c r="H318" i="1" s="1"/>
  <c r="G319" i="1"/>
  <c r="H319" i="1" s="1"/>
  <c r="G320" i="1"/>
  <c r="H320" i="1" s="1"/>
  <c r="G321" i="1"/>
  <c r="H321" i="1" s="1"/>
  <c r="G322" i="1"/>
  <c r="H322" i="1" s="1"/>
  <c r="G323" i="1"/>
  <c r="H323" i="1" s="1"/>
  <c r="G324" i="1"/>
  <c r="H324" i="1" s="1"/>
  <c r="G325" i="1"/>
  <c r="H325" i="1" s="1"/>
  <c r="G326" i="1"/>
  <c r="H326" i="1" s="1"/>
  <c r="G327" i="1"/>
  <c r="H327" i="1" s="1"/>
  <c r="G328" i="1"/>
  <c r="H328" i="1" s="1"/>
  <c r="G329" i="1"/>
  <c r="H329" i="1" s="1"/>
  <c r="G330" i="1"/>
  <c r="H330" i="1" s="1"/>
  <c r="G331" i="1"/>
  <c r="H331" i="1" s="1"/>
  <c r="G332" i="1"/>
  <c r="H332" i="1" s="1"/>
  <c r="G333" i="1"/>
  <c r="H333" i="1" s="1"/>
  <c r="G334" i="1"/>
  <c r="H334" i="1" s="1"/>
  <c r="G335" i="1"/>
  <c r="H335" i="1" s="1"/>
  <c r="G336" i="1"/>
  <c r="H336" i="1" s="1"/>
  <c r="G337" i="1"/>
  <c r="H337" i="1" s="1"/>
  <c r="G338" i="1"/>
  <c r="H338" i="1" s="1"/>
  <c r="G339" i="1"/>
  <c r="H339" i="1" s="1"/>
  <c r="G340" i="1"/>
  <c r="H340" i="1" s="1"/>
  <c r="G341" i="1"/>
  <c r="H341" i="1" s="1"/>
  <c r="G342" i="1"/>
  <c r="H342" i="1" s="1"/>
  <c r="G343" i="1"/>
  <c r="H343" i="1" s="1"/>
  <c r="G344" i="1"/>
  <c r="H344" i="1" s="1"/>
  <c r="G345" i="1"/>
  <c r="H345" i="1" s="1"/>
  <c r="G346" i="1"/>
  <c r="H346" i="1" s="1"/>
  <c r="G347" i="1"/>
  <c r="H347" i="1" s="1"/>
  <c r="G348" i="1"/>
  <c r="H348" i="1" s="1"/>
  <c r="G349" i="1"/>
  <c r="H349" i="1" s="1"/>
  <c r="G350" i="1"/>
  <c r="H350" i="1" s="1"/>
  <c r="G351" i="1"/>
  <c r="H351" i="1" s="1"/>
  <c r="G352" i="1"/>
  <c r="H352" i="1" s="1"/>
  <c r="G353" i="1"/>
  <c r="H353" i="1" s="1"/>
  <c r="G354" i="1"/>
  <c r="H354" i="1" s="1"/>
  <c r="G355" i="1"/>
  <c r="H355" i="1" s="1"/>
  <c r="G356" i="1"/>
  <c r="H356" i="1" s="1"/>
  <c r="G357" i="1"/>
  <c r="H357" i="1" s="1"/>
  <c r="G358" i="1"/>
  <c r="H358" i="1" s="1"/>
  <c r="G359" i="1"/>
  <c r="H359" i="1" s="1"/>
  <c r="G360" i="1"/>
  <c r="H360" i="1" s="1"/>
  <c r="G361" i="1"/>
  <c r="H361" i="1" s="1"/>
  <c r="G362" i="1"/>
  <c r="H362" i="1" s="1"/>
  <c r="G363" i="1"/>
  <c r="H363" i="1" s="1"/>
  <c r="G364" i="1"/>
  <c r="H364" i="1" s="1"/>
  <c r="G365" i="1"/>
  <c r="H365" i="1" s="1"/>
  <c r="G366" i="1"/>
  <c r="H366" i="1" s="1"/>
  <c r="G367" i="1"/>
  <c r="H367" i="1" s="1"/>
  <c r="G368" i="1"/>
  <c r="H368" i="1" s="1"/>
  <c r="G369" i="1"/>
  <c r="H369" i="1" s="1"/>
  <c r="G370" i="1"/>
  <c r="H370" i="1" s="1"/>
  <c r="G371" i="1"/>
  <c r="H371" i="1" s="1"/>
  <c r="G372" i="1"/>
  <c r="H372" i="1" s="1"/>
  <c r="G373" i="1"/>
  <c r="H373" i="1" s="1"/>
  <c r="G374" i="1"/>
  <c r="H374" i="1" s="1"/>
  <c r="G375" i="1"/>
  <c r="H375" i="1" s="1"/>
  <c r="G376" i="1"/>
  <c r="H376" i="1" s="1"/>
  <c r="G377" i="1"/>
  <c r="H377" i="1" s="1"/>
  <c r="G378" i="1"/>
  <c r="H378" i="1" s="1"/>
  <c r="G379" i="1"/>
  <c r="H379" i="1" s="1"/>
  <c r="G380" i="1"/>
  <c r="H380" i="1" s="1"/>
  <c r="G381" i="1"/>
  <c r="H381" i="1" s="1"/>
  <c r="G382" i="1"/>
  <c r="H382" i="1" s="1"/>
  <c r="G383" i="1"/>
  <c r="H383" i="1" s="1"/>
  <c r="G384" i="1"/>
  <c r="H384" i="1" s="1"/>
  <c r="G385" i="1"/>
  <c r="H385" i="1" s="1"/>
  <c r="G386" i="1"/>
  <c r="H386" i="1" s="1"/>
  <c r="G387" i="1"/>
  <c r="H387" i="1" s="1"/>
  <c r="G388" i="1"/>
  <c r="H388" i="1" s="1"/>
  <c r="G389" i="1"/>
  <c r="H389" i="1" s="1"/>
  <c r="G390" i="1"/>
  <c r="H390" i="1" s="1"/>
  <c r="G391" i="1"/>
  <c r="H391" i="1" s="1"/>
  <c r="G392" i="1"/>
  <c r="H392" i="1" s="1"/>
  <c r="G393" i="1"/>
  <c r="H393" i="1" s="1"/>
  <c r="G394" i="1"/>
  <c r="H394" i="1" s="1"/>
  <c r="G395" i="1"/>
  <c r="H395" i="1" s="1"/>
  <c r="G396" i="1"/>
  <c r="H396" i="1" s="1"/>
  <c r="G397" i="1"/>
  <c r="H397" i="1" s="1"/>
  <c r="G398" i="1"/>
  <c r="H398" i="1" s="1"/>
  <c r="G399" i="1"/>
  <c r="H399" i="1" s="1"/>
  <c r="G400" i="1"/>
  <c r="H400" i="1" s="1"/>
  <c r="G401" i="1"/>
  <c r="H401" i="1" s="1"/>
  <c r="G402" i="1"/>
  <c r="H402" i="1" s="1"/>
  <c r="G403" i="1"/>
  <c r="H403" i="1" s="1"/>
  <c r="G404" i="1"/>
  <c r="H404" i="1" s="1"/>
  <c r="G405" i="1"/>
  <c r="H405" i="1" s="1"/>
  <c r="G406" i="1"/>
  <c r="H406" i="1" s="1"/>
  <c r="G407" i="1"/>
  <c r="H407" i="1" s="1"/>
  <c r="G408" i="1"/>
  <c r="H408" i="1" s="1"/>
  <c r="G409" i="1"/>
  <c r="H409" i="1" s="1"/>
  <c r="G410" i="1"/>
  <c r="H410" i="1" s="1"/>
  <c r="G411" i="1"/>
  <c r="H411" i="1" s="1"/>
  <c r="G412" i="1"/>
  <c r="H412" i="1" s="1"/>
  <c r="G413" i="1"/>
  <c r="H413" i="1" s="1"/>
  <c r="G414" i="1"/>
  <c r="H414" i="1" s="1"/>
  <c r="G415" i="1"/>
  <c r="H415" i="1" s="1"/>
  <c r="G416" i="1"/>
  <c r="H416" i="1" s="1"/>
  <c r="G417" i="1"/>
  <c r="H417" i="1" s="1"/>
  <c r="G418" i="1"/>
  <c r="H418" i="1" s="1"/>
  <c r="G419" i="1"/>
  <c r="H419" i="1" s="1"/>
  <c r="G420" i="1"/>
  <c r="H420" i="1" s="1"/>
  <c r="G421" i="1"/>
  <c r="H421" i="1" s="1"/>
  <c r="G422" i="1"/>
  <c r="H422" i="1" s="1"/>
  <c r="G423" i="1"/>
  <c r="H423" i="1" s="1"/>
  <c r="G424" i="1"/>
  <c r="H424" i="1" s="1"/>
  <c r="G425" i="1"/>
  <c r="H425" i="1" s="1"/>
  <c r="G426" i="1"/>
  <c r="H426" i="1" s="1"/>
  <c r="G427" i="1"/>
  <c r="H427" i="1" s="1"/>
  <c r="G428" i="1"/>
  <c r="H428" i="1" s="1"/>
  <c r="G429" i="1"/>
  <c r="H429" i="1" s="1"/>
  <c r="G430" i="1"/>
  <c r="H430" i="1" s="1"/>
  <c r="G431" i="1"/>
  <c r="H431" i="1" s="1"/>
  <c r="G432" i="1"/>
  <c r="H432" i="1" s="1"/>
  <c r="G433" i="1"/>
  <c r="H433" i="1" s="1"/>
  <c r="G434" i="1"/>
  <c r="H434" i="1" s="1"/>
  <c r="G435" i="1"/>
  <c r="H435" i="1" s="1"/>
  <c r="G436" i="1"/>
  <c r="H436" i="1" s="1"/>
  <c r="G437" i="1"/>
  <c r="H437" i="1" s="1"/>
  <c r="G438" i="1"/>
  <c r="H438" i="1" s="1"/>
  <c r="G439" i="1"/>
  <c r="H439" i="1" s="1"/>
  <c r="G440" i="1"/>
  <c r="H440" i="1" s="1"/>
  <c r="G441" i="1"/>
  <c r="H441" i="1" s="1"/>
  <c r="G442" i="1"/>
  <c r="H442" i="1" s="1"/>
  <c r="G443" i="1"/>
  <c r="H443" i="1" s="1"/>
  <c r="G444" i="1"/>
  <c r="H444" i="1" s="1"/>
  <c r="G445" i="1"/>
  <c r="H445" i="1" s="1"/>
  <c r="G446" i="1"/>
  <c r="H446" i="1" s="1"/>
  <c r="G447" i="1"/>
  <c r="H447" i="1" s="1"/>
  <c r="G448" i="1"/>
  <c r="H448" i="1" s="1"/>
  <c r="G449" i="1"/>
  <c r="H449" i="1" s="1"/>
  <c r="G450" i="1"/>
  <c r="H450" i="1" s="1"/>
  <c r="G451" i="1"/>
  <c r="H451" i="1" s="1"/>
  <c r="G452" i="1"/>
  <c r="H452" i="1" s="1"/>
  <c r="G453" i="1"/>
  <c r="H453" i="1" s="1"/>
  <c r="G454" i="1"/>
  <c r="H454" i="1" s="1"/>
  <c r="G455" i="1"/>
  <c r="H455" i="1" s="1"/>
  <c r="G456" i="1"/>
  <c r="H456" i="1" s="1"/>
  <c r="G457" i="1"/>
  <c r="H457" i="1" s="1"/>
  <c r="G458" i="1"/>
  <c r="H458" i="1" s="1"/>
  <c r="G459" i="1"/>
  <c r="H459" i="1" s="1"/>
  <c r="G460" i="1"/>
  <c r="H460" i="1" s="1"/>
  <c r="G461" i="1"/>
  <c r="H461" i="1" s="1"/>
  <c r="G462" i="1"/>
  <c r="H462" i="1" s="1"/>
  <c r="G463" i="1"/>
  <c r="H463" i="1" s="1"/>
  <c r="G464" i="1"/>
  <c r="H464" i="1" s="1"/>
  <c r="G465" i="1"/>
  <c r="H465" i="1" s="1"/>
  <c r="G466" i="1"/>
  <c r="H466" i="1" s="1"/>
  <c r="G467" i="1"/>
  <c r="H467" i="1" s="1"/>
  <c r="G468" i="1"/>
  <c r="H468" i="1" s="1"/>
  <c r="G469" i="1"/>
  <c r="H469" i="1" s="1"/>
  <c r="G470" i="1"/>
  <c r="H470" i="1" s="1"/>
  <c r="G471" i="1"/>
  <c r="H471" i="1" s="1"/>
  <c r="G472" i="1"/>
  <c r="H472" i="1" s="1"/>
  <c r="G473" i="1"/>
  <c r="H473" i="1" s="1"/>
  <c r="G474" i="1"/>
  <c r="H474" i="1" s="1"/>
  <c r="G475" i="1"/>
  <c r="H475" i="1" s="1"/>
  <c r="G476" i="1"/>
  <c r="H476" i="1" s="1"/>
  <c r="G477" i="1"/>
  <c r="H477" i="1" s="1"/>
  <c r="G478" i="1"/>
  <c r="H478" i="1" s="1"/>
  <c r="G479" i="1"/>
  <c r="H479" i="1" s="1"/>
  <c r="G480" i="1"/>
  <c r="H480" i="1" s="1"/>
  <c r="G481" i="1"/>
  <c r="H481" i="1" s="1"/>
  <c r="G482" i="1"/>
  <c r="H482" i="1" s="1"/>
  <c r="G483" i="1"/>
  <c r="H483" i="1" s="1"/>
  <c r="G484" i="1"/>
  <c r="H484" i="1" s="1"/>
  <c r="G485" i="1"/>
  <c r="H485" i="1" s="1"/>
  <c r="G486" i="1"/>
  <c r="H486" i="1" s="1"/>
  <c r="G487" i="1"/>
  <c r="H487" i="1" s="1"/>
  <c r="G488" i="1"/>
  <c r="H488" i="1" s="1"/>
  <c r="G489" i="1"/>
  <c r="H489" i="1" s="1"/>
  <c r="G490" i="1"/>
  <c r="H490" i="1" s="1"/>
  <c r="G491" i="1"/>
  <c r="H491" i="1" s="1"/>
  <c r="G492" i="1"/>
  <c r="H492" i="1" s="1"/>
  <c r="G493" i="1"/>
  <c r="H493" i="1" s="1"/>
  <c r="G494" i="1"/>
  <c r="H494" i="1" s="1"/>
  <c r="G495" i="1"/>
  <c r="H495" i="1" s="1"/>
  <c r="G496" i="1"/>
  <c r="H496" i="1" s="1"/>
  <c r="G497" i="1"/>
  <c r="H497" i="1" s="1"/>
  <c r="G498" i="1"/>
  <c r="H498" i="1" s="1"/>
  <c r="G499" i="1"/>
  <c r="H499" i="1" s="1"/>
  <c r="G500" i="1"/>
  <c r="H500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AQ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AO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AR23" i="1" s="1"/>
  <c r="E24" i="1"/>
  <c r="F24" i="1" s="1"/>
  <c r="AO24" i="1" s="1"/>
  <c r="E25" i="1"/>
  <c r="F25" i="1" s="1"/>
  <c r="E26" i="1"/>
  <c r="F26" i="1" s="1"/>
  <c r="AO26" i="1" s="1"/>
  <c r="E27" i="1"/>
  <c r="F27" i="1" s="1"/>
  <c r="AS27" i="1" s="1"/>
  <c r="E28" i="1"/>
  <c r="F28" i="1" s="1"/>
  <c r="AO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AR34" i="1" s="1"/>
  <c r="E35" i="1"/>
  <c r="F35" i="1" s="1"/>
  <c r="E36" i="1"/>
  <c r="F36" i="1" s="1"/>
  <c r="AP36" i="1" s="1"/>
  <c r="E37" i="1"/>
  <c r="F37" i="1" s="1"/>
  <c r="E38" i="1"/>
  <c r="F38" i="1" s="1"/>
  <c r="AO38" i="1" s="1"/>
  <c r="E39" i="1"/>
  <c r="F39" i="1" s="1"/>
  <c r="AR39" i="1" s="1"/>
  <c r="E40" i="1"/>
  <c r="F40" i="1" s="1"/>
  <c r="AO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AO46" i="1" s="1"/>
  <c r="E47" i="1"/>
  <c r="F47" i="1" s="1"/>
  <c r="E48" i="1"/>
  <c r="F48" i="1" s="1"/>
  <c r="AO48" i="1" s="1"/>
  <c r="E49" i="1"/>
  <c r="F49" i="1" s="1"/>
  <c r="E50" i="1"/>
  <c r="F50" i="1" s="1"/>
  <c r="AS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AP56" i="1" s="1"/>
  <c r="E57" i="1"/>
  <c r="F57" i="1" s="1"/>
  <c r="AS57" i="1" s="1"/>
  <c r="E58" i="1"/>
  <c r="F58" i="1" s="1"/>
  <c r="AS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AO66" i="1" s="1"/>
  <c r="E67" i="1"/>
  <c r="F67" i="1" s="1"/>
  <c r="E68" i="1"/>
  <c r="F68" i="1" s="1"/>
  <c r="AP68" i="1" s="1"/>
  <c r="E69" i="1"/>
  <c r="F69" i="1" s="1"/>
  <c r="AR69" i="1" s="1"/>
  <c r="E70" i="1"/>
  <c r="F70" i="1" s="1"/>
  <c r="E71" i="1"/>
  <c r="F71" i="1" s="1"/>
  <c r="E72" i="1"/>
  <c r="F72" i="1" s="1"/>
  <c r="E73" i="1"/>
  <c r="F73" i="1" s="1"/>
  <c r="E74" i="1"/>
  <c r="F74" i="1" s="1"/>
  <c r="AT74" i="1" s="1"/>
  <c r="E75" i="1"/>
  <c r="F75" i="1" s="1"/>
  <c r="AO75" i="1" s="1"/>
  <c r="E76" i="1"/>
  <c r="F76" i="1" s="1"/>
  <c r="E77" i="1"/>
  <c r="F77" i="1" s="1"/>
  <c r="AQ77" i="1" s="1"/>
  <c r="E78" i="1"/>
  <c r="F78" i="1" s="1"/>
  <c r="AQ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AP86" i="1" s="1"/>
  <c r="E87" i="1"/>
  <c r="F87" i="1" s="1"/>
  <c r="AT87" i="1" s="1"/>
  <c r="E88" i="1"/>
  <c r="F88" i="1" s="1"/>
  <c r="AQ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AP94" i="1" s="1"/>
  <c r="E95" i="1"/>
  <c r="F95" i="1" s="1"/>
  <c r="AO95" i="1" s="1"/>
  <c r="E96" i="1"/>
  <c r="F96" i="1" s="1"/>
  <c r="AP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AP106" i="1" s="1"/>
  <c r="E107" i="1"/>
  <c r="F107" i="1" s="1"/>
  <c r="E108" i="1"/>
  <c r="F108" i="1" s="1"/>
  <c r="E109" i="1"/>
  <c r="F109" i="1" s="1"/>
  <c r="E110" i="1"/>
  <c r="F110" i="1" s="1"/>
  <c r="AO110" i="1" s="1"/>
  <c r="E111" i="1"/>
  <c r="F111" i="1" s="1"/>
  <c r="AR111" i="1" s="1"/>
  <c r="E112" i="1"/>
  <c r="F112" i="1" s="1"/>
  <c r="AS112" i="1" s="1"/>
  <c r="E113" i="1"/>
  <c r="F113" i="1" s="1"/>
  <c r="E114" i="1"/>
  <c r="F114" i="1" s="1"/>
  <c r="AO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AS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AP128" i="1" s="1"/>
  <c r="E129" i="1"/>
  <c r="F129" i="1" s="1"/>
  <c r="AT129" i="1" s="1"/>
  <c r="E130" i="1"/>
  <c r="F130" i="1" s="1"/>
  <c r="AS130" i="1" s="1"/>
  <c r="E131" i="1"/>
  <c r="F131" i="1" s="1"/>
  <c r="AO131" i="1" s="1"/>
  <c r="E132" i="1"/>
  <c r="F132" i="1" s="1"/>
  <c r="AS132" i="1" s="1"/>
  <c r="E133" i="1"/>
  <c r="F133" i="1" s="1"/>
  <c r="E134" i="1"/>
  <c r="F134" i="1" s="1"/>
  <c r="E135" i="1"/>
  <c r="F135" i="1" s="1"/>
  <c r="E136" i="1"/>
  <c r="F136" i="1" s="1"/>
  <c r="E137" i="1"/>
  <c r="F137" i="1" s="1"/>
  <c r="AR137" i="1" s="1"/>
  <c r="E138" i="1"/>
  <c r="F138" i="1" s="1"/>
  <c r="AQ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AQ147" i="1" s="1"/>
  <c r="E148" i="1"/>
  <c r="F148" i="1" s="1"/>
  <c r="AS148" i="1" s="1"/>
  <c r="E149" i="1"/>
  <c r="F149" i="1" s="1"/>
  <c r="E150" i="1"/>
  <c r="F150" i="1" s="1"/>
  <c r="AQ150" i="1" s="1"/>
  <c r="E151" i="1"/>
  <c r="F151" i="1" s="1"/>
  <c r="E152" i="1"/>
  <c r="F152" i="1" s="1"/>
  <c r="E153" i="1"/>
  <c r="F153" i="1" s="1"/>
  <c r="E154" i="1"/>
  <c r="F154" i="1" s="1"/>
  <c r="AR154" i="1" s="1"/>
  <c r="E155" i="1"/>
  <c r="F155" i="1" s="1"/>
  <c r="AQ155" i="1" s="1"/>
  <c r="E156" i="1"/>
  <c r="F156" i="1" s="1"/>
  <c r="AQ156" i="1" s="1"/>
  <c r="E157" i="1"/>
  <c r="F157" i="1" s="1"/>
  <c r="AQ157" i="1" s="1"/>
  <c r="E158" i="1"/>
  <c r="F158" i="1" s="1"/>
  <c r="AQ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AQ166" i="1" s="1"/>
  <c r="E167" i="1"/>
  <c r="F167" i="1" s="1"/>
  <c r="AR167" i="1" s="1"/>
  <c r="E168" i="1"/>
  <c r="F168" i="1" s="1"/>
  <c r="E169" i="1"/>
  <c r="F169" i="1" s="1"/>
  <c r="E170" i="1"/>
  <c r="F170" i="1" s="1"/>
  <c r="AQ170" i="1" s="1"/>
  <c r="E171" i="1"/>
  <c r="F171" i="1" s="1"/>
  <c r="E172" i="1"/>
  <c r="F172" i="1" s="1"/>
  <c r="E173" i="1"/>
  <c r="F173" i="1" s="1"/>
  <c r="AO173" i="1" s="1"/>
  <c r="E174" i="1"/>
  <c r="F174" i="1" s="1"/>
  <c r="AP174" i="1" s="1"/>
  <c r="E175" i="1"/>
  <c r="F175" i="1" s="1"/>
  <c r="E176" i="1"/>
  <c r="F176" i="1" s="1"/>
  <c r="AS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AS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AS190" i="1" s="1"/>
  <c r="E191" i="1"/>
  <c r="F191" i="1" s="1"/>
  <c r="E192" i="1"/>
  <c r="F192" i="1" s="1"/>
  <c r="AT192" i="1" s="1"/>
  <c r="E193" i="1"/>
  <c r="F193" i="1" s="1"/>
  <c r="AS193" i="1" s="1"/>
  <c r="E194" i="1"/>
  <c r="F194" i="1" s="1"/>
  <c r="AP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AR201" i="1" s="1"/>
  <c r="E202" i="1"/>
  <c r="F202" i="1" s="1"/>
  <c r="E203" i="1"/>
  <c r="F203" i="1" s="1"/>
  <c r="AS203" i="1" s="1"/>
  <c r="E204" i="1"/>
  <c r="F204" i="1" s="1"/>
  <c r="E205" i="1"/>
  <c r="F205" i="1" s="1"/>
  <c r="E206" i="1"/>
  <c r="F206" i="1" s="1"/>
  <c r="E207" i="1"/>
  <c r="F207" i="1" s="1"/>
  <c r="AT207" i="1" s="1"/>
  <c r="E208" i="1"/>
  <c r="F208" i="1" s="1"/>
  <c r="E209" i="1"/>
  <c r="F209" i="1" s="1"/>
  <c r="AS209" i="1" s="1"/>
  <c r="E210" i="1"/>
  <c r="F210" i="1" s="1"/>
  <c r="AO210" i="1" s="1"/>
  <c r="E211" i="1"/>
  <c r="F211" i="1" s="1"/>
  <c r="AO211" i="1" s="1"/>
  <c r="E212" i="1"/>
  <c r="F212" i="1" s="1"/>
  <c r="E213" i="1"/>
  <c r="F213" i="1" s="1"/>
  <c r="E214" i="1"/>
  <c r="F214" i="1" s="1"/>
  <c r="E215" i="1"/>
  <c r="F215" i="1" s="1"/>
  <c r="E216" i="1"/>
  <c r="F216" i="1" s="1"/>
  <c r="AR216" i="1" s="1"/>
  <c r="E217" i="1"/>
  <c r="F217" i="1" s="1"/>
  <c r="E218" i="1"/>
  <c r="F218" i="1" s="1"/>
  <c r="AS218" i="1" s="1"/>
  <c r="E219" i="1"/>
  <c r="F219" i="1" s="1"/>
  <c r="E220" i="1"/>
  <c r="F220" i="1" s="1"/>
  <c r="AQ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AQ226" i="1" s="1"/>
  <c r="E227" i="1"/>
  <c r="F227" i="1" s="1"/>
  <c r="AT227" i="1" s="1"/>
  <c r="E228" i="1"/>
  <c r="F228" i="1" s="1"/>
  <c r="AS228" i="1" s="1"/>
  <c r="E229" i="1"/>
  <c r="F229" i="1" s="1"/>
  <c r="AR229" i="1" s="1"/>
  <c r="E230" i="1"/>
  <c r="F230" i="1" s="1"/>
  <c r="E231" i="1"/>
  <c r="F231" i="1" s="1"/>
  <c r="E232" i="1"/>
  <c r="F232" i="1" s="1"/>
  <c r="E233" i="1"/>
  <c r="F233" i="1" s="1"/>
  <c r="E234" i="1"/>
  <c r="F234" i="1" s="1"/>
  <c r="AQ234" i="1" s="1"/>
  <c r="E235" i="1"/>
  <c r="F235" i="1" s="1"/>
  <c r="AO235" i="1" s="1"/>
  <c r="E236" i="1"/>
  <c r="F236" i="1" s="1"/>
  <c r="AS236" i="1" s="1"/>
  <c r="E237" i="1"/>
  <c r="F237" i="1" s="1"/>
  <c r="AO237" i="1" s="1"/>
  <c r="E238" i="1"/>
  <c r="F238" i="1" s="1"/>
  <c r="E239" i="1"/>
  <c r="F239" i="1" s="1"/>
  <c r="E240" i="1"/>
  <c r="F240" i="1" s="1"/>
  <c r="E241" i="1"/>
  <c r="F241" i="1" s="1"/>
  <c r="E242" i="1"/>
  <c r="F242" i="1" s="1"/>
  <c r="AT242" i="1" s="1"/>
  <c r="E243" i="1"/>
  <c r="F243" i="1" s="1"/>
  <c r="E244" i="1"/>
  <c r="F244" i="1" s="1"/>
  <c r="AT244" i="1" s="1"/>
  <c r="E245" i="1"/>
  <c r="F245" i="1" s="1"/>
  <c r="AO245" i="1" s="1"/>
  <c r="E246" i="1"/>
  <c r="F246" i="1" s="1"/>
  <c r="AR246" i="1" s="1"/>
  <c r="E247" i="1"/>
  <c r="F247" i="1" s="1"/>
  <c r="E248" i="1"/>
  <c r="F248" i="1" s="1"/>
  <c r="E249" i="1"/>
  <c r="F249" i="1" s="1"/>
  <c r="E250" i="1"/>
  <c r="F250" i="1" s="1"/>
  <c r="E251" i="1"/>
  <c r="F251" i="1" s="1"/>
  <c r="AP251" i="1" s="1"/>
  <c r="E252" i="1"/>
  <c r="F252" i="1" s="1"/>
  <c r="AO252" i="1" s="1"/>
  <c r="E253" i="1"/>
  <c r="F253" i="1" s="1"/>
  <c r="AP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AP260" i="1" s="1"/>
  <c r="E261" i="1"/>
  <c r="F261" i="1" s="1"/>
  <c r="AP261" i="1" s="1"/>
  <c r="E262" i="1"/>
  <c r="F262" i="1" s="1"/>
  <c r="AO262" i="1" s="1"/>
  <c r="E263" i="1"/>
  <c r="F263" i="1" s="1"/>
  <c r="E264" i="1"/>
  <c r="F264" i="1" s="1"/>
  <c r="E265" i="1"/>
  <c r="F265" i="1" s="1"/>
  <c r="E266" i="1"/>
  <c r="F266" i="1" s="1"/>
  <c r="AT266" i="1" s="1"/>
  <c r="E267" i="1"/>
  <c r="F267" i="1" s="1"/>
  <c r="AP267" i="1" s="1"/>
  <c r="E268" i="1"/>
  <c r="F268" i="1" s="1"/>
  <c r="AP268" i="1" s="1"/>
  <c r="E269" i="1"/>
  <c r="F269" i="1" s="1"/>
  <c r="AT269" i="1" s="1"/>
  <c r="E270" i="1"/>
  <c r="F270" i="1" s="1"/>
  <c r="AT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AR276" i="1" s="1"/>
  <c r="E277" i="1"/>
  <c r="F277" i="1" s="1"/>
  <c r="AP277" i="1" s="1"/>
  <c r="E278" i="1"/>
  <c r="F278" i="1" s="1"/>
  <c r="AP278" i="1" s="1"/>
  <c r="E279" i="1"/>
  <c r="F279" i="1" s="1"/>
  <c r="AT279" i="1" s="1"/>
  <c r="E280" i="1"/>
  <c r="F280" i="1" s="1"/>
  <c r="E281" i="1"/>
  <c r="F281" i="1" s="1"/>
  <c r="E282" i="1"/>
  <c r="F282" i="1" s="1"/>
  <c r="E283" i="1"/>
  <c r="F283" i="1" s="1"/>
  <c r="E284" i="1"/>
  <c r="F284" i="1" s="1"/>
  <c r="AT284" i="1" s="1"/>
  <c r="E285" i="1"/>
  <c r="F285" i="1" s="1"/>
  <c r="AO285" i="1" s="1"/>
  <c r="E286" i="1"/>
  <c r="F286" i="1" s="1"/>
  <c r="AQ286" i="1" s="1"/>
  <c r="E287" i="1"/>
  <c r="F287" i="1" s="1"/>
  <c r="AP287" i="1" s="1"/>
  <c r="E288" i="1"/>
  <c r="F288" i="1" s="1"/>
  <c r="E289" i="1"/>
  <c r="F289" i="1" s="1"/>
  <c r="E290" i="1"/>
  <c r="F290" i="1" s="1"/>
  <c r="AR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AT296" i="1" s="1"/>
  <c r="E297" i="1"/>
  <c r="F297" i="1" s="1"/>
  <c r="AO297" i="1" s="1"/>
  <c r="E298" i="1"/>
  <c r="F298" i="1" s="1"/>
  <c r="AQ298" i="1" s="1"/>
  <c r="E299" i="1"/>
  <c r="F299" i="1" s="1"/>
  <c r="E300" i="1"/>
  <c r="F300" i="1" s="1"/>
  <c r="E301" i="1"/>
  <c r="F301" i="1" s="1"/>
  <c r="E302" i="1"/>
  <c r="F302" i="1" s="1"/>
  <c r="AQ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AQ308" i="1" s="1"/>
  <c r="E309" i="1"/>
  <c r="F309" i="1" s="1"/>
  <c r="AT309" i="1" s="1"/>
  <c r="E310" i="1"/>
  <c r="F310" i="1" s="1"/>
  <c r="AO310" i="1" s="1"/>
  <c r="E311" i="1"/>
  <c r="F311" i="1" s="1"/>
  <c r="E312" i="1"/>
  <c r="F312" i="1" s="1"/>
  <c r="E313" i="1"/>
  <c r="F313" i="1" s="1"/>
  <c r="AS313" i="1" s="1"/>
  <c r="E314" i="1"/>
  <c r="F314" i="1" s="1"/>
  <c r="AT314" i="1" s="1"/>
  <c r="E315" i="1"/>
  <c r="F315" i="1" s="1"/>
  <c r="E316" i="1"/>
  <c r="F316" i="1" s="1"/>
  <c r="AP316" i="1" s="1"/>
  <c r="E317" i="1"/>
  <c r="F317" i="1" s="1"/>
  <c r="E318" i="1"/>
  <c r="F318" i="1" s="1"/>
  <c r="E319" i="1"/>
  <c r="F319" i="1" s="1"/>
  <c r="AO319" i="1" s="1"/>
  <c r="E320" i="1"/>
  <c r="F320" i="1" s="1"/>
  <c r="AP320" i="1" s="1"/>
  <c r="E321" i="1"/>
  <c r="F321" i="1" s="1"/>
  <c r="AR321" i="1" s="1"/>
  <c r="E322" i="1"/>
  <c r="F322" i="1" s="1"/>
  <c r="E323" i="1"/>
  <c r="F323" i="1" s="1"/>
  <c r="E324" i="1"/>
  <c r="F324" i="1" s="1"/>
  <c r="AR324" i="1" s="1"/>
  <c r="E325" i="1"/>
  <c r="F325" i="1" s="1"/>
  <c r="AO325" i="1" s="1"/>
  <c r="E326" i="1"/>
  <c r="F326" i="1" s="1"/>
  <c r="AQ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AO332" i="1" s="1"/>
  <c r="E333" i="1"/>
  <c r="F333" i="1" s="1"/>
  <c r="E334" i="1"/>
  <c r="F334" i="1" s="1"/>
  <c r="E335" i="1"/>
  <c r="F335" i="1" s="1"/>
  <c r="AT335" i="1" s="1"/>
  <c r="E336" i="1"/>
  <c r="F336" i="1" s="1"/>
  <c r="AR336" i="1" s="1"/>
  <c r="E337" i="1"/>
  <c r="F337" i="1" s="1"/>
  <c r="AO337" i="1" s="1"/>
  <c r="E338" i="1"/>
  <c r="F338" i="1" s="1"/>
  <c r="AP338" i="1" s="1"/>
  <c r="E339" i="1"/>
  <c r="F339" i="1" s="1"/>
  <c r="E340" i="1"/>
  <c r="F340" i="1" s="1"/>
  <c r="E341" i="1"/>
  <c r="F341" i="1" s="1"/>
  <c r="E342" i="1"/>
  <c r="F342" i="1" s="1"/>
  <c r="E343" i="1"/>
  <c r="F343" i="1" s="1"/>
  <c r="AO343" i="1" s="1"/>
  <c r="E344" i="1"/>
  <c r="F344" i="1" s="1"/>
  <c r="E345" i="1"/>
  <c r="F345" i="1" s="1"/>
  <c r="E346" i="1"/>
  <c r="F346" i="1" s="1"/>
  <c r="AS346" i="1" s="1"/>
  <c r="E347" i="1"/>
  <c r="F347" i="1" s="1"/>
  <c r="AQ347" i="1" s="1"/>
  <c r="E348" i="1"/>
  <c r="F348" i="1" s="1"/>
  <c r="AP348" i="1" s="1"/>
  <c r="E349" i="1"/>
  <c r="F349" i="1" s="1"/>
  <c r="E350" i="1"/>
  <c r="F350" i="1" s="1"/>
  <c r="E351" i="1"/>
  <c r="F351" i="1" s="1"/>
  <c r="AQ351" i="1" s="1"/>
  <c r="E352" i="1"/>
  <c r="F352" i="1" s="1"/>
  <c r="E353" i="1"/>
  <c r="F353" i="1" s="1"/>
  <c r="AQ353" i="1" s="1"/>
  <c r="E354" i="1"/>
  <c r="F354" i="1" s="1"/>
  <c r="E355" i="1"/>
  <c r="F355" i="1" s="1"/>
  <c r="E356" i="1"/>
  <c r="F356" i="1" s="1"/>
  <c r="AS356" i="1" s="1"/>
  <c r="E357" i="1"/>
  <c r="F357" i="1" s="1"/>
  <c r="AO357" i="1" s="1"/>
  <c r="E358" i="1"/>
  <c r="F358" i="1" s="1"/>
  <c r="AR358" i="1" s="1"/>
  <c r="E359" i="1"/>
  <c r="F359" i="1" s="1"/>
  <c r="E360" i="1"/>
  <c r="F360" i="1" s="1"/>
  <c r="E361" i="1"/>
  <c r="F361" i="1" s="1"/>
  <c r="AS361" i="1" s="1"/>
  <c r="E362" i="1"/>
  <c r="F362" i="1" s="1"/>
  <c r="AO362" i="1" s="1"/>
  <c r="E363" i="1"/>
  <c r="F363" i="1" s="1"/>
  <c r="E364" i="1"/>
  <c r="F364" i="1" s="1"/>
  <c r="E365" i="1"/>
  <c r="F365" i="1" s="1"/>
  <c r="E366" i="1"/>
  <c r="F366" i="1" s="1"/>
  <c r="E367" i="1"/>
  <c r="F367" i="1" s="1"/>
  <c r="AO367" i="1" s="1"/>
  <c r="E368" i="1"/>
  <c r="F368" i="1" s="1"/>
  <c r="AT368" i="1" s="1"/>
  <c r="E369" i="1"/>
  <c r="F369" i="1" s="1"/>
  <c r="E370" i="1"/>
  <c r="F370" i="1" s="1"/>
  <c r="E371" i="1"/>
  <c r="F371" i="1" s="1"/>
  <c r="AT371" i="1" s="1"/>
  <c r="E372" i="1"/>
  <c r="F372" i="1" s="1"/>
  <c r="AO372" i="1" s="1"/>
  <c r="E373" i="1"/>
  <c r="F373" i="1" s="1"/>
  <c r="E374" i="1"/>
  <c r="F374" i="1" s="1"/>
  <c r="E375" i="1"/>
  <c r="F375" i="1" s="1"/>
  <c r="E376" i="1"/>
  <c r="F376" i="1" s="1"/>
  <c r="AO376" i="1" s="1"/>
  <c r="E377" i="1"/>
  <c r="F377" i="1" s="1"/>
  <c r="AO377" i="1" s="1"/>
  <c r="E378" i="1"/>
  <c r="F378" i="1" s="1"/>
  <c r="AP378" i="1" s="1"/>
  <c r="E379" i="1"/>
  <c r="F379" i="1" s="1"/>
  <c r="E380" i="1"/>
  <c r="F380" i="1" s="1"/>
  <c r="AT380" i="1" s="1"/>
  <c r="E381" i="1"/>
  <c r="F381" i="1" s="1"/>
  <c r="AO381" i="1" s="1"/>
  <c r="E382" i="1"/>
  <c r="F382" i="1" s="1"/>
  <c r="AQ382" i="1" s="1"/>
  <c r="E383" i="1"/>
  <c r="F383" i="1" s="1"/>
  <c r="E384" i="1"/>
  <c r="F384" i="1" s="1"/>
  <c r="E385" i="1"/>
  <c r="F385" i="1" s="1"/>
  <c r="E386" i="1"/>
  <c r="F386" i="1" s="1"/>
  <c r="E387" i="1"/>
  <c r="F387" i="1" s="1"/>
  <c r="AO387" i="1" s="1"/>
  <c r="E388" i="1"/>
  <c r="F388" i="1" s="1"/>
  <c r="E389" i="1"/>
  <c r="F389" i="1" s="1"/>
  <c r="AT389" i="1" s="1"/>
  <c r="E390" i="1"/>
  <c r="F390" i="1" s="1"/>
  <c r="AP390" i="1" s="1"/>
  <c r="E391" i="1"/>
  <c r="F391" i="1" s="1"/>
  <c r="AO391" i="1" s="1"/>
  <c r="E392" i="1"/>
  <c r="F392" i="1" s="1"/>
  <c r="E393" i="1"/>
  <c r="F393" i="1" s="1"/>
  <c r="E394" i="1"/>
  <c r="F394" i="1" s="1"/>
  <c r="AQ394" i="1" s="1"/>
  <c r="E395" i="1"/>
  <c r="F395" i="1" s="1"/>
  <c r="AO395" i="1" s="1"/>
  <c r="E396" i="1"/>
  <c r="F396" i="1" s="1"/>
  <c r="AO396" i="1" s="1"/>
  <c r="E397" i="1"/>
  <c r="F397" i="1" s="1"/>
  <c r="E398" i="1"/>
  <c r="F398" i="1" s="1"/>
  <c r="AS398" i="1" s="1"/>
  <c r="E399" i="1"/>
  <c r="F399" i="1" s="1"/>
  <c r="AT399" i="1" s="1"/>
  <c r="E400" i="1"/>
  <c r="F400" i="1" s="1"/>
  <c r="AO400" i="1" s="1"/>
  <c r="E401" i="1"/>
  <c r="F401" i="1" s="1"/>
  <c r="E402" i="1"/>
  <c r="F402" i="1" s="1"/>
  <c r="AT402" i="1" s="1"/>
  <c r="E403" i="1"/>
  <c r="F403" i="1" s="1"/>
  <c r="AQ403" i="1" s="1"/>
  <c r="E404" i="1"/>
  <c r="F404" i="1" s="1"/>
  <c r="AR404" i="1" s="1"/>
  <c r="E405" i="1"/>
  <c r="F405" i="1" s="1"/>
  <c r="E406" i="1"/>
  <c r="F406" i="1" s="1"/>
  <c r="E407" i="1"/>
  <c r="F407" i="1" s="1"/>
  <c r="E408" i="1"/>
  <c r="F408" i="1" s="1"/>
  <c r="AQ408" i="1" s="1"/>
  <c r="E409" i="1"/>
  <c r="F409" i="1" s="1"/>
  <c r="AO409" i="1" s="1"/>
  <c r="E410" i="1"/>
  <c r="F410" i="1" s="1"/>
  <c r="E411" i="1"/>
  <c r="F411" i="1" s="1"/>
  <c r="AQ411" i="1" s="1"/>
  <c r="E412" i="1"/>
  <c r="F412" i="1" s="1"/>
  <c r="AQ412" i="1" s="1"/>
  <c r="E413" i="1"/>
  <c r="F413" i="1" s="1"/>
  <c r="AP413" i="1" s="1"/>
  <c r="E414" i="1"/>
  <c r="F414" i="1" s="1"/>
  <c r="E415" i="1"/>
  <c r="F415" i="1" s="1"/>
  <c r="AS415" i="1" s="1"/>
  <c r="E416" i="1"/>
  <c r="F416" i="1" s="1"/>
  <c r="AP416" i="1" s="1"/>
  <c r="E417" i="1"/>
  <c r="F417" i="1" s="1"/>
  <c r="AO417" i="1" s="1"/>
  <c r="E418" i="1"/>
  <c r="F418" i="1" s="1"/>
  <c r="E419" i="1"/>
  <c r="F419" i="1" s="1"/>
  <c r="AR419" i="1" s="1"/>
  <c r="E420" i="1"/>
  <c r="F420" i="1" s="1"/>
  <c r="AP420" i="1" s="1"/>
  <c r="E421" i="1"/>
  <c r="F421" i="1" s="1"/>
  <c r="E422" i="1"/>
  <c r="F422" i="1" s="1"/>
  <c r="E423" i="1"/>
  <c r="F423" i="1" s="1"/>
  <c r="E424" i="1"/>
  <c r="F424" i="1" s="1"/>
  <c r="AT424" i="1" s="1"/>
  <c r="E425" i="1"/>
  <c r="F425" i="1" s="1"/>
  <c r="AO425" i="1" s="1"/>
  <c r="E426" i="1"/>
  <c r="F426" i="1" s="1"/>
  <c r="AT426" i="1" s="1"/>
  <c r="E427" i="1"/>
  <c r="F427" i="1" s="1"/>
  <c r="AQ427" i="1" s="1"/>
  <c r="E428" i="1"/>
  <c r="F428" i="1" s="1"/>
  <c r="AO428" i="1" s="1"/>
  <c r="E429" i="1"/>
  <c r="F429" i="1" s="1"/>
  <c r="E430" i="1"/>
  <c r="F430" i="1" s="1"/>
  <c r="E431" i="1"/>
  <c r="F431" i="1" s="1"/>
  <c r="AR431" i="1" s="1"/>
  <c r="E432" i="1"/>
  <c r="F432" i="1" s="1"/>
  <c r="AO432" i="1" s="1"/>
  <c r="E433" i="1"/>
  <c r="F433" i="1" s="1"/>
  <c r="AT433" i="1" s="1"/>
  <c r="E434" i="1"/>
  <c r="F434" i="1" s="1"/>
  <c r="AO434" i="1" s="1"/>
  <c r="E435" i="1"/>
  <c r="F435" i="1" s="1"/>
  <c r="AR435" i="1" s="1"/>
  <c r="E436" i="1"/>
  <c r="F436" i="1" s="1"/>
  <c r="E437" i="1"/>
  <c r="F437" i="1" s="1"/>
  <c r="AR437" i="1" s="1"/>
  <c r="E438" i="1"/>
  <c r="F438" i="1" s="1"/>
  <c r="AP438" i="1" s="1"/>
  <c r="E439" i="1"/>
  <c r="F439" i="1" s="1"/>
  <c r="AO439" i="1" s="1"/>
  <c r="E440" i="1"/>
  <c r="F440" i="1" s="1"/>
  <c r="AT440" i="1" s="1"/>
  <c r="E441" i="1"/>
  <c r="F441" i="1" s="1"/>
  <c r="AO441" i="1" s="1"/>
  <c r="E442" i="1"/>
  <c r="F442" i="1" s="1"/>
  <c r="AP442" i="1" s="1"/>
  <c r="E443" i="1"/>
  <c r="F443" i="1" s="1"/>
  <c r="E444" i="1"/>
  <c r="F444" i="1" s="1"/>
  <c r="AQ444" i="1" s="1"/>
  <c r="E445" i="1"/>
  <c r="F445" i="1" s="1"/>
  <c r="AO445" i="1" s="1"/>
  <c r="E446" i="1"/>
  <c r="F446" i="1" s="1"/>
  <c r="E447" i="1"/>
  <c r="F447" i="1" s="1"/>
  <c r="E448" i="1"/>
  <c r="F448" i="1" s="1"/>
  <c r="E449" i="1"/>
  <c r="F449" i="1" s="1"/>
  <c r="AO449" i="1" s="1"/>
  <c r="E450" i="1"/>
  <c r="F450" i="1" s="1"/>
  <c r="E451" i="1"/>
  <c r="F451" i="1" s="1"/>
  <c r="AT451" i="1" s="1"/>
  <c r="E452" i="1"/>
  <c r="F452" i="1" s="1"/>
  <c r="AO452" i="1" s="1"/>
  <c r="E453" i="1"/>
  <c r="F453" i="1" s="1"/>
  <c r="E454" i="1"/>
  <c r="F454" i="1" s="1"/>
  <c r="E455" i="1"/>
  <c r="F455" i="1" s="1"/>
  <c r="AR455" i="1" s="1"/>
  <c r="E456" i="1"/>
  <c r="F456" i="1" s="1"/>
  <c r="AO456" i="1" s="1"/>
  <c r="E457" i="1"/>
  <c r="F457" i="1" s="1"/>
  <c r="E458" i="1"/>
  <c r="F458" i="1" s="1"/>
  <c r="AS458" i="1" s="1"/>
  <c r="E459" i="1"/>
  <c r="F459" i="1" s="1"/>
  <c r="AO459" i="1" s="1"/>
  <c r="E460" i="1"/>
  <c r="F460" i="1" s="1"/>
  <c r="E461" i="1"/>
  <c r="F461" i="1" s="1"/>
  <c r="E462" i="1"/>
  <c r="F462" i="1" s="1"/>
  <c r="AR462" i="1" s="1"/>
  <c r="E463" i="1"/>
  <c r="F463" i="1" s="1"/>
  <c r="AQ463" i="1" s="1"/>
  <c r="E464" i="1"/>
  <c r="F464" i="1" s="1"/>
  <c r="E465" i="1"/>
  <c r="F465" i="1" s="1"/>
  <c r="AR465" i="1" s="1"/>
  <c r="E466" i="1"/>
  <c r="F466" i="1" s="1"/>
  <c r="AO466" i="1" s="1"/>
  <c r="E467" i="1"/>
  <c r="F467" i="1" s="1"/>
  <c r="AO467" i="1" s="1"/>
  <c r="E468" i="1"/>
  <c r="F468" i="1" s="1"/>
  <c r="E469" i="1"/>
  <c r="F469" i="1" s="1"/>
  <c r="AR469" i="1" s="1"/>
  <c r="E470" i="1"/>
  <c r="F470" i="1" s="1"/>
  <c r="E471" i="1"/>
  <c r="F471" i="1" s="1"/>
  <c r="E472" i="1"/>
  <c r="F472" i="1" s="1"/>
  <c r="AR472" i="1" s="1"/>
  <c r="E473" i="1"/>
  <c r="F473" i="1" s="1"/>
  <c r="AO473" i="1" s="1"/>
  <c r="E474" i="1"/>
  <c r="F474" i="1" s="1"/>
  <c r="AO474" i="1" s="1"/>
  <c r="E475" i="1"/>
  <c r="F475" i="1" s="1"/>
  <c r="E476" i="1"/>
  <c r="F476" i="1" s="1"/>
  <c r="AR476" i="1" s="1"/>
  <c r="E477" i="1"/>
  <c r="F477" i="1" s="1"/>
  <c r="AO477" i="1" s="1"/>
  <c r="E478" i="1"/>
  <c r="F478" i="1" s="1"/>
  <c r="E479" i="1"/>
  <c r="F479" i="1" s="1"/>
  <c r="AQ479" i="1" s="1"/>
  <c r="E480" i="1"/>
  <c r="F480" i="1" s="1"/>
  <c r="AO480" i="1" s="1"/>
  <c r="E481" i="1"/>
  <c r="F481" i="1" s="1"/>
  <c r="E482" i="1"/>
  <c r="F482" i="1" s="1"/>
  <c r="AS482" i="1" s="1"/>
  <c r="E483" i="1"/>
  <c r="F483" i="1" s="1"/>
  <c r="AP483" i="1" s="1"/>
  <c r="E484" i="1"/>
  <c r="F484" i="1" s="1"/>
  <c r="E485" i="1"/>
  <c r="F485" i="1" s="1"/>
  <c r="E486" i="1"/>
  <c r="F486" i="1" s="1"/>
  <c r="AR486" i="1" s="1"/>
  <c r="E487" i="1"/>
  <c r="F487" i="1" s="1"/>
  <c r="AO487" i="1" s="1"/>
  <c r="E488" i="1"/>
  <c r="F488" i="1" s="1"/>
  <c r="E489" i="1"/>
  <c r="F489" i="1" s="1"/>
  <c r="AR489" i="1" s="1"/>
  <c r="E490" i="1"/>
  <c r="F490" i="1" s="1"/>
  <c r="AS490" i="1" s="1"/>
  <c r="E491" i="1"/>
  <c r="F491" i="1" s="1"/>
  <c r="E492" i="1"/>
  <c r="F492" i="1" s="1"/>
  <c r="E493" i="1"/>
  <c r="F493" i="1" s="1"/>
  <c r="AP493" i="1" s="1"/>
  <c r="E494" i="1"/>
  <c r="F494" i="1" s="1"/>
  <c r="AP494" i="1" s="1"/>
  <c r="E495" i="1"/>
  <c r="F495" i="1" s="1"/>
  <c r="E496" i="1"/>
  <c r="F496" i="1" s="1"/>
  <c r="AR496" i="1" s="1"/>
  <c r="E497" i="1"/>
  <c r="F497" i="1" s="1"/>
  <c r="AO497" i="1" s="1"/>
  <c r="E498" i="1"/>
  <c r="F498" i="1" s="1"/>
  <c r="E499" i="1"/>
  <c r="F499" i="1" s="1"/>
  <c r="AR499" i="1" s="1"/>
  <c r="E500" i="1"/>
  <c r="F500" i="1" s="1"/>
  <c r="AO500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B5" i="1"/>
  <c r="C5" i="1" s="1"/>
  <c r="AJ5" i="1" s="1"/>
  <c r="B6" i="1"/>
  <c r="C6" i="1" s="1"/>
  <c r="AJ6" i="1" s="1"/>
  <c r="B7" i="1"/>
  <c r="C7" i="1" s="1"/>
  <c r="AJ7" i="1" s="1"/>
  <c r="B8" i="1"/>
  <c r="C8" i="1" s="1"/>
  <c r="AJ8" i="1" s="1"/>
  <c r="B9" i="1"/>
  <c r="C9" i="1" s="1"/>
  <c r="AJ9" i="1" s="1"/>
  <c r="B10" i="1"/>
  <c r="C10" i="1" s="1"/>
  <c r="AJ10" i="1" s="1"/>
  <c r="B11" i="1"/>
  <c r="C11" i="1" s="1"/>
  <c r="AK11" i="1" s="1"/>
  <c r="B12" i="1"/>
  <c r="C12" i="1" s="1"/>
  <c r="AJ12" i="1" s="1"/>
  <c r="B13" i="1"/>
  <c r="C13" i="1" s="1"/>
  <c r="AJ13" i="1" s="1"/>
  <c r="B14" i="1"/>
  <c r="C14" i="1" s="1"/>
  <c r="AJ14" i="1" s="1"/>
  <c r="B15" i="1"/>
  <c r="C15" i="1" s="1"/>
  <c r="AJ15" i="1" s="1"/>
  <c r="B16" i="1"/>
  <c r="C16" i="1" s="1"/>
  <c r="AJ16" i="1" s="1"/>
  <c r="B17" i="1"/>
  <c r="C17" i="1" s="1"/>
  <c r="B18" i="1"/>
  <c r="C18" i="1" s="1"/>
  <c r="B19" i="1"/>
  <c r="C19" i="1" s="1"/>
  <c r="B20" i="1"/>
  <c r="C20" i="1" s="1"/>
  <c r="B21" i="1"/>
  <c r="C21" i="1" s="1"/>
  <c r="AK21" i="1" s="1"/>
  <c r="B22" i="1"/>
  <c r="C22" i="1" s="1"/>
  <c r="AJ22" i="1" s="1"/>
  <c r="B23" i="1"/>
  <c r="C23" i="1" s="1"/>
  <c r="AJ23" i="1" s="1"/>
  <c r="B24" i="1"/>
  <c r="C24" i="1" s="1"/>
  <c r="AJ24" i="1" s="1"/>
  <c r="B25" i="1"/>
  <c r="C25" i="1" s="1"/>
  <c r="AJ25" i="1" s="1"/>
  <c r="B26" i="1"/>
  <c r="C26" i="1" s="1"/>
  <c r="AJ26" i="1" s="1"/>
  <c r="B27" i="1"/>
  <c r="C27" i="1" s="1"/>
  <c r="AJ27" i="1" s="1"/>
  <c r="B28" i="1"/>
  <c r="C28" i="1" s="1"/>
  <c r="AJ28" i="1" s="1"/>
  <c r="B29" i="1"/>
  <c r="C29" i="1" s="1"/>
  <c r="AJ29" i="1" s="1"/>
  <c r="B30" i="1"/>
  <c r="C30" i="1" s="1"/>
  <c r="AJ30" i="1" s="1"/>
  <c r="B31" i="1"/>
  <c r="C31" i="1" s="1"/>
  <c r="AK31" i="1" s="1"/>
  <c r="B32" i="1"/>
  <c r="C32" i="1" s="1"/>
  <c r="AJ32" i="1" s="1"/>
  <c r="B33" i="1"/>
  <c r="C33" i="1" s="1"/>
  <c r="AJ33" i="1" s="1"/>
  <c r="B34" i="1"/>
  <c r="C34" i="1" s="1"/>
  <c r="AJ34" i="1" s="1"/>
  <c r="B35" i="1"/>
  <c r="C35" i="1" s="1"/>
  <c r="AJ35" i="1" s="1"/>
  <c r="B36" i="1"/>
  <c r="C36" i="1" s="1"/>
  <c r="AJ36" i="1" s="1"/>
  <c r="B37" i="1"/>
  <c r="C37" i="1" s="1"/>
  <c r="B38" i="1"/>
  <c r="C38" i="1" s="1"/>
  <c r="B39" i="1"/>
  <c r="C39" i="1" s="1"/>
  <c r="B40" i="1"/>
  <c r="C40" i="1" s="1"/>
  <c r="B41" i="1"/>
  <c r="C41" i="1" s="1"/>
  <c r="AK41" i="1" s="1"/>
  <c r="B42" i="1"/>
  <c r="C42" i="1" s="1"/>
  <c r="AJ42" i="1" s="1"/>
  <c r="B43" i="1"/>
  <c r="C43" i="1" s="1"/>
  <c r="AK43" i="1" s="1"/>
  <c r="B44" i="1"/>
  <c r="C44" i="1" s="1"/>
  <c r="AJ44" i="1" s="1"/>
  <c r="B45" i="1"/>
  <c r="C45" i="1" s="1"/>
  <c r="AJ45" i="1" s="1"/>
  <c r="B46" i="1"/>
  <c r="C46" i="1" s="1"/>
  <c r="AJ46" i="1" s="1"/>
  <c r="B47" i="1"/>
  <c r="C47" i="1" s="1"/>
  <c r="AJ47" i="1" s="1"/>
  <c r="B48" i="1"/>
  <c r="C48" i="1" s="1"/>
  <c r="AJ48" i="1" s="1"/>
  <c r="B49" i="1"/>
  <c r="C49" i="1" s="1"/>
  <c r="AJ49" i="1" s="1"/>
  <c r="B50" i="1"/>
  <c r="C50" i="1" s="1"/>
  <c r="AJ50" i="1" s="1"/>
  <c r="B51" i="1"/>
  <c r="C51" i="1" s="1"/>
  <c r="AK51" i="1" s="1"/>
  <c r="B52" i="1"/>
  <c r="C52" i="1" s="1"/>
  <c r="AJ52" i="1" s="1"/>
  <c r="B53" i="1"/>
  <c r="C53" i="1" s="1"/>
  <c r="AJ53" i="1" s="1"/>
  <c r="B54" i="1"/>
  <c r="C54" i="1" s="1"/>
  <c r="AJ54" i="1" s="1"/>
  <c r="B55" i="1"/>
  <c r="C55" i="1" s="1"/>
  <c r="AJ55" i="1" s="1"/>
  <c r="B56" i="1"/>
  <c r="C56" i="1" s="1"/>
  <c r="AJ56" i="1" s="1"/>
  <c r="B57" i="1"/>
  <c r="C57" i="1" s="1"/>
  <c r="B58" i="1"/>
  <c r="C58" i="1" s="1"/>
  <c r="B59" i="1"/>
  <c r="C59" i="1" s="1"/>
  <c r="B60" i="1"/>
  <c r="C60" i="1" s="1"/>
  <c r="B61" i="1"/>
  <c r="C61" i="1" s="1"/>
  <c r="AK61" i="1" s="1"/>
  <c r="B62" i="1"/>
  <c r="C62" i="1" s="1"/>
  <c r="AJ62" i="1" s="1"/>
  <c r="B63" i="1"/>
  <c r="C63" i="1" s="1"/>
  <c r="AJ63" i="1" s="1"/>
  <c r="B64" i="1"/>
  <c r="C64" i="1" s="1"/>
  <c r="AK64" i="1" s="1"/>
  <c r="B65" i="1"/>
  <c r="C65" i="1" s="1"/>
  <c r="AJ65" i="1" s="1"/>
  <c r="B66" i="1"/>
  <c r="C66" i="1" s="1"/>
  <c r="AJ66" i="1" s="1"/>
  <c r="B67" i="1"/>
  <c r="C67" i="1" s="1"/>
  <c r="AJ67" i="1" s="1"/>
  <c r="B68" i="1"/>
  <c r="C68" i="1" s="1"/>
  <c r="AJ68" i="1" s="1"/>
  <c r="B69" i="1"/>
  <c r="C69" i="1" s="1"/>
  <c r="AJ69" i="1" s="1"/>
  <c r="B70" i="1"/>
  <c r="C70" i="1" s="1"/>
  <c r="AJ70" i="1" s="1"/>
  <c r="B71" i="1"/>
  <c r="C71" i="1" s="1"/>
  <c r="AK71" i="1" s="1"/>
  <c r="B72" i="1"/>
  <c r="C72" i="1" s="1"/>
  <c r="AJ72" i="1" s="1"/>
  <c r="B73" i="1"/>
  <c r="C73" i="1" s="1"/>
  <c r="AJ73" i="1" s="1"/>
  <c r="B74" i="1"/>
  <c r="C74" i="1" s="1"/>
  <c r="AJ74" i="1" s="1"/>
  <c r="B75" i="1"/>
  <c r="C75" i="1" s="1"/>
  <c r="AJ75" i="1" s="1"/>
  <c r="B76" i="1"/>
  <c r="C76" i="1" s="1"/>
  <c r="AJ76" i="1" s="1"/>
  <c r="B77" i="1"/>
  <c r="C77" i="1" s="1"/>
  <c r="B78" i="1"/>
  <c r="C78" i="1" s="1"/>
  <c r="B79" i="1"/>
  <c r="C79" i="1" s="1"/>
  <c r="B80" i="1"/>
  <c r="C80" i="1" s="1"/>
  <c r="B81" i="1"/>
  <c r="C81" i="1" s="1"/>
  <c r="AK81" i="1" s="1"/>
  <c r="B82" i="1"/>
  <c r="C82" i="1" s="1"/>
  <c r="AJ82" i="1" s="1"/>
  <c r="B83" i="1"/>
  <c r="C83" i="1" s="1"/>
  <c r="AJ83" i="1" s="1"/>
  <c r="B84" i="1"/>
  <c r="C84" i="1" s="1"/>
  <c r="AJ84" i="1" s="1"/>
  <c r="B85" i="1"/>
  <c r="C85" i="1" s="1"/>
  <c r="AJ85" i="1" s="1"/>
  <c r="B86" i="1"/>
  <c r="C86" i="1" s="1"/>
  <c r="AJ86" i="1" s="1"/>
  <c r="B87" i="1"/>
  <c r="C87" i="1" s="1"/>
  <c r="AJ87" i="1" s="1"/>
  <c r="B88" i="1"/>
  <c r="C88" i="1" s="1"/>
  <c r="AJ88" i="1" s="1"/>
  <c r="B89" i="1"/>
  <c r="C89" i="1" s="1"/>
  <c r="AJ89" i="1" s="1"/>
  <c r="B90" i="1"/>
  <c r="C90" i="1" s="1"/>
  <c r="AJ90" i="1" s="1"/>
  <c r="B91" i="1"/>
  <c r="C91" i="1" s="1"/>
  <c r="AK91" i="1" s="1"/>
  <c r="B92" i="1"/>
  <c r="C92" i="1" s="1"/>
  <c r="AJ92" i="1" s="1"/>
  <c r="B93" i="1"/>
  <c r="C93" i="1" s="1"/>
  <c r="AJ93" i="1" s="1"/>
  <c r="B94" i="1"/>
  <c r="C94" i="1" s="1"/>
  <c r="AJ94" i="1" s="1"/>
  <c r="B95" i="1"/>
  <c r="C95" i="1" s="1"/>
  <c r="AJ95" i="1" s="1"/>
  <c r="B96" i="1"/>
  <c r="C96" i="1" s="1"/>
  <c r="AJ96" i="1" s="1"/>
  <c r="B97" i="1"/>
  <c r="C97" i="1" s="1"/>
  <c r="B98" i="1"/>
  <c r="C98" i="1" s="1"/>
  <c r="B99" i="1"/>
  <c r="C99" i="1" s="1"/>
  <c r="B100" i="1"/>
  <c r="C100" i="1" s="1"/>
  <c r="B101" i="1"/>
  <c r="C101" i="1" s="1"/>
  <c r="AK101" i="1" s="1"/>
  <c r="B102" i="1"/>
  <c r="C102" i="1" s="1"/>
  <c r="AJ102" i="1" s="1"/>
  <c r="B103" i="1"/>
  <c r="C103" i="1" s="1"/>
  <c r="AJ103" i="1" s="1"/>
  <c r="B104" i="1"/>
  <c r="C104" i="1" s="1"/>
  <c r="AK104" i="1" s="1"/>
  <c r="B105" i="1"/>
  <c r="C105" i="1" s="1"/>
  <c r="AJ105" i="1" s="1"/>
  <c r="B106" i="1"/>
  <c r="C106" i="1" s="1"/>
  <c r="AJ106" i="1" s="1"/>
  <c r="B107" i="1"/>
  <c r="C107" i="1" s="1"/>
  <c r="AJ107" i="1" s="1"/>
  <c r="B108" i="1"/>
  <c r="C108" i="1" s="1"/>
  <c r="AJ108" i="1" s="1"/>
  <c r="B109" i="1"/>
  <c r="C109" i="1" s="1"/>
  <c r="AJ109" i="1" s="1"/>
  <c r="B110" i="1"/>
  <c r="C110" i="1" s="1"/>
  <c r="AJ110" i="1" s="1"/>
  <c r="B111" i="1"/>
  <c r="C111" i="1" s="1"/>
  <c r="AK111" i="1" s="1"/>
  <c r="B112" i="1"/>
  <c r="C112" i="1" s="1"/>
  <c r="AJ112" i="1" s="1"/>
  <c r="B113" i="1"/>
  <c r="C113" i="1" s="1"/>
  <c r="AJ113" i="1" s="1"/>
  <c r="B114" i="1"/>
  <c r="C114" i="1" s="1"/>
  <c r="AJ114" i="1" s="1"/>
  <c r="B115" i="1"/>
  <c r="C115" i="1" s="1"/>
  <c r="AJ115" i="1" s="1"/>
  <c r="B116" i="1"/>
  <c r="C116" i="1" s="1"/>
  <c r="AJ116" i="1" s="1"/>
  <c r="B117" i="1"/>
  <c r="C117" i="1" s="1"/>
  <c r="B118" i="1"/>
  <c r="C118" i="1" s="1"/>
  <c r="B119" i="1"/>
  <c r="C119" i="1" s="1"/>
  <c r="B120" i="1"/>
  <c r="C120" i="1" s="1"/>
  <c r="B121" i="1"/>
  <c r="C121" i="1" s="1"/>
  <c r="AK121" i="1" s="1"/>
  <c r="B122" i="1"/>
  <c r="C122" i="1" s="1"/>
  <c r="AJ122" i="1" s="1"/>
  <c r="B123" i="1"/>
  <c r="C123" i="1" s="1"/>
  <c r="AJ123" i="1" s="1"/>
  <c r="B124" i="1"/>
  <c r="C124" i="1" s="1"/>
  <c r="AJ124" i="1" s="1"/>
  <c r="B125" i="1"/>
  <c r="C125" i="1" s="1"/>
  <c r="AJ125" i="1" s="1"/>
  <c r="B126" i="1"/>
  <c r="C126" i="1" s="1"/>
  <c r="AJ126" i="1" s="1"/>
  <c r="B127" i="1"/>
  <c r="C127" i="1" s="1"/>
  <c r="AJ127" i="1" s="1"/>
  <c r="B128" i="1"/>
  <c r="C128" i="1" s="1"/>
  <c r="AJ128" i="1" s="1"/>
  <c r="B129" i="1"/>
  <c r="C129" i="1" s="1"/>
  <c r="AJ129" i="1" s="1"/>
  <c r="B130" i="1"/>
  <c r="C130" i="1" s="1"/>
  <c r="AJ130" i="1" s="1"/>
  <c r="B131" i="1"/>
  <c r="C131" i="1" s="1"/>
  <c r="AK131" i="1" s="1"/>
  <c r="B132" i="1"/>
  <c r="C132" i="1" s="1"/>
  <c r="AJ132" i="1" s="1"/>
  <c r="B133" i="1"/>
  <c r="C133" i="1" s="1"/>
  <c r="AJ133" i="1" s="1"/>
  <c r="B134" i="1"/>
  <c r="C134" i="1" s="1"/>
  <c r="AJ134" i="1" s="1"/>
  <c r="B135" i="1"/>
  <c r="C135" i="1" s="1"/>
  <c r="AJ135" i="1" s="1"/>
  <c r="B136" i="1"/>
  <c r="C136" i="1" s="1"/>
  <c r="AJ136" i="1" s="1"/>
  <c r="B137" i="1"/>
  <c r="C137" i="1" s="1"/>
  <c r="B138" i="1"/>
  <c r="C138" i="1" s="1"/>
  <c r="B139" i="1"/>
  <c r="C139" i="1" s="1"/>
  <c r="B140" i="1"/>
  <c r="C140" i="1" s="1"/>
  <c r="B141" i="1"/>
  <c r="C141" i="1" s="1"/>
  <c r="AK141" i="1" s="1"/>
  <c r="B142" i="1"/>
  <c r="C142" i="1" s="1"/>
  <c r="AJ142" i="1" s="1"/>
  <c r="B143" i="1"/>
  <c r="C143" i="1" s="1"/>
  <c r="AJ143" i="1" s="1"/>
  <c r="B144" i="1"/>
  <c r="C144" i="1" s="1"/>
  <c r="AK144" i="1" s="1"/>
  <c r="B145" i="1"/>
  <c r="C145" i="1" s="1"/>
  <c r="AJ145" i="1" s="1"/>
  <c r="B146" i="1"/>
  <c r="C146" i="1" s="1"/>
  <c r="AJ146" i="1" s="1"/>
  <c r="B147" i="1"/>
  <c r="C147" i="1" s="1"/>
  <c r="AJ147" i="1" s="1"/>
  <c r="B148" i="1"/>
  <c r="C148" i="1" s="1"/>
  <c r="AJ148" i="1" s="1"/>
  <c r="B149" i="1"/>
  <c r="C149" i="1" s="1"/>
  <c r="AJ149" i="1" s="1"/>
  <c r="B150" i="1"/>
  <c r="C150" i="1" s="1"/>
  <c r="AJ150" i="1" s="1"/>
  <c r="B151" i="1"/>
  <c r="C151" i="1" s="1"/>
  <c r="AK151" i="1" s="1"/>
  <c r="B152" i="1"/>
  <c r="C152" i="1" s="1"/>
  <c r="AJ152" i="1" s="1"/>
  <c r="B153" i="1"/>
  <c r="C153" i="1" s="1"/>
  <c r="AJ153" i="1" s="1"/>
  <c r="B154" i="1"/>
  <c r="C154" i="1" s="1"/>
  <c r="AJ154" i="1" s="1"/>
  <c r="B155" i="1"/>
  <c r="C155" i="1" s="1"/>
  <c r="AJ155" i="1" s="1"/>
  <c r="B156" i="1"/>
  <c r="C156" i="1" s="1"/>
  <c r="AJ156" i="1" s="1"/>
  <c r="B157" i="1"/>
  <c r="C157" i="1" s="1"/>
  <c r="B158" i="1"/>
  <c r="C158" i="1" s="1"/>
  <c r="B159" i="1"/>
  <c r="C159" i="1" s="1"/>
  <c r="B160" i="1"/>
  <c r="C160" i="1" s="1"/>
  <c r="B161" i="1"/>
  <c r="C161" i="1" s="1"/>
  <c r="AK161" i="1" s="1"/>
  <c r="B162" i="1"/>
  <c r="C162" i="1" s="1"/>
  <c r="AJ162" i="1" s="1"/>
  <c r="B163" i="1"/>
  <c r="C163" i="1" s="1"/>
  <c r="AJ163" i="1" s="1"/>
  <c r="B164" i="1"/>
  <c r="C164" i="1" s="1"/>
  <c r="AJ164" i="1" s="1"/>
  <c r="B165" i="1"/>
  <c r="C165" i="1" s="1"/>
  <c r="AJ165" i="1" s="1"/>
  <c r="B166" i="1"/>
  <c r="C166" i="1" s="1"/>
  <c r="AJ166" i="1" s="1"/>
  <c r="B167" i="1"/>
  <c r="C167" i="1" s="1"/>
  <c r="AJ167" i="1" s="1"/>
  <c r="B168" i="1"/>
  <c r="C168" i="1" s="1"/>
  <c r="AJ168" i="1" s="1"/>
  <c r="B169" i="1"/>
  <c r="C169" i="1" s="1"/>
  <c r="AJ169" i="1" s="1"/>
  <c r="B170" i="1"/>
  <c r="C170" i="1" s="1"/>
  <c r="AJ170" i="1" s="1"/>
  <c r="B171" i="1"/>
  <c r="C171" i="1" s="1"/>
  <c r="AK171" i="1" s="1"/>
  <c r="B172" i="1"/>
  <c r="C172" i="1" s="1"/>
  <c r="AJ172" i="1" s="1"/>
  <c r="B173" i="1"/>
  <c r="C173" i="1" s="1"/>
  <c r="AJ173" i="1" s="1"/>
  <c r="B174" i="1"/>
  <c r="C174" i="1" s="1"/>
  <c r="AJ174" i="1" s="1"/>
  <c r="B175" i="1"/>
  <c r="C175" i="1" s="1"/>
  <c r="AJ175" i="1" s="1"/>
  <c r="B176" i="1"/>
  <c r="C176" i="1" s="1"/>
  <c r="AJ176" i="1" s="1"/>
  <c r="B177" i="1"/>
  <c r="C177" i="1" s="1"/>
  <c r="B178" i="1"/>
  <c r="C178" i="1" s="1"/>
  <c r="B179" i="1"/>
  <c r="C179" i="1" s="1"/>
  <c r="B180" i="1"/>
  <c r="C180" i="1" s="1"/>
  <c r="B181" i="1"/>
  <c r="C181" i="1" s="1"/>
  <c r="AK181" i="1" s="1"/>
  <c r="B182" i="1"/>
  <c r="C182" i="1" s="1"/>
  <c r="AJ182" i="1" s="1"/>
  <c r="B183" i="1"/>
  <c r="C183" i="1" s="1"/>
  <c r="AJ183" i="1" s="1"/>
  <c r="B184" i="1"/>
  <c r="C184" i="1" s="1"/>
  <c r="AJ184" i="1" s="1"/>
  <c r="B185" i="1"/>
  <c r="C185" i="1" s="1"/>
  <c r="AJ185" i="1" s="1"/>
  <c r="B186" i="1"/>
  <c r="C186" i="1" s="1"/>
  <c r="AJ186" i="1" s="1"/>
  <c r="B187" i="1"/>
  <c r="C187" i="1" s="1"/>
  <c r="AJ187" i="1" s="1"/>
  <c r="B188" i="1"/>
  <c r="C188" i="1" s="1"/>
  <c r="AJ188" i="1" s="1"/>
  <c r="B189" i="1"/>
  <c r="C189" i="1" s="1"/>
  <c r="AJ189" i="1" s="1"/>
  <c r="B190" i="1"/>
  <c r="C190" i="1" s="1"/>
  <c r="AJ190" i="1" s="1"/>
  <c r="B191" i="1"/>
  <c r="C191" i="1" s="1"/>
  <c r="AK191" i="1" s="1"/>
  <c r="B192" i="1"/>
  <c r="C192" i="1" s="1"/>
  <c r="AJ192" i="1" s="1"/>
  <c r="B193" i="1"/>
  <c r="C193" i="1" s="1"/>
  <c r="AJ193" i="1" s="1"/>
  <c r="B194" i="1"/>
  <c r="C194" i="1" s="1"/>
  <c r="AJ194" i="1" s="1"/>
  <c r="B195" i="1"/>
  <c r="C195" i="1" s="1"/>
  <c r="AJ195" i="1" s="1"/>
  <c r="B196" i="1"/>
  <c r="C196" i="1" s="1"/>
  <c r="AJ196" i="1" s="1"/>
  <c r="B197" i="1"/>
  <c r="C197" i="1" s="1"/>
  <c r="B198" i="1"/>
  <c r="C198" i="1" s="1"/>
  <c r="B199" i="1"/>
  <c r="C199" i="1" s="1"/>
  <c r="B200" i="1"/>
  <c r="C200" i="1" s="1"/>
  <c r="B201" i="1"/>
  <c r="C201" i="1" s="1"/>
  <c r="AK201" i="1" s="1"/>
  <c r="B202" i="1"/>
  <c r="C202" i="1" s="1"/>
  <c r="AJ202" i="1" s="1"/>
  <c r="B203" i="1"/>
  <c r="C203" i="1" s="1"/>
  <c r="AK203" i="1" s="1"/>
  <c r="B204" i="1"/>
  <c r="C204" i="1" s="1"/>
  <c r="AK204" i="1" s="1"/>
  <c r="B205" i="1"/>
  <c r="C205" i="1" s="1"/>
  <c r="AJ205" i="1" s="1"/>
  <c r="B206" i="1"/>
  <c r="C206" i="1" s="1"/>
  <c r="AJ206" i="1" s="1"/>
  <c r="B207" i="1"/>
  <c r="C207" i="1" s="1"/>
  <c r="AJ207" i="1" s="1"/>
  <c r="B208" i="1"/>
  <c r="C208" i="1" s="1"/>
  <c r="AJ208" i="1" s="1"/>
  <c r="B209" i="1"/>
  <c r="C209" i="1" s="1"/>
  <c r="AJ209" i="1" s="1"/>
  <c r="B210" i="1"/>
  <c r="C210" i="1" s="1"/>
  <c r="AJ210" i="1" s="1"/>
  <c r="B211" i="1"/>
  <c r="C211" i="1" s="1"/>
  <c r="AK211" i="1" s="1"/>
  <c r="B212" i="1"/>
  <c r="C212" i="1" s="1"/>
  <c r="AJ212" i="1" s="1"/>
  <c r="B213" i="1"/>
  <c r="C213" i="1" s="1"/>
  <c r="AJ213" i="1" s="1"/>
  <c r="B214" i="1"/>
  <c r="C214" i="1" s="1"/>
  <c r="AK214" i="1" s="1"/>
  <c r="B215" i="1"/>
  <c r="C215" i="1" s="1"/>
  <c r="AJ215" i="1" s="1"/>
  <c r="B216" i="1"/>
  <c r="C216" i="1" s="1"/>
  <c r="AJ216" i="1" s="1"/>
  <c r="B217" i="1"/>
  <c r="C217" i="1" s="1"/>
  <c r="B218" i="1"/>
  <c r="C218" i="1" s="1"/>
  <c r="B219" i="1"/>
  <c r="C219" i="1" s="1"/>
  <c r="B220" i="1"/>
  <c r="C220" i="1" s="1"/>
  <c r="B221" i="1"/>
  <c r="C221" i="1" s="1"/>
  <c r="AK221" i="1" s="1"/>
  <c r="B222" i="1"/>
  <c r="C222" i="1" s="1"/>
  <c r="AJ222" i="1" s="1"/>
  <c r="B223" i="1"/>
  <c r="C223" i="1" s="1"/>
  <c r="AJ223" i="1" s="1"/>
  <c r="B224" i="1"/>
  <c r="C224" i="1" s="1"/>
  <c r="AJ224" i="1" s="1"/>
  <c r="B225" i="1"/>
  <c r="C225" i="1" s="1"/>
  <c r="AJ225" i="1" s="1"/>
  <c r="B226" i="1"/>
  <c r="C226" i="1" s="1"/>
  <c r="AJ226" i="1" s="1"/>
  <c r="B227" i="1"/>
  <c r="C227" i="1" s="1"/>
  <c r="AJ227" i="1" s="1"/>
  <c r="B228" i="1"/>
  <c r="C228" i="1" s="1"/>
  <c r="AJ228" i="1" s="1"/>
  <c r="B229" i="1"/>
  <c r="C229" i="1" s="1"/>
  <c r="AJ229" i="1" s="1"/>
  <c r="B230" i="1"/>
  <c r="C230" i="1" s="1"/>
  <c r="AJ230" i="1" s="1"/>
  <c r="B231" i="1"/>
  <c r="C231" i="1" s="1"/>
  <c r="AK231" i="1" s="1"/>
  <c r="B232" i="1"/>
  <c r="C232" i="1" s="1"/>
  <c r="AJ232" i="1" s="1"/>
  <c r="B233" i="1"/>
  <c r="C233" i="1" s="1"/>
  <c r="AJ233" i="1" s="1"/>
  <c r="B234" i="1"/>
  <c r="C234" i="1" s="1"/>
  <c r="AJ234" i="1" s="1"/>
  <c r="B235" i="1"/>
  <c r="C235" i="1" s="1"/>
  <c r="AJ235" i="1" s="1"/>
  <c r="B236" i="1"/>
  <c r="C236" i="1" s="1"/>
  <c r="AJ236" i="1" s="1"/>
  <c r="B237" i="1"/>
  <c r="C237" i="1" s="1"/>
  <c r="B238" i="1"/>
  <c r="C238" i="1" s="1"/>
  <c r="B239" i="1"/>
  <c r="C239" i="1" s="1"/>
  <c r="B240" i="1"/>
  <c r="C240" i="1" s="1"/>
  <c r="B241" i="1"/>
  <c r="C241" i="1" s="1"/>
  <c r="AK241" i="1" s="1"/>
  <c r="B242" i="1"/>
  <c r="C242" i="1" s="1"/>
  <c r="AJ242" i="1" s="1"/>
  <c r="B243" i="1"/>
  <c r="C243" i="1" s="1"/>
  <c r="AK243" i="1" s="1"/>
  <c r="B244" i="1"/>
  <c r="C244" i="1" s="1"/>
  <c r="AJ244" i="1" s="1"/>
  <c r="B245" i="1"/>
  <c r="C245" i="1" s="1"/>
  <c r="AJ245" i="1" s="1"/>
  <c r="B246" i="1"/>
  <c r="C246" i="1" s="1"/>
  <c r="AJ246" i="1" s="1"/>
  <c r="B247" i="1"/>
  <c r="C247" i="1" s="1"/>
  <c r="AJ247" i="1" s="1"/>
  <c r="B248" i="1"/>
  <c r="C248" i="1" s="1"/>
  <c r="AJ248" i="1" s="1"/>
  <c r="B249" i="1"/>
  <c r="C249" i="1" s="1"/>
  <c r="AJ249" i="1" s="1"/>
  <c r="B250" i="1"/>
  <c r="C250" i="1" s="1"/>
  <c r="AK250" i="1" s="1"/>
  <c r="B251" i="1"/>
  <c r="C251" i="1" s="1"/>
  <c r="AK251" i="1" s="1"/>
  <c r="B252" i="1"/>
  <c r="C252" i="1" s="1"/>
  <c r="AJ252" i="1" s="1"/>
  <c r="B253" i="1"/>
  <c r="C253" i="1" s="1"/>
  <c r="AJ253" i="1" s="1"/>
  <c r="B254" i="1"/>
  <c r="C254" i="1" s="1"/>
  <c r="AJ254" i="1" s="1"/>
  <c r="B255" i="1"/>
  <c r="C255" i="1" s="1"/>
  <c r="AJ255" i="1" s="1"/>
  <c r="B256" i="1"/>
  <c r="C256" i="1" s="1"/>
  <c r="AJ256" i="1" s="1"/>
  <c r="B257" i="1"/>
  <c r="C257" i="1" s="1"/>
  <c r="B258" i="1"/>
  <c r="C258" i="1" s="1"/>
  <c r="B259" i="1"/>
  <c r="C259" i="1" s="1"/>
  <c r="B260" i="1"/>
  <c r="C260" i="1" s="1"/>
  <c r="B261" i="1"/>
  <c r="C261" i="1" s="1"/>
  <c r="AK261" i="1" s="1"/>
  <c r="B262" i="1"/>
  <c r="C262" i="1" s="1"/>
  <c r="AJ262" i="1" s="1"/>
  <c r="B263" i="1"/>
  <c r="C263" i="1" s="1"/>
  <c r="AJ263" i="1" s="1"/>
  <c r="B264" i="1"/>
  <c r="C264" i="1" s="1"/>
  <c r="AJ264" i="1" s="1"/>
  <c r="B265" i="1"/>
  <c r="C265" i="1" s="1"/>
  <c r="AJ265" i="1" s="1"/>
  <c r="B266" i="1"/>
  <c r="C266" i="1" s="1"/>
  <c r="AJ266" i="1" s="1"/>
  <c r="B267" i="1"/>
  <c r="C267" i="1" s="1"/>
  <c r="AJ267" i="1" s="1"/>
  <c r="B268" i="1"/>
  <c r="C268" i="1" s="1"/>
  <c r="AJ268" i="1" s="1"/>
  <c r="B269" i="1"/>
  <c r="C269" i="1" s="1"/>
  <c r="AJ269" i="1" s="1"/>
  <c r="B270" i="1"/>
  <c r="C270" i="1" s="1"/>
  <c r="AJ270" i="1" s="1"/>
  <c r="B271" i="1"/>
  <c r="C271" i="1" s="1"/>
  <c r="AK271" i="1" s="1"/>
  <c r="B272" i="1"/>
  <c r="C272" i="1" s="1"/>
  <c r="AJ272" i="1" s="1"/>
  <c r="B273" i="1"/>
  <c r="C273" i="1" s="1"/>
  <c r="AK273" i="1" s="1"/>
  <c r="B274" i="1"/>
  <c r="C274" i="1" s="1"/>
  <c r="AJ274" i="1" s="1"/>
  <c r="B275" i="1"/>
  <c r="C275" i="1" s="1"/>
  <c r="AJ275" i="1" s="1"/>
  <c r="B276" i="1"/>
  <c r="C276" i="1" s="1"/>
  <c r="AJ276" i="1" s="1"/>
  <c r="B277" i="1"/>
  <c r="C277" i="1" s="1"/>
  <c r="B278" i="1"/>
  <c r="C278" i="1" s="1"/>
  <c r="B279" i="1"/>
  <c r="C279" i="1" s="1"/>
  <c r="B280" i="1"/>
  <c r="C280" i="1" s="1"/>
  <c r="B281" i="1"/>
  <c r="C281" i="1" s="1"/>
  <c r="AK281" i="1" s="1"/>
  <c r="B282" i="1"/>
  <c r="C282" i="1" s="1"/>
  <c r="AJ282" i="1" s="1"/>
  <c r="B283" i="1"/>
  <c r="C283" i="1" s="1"/>
  <c r="AK283" i="1" s="1"/>
  <c r="B284" i="1"/>
  <c r="C284" i="1" s="1"/>
  <c r="AJ284" i="1" s="1"/>
  <c r="B285" i="1"/>
  <c r="C285" i="1" s="1"/>
  <c r="AJ285" i="1" s="1"/>
  <c r="B286" i="1"/>
  <c r="C286" i="1" s="1"/>
  <c r="AJ286" i="1" s="1"/>
  <c r="B287" i="1"/>
  <c r="C287" i="1" s="1"/>
  <c r="AJ287" i="1" s="1"/>
  <c r="B288" i="1"/>
  <c r="C288" i="1" s="1"/>
  <c r="AJ288" i="1" s="1"/>
  <c r="B289" i="1"/>
  <c r="C289" i="1" s="1"/>
  <c r="AJ289" i="1" s="1"/>
  <c r="B290" i="1"/>
  <c r="C290" i="1" s="1"/>
  <c r="AJ290" i="1" s="1"/>
  <c r="B291" i="1"/>
  <c r="C291" i="1" s="1"/>
  <c r="AK291" i="1" s="1"/>
  <c r="B292" i="1"/>
  <c r="C292" i="1" s="1"/>
  <c r="AJ292" i="1" s="1"/>
  <c r="B293" i="1"/>
  <c r="C293" i="1" s="1"/>
  <c r="AK293" i="1" s="1"/>
  <c r="B294" i="1"/>
  <c r="C294" i="1" s="1"/>
  <c r="AJ294" i="1" s="1"/>
  <c r="B295" i="1"/>
  <c r="C295" i="1" s="1"/>
  <c r="AJ295" i="1" s="1"/>
  <c r="B296" i="1"/>
  <c r="C296" i="1" s="1"/>
  <c r="AJ296" i="1" s="1"/>
  <c r="B297" i="1"/>
  <c r="C297" i="1" s="1"/>
  <c r="B298" i="1"/>
  <c r="C298" i="1" s="1"/>
  <c r="B299" i="1"/>
  <c r="C299" i="1" s="1"/>
  <c r="B300" i="1"/>
  <c r="C300" i="1" s="1"/>
  <c r="B301" i="1"/>
  <c r="C301" i="1" s="1"/>
  <c r="AK301" i="1" s="1"/>
  <c r="B302" i="1"/>
  <c r="C302" i="1" s="1"/>
  <c r="AJ302" i="1" s="1"/>
  <c r="B303" i="1"/>
  <c r="C303" i="1" s="1"/>
  <c r="AJ303" i="1" s="1"/>
  <c r="B304" i="1"/>
  <c r="C304" i="1" s="1"/>
  <c r="AJ304" i="1" s="1"/>
  <c r="B305" i="1"/>
  <c r="C305" i="1" s="1"/>
  <c r="AJ305" i="1" s="1"/>
  <c r="B306" i="1"/>
  <c r="C306" i="1" s="1"/>
  <c r="AJ306" i="1" s="1"/>
  <c r="B307" i="1"/>
  <c r="C307" i="1" s="1"/>
  <c r="AJ307" i="1" s="1"/>
  <c r="B308" i="1"/>
  <c r="C308" i="1" s="1"/>
  <c r="AJ308" i="1" s="1"/>
  <c r="B309" i="1"/>
  <c r="C309" i="1" s="1"/>
  <c r="AJ309" i="1" s="1"/>
  <c r="B310" i="1"/>
  <c r="C310" i="1" s="1"/>
  <c r="AJ310" i="1" s="1"/>
  <c r="B311" i="1"/>
  <c r="C311" i="1" s="1"/>
  <c r="AK311" i="1" s="1"/>
  <c r="B312" i="1"/>
  <c r="C312" i="1" s="1"/>
  <c r="AJ312" i="1" s="1"/>
  <c r="B313" i="1"/>
  <c r="C313" i="1" s="1"/>
  <c r="AJ313" i="1" s="1"/>
  <c r="B314" i="1"/>
  <c r="C314" i="1" s="1"/>
  <c r="AJ314" i="1" s="1"/>
  <c r="B315" i="1"/>
  <c r="C315" i="1" s="1"/>
  <c r="AJ315" i="1" s="1"/>
  <c r="B316" i="1"/>
  <c r="C316" i="1" s="1"/>
  <c r="AJ316" i="1" s="1"/>
  <c r="B317" i="1"/>
  <c r="C317" i="1" s="1"/>
  <c r="B318" i="1"/>
  <c r="C318" i="1" s="1"/>
  <c r="B319" i="1"/>
  <c r="C319" i="1" s="1"/>
  <c r="B320" i="1"/>
  <c r="C320" i="1" s="1"/>
  <c r="B321" i="1"/>
  <c r="C321" i="1" s="1"/>
  <c r="AK321" i="1" s="1"/>
  <c r="B322" i="1"/>
  <c r="C322" i="1" s="1"/>
  <c r="AJ322" i="1" s="1"/>
  <c r="B323" i="1"/>
  <c r="C323" i="1" s="1"/>
  <c r="AJ323" i="1" s="1"/>
  <c r="B324" i="1"/>
  <c r="C324" i="1" s="1"/>
  <c r="AJ324" i="1" s="1"/>
  <c r="B325" i="1"/>
  <c r="C325" i="1" s="1"/>
  <c r="AJ325" i="1" s="1"/>
  <c r="B326" i="1"/>
  <c r="C326" i="1" s="1"/>
  <c r="AJ326" i="1" s="1"/>
  <c r="B327" i="1"/>
  <c r="C327" i="1" s="1"/>
  <c r="AJ327" i="1" s="1"/>
  <c r="B328" i="1"/>
  <c r="C328" i="1" s="1"/>
  <c r="AJ328" i="1" s="1"/>
  <c r="B329" i="1"/>
  <c r="C329" i="1" s="1"/>
  <c r="AJ329" i="1" s="1"/>
  <c r="B330" i="1"/>
  <c r="C330" i="1" s="1"/>
  <c r="AJ330" i="1" s="1"/>
  <c r="B331" i="1"/>
  <c r="C331" i="1" s="1"/>
  <c r="AK331" i="1" s="1"/>
  <c r="B332" i="1"/>
  <c r="C332" i="1" s="1"/>
  <c r="AJ332" i="1" s="1"/>
  <c r="B333" i="1"/>
  <c r="C333" i="1" s="1"/>
  <c r="AJ333" i="1" s="1"/>
  <c r="B334" i="1"/>
  <c r="C334" i="1" s="1"/>
  <c r="AJ334" i="1" s="1"/>
  <c r="B335" i="1"/>
  <c r="C335" i="1" s="1"/>
  <c r="AJ335" i="1" s="1"/>
  <c r="B336" i="1"/>
  <c r="C336" i="1" s="1"/>
  <c r="AJ336" i="1" s="1"/>
  <c r="B337" i="1"/>
  <c r="C337" i="1" s="1"/>
  <c r="B338" i="1"/>
  <c r="C338" i="1" s="1"/>
  <c r="B339" i="1"/>
  <c r="C339" i="1" s="1"/>
  <c r="B340" i="1"/>
  <c r="C340" i="1" s="1"/>
  <c r="B341" i="1"/>
  <c r="C341" i="1" s="1"/>
  <c r="AK341" i="1" s="1"/>
  <c r="B342" i="1"/>
  <c r="C342" i="1" s="1"/>
  <c r="AJ342" i="1" s="1"/>
  <c r="B343" i="1"/>
  <c r="C343" i="1" s="1"/>
  <c r="AK343" i="1" s="1"/>
  <c r="B344" i="1"/>
  <c r="C344" i="1" s="1"/>
  <c r="AK344" i="1" s="1"/>
  <c r="B345" i="1"/>
  <c r="C345" i="1" s="1"/>
  <c r="AJ345" i="1" s="1"/>
  <c r="B346" i="1"/>
  <c r="C346" i="1" s="1"/>
  <c r="AJ346" i="1" s="1"/>
  <c r="B347" i="1"/>
  <c r="C347" i="1" s="1"/>
  <c r="AJ347" i="1" s="1"/>
  <c r="B348" i="1"/>
  <c r="C348" i="1" s="1"/>
  <c r="AJ348" i="1" s="1"/>
  <c r="B349" i="1"/>
  <c r="C349" i="1" s="1"/>
  <c r="AJ349" i="1" s="1"/>
  <c r="B350" i="1"/>
  <c r="C350" i="1" s="1"/>
  <c r="AJ350" i="1" s="1"/>
  <c r="B351" i="1"/>
  <c r="C351" i="1" s="1"/>
  <c r="AK351" i="1" s="1"/>
  <c r="B352" i="1"/>
  <c r="C352" i="1" s="1"/>
  <c r="AJ352" i="1" s="1"/>
  <c r="B353" i="1"/>
  <c r="C353" i="1" s="1"/>
  <c r="AJ353" i="1" s="1"/>
  <c r="B354" i="1"/>
  <c r="C354" i="1" s="1"/>
  <c r="AJ354" i="1" s="1"/>
  <c r="B355" i="1"/>
  <c r="C355" i="1" s="1"/>
  <c r="AJ355" i="1" s="1"/>
  <c r="B356" i="1"/>
  <c r="C356" i="1" s="1"/>
  <c r="AJ356" i="1" s="1"/>
  <c r="B357" i="1"/>
  <c r="C357" i="1" s="1"/>
  <c r="B358" i="1"/>
  <c r="C358" i="1" s="1"/>
  <c r="B359" i="1"/>
  <c r="C359" i="1" s="1"/>
  <c r="B360" i="1"/>
  <c r="C360" i="1" s="1"/>
  <c r="B361" i="1"/>
  <c r="C361" i="1" s="1"/>
  <c r="AK361" i="1" s="1"/>
  <c r="B362" i="1"/>
  <c r="C362" i="1" s="1"/>
  <c r="AJ362" i="1" s="1"/>
  <c r="B363" i="1"/>
  <c r="C363" i="1" s="1"/>
  <c r="AJ363" i="1" s="1"/>
  <c r="B364" i="1"/>
  <c r="C364" i="1" s="1"/>
  <c r="AJ364" i="1" s="1"/>
  <c r="B365" i="1"/>
  <c r="C365" i="1" s="1"/>
  <c r="AJ365" i="1" s="1"/>
  <c r="B366" i="1"/>
  <c r="C366" i="1" s="1"/>
  <c r="AJ366" i="1" s="1"/>
  <c r="B367" i="1"/>
  <c r="C367" i="1" s="1"/>
  <c r="AJ367" i="1" s="1"/>
  <c r="B368" i="1"/>
  <c r="C368" i="1" s="1"/>
  <c r="AJ368" i="1" s="1"/>
  <c r="B369" i="1"/>
  <c r="C369" i="1" s="1"/>
  <c r="AJ369" i="1" s="1"/>
  <c r="B370" i="1"/>
  <c r="C370" i="1" s="1"/>
  <c r="AJ370" i="1" s="1"/>
  <c r="B371" i="1"/>
  <c r="C371" i="1" s="1"/>
  <c r="AK371" i="1" s="1"/>
  <c r="B372" i="1"/>
  <c r="C372" i="1" s="1"/>
  <c r="AJ372" i="1" s="1"/>
  <c r="B373" i="1"/>
  <c r="C373" i="1" s="1"/>
  <c r="AJ373" i="1" s="1"/>
  <c r="B374" i="1"/>
  <c r="C374" i="1" s="1"/>
  <c r="AK374" i="1" s="1"/>
  <c r="B375" i="1"/>
  <c r="C375" i="1" s="1"/>
  <c r="AJ375" i="1" s="1"/>
  <c r="B376" i="1"/>
  <c r="C376" i="1" s="1"/>
  <c r="AJ376" i="1" s="1"/>
  <c r="B377" i="1"/>
  <c r="C377" i="1" s="1"/>
  <c r="B378" i="1"/>
  <c r="C378" i="1" s="1"/>
  <c r="B379" i="1"/>
  <c r="C379" i="1" s="1"/>
  <c r="B380" i="1"/>
  <c r="C380" i="1" s="1"/>
  <c r="B381" i="1"/>
  <c r="C381" i="1" s="1"/>
  <c r="AK381" i="1" s="1"/>
  <c r="B382" i="1"/>
  <c r="C382" i="1" s="1"/>
  <c r="AJ382" i="1" s="1"/>
  <c r="B383" i="1"/>
  <c r="C383" i="1" s="1"/>
  <c r="AJ383" i="1" s="1"/>
  <c r="B384" i="1"/>
  <c r="C384" i="1" s="1"/>
  <c r="AJ384" i="1" s="1"/>
  <c r="B385" i="1"/>
  <c r="C385" i="1" s="1"/>
  <c r="AJ385" i="1" s="1"/>
  <c r="B386" i="1"/>
  <c r="C386" i="1" s="1"/>
  <c r="AJ386" i="1" s="1"/>
  <c r="B387" i="1"/>
  <c r="C387" i="1" s="1"/>
  <c r="AJ387" i="1" s="1"/>
  <c r="B388" i="1"/>
  <c r="C388" i="1" s="1"/>
  <c r="AJ388" i="1" s="1"/>
  <c r="B389" i="1"/>
  <c r="C389" i="1" s="1"/>
  <c r="AJ389" i="1" s="1"/>
  <c r="B390" i="1"/>
  <c r="C390" i="1" s="1"/>
  <c r="AJ390" i="1" s="1"/>
  <c r="B391" i="1"/>
  <c r="C391" i="1" s="1"/>
  <c r="AK391" i="1" s="1"/>
  <c r="B392" i="1"/>
  <c r="C392" i="1" s="1"/>
  <c r="AJ392" i="1" s="1"/>
  <c r="B393" i="1"/>
  <c r="C393" i="1" s="1"/>
  <c r="AJ393" i="1" s="1"/>
  <c r="B394" i="1"/>
  <c r="C394" i="1" s="1"/>
  <c r="AJ394" i="1" s="1"/>
  <c r="B395" i="1"/>
  <c r="C395" i="1" s="1"/>
  <c r="AJ395" i="1" s="1"/>
  <c r="B396" i="1"/>
  <c r="C396" i="1" s="1"/>
  <c r="AJ396" i="1" s="1"/>
  <c r="B397" i="1"/>
  <c r="C397" i="1" s="1"/>
  <c r="B398" i="1"/>
  <c r="C398" i="1" s="1"/>
  <c r="B399" i="1"/>
  <c r="C399" i="1" s="1"/>
  <c r="B400" i="1"/>
  <c r="C400" i="1" s="1"/>
  <c r="B401" i="1"/>
  <c r="C401" i="1" s="1"/>
  <c r="AK401" i="1" s="1"/>
  <c r="B402" i="1"/>
  <c r="C402" i="1" s="1"/>
  <c r="AJ402" i="1" s="1"/>
  <c r="B403" i="1"/>
  <c r="C403" i="1" s="1"/>
  <c r="AJ403" i="1" s="1"/>
  <c r="B404" i="1"/>
  <c r="C404" i="1" s="1"/>
  <c r="AJ404" i="1" s="1"/>
  <c r="B405" i="1"/>
  <c r="C405" i="1" s="1"/>
  <c r="AJ405" i="1" s="1"/>
  <c r="B406" i="1"/>
  <c r="C406" i="1" s="1"/>
  <c r="AJ406" i="1" s="1"/>
  <c r="B407" i="1"/>
  <c r="C407" i="1" s="1"/>
  <c r="AJ407" i="1" s="1"/>
  <c r="B408" i="1"/>
  <c r="C408" i="1" s="1"/>
  <c r="AJ408" i="1" s="1"/>
  <c r="B409" i="1"/>
  <c r="C409" i="1" s="1"/>
  <c r="AJ409" i="1" s="1"/>
  <c r="B410" i="1"/>
  <c r="C410" i="1" s="1"/>
  <c r="AJ410" i="1" s="1"/>
  <c r="B411" i="1"/>
  <c r="C411" i="1" s="1"/>
  <c r="AK411" i="1" s="1"/>
  <c r="B412" i="1"/>
  <c r="C412" i="1" s="1"/>
  <c r="AJ412" i="1" s="1"/>
  <c r="B413" i="1"/>
  <c r="C413" i="1" s="1"/>
  <c r="AJ413" i="1" s="1"/>
  <c r="B414" i="1"/>
  <c r="C414" i="1" s="1"/>
  <c r="AK414" i="1" s="1"/>
  <c r="B415" i="1"/>
  <c r="C415" i="1" s="1"/>
  <c r="AJ415" i="1" s="1"/>
  <c r="B416" i="1"/>
  <c r="C416" i="1" s="1"/>
  <c r="AJ416" i="1" s="1"/>
  <c r="B417" i="1"/>
  <c r="C417" i="1" s="1"/>
  <c r="B418" i="1"/>
  <c r="C418" i="1" s="1"/>
  <c r="B419" i="1"/>
  <c r="C419" i="1" s="1"/>
  <c r="B420" i="1"/>
  <c r="C420" i="1" s="1"/>
  <c r="B421" i="1"/>
  <c r="C421" i="1" s="1"/>
  <c r="AK421" i="1" s="1"/>
  <c r="B422" i="1"/>
  <c r="C422" i="1" s="1"/>
  <c r="AJ422" i="1" s="1"/>
  <c r="B423" i="1"/>
  <c r="C423" i="1" s="1"/>
  <c r="AJ423" i="1" s="1"/>
  <c r="B424" i="1"/>
  <c r="C424" i="1" s="1"/>
  <c r="AJ424" i="1" s="1"/>
  <c r="B425" i="1"/>
  <c r="C425" i="1" s="1"/>
  <c r="AJ425" i="1" s="1"/>
  <c r="B426" i="1"/>
  <c r="C426" i="1" s="1"/>
  <c r="AJ426" i="1" s="1"/>
  <c r="B427" i="1"/>
  <c r="C427" i="1" s="1"/>
  <c r="AJ427" i="1" s="1"/>
  <c r="B428" i="1"/>
  <c r="C428" i="1" s="1"/>
  <c r="AJ428" i="1" s="1"/>
  <c r="B429" i="1"/>
  <c r="C429" i="1" s="1"/>
  <c r="AJ429" i="1" s="1"/>
  <c r="B430" i="1"/>
  <c r="C430" i="1" s="1"/>
  <c r="AJ430" i="1" s="1"/>
  <c r="B431" i="1"/>
  <c r="C431" i="1" s="1"/>
  <c r="AK431" i="1" s="1"/>
  <c r="B432" i="1"/>
  <c r="C432" i="1" s="1"/>
  <c r="AJ432" i="1" s="1"/>
  <c r="B433" i="1"/>
  <c r="C433" i="1" s="1"/>
  <c r="AJ433" i="1" s="1"/>
  <c r="B434" i="1"/>
  <c r="C434" i="1" s="1"/>
  <c r="AJ434" i="1" s="1"/>
  <c r="B435" i="1"/>
  <c r="C435" i="1" s="1"/>
  <c r="AJ435" i="1" s="1"/>
  <c r="B436" i="1"/>
  <c r="C436" i="1" s="1"/>
  <c r="AJ436" i="1" s="1"/>
  <c r="B437" i="1"/>
  <c r="C437" i="1" s="1"/>
  <c r="B438" i="1"/>
  <c r="C438" i="1" s="1"/>
  <c r="B439" i="1"/>
  <c r="C439" i="1" s="1"/>
  <c r="B440" i="1"/>
  <c r="C440" i="1" s="1"/>
  <c r="B441" i="1"/>
  <c r="C441" i="1" s="1"/>
  <c r="AK441" i="1" s="1"/>
  <c r="B442" i="1"/>
  <c r="C442" i="1" s="1"/>
  <c r="AJ442" i="1" s="1"/>
  <c r="B443" i="1"/>
  <c r="C443" i="1" s="1"/>
  <c r="AJ443" i="1" s="1"/>
  <c r="B444" i="1"/>
  <c r="C444" i="1" s="1"/>
  <c r="AJ444" i="1" s="1"/>
  <c r="B445" i="1"/>
  <c r="C445" i="1" s="1"/>
  <c r="AJ445" i="1" s="1"/>
  <c r="B446" i="1"/>
  <c r="C446" i="1" s="1"/>
  <c r="AJ446" i="1" s="1"/>
  <c r="B447" i="1"/>
  <c r="C447" i="1" s="1"/>
  <c r="AJ447" i="1" s="1"/>
  <c r="B448" i="1"/>
  <c r="C448" i="1" s="1"/>
  <c r="AJ448" i="1" s="1"/>
  <c r="B449" i="1"/>
  <c r="C449" i="1" s="1"/>
  <c r="AJ449" i="1" s="1"/>
  <c r="B450" i="1"/>
  <c r="C450" i="1" s="1"/>
  <c r="AJ450" i="1" s="1"/>
  <c r="B451" i="1"/>
  <c r="C451" i="1" s="1"/>
  <c r="AK451" i="1" s="1"/>
  <c r="B452" i="1"/>
  <c r="C452" i="1" s="1"/>
  <c r="AJ452" i="1" s="1"/>
  <c r="B453" i="1"/>
  <c r="C453" i="1" s="1"/>
  <c r="AJ453" i="1" s="1"/>
  <c r="B454" i="1"/>
  <c r="C454" i="1" s="1"/>
  <c r="AJ454" i="1" s="1"/>
  <c r="B455" i="1"/>
  <c r="C455" i="1" s="1"/>
  <c r="AJ455" i="1" s="1"/>
  <c r="B456" i="1"/>
  <c r="C456" i="1" s="1"/>
  <c r="AJ456" i="1" s="1"/>
  <c r="B457" i="1"/>
  <c r="C457" i="1" s="1"/>
  <c r="B458" i="1"/>
  <c r="C458" i="1" s="1"/>
  <c r="B459" i="1"/>
  <c r="C459" i="1" s="1"/>
  <c r="B460" i="1"/>
  <c r="C460" i="1" s="1"/>
  <c r="B461" i="1"/>
  <c r="C461" i="1" s="1"/>
  <c r="AK461" i="1" s="1"/>
  <c r="B462" i="1"/>
  <c r="C462" i="1" s="1"/>
  <c r="AJ462" i="1" s="1"/>
  <c r="B463" i="1"/>
  <c r="C463" i="1" s="1"/>
  <c r="AJ463" i="1" s="1"/>
  <c r="B464" i="1"/>
  <c r="C464" i="1" s="1"/>
  <c r="AJ464" i="1" s="1"/>
  <c r="B465" i="1"/>
  <c r="C465" i="1" s="1"/>
  <c r="AJ465" i="1" s="1"/>
  <c r="B466" i="1"/>
  <c r="C466" i="1" s="1"/>
  <c r="AJ466" i="1" s="1"/>
  <c r="B467" i="1"/>
  <c r="C467" i="1" s="1"/>
  <c r="AJ467" i="1" s="1"/>
  <c r="B468" i="1"/>
  <c r="C468" i="1" s="1"/>
  <c r="AJ468" i="1" s="1"/>
  <c r="B469" i="1"/>
  <c r="C469" i="1" s="1"/>
  <c r="AJ469" i="1" s="1"/>
  <c r="B470" i="1"/>
  <c r="C470" i="1" s="1"/>
  <c r="AJ470" i="1" s="1"/>
  <c r="B471" i="1"/>
  <c r="C471" i="1" s="1"/>
  <c r="AK471" i="1" s="1"/>
  <c r="B472" i="1"/>
  <c r="C472" i="1" s="1"/>
  <c r="AJ472" i="1" s="1"/>
  <c r="B473" i="1"/>
  <c r="C473" i="1" s="1"/>
  <c r="AJ473" i="1" s="1"/>
  <c r="B474" i="1"/>
  <c r="C474" i="1" s="1"/>
  <c r="AJ474" i="1" s="1"/>
  <c r="B475" i="1"/>
  <c r="C475" i="1" s="1"/>
  <c r="AJ475" i="1" s="1"/>
  <c r="B476" i="1"/>
  <c r="C476" i="1" s="1"/>
  <c r="AJ476" i="1" s="1"/>
  <c r="B477" i="1"/>
  <c r="C477" i="1" s="1"/>
  <c r="B478" i="1"/>
  <c r="C478" i="1" s="1"/>
  <c r="B479" i="1"/>
  <c r="C479" i="1" s="1"/>
  <c r="B480" i="1"/>
  <c r="C480" i="1" s="1"/>
  <c r="B481" i="1"/>
  <c r="C481" i="1" s="1"/>
  <c r="AK481" i="1" s="1"/>
  <c r="B482" i="1"/>
  <c r="C482" i="1" s="1"/>
  <c r="AJ482" i="1" s="1"/>
  <c r="B483" i="1"/>
  <c r="C483" i="1" s="1"/>
  <c r="AJ483" i="1" s="1"/>
  <c r="B484" i="1"/>
  <c r="C484" i="1" s="1"/>
  <c r="AJ484" i="1" s="1"/>
  <c r="B485" i="1"/>
  <c r="C485" i="1" s="1"/>
  <c r="AJ485" i="1" s="1"/>
  <c r="B486" i="1"/>
  <c r="C486" i="1" s="1"/>
  <c r="AJ486" i="1" s="1"/>
  <c r="B487" i="1"/>
  <c r="C487" i="1" s="1"/>
  <c r="AJ487" i="1" s="1"/>
  <c r="B488" i="1"/>
  <c r="C488" i="1" s="1"/>
  <c r="AJ488" i="1" s="1"/>
  <c r="B489" i="1"/>
  <c r="C489" i="1" s="1"/>
  <c r="AJ489" i="1" s="1"/>
  <c r="B490" i="1"/>
  <c r="C490" i="1" s="1"/>
  <c r="AJ490" i="1" s="1"/>
  <c r="B491" i="1"/>
  <c r="C491" i="1" s="1"/>
  <c r="AK491" i="1" s="1"/>
  <c r="B492" i="1"/>
  <c r="C492" i="1" s="1"/>
  <c r="AJ492" i="1" s="1"/>
  <c r="B493" i="1"/>
  <c r="C493" i="1" s="1"/>
  <c r="AJ493" i="1" s="1"/>
  <c r="B494" i="1"/>
  <c r="C494" i="1" s="1"/>
  <c r="AJ494" i="1" s="1"/>
  <c r="B495" i="1"/>
  <c r="C495" i="1" s="1"/>
  <c r="AJ495" i="1" s="1"/>
  <c r="B496" i="1"/>
  <c r="C496" i="1" s="1"/>
  <c r="AJ496" i="1" s="1"/>
  <c r="B497" i="1"/>
  <c r="C497" i="1" s="1"/>
  <c r="B498" i="1"/>
  <c r="C498" i="1" s="1"/>
  <c r="B499" i="1"/>
  <c r="C499" i="1" s="1"/>
  <c r="B500" i="1"/>
  <c r="C500" i="1" s="1"/>
  <c r="L4" i="1"/>
  <c r="M4" i="1" s="1"/>
  <c r="BT4" i="1" s="1"/>
  <c r="K4" i="1"/>
  <c r="N4" i="1" s="1"/>
  <c r="O4" i="1" s="1"/>
  <c r="BG4" i="1" s="1"/>
  <c r="BH4" i="1" s="1"/>
  <c r="I4" i="1"/>
  <c r="G4" i="1"/>
  <c r="H4" i="1" s="1"/>
  <c r="E4" i="1"/>
  <c r="F4" i="1" s="1"/>
  <c r="AO4" i="1" s="1"/>
  <c r="D4" i="1"/>
  <c r="B4" i="1"/>
  <c r="C4" i="1" s="1"/>
  <c r="AJ4" i="1" s="1"/>
  <c r="BW462" i="1" l="1"/>
  <c r="BW459" i="1"/>
  <c r="BW404" i="1"/>
  <c r="BW403" i="1"/>
  <c r="BW402" i="1"/>
  <c r="BW401" i="1"/>
  <c r="BW400" i="1"/>
  <c r="BW141" i="1"/>
  <c r="BW140" i="1"/>
  <c r="BW139" i="1"/>
  <c r="BW342" i="1"/>
  <c r="BW64" i="1"/>
  <c r="BW63" i="1"/>
  <c r="BW479" i="1"/>
  <c r="BW383" i="1"/>
  <c r="BW382" i="1"/>
  <c r="BW339" i="1"/>
  <c r="BW263" i="1"/>
  <c r="BW464" i="1"/>
  <c r="BW280" i="1"/>
  <c r="BW59" i="1"/>
  <c r="BW480" i="1"/>
  <c r="BW463" i="1"/>
  <c r="BW399" i="1"/>
  <c r="BW199" i="1"/>
  <c r="BW460" i="1"/>
  <c r="BW384" i="1"/>
  <c r="BW322" i="1"/>
  <c r="BW122" i="1"/>
  <c r="BW442" i="1"/>
  <c r="BW242" i="1"/>
  <c r="BW44" i="1"/>
  <c r="BW441" i="1"/>
  <c r="BW179" i="1"/>
  <c r="BW103" i="1"/>
  <c r="BW440" i="1"/>
  <c r="BW302" i="1"/>
  <c r="BW240" i="1"/>
  <c r="BW102" i="1"/>
  <c r="BW40" i="1"/>
  <c r="BW324" i="1"/>
  <c r="BW320" i="1"/>
  <c r="BW363" i="1"/>
  <c r="BW101" i="1"/>
  <c r="BW500" i="1"/>
  <c r="BW424" i="1"/>
  <c r="BW362" i="1"/>
  <c r="BW300" i="1"/>
  <c r="BW224" i="1"/>
  <c r="BW24" i="1"/>
  <c r="BW243" i="1"/>
  <c r="BW423" i="1"/>
  <c r="BW299" i="1"/>
  <c r="BW223" i="1"/>
  <c r="BW121" i="1"/>
  <c r="BW444" i="1"/>
  <c r="BW443" i="1"/>
  <c r="BW484" i="1"/>
  <c r="BW422" i="1"/>
  <c r="BW284" i="1"/>
  <c r="BW84" i="1"/>
  <c r="BW120" i="1"/>
  <c r="BW483" i="1"/>
  <c r="BW421" i="1"/>
  <c r="BW359" i="1"/>
  <c r="BW283" i="1"/>
  <c r="BW159" i="1"/>
  <c r="BW83" i="1"/>
  <c r="BW21" i="1"/>
  <c r="BW482" i="1"/>
  <c r="BW82" i="1"/>
  <c r="BW419" i="1"/>
  <c r="BW343" i="1"/>
  <c r="BW498" i="1"/>
  <c r="BW438" i="1"/>
  <c r="BW378" i="1"/>
  <c r="BW358" i="1"/>
  <c r="BW338" i="1"/>
  <c r="BW298" i="1"/>
  <c r="BW258" i="1"/>
  <c r="BW218" i="1"/>
  <c r="BW198" i="1"/>
  <c r="BW178" i="1"/>
  <c r="BW98" i="1"/>
  <c r="BW397" i="1"/>
  <c r="BW197" i="1"/>
  <c r="BW494" i="1"/>
  <c r="BW434" i="1"/>
  <c r="BW414" i="1"/>
  <c r="BW394" i="1"/>
  <c r="BW294" i="1"/>
  <c r="BW274" i="1"/>
  <c r="BW254" i="1"/>
  <c r="BW214" i="1"/>
  <c r="BW194" i="1"/>
  <c r="BW94" i="1"/>
  <c r="BW117" i="1"/>
  <c r="BW493" i="1"/>
  <c r="BW473" i="1"/>
  <c r="BW453" i="1"/>
  <c r="BW413" i="1"/>
  <c r="BW373" i="1"/>
  <c r="BW353" i="1"/>
  <c r="BW333" i="1"/>
  <c r="BW313" i="1"/>
  <c r="BW293" i="1"/>
  <c r="BW273" i="1"/>
  <c r="BW113" i="1"/>
  <c r="BW93" i="1"/>
  <c r="BW73" i="1"/>
  <c r="BW337" i="1"/>
  <c r="BW476" i="1"/>
  <c r="BW396" i="1"/>
  <c r="BW236" i="1"/>
  <c r="BW16" i="1"/>
  <c r="BW492" i="1"/>
  <c r="BW452" i="1"/>
  <c r="BW432" i="1"/>
  <c r="BW412" i="1"/>
  <c r="BW372" i="1"/>
  <c r="BW352" i="1"/>
  <c r="BW332" i="1"/>
  <c r="BW292" i="1"/>
  <c r="BW252" i="1"/>
  <c r="BW112" i="1"/>
  <c r="BW137" i="1"/>
  <c r="BW436" i="1"/>
  <c r="BW451" i="1"/>
  <c r="BW331" i="1"/>
  <c r="BW291" i="1"/>
  <c r="BW151" i="1"/>
  <c r="BW175" i="1"/>
  <c r="BW450" i="1"/>
  <c r="BW430" i="1"/>
  <c r="BW410" i="1"/>
  <c r="BW310" i="1"/>
  <c r="BW270" i="1"/>
  <c r="BW230" i="1"/>
  <c r="BW170" i="1"/>
  <c r="BW297" i="1"/>
  <c r="BW495" i="1"/>
  <c r="BW455" i="1"/>
  <c r="BW435" i="1"/>
  <c r="BW415" i="1"/>
  <c r="BW355" i="1"/>
  <c r="BW295" i="1"/>
  <c r="BW275" i="1"/>
  <c r="BW255" i="1"/>
  <c r="BW235" i="1"/>
  <c r="BW55" i="1"/>
  <c r="BW469" i="1"/>
  <c r="BW449" i="1"/>
  <c r="BW409" i="1"/>
  <c r="BW389" i="1"/>
  <c r="BW349" i="1"/>
  <c r="BW329" i="1"/>
  <c r="BW309" i="1"/>
  <c r="BW289" i="1"/>
  <c r="BW269" i="1"/>
  <c r="BW209" i="1"/>
  <c r="BW189" i="1"/>
  <c r="BW497" i="1"/>
  <c r="BW377" i="1"/>
  <c r="BW237" i="1"/>
  <c r="BW456" i="1"/>
  <c r="BW376" i="1"/>
  <c r="BW468" i="1"/>
  <c r="BW448" i="1"/>
  <c r="BW388" i="1"/>
  <c r="BW308" i="1"/>
  <c r="BW357" i="1"/>
  <c r="BW36" i="1"/>
  <c r="BW487" i="1"/>
  <c r="BW467" i="1"/>
  <c r="BW447" i="1"/>
  <c r="BW407" i="1"/>
  <c r="BW367" i="1"/>
  <c r="BW347" i="1"/>
  <c r="BW227" i="1"/>
  <c r="BW417" i="1"/>
  <c r="BW156" i="1"/>
  <c r="BW486" i="1"/>
  <c r="BW446" i="1"/>
  <c r="BW426" i="1"/>
  <c r="BW406" i="1"/>
  <c r="BW386" i="1"/>
  <c r="BW346" i="1"/>
  <c r="BW286" i="1"/>
  <c r="BW26" i="1"/>
  <c r="BW477" i="1"/>
  <c r="BW416" i="1"/>
  <c r="BW485" i="1"/>
  <c r="BW445" i="1"/>
  <c r="BW425" i="1"/>
  <c r="BW405" i="1"/>
  <c r="BW385" i="1"/>
  <c r="BW325" i="1"/>
  <c r="BW305" i="1"/>
  <c r="BW285" i="1"/>
  <c r="BW265" i="1"/>
  <c r="BW45" i="1"/>
  <c r="BW25" i="1"/>
  <c r="BW4" i="1"/>
  <c r="BX485" i="1"/>
  <c r="BU485" i="1"/>
  <c r="BY464" i="1"/>
  <c r="CA406" i="1"/>
  <c r="BZ406" i="1"/>
  <c r="BV367" i="1"/>
  <c r="BU367" i="1"/>
  <c r="CA366" i="1"/>
  <c r="BU322" i="1"/>
  <c r="CA306" i="1"/>
  <c r="BZ264" i="1"/>
  <c r="BY264" i="1"/>
  <c r="BX264" i="1"/>
  <c r="BV264" i="1"/>
  <c r="BU264" i="1"/>
  <c r="BT264" i="1"/>
  <c r="BY294" i="1"/>
  <c r="BZ372" i="1"/>
  <c r="BY447" i="1"/>
  <c r="BU366" i="1"/>
  <c r="BY254" i="1"/>
  <c r="CA372" i="1"/>
  <c r="BX447" i="1"/>
  <c r="CA365" i="1"/>
  <c r="BU122" i="1"/>
  <c r="BY64" i="1"/>
  <c r="BZ254" i="1"/>
  <c r="BU426" i="1"/>
  <c r="BU346" i="1"/>
  <c r="BX64" i="1"/>
  <c r="CA345" i="1"/>
  <c r="BZ452" i="1"/>
  <c r="BX452" i="1"/>
  <c r="BY345" i="1"/>
  <c r="BV64" i="1"/>
  <c r="CA424" i="1"/>
  <c r="BU333" i="1"/>
  <c r="BU45" i="1"/>
  <c r="CA452" i="1"/>
  <c r="BY424" i="1"/>
  <c r="CA332" i="1"/>
  <c r="CA44" i="1"/>
  <c r="BT373" i="1"/>
  <c r="BZ447" i="1"/>
  <c r="BZ332" i="1"/>
  <c r="BZ44" i="1"/>
  <c r="BU424" i="1"/>
  <c r="BY332" i="1"/>
  <c r="BT462" i="1"/>
  <c r="CA401" i="1"/>
  <c r="BV302" i="1"/>
  <c r="BZ102" i="1"/>
  <c r="BU63" i="1"/>
  <c r="BV482" i="1"/>
  <c r="BX424" i="1"/>
  <c r="BU302" i="1"/>
  <c r="BZ263" i="1"/>
  <c r="BY102" i="1"/>
  <c r="BT400" i="1"/>
  <c r="BY494" i="1"/>
  <c r="BV474" i="1"/>
  <c r="BY365" i="1"/>
  <c r="BX332" i="1"/>
  <c r="BV286" i="1"/>
  <c r="BZ101" i="1"/>
  <c r="BY44" i="1"/>
  <c r="BZ121" i="1"/>
  <c r="BU474" i="1"/>
  <c r="BX444" i="1"/>
  <c r="BV417" i="1"/>
  <c r="CA363" i="1"/>
  <c r="CA242" i="1"/>
  <c r="BU84" i="1"/>
  <c r="BX44" i="1"/>
  <c r="BY482" i="1"/>
  <c r="BT302" i="1"/>
  <c r="CA473" i="1"/>
  <c r="BZ443" i="1"/>
  <c r="BZ416" i="1"/>
  <c r="CA385" i="1"/>
  <c r="BX325" i="1"/>
  <c r="BZ285" i="1"/>
  <c r="BZ242" i="1"/>
  <c r="BX294" i="1"/>
  <c r="BZ473" i="1"/>
  <c r="BX412" i="1"/>
  <c r="BY385" i="1"/>
  <c r="BU353" i="1"/>
  <c r="BY285" i="1"/>
  <c r="BY242" i="1"/>
  <c r="BZ83" i="1"/>
  <c r="BV44" i="1"/>
  <c r="CA343" i="1"/>
  <c r="BU102" i="1"/>
  <c r="BZ486" i="1"/>
  <c r="BY473" i="1"/>
  <c r="CA442" i="1"/>
  <c r="BX385" i="1"/>
  <c r="BT353" i="1"/>
  <c r="BU325" i="1"/>
  <c r="BX285" i="1"/>
  <c r="BX242" i="1"/>
  <c r="BV83" i="1"/>
  <c r="BU44" i="1"/>
  <c r="BZ482" i="1"/>
  <c r="BX302" i="1"/>
  <c r="BT102" i="1"/>
  <c r="BZ494" i="1"/>
  <c r="BV465" i="1"/>
  <c r="BX442" i="1"/>
  <c r="BV412" i="1"/>
  <c r="CA352" i="1"/>
  <c r="BT325" i="1"/>
  <c r="BU242" i="1"/>
  <c r="BX26" i="1"/>
  <c r="BU383" i="1"/>
  <c r="BX402" i="1"/>
  <c r="BX254" i="1"/>
  <c r="BV486" i="1"/>
  <c r="BU465" i="1"/>
  <c r="BV442" i="1"/>
  <c r="BU412" i="1"/>
  <c r="BV385" i="1"/>
  <c r="BZ352" i="1"/>
  <c r="CA324" i="1"/>
  <c r="BT242" i="1"/>
  <c r="BZ82" i="1"/>
  <c r="BX482" i="1"/>
  <c r="BU482" i="1"/>
  <c r="BY421" i="1"/>
  <c r="BT465" i="1"/>
  <c r="BT442" i="1"/>
  <c r="BZ324" i="1"/>
  <c r="BX224" i="1"/>
  <c r="BY82" i="1"/>
  <c r="BZ25" i="1"/>
  <c r="BT122" i="1"/>
  <c r="BV63" i="1"/>
  <c r="CA485" i="1"/>
  <c r="CA464" i="1"/>
  <c r="BY407" i="1"/>
  <c r="CA384" i="1"/>
  <c r="BV347" i="1"/>
  <c r="BY324" i="1"/>
  <c r="BZ283" i="1"/>
  <c r="BY25" i="1"/>
  <c r="BT482" i="1"/>
  <c r="BY485" i="1"/>
  <c r="BZ464" i="1"/>
  <c r="BZ346" i="1"/>
  <c r="BX324" i="1"/>
  <c r="BX280" i="1"/>
  <c r="BV25" i="1"/>
  <c r="BZ491" i="1"/>
  <c r="BU491" i="1"/>
  <c r="BV491" i="1"/>
  <c r="BU429" i="1"/>
  <c r="BY429" i="1"/>
  <c r="BX429" i="1"/>
  <c r="BZ429" i="1"/>
  <c r="CA429" i="1"/>
  <c r="BV481" i="1"/>
  <c r="BZ461" i="1"/>
  <c r="CA461" i="1"/>
  <c r="BV121" i="1"/>
  <c r="BX121" i="1"/>
  <c r="CA121" i="1"/>
  <c r="BU420" i="1"/>
  <c r="BX420" i="1"/>
  <c r="BY420" i="1"/>
  <c r="CA420" i="1"/>
  <c r="BT380" i="1"/>
  <c r="BU380" i="1"/>
  <c r="BV380" i="1"/>
  <c r="BT340" i="1"/>
  <c r="BV340" i="1"/>
  <c r="BU340" i="1"/>
  <c r="BU397" i="1"/>
  <c r="CA217" i="1"/>
  <c r="BZ140" i="1"/>
  <c r="BZ411" i="1"/>
  <c r="CA411" i="1"/>
  <c r="BU470" i="1"/>
  <c r="BV470" i="1"/>
  <c r="BV489" i="1"/>
  <c r="BY489" i="1"/>
  <c r="BX229" i="1"/>
  <c r="BY229" i="1"/>
  <c r="BZ229" i="1"/>
  <c r="CA229" i="1"/>
  <c r="BV230" i="1"/>
  <c r="BT360" i="1"/>
  <c r="BU360" i="1"/>
  <c r="BV360" i="1"/>
  <c r="BT260" i="1"/>
  <c r="BX260" i="1"/>
  <c r="BU160" i="1"/>
  <c r="BV160" i="1"/>
  <c r="BY160" i="1"/>
  <c r="BZ160" i="1"/>
  <c r="BT457" i="1"/>
  <c r="BV457" i="1"/>
  <c r="BY457" i="1"/>
  <c r="BZ317" i="1"/>
  <c r="CA317" i="1"/>
  <c r="BU140" i="1"/>
  <c r="BU391" i="1"/>
  <c r="BV391" i="1"/>
  <c r="BY391" i="1"/>
  <c r="BZ391" i="1"/>
  <c r="BT490" i="1"/>
  <c r="BU490" i="1"/>
  <c r="BY490" i="1"/>
  <c r="CA490" i="1"/>
  <c r="BT430" i="1"/>
  <c r="BU430" i="1"/>
  <c r="BT390" i="1"/>
  <c r="BY390" i="1"/>
  <c r="BV309" i="1"/>
  <c r="CA451" i="1"/>
  <c r="BY469" i="1"/>
  <c r="BU310" i="1"/>
  <c r="BX469" i="1"/>
  <c r="BT310" i="1"/>
  <c r="CA309" i="1"/>
  <c r="BX230" i="1"/>
  <c r="BZ309" i="1"/>
  <c r="BY309" i="1"/>
  <c r="BU230" i="1"/>
  <c r="BZ301" i="1"/>
  <c r="CA301" i="1"/>
  <c r="BY141" i="1"/>
  <c r="BZ141" i="1"/>
  <c r="BV421" i="1"/>
  <c r="BU460" i="1"/>
  <c r="BX460" i="1"/>
  <c r="BZ400" i="1"/>
  <c r="BV400" i="1"/>
  <c r="BX400" i="1"/>
  <c r="BY400" i="1"/>
  <c r="BV141" i="1"/>
  <c r="BT276" i="1"/>
  <c r="BV276" i="1"/>
  <c r="BY461" i="1"/>
  <c r="BY140" i="1"/>
  <c r="CA448" i="1"/>
  <c r="BU495" i="1"/>
  <c r="BV435" i="1"/>
  <c r="BU347" i="1"/>
  <c r="BZ366" i="1"/>
  <c r="CA494" i="1"/>
  <c r="CA447" i="1"/>
  <c r="BZ468" i="1"/>
  <c r="BY468" i="1"/>
  <c r="BV447" i="1"/>
  <c r="BT447" i="1"/>
  <c r="BY406" i="1"/>
  <c r="BY274" i="1"/>
  <c r="BT468" i="1"/>
  <c r="CA373" i="1"/>
  <c r="BX274" i="1"/>
  <c r="BY465" i="1"/>
  <c r="CA24" i="1"/>
  <c r="BX465" i="1"/>
  <c r="BU453" i="1"/>
  <c r="BV444" i="1"/>
  <c r="BU406" i="1"/>
  <c r="CA353" i="1"/>
  <c r="CA294" i="1"/>
  <c r="BT64" i="1"/>
  <c r="BZ24" i="1"/>
  <c r="BY373" i="1"/>
  <c r="BU444" i="1"/>
  <c r="CA405" i="1"/>
  <c r="BZ294" i="1"/>
  <c r="CA264" i="1"/>
  <c r="BK472" i="1"/>
  <c r="BU472" i="1"/>
  <c r="BV472" i="1"/>
  <c r="BY472" i="1"/>
  <c r="BZ472" i="1"/>
  <c r="CA472" i="1"/>
  <c r="BK272" i="1"/>
  <c r="BT272" i="1"/>
  <c r="BU272" i="1"/>
  <c r="BV272" i="1"/>
  <c r="BY272" i="1"/>
  <c r="BZ272" i="1"/>
  <c r="BX272" i="1"/>
  <c r="CA272" i="1"/>
  <c r="BK92" i="1"/>
  <c r="BX92" i="1"/>
  <c r="CA92" i="1"/>
  <c r="BU92" i="1"/>
  <c r="BZ92" i="1"/>
  <c r="BV456" i="1"/>
  <c r="BX359" i="1"/>
  <c r="BT351" i="1"/>
  <c r="BV351" i="1"/>
  <c r="BX351" i="1"/>
  <c r="BY351" i="1"/>
  <c r="BU351" i="1"/>
  <c r="BZ351" i="1"/>
  <c r="CA351" i="1"/>
  <c r="BK231" i="1"/>
  <c r="BU231" i="1"/>
  <c r="CA231" i="1"/>
  <c r="BT231" i="1"/>
  <c r="BV231" i="1"/>
  <c r="BX231" i="1"/>
  <c r="BY231" i="1"/>
  <c r="BZ231" i="1"/>
  <c r="BT171" i="1"/>
  <c r="BU171" i="1"/>
  <c r="BV171" i="1"/>
  <c r="BX171" i="1"/>
  <c r="BY171" i="1"/>
  <c r="BZ171" i="1"/>
  <c r="CA171" i="1"/>
  <c r="BT51" i="1"/>
  <c r="BU51" i="1"/>
  <c r="BY51" i="1"/>
  <c r="BV51" i="1"/>
  <c r="BX51" i="1"/>
  <c r="BZ51" i="1"/>
  <c r="CA51" i="1"/>
  <c r="BZ497" i="1"/>
  <c r="BU494" i="1"/>
  <c r="BT477" i="1"/>
  <c r="BT473" i="1"/>
  <c r="CA459" i="1"/>
  <c r="BU456" i="1"/>
  <c r="BU438" i="1"/>
  <c r="BU433" i="1"/>
  <c r="BV415" i="1"/>
  <c r="BZ394" i="1"/>
  <c r="BV389" i="1"/>
  <c r="BX372" i="1"/>
  <c r="BX352" i="1"/>
  <c r="CA316" i="1"/>
  <c r="BZ273" i="1"/>
  <c r="BX252" i="1"/>
  <c r="BT217" i="1"/>
  <c r="BK490" i="1"/>
  <c r="BZ490" i="1"/>
  <c r="BV490" i="1"/>
  <c r="BX490" i="1"/>
  <c r="BK470" i="1"/>
  <c r="BZ470" i="1"/>
  <c r="BT470" i="1"/>
  <c r="BK450" i="1"/>
  <c r="BZ450" i="1"/>
  <c r="BL430" i="1"/>
  <c r="BZ430" i="1"/>
  <c r="BX430" i="1"/>
  <c r="CA430" i="1"/>
  <c r="BK410" i="1"/>
  <c r="BZ410" i="1"/>
  <c r="BT410" i="1"/>
  <c r="BU410" i="1"/>
  <c r="BV410" i="1"/>
  <c r="CA410" i="1"/>
  <c r="BM390" i="1"/>
  <c r="BZ390" i="1"/>
  <c r="BU390" i="1"/>
  <c r="BV390" i="1"/>
  <c r="BX390" i="1"/>
  <c r="CA390" i="1"/>
  <c r="BZ370" i="1"/>
  <c r="BX370" i="1"/>
  <c r="BY370" i="1"/>
  <c r="CA370" i="1"/>
  <c r="BK350" i="1"/>
  <c r="BZ350" i="1"/>
  <c r="BX350" i="1"/>
  <c r="BY350" i="1"/>
  <c r="CA350" i="1"/>
  <c r="BZ330" i="1"/>
  <c r="CA330" i="1"/>
  <c r="BT330" i="1"/>
  <c r="BU330" i="1"/>
  <c r="BV330" i="1"/>
  <c r="BX330" i="1"/>
  <c r="BY330" i="1"/>
  <c r="BK310" i="1"/>
  <c r="BZ310" i="1"/>
  <c r="CA310" i="1"/>
  <c r="BX310" i="1"/>
  <c r="BY310" i="1"/>
  <c r="BL290" i="1"/>
  <c r="CA290" i="1"/>
  <c r="BV290" i="1"/>
  <c r="BX290" i="1"/>
  <c r="BY290" i="1"/>
  <c r="BZ290" i="1"/>
  <c r="CA270" i="1"/>
  <c r="BY270" i="1"/>
  <c r="BZ270" i="1"/>
  <c r="CA250" i="1"/>
  <c r="BT250" i="1"/>
  <c r="BU250" i="1"/>
  <c r="BV250" i="1"/>
  <c r="BY250" i="1"/>
  <c r="BZ250" i="1"/>
  <c r="BX250" i="1"/>
  <c r="BK230" i="1"/>
  <c r="CA230" i="1"/>
  <c r="BY230" i="1"/>
  <c r="BZ230" i="1"/>
  <c r="BL210" i="1"/>
  <c r="BT210" i="1"/>
  <c r="BX210" i="1"/>
  <c r="CA210" i="1"/>
  <c r="BU210" i="1"/>
  <c r="BV210" i="1"/>
  <c r="BY210" i="1"/>
  <c r="BZ210" i="1"/>
  <c r="BT190" i="1"/>
  <c r="BX190" i="1"/>
  <c r="CA190" i="1"/>
  <c r="BU190" i="1"/>
  <c r="BV190" i="1"/>
  <c r="BY190" i="1"/>
  <c r="BZ190" i="1"/>
  <c r="BT170" i="1"/>
  <c r="BX170" i="1"/>
  <c r="CA170" i="1"/>
  <c r="BY170" i="1"/>
  <c r="BT150" i="1"/>
  <c r="BX150" i="1"/>
  <c r="CA150" i="1"/>
  <c r="BU150" i="1"/>
  <c r="BY150" i="1"/>
  <c r="BN130" i="1"/>
  <c r="BT130" i="1"/>
  <c r="BX130" i="1"/>
  <c r="CA130" i="1"/>
  <c r="BY130" i="1"/>
  <c r="BK110" i="1"/>
  <c r="BT110" i="1"/>
  <c r="BX110" i="1"/>
  <c r="CA110" i="1"/>
  <c r="BU110" i="1"/>
  <c r="BV110" i="1"/>
  <c r="BY110" i="1"/>
  <c r="BK90" i="1"/>
  <c r="BT90" i="1"/>
  <c r="BX90" i="1"/>
  <c r="CA90" i="1"/>
  <c r="BU90" i="1"/>
  <c r="BV90" i="1"/>
  <c r="BY90" i="1"/>
  <c r="BZ90" i="1"/>
  <c r="BK70" i="1"/>
  <c r="BT70" i="1"/>
  <c r="BX70" i="1"/>
  <c r="CA70" i="1"/>
  <c r="BY70" i="1"/>
  <c r="BU70" i="1"/>
  <c r="BV70" i="1"/>
  <c r="BZ70" i="1"/>
  <c r="BT50" i="1"/>
  <c r="BX50" i="1"/>
  <c r="CA50" i="1"/>
  <c r="BU50" i="1"/>
  <c r="BY50" i="1"/>
  <c r="BZ50" i="1"/>
  <c r="BK30" i="1"/>
  <c r="BT30" i="1"/>
  <c r="BX30" i="1"/>
  <c r="CA30" i="1"/>
  <c r="BY30" i="1"/>
  <c r="BU30" i="1"/>
  <c r="BV30" i="1"/>
  <c r="BZ30" i="1"/>
  <c r="BT10" i="1"/>
  <c r="BU10" i="1"/>
  <c r="BX10" i="1"/>
  <c r="BZ10" i="1"/>
  <c r="CA10" i="1"/>
  <c r="BV10" i="1"/>
  <c r="BY10" i="1"/>
  <c r="BY497" i="1"/>
  <c r="BV485" i="1"/>
  <c r="BY480" i="1"/>
  <c r="BX472" i="1"/>
  <c r="BZ459" i="1"/>
  <c r="CA455" i="1"/>
  <c r="BT438" i="1"/>
  <c r="BT433" i="1"/>
  <c r="BY419" i="1"/>
  <c r="BX410" i="1"/>
  <c r="BU400" i="1"/>
  <c r="BY394" i="1"/>
  <c r="BV352" i="1"/>
  <c r="BT499" i="1"/>
  <c r="BV499" i="1"/>
  <c r="BX499" i="1"/>
  <c r="BT279" i="1"/>
  <c r="BU279" i="1"/>
  <c r="BV279" i="1"/>
  <c r="BV59" i="1"/>
  <c r="BT59" i="1"/>
  <c r="BU59" i="1"/>
  <c r="BX59" i="1"/>
  <c r="BY59" i="1"/>
  <c r="BZ59" i="1"/>
  <c r="BV358" i="1"/>
  <c r="BX358" i="1"/>
  <c r="BZ358" i="1"/>
  <c r="BT358" i="1"/>
  <c r="BU358" i="1"/>
  <c r="BY358" i="1"/>
  <c r="BY238" i="1"/>
  <c r="CA238" i="1"/>
  <c r="BT238" i="1"/>
  <c r="BU238" i="1"/>
  <c r="BV238" i="1"/>
  <c r="BX238" i="1"/>
  <c r="BZ238" i="1"/>
  <c r="BT38" i="1"/>
  <c r="BX38" i="1"/>
  <c r="BY38" i="1"/>
  <c r="CA38" i="1"/>
  <c r="BV38" i="1"/>
  <c r="BU38" i="1"/>
  <c r="BZ38" i="1"/>
  <c r="BT437" i="1"/>
  <c r="BX437" i="1"/>
  <c r="BY437" i="1"/>
  <c r="CA437" i="1"/>
  <c r="BX37" i="1"/>
  <c r="CA37" i="1"/>
  <c r="BT37" i="1"/>
  <c r="BU37" i="1"/>
  <c r="BV37" i="1"/>
  <c r="BY37" i="1"/>
  <c r="BZ37" i="1"/>
  <c r="BY317" i="1"/>
  <c r="BZ217" i="1"/>
  <c r="BU199" i="1"/>
  <c r="BT496" i="1"/>
  <c r="BX496" i="1"/>
  <c r="BV496" i="1"/>
  <c r="BY496" i="1"/>
  <c r="BT296" i="1"/>
  <c r="BU296" i="1"/>
  <c r="BV296" i="1"/>
  <c r="BX296" i="1"/>
  <c r="BY296" i="1"/>
  <c r="BZ296" i="1"/>
  <c r="CA296" i="1"/>
  <c r="BT176" i="1"/>
  <c r="BU176" i="1"/>
  <c r="CA176" i="1"/>
  <c r="BV176" i="1"/>
  <c r="BX176" i="1"/>
  <c r="BY176" i="1"/>
  <c r="BZ176" i="1"/>
  <c r="BX317" i="1"/>
  <c r="BY217" i="1"/>
  <c r="BZ475" i="1"/>
  <c r="BT475" i="1"/>
  <c r="BU475" i="1"/>
  <c r="BX475" i="1"/>
  <c r="BY475" i="1"/>
  <c r="CA475" i="1"/>
  <c r="CA275" i="1"/>
  <c r="BT275" i="1"/>
  <c r="BU275" i="1"/>
  <c r="BV275" i="1"/>
  <c r="BY275" i="1"/>
  <c r="BZ275" i="1"/>
  <c r="BT35" i="1"/>
  <c r="BX35" i="1"/>
  <c r="CA35" i="1"/>
  <c r="BU35" i="1"/>
  <c r="BX217" i="1"/>
  <c r="BT434" i="1"/>
  <c r="BU434" i="1"/>
  <c r="BX434" i="1"/>
  <c r="BY434" i="1"/>
  <c r="BZ434" i="1"/>
  <c r="BV214" i="1"/>
  <c r="BX214" i="1"/>
  <c r="BY214" i="1"/>
  <c r="BZ214" i="1"/>
  <c r="CA214" i="1"/>
  <c r="BT214" i="1"/>
  <c r="BX494" i="1"/>
  <c r="BV317" i="1"/>
  <c r="BU259" i="1"/>
  <c r="BV259" i="1"/>
  <c r="BX259" i="1"/>
  <c r="BY259" i="1"/>
  <c r="BZ259" i="1"/>
  <c r="CA259" i="1"/>
  <c r="BV19" i="1"/>
  <c r="BX19" i="1"/>
  <c r="BZ19" i="1"/>
  <c r="BT19" i="1"/>
  <c r="BU19" i="1"/>
  <c r="BY19" i="1"/>
  <c r="CA19" i="1"/>
  <c r="BV398" i="1"/>
  <c r="BX398" i="1"/>
  <c r="BU398" i="1"/>
  <c r="BY398" i="1"/>
  <c r="BZ398" i="1"/>
  <c r="BT198" i="1"/>
  <c r="BX198" i="1"/>
  <c r="BY198" i="1"/>
  <c r="CA198" i="1"/>
  <c r="BT417" i="1"/>
  <c r="BU417" i="1"/>
  <c r="BX197" i="1"/>
  <c r="CA197" i="1"/>
  <c r="BT197" i="1"/>
  <c r="BU197" i="1"/>
  <c r="BV197" i="1"/>
  <c r="BT476" i="1"/>
  <c r="BX476" i="1"/>
  <c r="BU256" i="1"/>
  <c r="CA256" i="1"/>
  <c r="BT256" i="1"/>
  <c r="BV256" i="1"/>
  <c r="BX256" i="1"/>
  <c r="BY256" i="1"/>
  <c r="BZ256" i="1"/>
  <c r="BT96" i="1"/>
  <c r="BU96" i="1"/>
  <c r="BV96" i="1"/>
  <c r="BY96" i="1"/>
  <c r="CA96" i="1"/>
  <c r="BX96" i="1"/>
  <c r="BZ96" i="1"/>
  <c r="BZ375" i="1"/>
  <c r="BT375" i="1"/>
  <c r="BU375" i="1"/>
  <c r="BV375" i="1"/>
  <c r="BX375" i="1"/>
  <c r="BT115" i="1"/>
  <c r="BX115" i="1"/>
  <c r="CA115" i="1"/>
  <c r="BU115" i="1"/>
  <c r="BY115" i="1"/>
  <c r="BV115" i="1"/>
  <c r="BZ115" i="1"/>
  <c r="BT454" i="1"/>
  <c r="BV454" i="1"/>
  <c r="BX454" i="1"/>
  <c r="BY454" i="1"/>
  <c r="BT254" i="1"/>
  <c r="BU254" i="1"/>
  <c r="BX34" i="1"/>
  <c r="BZ34" i="1"/>
  <c r="BT34" i="1"/>
  <c r="BK493" i="1"/>
  <c r="BV493" i="1"/>
  <c r="BX493" i="1"/>
  <c r="BU493" i="1"/>
  <c r="BY493" i="1"/>
  <c r="BP373" i="1"/>
  <c r="BV373" i="1"/>
  <c r="BX373" i="1"/>
  <c r="BZ373" i="1"/>
  <c r="BT193" i="1"/>
  <c r="BX193" i="1"/>
  <c r="BY193" i="1"/>
  <c r="CA193" i="1"/>
  <c r="BU193" i="1"/>
  <c r="BV193" i="1"/>
  <c r="BZ193" i="1"/>
  <c r="BT33" i="1"/>
  <c r="BX33" i="1"/>
  <c r="BY33" i="1"/>
  <c r="CA33" i="1"/>
  <c r="BU33" i="1"/>
  <c r="BV33" i="1"/>
  <c r="BZ33" i="1"/>
  <c r="BM332" i="1"/>
  <c r="BT332" i="1"/>
  <c r="BK132" i="1"/>
  <c r="BX132" i="1"/>
  <c r="CA132" i="1"/>
  <c r="BU132" i="1"/>
  <c r="BY132" i="1"/>
  <c r="BZ132" i="1"/>
  <c r="BK431" i="1"/>
  <c r="BT431" i="1"/>
  <c r="BX431" i="1"/>
  <c r="BU431" i="1"/>
  <c r="BY431" i="1"/>
  <c r="BZ431" i="1"/>
  <c r="CA431" i="1"/>
  <c r="BP131" i="1"/>
  <c r="BT131" i="1"/>
  <c r="BU131" i="1"/>
  <c r="BV131" i="1"/>
  <c r="BY131" i="1"/>
  <c r="BT429" i="1"/>
  <c r="BV429" i="1"/>
  <c r="BK249" i="1"/>
  <c r="BZ249" i="1"/>
  <c r="CA249" i="1"/>
  <c r="BY249" i="1"/>
  <c r="BK109" i="1"/>
  <c r="BV109" i="1"/>
  <c r="BT109" i="1"/>
  <c r="BU109" i="1"/>
  <c r="BX109" i="1"/>
  <c r="BY109" i="1"/>
  <c r="BZ109" i="1"/>
  <c r="CA109" i="1"/>
  <c r="BY459" i="1"/>
  <c r="BV377" i="1"/>
  <c r="BZ329" i="1"/>
  <c r="BX314" i="1"/>
  <c r="BV488" i="1"/>
  <c r="BX488" i="1"/>
  <c r="BV468" i="1"/>
  <c r="BX468" i="1"/>
  <c r="CA468" i="1"/>
  <c r="BV448" i="1"/>
  <c r="BX448" i="1"/>
  <c r="BU448" i="1"/>
  <c r="BY448" i="1"/>
  <c r="BZ448" i="1"/>
  <c r="BV428" i="1"/>
  <c r="BX428" i="1"/>
  <c r="BT428" i="1"/>
  <c r="BY428" i="1"/>
  <c r="BZ428" i="1"/>
  <c r="CA428" i="1"/>
  <c r="BV408" i="1"/>
  <c r="BX408" i="1"/>
  <c r="BT408" i="1"/>
  <c r="BU408" i="1"/>
  <c r="BY408" i="1"/>
  <c r="BV388" i="1"/>
  <c r="BX388" i="1"/>
  <c r="BV368" i="1"/>
  <c r="BX368" i="1"/>
  <c r="BZ368" i="1"/>
  <c r="BT368" i="1"/>
  <c r="BU368" i="1"/>
  <c r="BY368" i="1"/>
  <c r="BV348" i="1"/>
  <c r="BX348" i="1"/>
  <c r="BZ348" i="1"/>
  <c r="BT348" i="1"/>
  <c r="BU348" i="1"/>
  <c r="BY348" i="1"/>
  <c r="BV328" i="1"/>
  <c r="BX328" i="1"/>
  <c r="BY328" i="1"/>
  <c r="BZ328" i="1"/>
  <c r="BV308" i="1"/>
  <c r="BX308" i="1"/>
  <c r="BY308" i="1"/>
  <c r="BZ308" i="1"/>
  <c r="BT308" i="1"/>
  <c r="CA308" i="1"/>
  <c r="BY288" i="1"/>
  <c r="CA288" i="1"/>
  <c r="BU288" i="1"/>
  <c r="BV288" i="1"/>
  <c r="BT288" i="1"/>
  <c r="BX288" i="1"/>
  <c r="BZ288" i="1"/>
  <c r="BK268" i="1"/>
  <c r="BY268" i="1"/>
  <c r="CA268" i="1"/>
  <c r="BV268" i="1"/>
  <c r="BX268" i="1"/>
  <c r="BZ268" i="1"/>
  <c r="BY248" i="1"/>
  <c r="CA248" i="1"/>
  <c r="BY228" i="1"/>
  <c r="CA228" i="1"/>
  <c r="BT228" i="1"/>
  <c r="BU228" i="1"/>
  <c r="BV228" i="1"/>
  <c r="BX228" i="1"/>
  <c r="BZ228" i="1"/>
  <c r="BT208" i="1"/>
  <c r="BX208" i="1"/>
  <c r="BY208" i="1"/>
  <c r="CA208" i="1"/>
  <c r="BV208" i="1"/>
  <c r="BT188" i="1"/>
  <c r="BX188" i="1"/>
  <c r="BY188" i="1"/>
  <c r="CA188" i="1"/>
  <c r="BV188" i="1"/>
  <c r="BK168" i="1"/>
  <c r="BT168" i="1"/>
  <c r="BX168" i="1"/>
  <c r="BY168" i="1"/>
  <c r="CA168" i="1"/>
  <c r="BU168" i="1"/>
  <c r="BV168" i="1"/>
  <c r="BT148" i="1"/>
  <c r="BX148" i="1"/>
  <c r="BY148" i="1"/>
  <c r="CA148" i="1"/>
  <c r="BU148" i="1"/>
  <c r="BV148" i="1"/>
  <c r="BZ148" i="1"/>
  <c r="BT128" i="1"/>
  <c r="BX128" i="1"/>
  <c r="BY128" i="1"/>
  <c r="CA128" i="1"/>
  <c r="BV128" i="1"/>
  <c r="BU128" i="1"/>
  <c r="BZ128" i="1"/>
  <c r="BK108" i="1"/>
  <c r="BT108" i="1"/>
  <c r="BX108" i="1"/>
  <c r="BY108" i="1"/>
  <c r="CA108" i="1"/>
  <c r="BV108" i="1"/>
  <c r="BZ108" i="1"/>
  <c r="BT88" i="1"/>
  <c r="BX88" i="1"/>
  <c r="BY88" i="1"/>
  <c r="CA88" i="1"/>
  <c r="BV88" i="1"/>
  <c r="BU88" i="1"/>
  <c r="BZ88" i="1"/>
  <c r="BK68" i="1"/>
  <c r="BT68" i="1"/>
  <c r="BX68" i="1"/>
  <c r="BY68" i="1"/>
  <c r="CA68" i="1"/>
  <c r="BU68" i="1"/>
  <c r="BV68" i="1"/>
  <c r="BZ68" i="1"/>
  <c r="BK48" i="1"/>
  <c r="BT48" i="1"/>
  <c r="BX48" i="1"/>
  <c r="BY48" i="1"/>
  <c r="CA48" i="1"/>
  <c r="BU48" i="1"/>
  <c r="BV48" i="1"/>
  <c r="BZ48" i="1"/>
  <c r="BT28" i="1"/>
  <c r="BX28" i="1"/>
  <c r="BY28" i="1"/>
  <c r="CA28" i="1"/>
  <c r="BV28" i="1"/>
  <c r="BU28" i="1"/>
  <c r="BZ28" i="1"/>
  <c r="BT8" i="1"/>
  <c r="BV8" i="1"/>
  <c r="BX8" i="1"/>
  <c r="BY8" i="1"/>
  <c r="CA8" i="1"/>
  <c r="BU8" i="1"/>
  <c r="BZ8" i="1"/>
  <c r="BT493" i="1"/>
  <c r="CA488" i="1"/>
  <c r="BT485" i="1"/>
  <c r="BV480" i="1"/>
  <c r="BY476" i="1"/>
  <c r="BT472" i="1"/>
  <c r="BZ463" i="1"/>
  <c r="BX459" i="1"/>
  <c r="BY450" i="1"/>
  <c r="BZ446" i="1"/>
  <c r="CA441" i="1"/>
  <c r="BV437" i="1"/>
  <c r="BZ432" i="1"/>
  <c r="BU428" i="1"/>
  <c r="CA423" i="1"/>
  <c r="BU419" i="1"/>
  <c r="CA414" i="1"/>
  <c r="BZ404" i="1"/>
  <c r="CA399" i="1"/>
  <c r="BZ388" i="1"/>
  <c r="BU377" i="1"/>
  <c r="BV370" i="1"/>
  <c r="BY363" i="1"/>
  <c r="BU357" i="1"/>
  <c r="BV350" i="1"/>
  <c r="BY343" i="1"/>
  <c r="BU337" i="1"/>
  <c r="BY329" i="1"/>
  <c r="BZ306" i="1"/>
  <c r="CA298" i="1"/>
  <c r="BU290" i="1"/>
  <c r="BV249" i="1"/>
  <c r="BZ236" i="1"/>
  <c r="BV224" i="1"/>
  <c r="BU209" i="1"/>
  <c r="BY189" i="1"/>
  <c r="BV170" i="1"/>
  <c r="BX151" i="1"/>
  <c r="BT132" i="1"/>
  <c r="BY112" i="1"/>
  <c r="BZ93" i="1"/>
  <c r="CA54" i="1"/>
  <c r="BZ35" i="1"/>
  <c r="BZ16" i="1"/>
  <c r="BT379" i="1"/>
  <c r="BU379" i="1"/>
  <c r="BV379" i="1"/>
  <c r="BV159" i="1"/>
  <c r="BT159" i="1"/>
  <c r="BU159" i="1"/>
  <c r="BV338" i="1"/>
  <c r="BX338" i="1"/>
  <c r="BZ338" i="1"/>
  <c r="BT338" i="1"/>
  <c r="BU338" i="1"/>
  <c r="BY338" i="1"/>
  <c r="BT98" i="1"/>
  <c r="BX98" i="1"/>
  <c r="BY98" i="1"/>
  <c r="CA98" i="1"/>
  <c r="BU98" i="1"/>
  <c r="BV98" i="1"/>
  <c r="BX97" i="1"/>
  <c r="CA97" i="1"/>
  <c r="BT97" i="1"/>
  <c r="BU97" i="1"/>
  <c r="BV97" i="1"/>
  <c r="BY97" i="1"/>
  <c r="BZ97" i="1"/>
  <c r="BT356" i="1"/>
  <c r="BV356" i="1"/>
  <c r="BX356" i="1"/>
  <c r="BY356" i="1"/>
  <c r="BT116" i="1"/>
  <c r="BU116" i="1"/>
  <c r="BV116" i="1"/>
  <c r="CA116" i="1"/>
  <c r="BX116" i="1"/>
  <c r="BY116" i="1"/>
  <c r="BZ116" i="1"/>
  <c r="BZ455" i="1"/>
  <c r="BT455" i="1"/>
  <c r="BU455" i="1"/>
  <c r="BV455" i="1"/>
  <c r="CA255" i="1"/>
  <c r="BZ255" i="1"/>
  <c r="BU255" i="1"/>
  <c r="BV255" i="1"/>
  <c r="BX255" i="1"/>
  <c r="BY255" i="1"/>
  <c r="BT15" i="1"/>
  <c r="BU15" i="1"/>
  <c r="BX15" i="1"/>
  <c r="BZ15" i="1"/>
  <c r="CA15" i="1"/>
  <c r="BV15" i="1"/>
  <c r="BT314" i="1"/>
  <c r="BU314" i="1"/>
  <c r="BY314" i="1"/>
  <c r="BZ314" i="1"/>
  <c r="CA314" i="1"/>
  <c r="BT74" i="1"/>
  <c r="BX74" i="1"/>
  <c r="BZ74" i="1"/>
  <c r="CA74" i="1"/>
  <c r="BZ379" i="1"/>
  <c r="BL393" i="1"/>
  <c r="BV393" i="1"/>
  <c r="BX393" i="1"/>
  <c r="BT393" i="1"/>
  <c r="BU393" i="1"/>
  <c r="BY393" i="1"/>
  <c r="CA393" i="1"/>
  <c r="BT213" i="1"/>
  <c r="BX213" i="1"/>
  <c r="BY213" i="1"/>
  <c r="CA213" i="1"/>
  <c r="BU213" i="1"/>
  <c r="BV213" i="1"/>
  <c r="BZ213" i="1"/>
  <c r="BT53" i="1"/>
  <c r="BX53" i="1"/>
  <c r="BY53" i="1"/>
  <c r="CA53" i="1"/>
  <c r="BY379" i="1"/>
  <c r="BY339" i="1"/>
  <c r="BV217" i="1"/>
  <c r="BT232" i="1"/>
  <c r="BU232" i="1"/>
  <c r="BV232" i="1"/>
  <c r="BX232" i="1"/>
  <c r="BY232" i="1"/>
  <c r="BZ232" i="1"/>
  <c r="CA232" i="1"/>
  <c r="BK12" i="1"/>
  <c r="BX12" i="1"/>
  <c r="BY12" i="1"/>
  <c r="CA12" i="1"/>
  <c r="BU12" i="1"/>
  <c r="BT12" i="1"/>
  <c r="BV12" i="1"/>
  <c r="BZ12" i="1"/>
  <c r="BX379" i="1"/>
  <c r="BV332" i="1"/>
  <c r="BZ197" i="1"/>
  <c r="BK471" i="1"/>
  <c r="BT471" i="1"/>
  <c r="BX471" i="1"/>
  <c r="CA471" i="1"/>
  <c r="BK271" i="1"/>
  <c r="BU271" i="1"/>
  <c r="CA271" i="1"/>
  <c r="BY271" i="1"/>
  <c r="BZ271" i="1"/>
  <c r="BT271" i="1"/>
  <c r="BV271" i="1"/>
  <c r="BX271" i="1"/>
  <c r="BT11" i="1"/>
  <c r="BU11" i="1"/>
  <c r="BV11" i="1"/>
  <c r="BY11" i="1"/>
  <c r="BZ11" i="1"/>
  <c r="CA11" i="1"/>
  <c r="BL409" i="1"/>
  <c r="BT409" i="1"/>
  <c r="BK229" i="1"/>
  <c r="BT229" i="1"/>
  <c r="BU229" i="1"/>
  <c r="BV229" i="1"/>
  <c r="BZ49" i="1"/>
  <c r="BT49" i="1"/>
  <c r="BU49" i="1"/>
  <c r="BV49" i="1"/>
  <c r="BX49" i="1"/>
  <c r="BY49" i="1"/>
  <c r="CA49" i="1"/>
  <c r="BZ493" i="1"/>
  <c r="BZ437" i="1"/>
  <c r="BK487" i="1"/>
  <c r="BT487" i="1"/>
  <c r="BX487" i="1"/>
  <c r="BY487" i="1"/>
  <c r="BT467" i="1"/>
  <c r="BU467" i="1"/>
  <c r="BY427" i="1"/>
  <c r="CA427" i="1"/>
  <c r="BU407" i="1"/>
  <c r="BV407" i="1"/>
  <c r="BX407" i="1"/>
  <c r="BZ407" i="1"/>
  <c r="CA407" i="1"/>
  <c r="BT387" i="1"/>
  <c r="BV387" i="1"/>
  <c r="BX387" i="1"/>
  <c r="BY387" i="1"/>
  <c r="CA387" i="1"/>
  <c r="BX367" i="1"/>
  <c r="BY367" i="1"/>
  <c r="BZ367" i="1"/>
  <c r="CA367" i="1"/>
  <c r="BX347" i="1"/>
  <c r="BY347" i="1"/>
  <c r="BZ347" i="1"/>
  <c r="CA347" i="1"/>
  <c r="BT327" i="1"/>
  <c r="BU327" i="1"/>
  <c r="BV327" i="1"/>
  <c r="BX327" i="1"/>
  <c r="BZ327" i="1"/>
  <c r="BT307" i="1"/>
  <c r="BU307" i="1"/>
  <c r="BV307" i="1"/>
  <c r="BX307" i="1"/>
  <c r="BY307" i="1"/>
  <c r="BZ307" i="1"/>
  <c r="CA307" i="1"/>
  <c r="BX287" i="1"/>
  <c r="BY287" i="1"/>
  <c r="BZ287" i="1"/>
  <c r="CA287" i="1"/>
  <c r="BT287" i="1"/>
  <c r="BU287" i="1"/>
  <c r="BV287" i="1"/>
  <c r="BT267" i="1"/>
  <c r="BU267" i="1"/>
  <c r="BV267" i="1"/>
  <c r="BX267" i="1"/>
  <c r="BY267" i="1"/>
  <c r="CA267" i="1"/>
  <c r="BT247" i="1"/>
  <c r="BU247" i="1"/>
  <c r="BV247" i="1"/>
  <c r="BX247" i="1"/>
  <c r="BY247" i="1"/>
  <c r="BZ247" i="1"/>
  <c r="CA247" i="1"/>
  <c r="BY227" i="1"/>
  <c r="BZ227" i="1"/>
  <c r="CA227" i="1"/>
  <c r="BT227" i="1"/>
  <c r="BU227" i="1"/>
  <c r="BV227" i="1"/>
  <c r="BX207" i="1"/>
  <c r="CA207" i="1"/>
  <c r="BZ207" i="1"/>
  <c r="BX187" i="1"/>
  <c r="CA187" i="1"/>
  <c r="BT187" i="1"/>
  <c r="BU187" i="1"/>
  <c r="BV187" i="1"/>
  <c r="BX167" i="1"/>
  <c r="CA167" i="1"/>
  <c r="BT167" i="1"/>
  <c r="BU167" i="1"/>
  <c r="BV167" i="1"/>
  <c r="BY167" i="1"/>
  <c r="BZ167" i="1"/>
  <c r="BK147" i="1"/>
  <c r="BX147" i="1"/>
  <c r="CA147" i="1"/>
  <c r="BT147" i="1"/>
  <c r="BU147" i="1"/>
  <c r="BV147" i="1"/>
  <c r="BY147" i="1"/>
  <c r="BZ147" i="1"/>
  <c r="BX127" i="1"/>
  <c r="CA127" i="1"/>
  <c r="BU127" i="1"/>
  <c r="BY127" i="1"/>
  <c r="BZ127" i="1"/>
  <c r="BT127" i="1"/>
  <c r="BX107" i="1"/>
  <c r="CA107" i="1"/>
  <c r="BZ107" i="1"/>
  <c r="BT107" i="1"/>
  <c r="BU107" i="1"/>
  <c r="BV107" i="1"/>
  <c r="BY107" i="1"/>
  <c r="BX87" i="1"/>
  <c r="CA87" i="1"/>
  <c r="BT87" i="1"/>
  <c r="BU87" i="1"/>
  <c r="BV87" i="1"/>
  <c r="BY87" i="1"/>
  <c r="BZ87" i="1"/>
  <c r="BK67" i="1"/>
  <c r="BX67" i="1"/>
  <c r="CA67" i="1"/>
  <c r="BT67" i="1"/>
  <c r="BU67" i="1"/>
  <c r="BV67" i="1"/>
  <c r="BY67" i="1"/>
  <c r="BZ67" i="1"/>
  <c r="BX47" i="1"/>
  <c r="CA47" i="1"/>
  <c r="BT47" i="1"/>
  <c r="BU47" i="1"/>
  <c r="BV47" i="1"/>
  <c r="BY47" i="1"/>
  <c r="BZ47" i="1"/>
  <c r="BK27" i="1"/>
  <c r="BX27" i="1"/>
  <c r="CA27" i="1"/>
  <c r="BU27" i="1"/>
  <c r="BT27" i="1"/>
  <c r="BV27" i="1"/>
  <c r="BY27" i="1"/>
  <c r="BZ27" i="1"/>
  <c r="BK7" i="1"/>
  <c r="BX7" i="1"/>
  <c r="BY7" i="1"/>
  <c r="CA7" i="1"/>
  <c r="BT7" i="1"/>
  <c r="BU7" i="1"/>
  <c r="BV7" i="1"/>
  <c r="BZ7" i="1"/>
  <c r="BV497" i="1"/>
  <c r="CA492" i="1"/>
  <c r="BZ488" i="1"/>
  <c r="CA484" i="1"/>
  <c r="BU480" i="1"/>
  <c r="BZ471" i="1"/>
  <c r="BZ467" i="1"/>
  <c r="BY463" i="1"/>
  <c r="BX450" i="1"/>
  <c r="BZ441" i="1"/>
  <c r="BU437" i="1"/>
  <c r="BY432" i="1"/>
  <c r="BZ427" i="1"/>
  <c r="BZ423" i="1"/>
  <c r="BZ418" i="1"/>
  <c r="BY409" i="1"/>
  <c r="BV394" i="1"/>
  <c r="BY388" i="1"/>
  <c r="CA382" i="1"/>
  <c r="BU370" i="1"/>
  <c r="BU350" i="1"/>
  <c r="BX329" i="1"/>
  <c r="CA321" i="1"/>
  <c r="BV314" i="1"/>
  <c r="BU298" i="1"/>
  <c r="BT290" i="1"/>
  <c r="BV280" i="1"/>
  <c r="BV270" i="1"/>
  <c r="BU249" i="1"/>
  <c r="BY236" i="1"/>
  <c r="BU224" i="1"/>
  <c r="BX189" i="1"/>
  <c r="BU170" i="1"/>
  <c r="CA131" i="1"/>
  <c r="BV93" i="1"/>
  <c r="BV74" i="1"/>
  <c r="BZ54" i="1"/>
  <c r="BY35" i="1"/>
  <c r="BT399" i="1"/>
  <c r="BU399" i="1"/>
  <c r="BV399" i="1"/>
  <c r="BX399" i="1"/>
  <c r="BZ399" i="1"/>
  <c r="BT139" i="1"/>
  <c r="BV139" i="1"/>
  <c r="BZ139" i="1"/>
  <c r="BU139" i="1"/>
  <c r="BX139" i="1"/>
  <c r="BY139" i="1"/>
  <c r="BV438" i="1"/>
  <c r="BX438" i="1"/>
  <c r="BT158" i="1"/>
  <c r="BX158" i="1"/>
  <c r="BY158" i="1"/>
  <c r="CA158" i="1"/>
  <c r="BV158" i="1"/>
  <c r="BU158" i="1"/>
  <c r="BZ158" i="1"/>
  <c r="BV199" i="1"/>
  <c r="BX137" i="1"/>
  <c r="CA137" i="1"/>
  <c r="BU137" i="1"/>
  <c r="BV137" i="1"/>
  <c r="BY137" i="1"/>
  <c r="BZ137" i="1"/>
  <c r="BT316" i="1"/>
  <c r="BU316" i="1"/>
  <c r="BV316" i="1"/>
  <c r="BX316" i="1"/>
  <c r="BY316" i="1"/>
  <c r="BZ316" i="1"/>
  <c r="BT16" i="1"/>
  <c r="BU16" i="1"/>
  <c r="BV16" i="1"/>
  <c r="CA16" i="1"/>
  <c r="BZ415" i="1"/>
  <c r="CA415" i="1"/>
  <c r="BT195" i="1"/>
  <c r="BX195" i="1"/>
  <c r="CA195" i="1"/>
  <c r="BU195" i="1"/>
  <c r="BV195" i="1"/>
  <c r="BY195" i="1"/>
  <c r="BZ195" i="1"/>
  <c r="BT414" i="1"/>
  <c r="BU414" i="1"/>
  <c r="BV414" i="1"/>
  <c r="BX414" i="1"/>
  <c r="BT154" i="1"/>
  <c r="BV154" i="1"/>
  <c r="BX154" i="1"/>
  <c r="BU154" i="1"/>
  <c r="BY154" i="1"/>
  <c r="BZ154" i="1"/>
  <c r="CA154" i="1"/>
  <c r="BY415" i="1"/>
  <c r="BV198" i="1"/>
  <c r="BV473" i="1"/>
  <c r="BX473" i="1"/>
  <c r="BY293" i="1"/>
  <c r="BU293" i="1"/>
  <c r="BV293" i="1"/>
  <c r="BX293" i="1"/>
  <c r="BZ293" i="1"/>
  <c r="BT133" i="1"/>
  <c r="BX133" i="1"/>
  <c r="BY133" i="1"/>
  <c r="CA133" i="1"/>
  <c r="BU133" i="1"/>
  <c r="BV133" i="1"/>
  <c r="BZ133" i="1"/>
  <c r="BX392" i="1"/>
  <c r="BY392" i="1"/>
  <c r="BZ392" i="1"/>
  <c r="BX192" i="1"/>
  <c r="CA192" i="1"/>
  <c r="BU192" i="1"/>
  <c r="BZ192" i="1"/>
  <c r="BT192" i="1"/>
  <c r="BV192" i="1"/>
  <c r="BY192" i="1"/>
  <c r="BT391" i="1"/>
  <c r="BX391" i="1"/>
  <c r="BT111" i="1"/>
  <c r="BU111" i="1"/>
  <c r="BY111" i="1"/>
  <c r="CA111" i="1"/>
  <c r="BT469" i="1"/>
  <c r="BV469" i="1"/>
  <c r="BZ469" i="1"/>
  <c r="CA469" i="1"/>
  <c r="BT309" i="1"/>
  <c r="BU309" i="1"/>
  <c r="BO129" i="1"/>
  <c r="BT129" i="1"/>
  <c r="BU129" i="1"/>
  <c r="BV129" i="1"/>
  <c r="BX129" i="1"/>
  <c r="BY129" i="1"/>
  <c r="BZ129" i="1"/>
  <c r="BZ476" i="1"/>
  <c r="BT486" i="1"/>
  <c r="BX486" i="1"/>
  <c r="BY486" i="1"/>
  <c r="CA486" i="1"/>
  <c r="BT466" i="1"/>
  <c r="BX466" i="1"/>
  <c r="BV466" i="1"/>
  <c r="CA466" i="1"/>
  <c r="BT446" i="1"/>
  <c r="BX446" i="1"/>
  <c r="BV446" i="1"/>
  <c r="BY446" i="1"/>
  <c r="CA446" i="1"/>
  <c r="BT426" i="1"/>
  <c r="BX426" i="1"/>
  <c r="BV426" i="1"/>
  <c r="BT406" i="1"/>
  <c r="BX406" i="1"/>
  <c r="BT386" i="1"/>
  <c r="BX386" i="1"/>
  <c r="BY386" i="1"/>
  <c r="BZ386" i="1"/>
  <c r="CA386" i="1"/>
  <c r="BT366" i="1"/>
  <c r="BV366" i="1"/>
  <c r="BX366" i="1"/>
  <c r="BY366" i="1"/>
  <c r="BT346" i="1"/>
  <c r="BV346" i="1"/>
  <c r="BX346" i="1"/>
  <c r="BY346" i="1"/>
  <c r="BT326" i="1"/>
  <c r="BU326" i="1"/>
  <c r="BV326" i="1"/>
  <c r="BX326" i="1"/>
  <c r="BY326" i="1"/>
  <c r="BZ326" i="1"/>
  <c r="CA326" i="1"/>
  <c r="BT306" i="1"/>
  <c r="BU306" i="1"/>
  <c r="BV306" i="1"/>
  <c r="BX306" i="1"/>
  <c r="BY306" i="1"/>
  <c r="BU286" i="1"/>
  <c r="CA286" i="1"/>
  <c r="BX286" i="1"/>
  <c r="BY286" i="1"/>
  <c r="BZ286" i="1"/>
  <c r="BU266" i="1"/>
  <c r="CA266" i="1"/>
  <c r="BT266" i="1"/>
  <c r="BX266" i="1"/>
  <c r="BY266" i="1"/>
  <c r="BV266" i="1"/>
  <c r="BZ266" i="1"/>
  <c r="BU246" i="1"/>
  <c r="CA246" i="1"/>
  <c r="BX246" i="1"/>
  <c r="BY246" i="1"/>
  <c r="BZ246" i="1"/>
  <c r="BT246" i="1"/>
  <c r="BU226" i="1"/>
  <c r="CA226" i="1"/>
  <c r="BT226" i="1"/>
  <c r="BV226" i="1"/>
  <c r="BX226" i="1"/>
  <c r="BY226" i="1"/>
  <c r="BZ226" i="1"/>
  <c r="BT206" i="1"/>
  <c r="BU206" i="1"/>
  <c r="BV206" i="1"/>
  <c r="BX206" i="1"/>
  <c r="BY206" i="1"/>
  <c r="BZ206" i="1"/>
  <c r="CA206" i="1"/>
  <c r="BT186" i="1"/>
  <c r="BU186" i="1"/>
  <c r="BV186" i="1"/>
  <c r="BX186" i="1"/>
  <c r="BY186" i="1"/>
  <c r="BZ186" i="1"/>
  <c r="CA186" i="1"/>
  <c r="BT166" i="1"/>
  <c r="BU166" i="1"/>
  <c r="BV166" i="1"/>
  <c r="CA166" i="1"/>
  <c r="BX166" i="1"/>
  <c r="BY166" i="1"/>
  <c r="BZ166" i="1"/>
  <c r="BT146" i="1"/>
  <c r="BU146" i="1"/>
  <c r="BV146" i="1"/>
  <c r="BY146" i="1"/>
  <c r="CA146" i="1"/>
  <c r="BX146" i="1"/>
  <c r="BT126" i="1"/>
  <c r="BU126" i="1"/>
  <c r="CA126" i="1"/>
  <c r="BV126" i="1"/>
  <c r="BX126" i="1"/>
  <c r="BY126" i="1"/>
  <c r="BZ126" i="1"/>
  <c r="BT106" i="1"/>
  <c r="BU106" i="1"/>
  <c r="BV106" i="1"/>
  <c r="BX106" i="1"/>
  <c r="BY106" i="1"/>
  <c r="BZ106" i="1"/>
  <c r="CA106" i="1"/>
  <c r="BT86" i="1"/>
  <c r="BU86" i="1"/>
  <c r="BV86" i="1"/>
  <c r="BX86" i="1"/>
  <c r="BY86" i="1"/>
  <c r="BZ86" i="1"/>
  <c r="CA86" i="1"/>
  <c r="BT66" i="1"/>
  <c r="BU66" i="1"/>
  <c r="BV66" i="1"/>
  <c r="CA66" i="1"/>
  <c r="BX66" i="1"/>
  <c r="BY66" i="1"/>
  <c r="BZ66" i="1"/>
  <c r="BT46" i="1"/>
  <c r="BU46" i="1"/>
  <c r="BV46" i="1"/>
  <c r="BY46" i="1"/>
  <c r="CA46" i="1"/>
  <c r="BX46" i="1"/>
  <c r="BZ46" i="1"/>
  <c r="BT26" i="1"/>
  <c r="BU26" i="1"/>
  <c r="CA26" i="1"/>
  <c r="BY26" i="1"/>
  <c r="BZ26" i="1"/>
  <c r="BT6" i="1"/>
  <c r="BU6" i="1"/>
  <c r="BV6" i="1"/>
  <c r="BY6" i="1"/>
  <c r="CA6" i="1"/>
  <c r="BX6" i="1"/>
  <c r="BZ6" i="1"/>
  <c r="CA500" i="1"/>
  <c r="BU497" i="1"/>
  <c r="BX492" i="1"/>
  <c r="BY488" i="1"/>
  <c r="BV476" i="1"/>
  <c r="BY471" i="1"/>
  <c r="BY467" i="1"/>
  <c r="BV459" i="1"/>
  <c r="CA454" i="1"/>
  <c r="BY441" i="1"/>
  <c r="BZ436" i="1"/>
  <c r="BX432" i="1"/>
  <c r="BX427" i="1"/>
  <c r="BY423" i="1"/>
  <c r="BY418" i="1"/>
  <c r="BY414" i="1"/>
  <c r="BX409" i="1"/>
  <c r="CA403" i="1"/>
  <c r="CA398" i="1"/>
  <c r="BU394" i="1"/>
  <c r="BZ382" i="1"/>
  <c r="CA376" i="1"/>
  <c r="BT370" i="1"/>
  <c r="BU363" i="1"/>
  <c r="CA356" i="1"/>
  <c r="BT350" i="1"/>
  <c r="BU343" i="1"/>
  <c r="CA336" i="1"/>
  <c r="BZ321" i="1"/>
  <c r="CA313" i="1"/>
  <c r="CA289" i="1"/>
  <c r="BU280" i="1"/>
  <c r="BU270" i="1"/>
  <c r="BT259" i="1"/>
  <c r="BT249" i="1"/>
  <c r="BX236" i="1"/>
  <c r="BZ208" i="1"/>
  <c r="CA169" i="1"/>
  <c r="BZ150" i="1"/>
  <c r="BZ131" i="1"/>
  <c r="BV112" i="1"/>
  <c r="BU74" i="1"/>
  <c r="BY54" i="1"/>
  <c r="BV35" i="1"/>
  <c r="BX16" i="1"/>
  <c r="BT319" i="1"/>
  <c r="BU319" i="1"/>
  <c r="BV319" i="1"/>
  <c r="BX319" i="1"/>
  <c r="BY319" i="1"/>
  <c r="BZ319" i="1"/>
  <c r="CA319" i="1"/>
  <c r="BV119" i="1"/>
  <c r="BX119" i="1"/>
  <c r="BZ119" i="1"/>
  <c r="BT119" i="1"/>
  <c r="BU119" i="1"/>
  <c r="BY119" i="1"/>
  <c r="CA119" i="1"/>
  <c r="CA179" i="1"/>
  <c r="BV378" i="1"/>
  <c r="BX378" i="1"/>
  <c r="BZ378" i="1"/>
  <c r="BT378" i="1"/>
  <c r="BU378" i="1"/>
  <c r="BY378" i="1"/>
  <c r="BT178" i="1"/>
  <c r="BX178" i="1"/>
  <c r="BY178" i="1"/>
  <c r="CA178" i="1"/>
  <c r="BV178" i="1"/>
  <c r="BU178" i="1"/>
  <c r="BY477" i="1"/>
  <c r="CA477" i="1"/>
  <c r="BZ277" i="1"/>
  <c r="CA277" i="1"/>
  <c r="BT277" i="1"/>
  <c r="BU277" i="1"/>
  <c r="BV277" i="1"/>
  <c r="BX277" i="1"/>
  <c r="BY277" i="1"/>
  <c r="BX17" i="1"/>
  <c r="CA17" i="1"/>
  <c r="BU17" i="1"/>
  <c r="BV17" i="1"/>
  <c r="BY17" i="1"/>
  <c r="BZ17" i="1"/>
  <c r="BT397" i="1"/>
  <c r="BY179" i="1"/>
  <c r="BT456" i="1"/>
  <c r="BX456" i="1"/>
  <c r="BU276" i="1"/>
  <c r="CA276" i="1"/>
  <c r="BX276" i="1"/>
  <c r="BY276" i="1"/>
  <c r="BZ276" i="1"/>
  <c r="BT76" i="1"/>
  <c r="BU76" i="1"/>
  <c r="CA76" i="1"/>
  <c r="BV76" i="1"/>
  <c r="BX76" i="1"/>
  <c r="BY76" i="1"/>
  <c r="BZ76" i="1"/>
  <c r="BZ395" i="1"/>
  <c r="BV395" i="1"/>
  <c r="BX395" i="1"/>
  <c r="BY395" i="1"/>
  <c r="BT135" i="1"/>
  <c r="BX135" i="1"/>
  <c r="CA135" i="1"/>
  <c r="BU135" i="1"/>
  <c r="BV135" i="1"/>
  <c r="BY135" i="1"/>
  <c r="BZ135" i="1"/>
  <c r="BT474" i="1"/>
  <c r="BZ474" i="1"/>
  <c r="BZ274" i="1"/>
  <c r="CA274" i="1"/>
  <c r="BX134" i="1"/>
  <c r="BZ134" i="1"/>
  <c r="BT134" i="1"/>
  <c r="BU134" i="1"/>
  <c r="BV134" i="1"/>
  <c r="BY134" i="1"/>
  <c r="CA134" i="1"/>
  <c r="BL353" i="1"/>
  <c r="BV353" i="1"/>
  <c r="BX353" i="1"/>
  <c r="BZ353" i="1"/>
  <c r="BK173" i="1"/>
  <c r="BT173" i="1"/>
  <c r="BX173" i="1"/>
  <c r="BY173" i="1"/>
  <c r="CA173" i="1"/>
  <c r="BV173" i="1"/>
  <c r="BU173" i="1"/>
  <c r="BZ173" i="1"/>
  <c r="BT13" i="1"/>
  <c r="BV13" i="1"/>
  <c r="BX13" i="1"/>
  <c r="BY13" i="1"/>
  <c r="CA13" i="1"/>
  <c r="BU13" i="1"/>
  <c r="BZ13" i="1"/>
  <c r="BT498" i="1"/>
  <c r="BT395" i="1"/>
  <c r="BU317" i="1"/>
  <c r="BK372" i="1"/>
  <c r="BT372" i="1"/>
  <c r="BU372" i="1"/>
  <c r="BM152" i="1"/>
  <c r="BX152" i="1"/>
  <c r="CA152" i="1"/>
  <c r="BT152" i="1"/>
  <c r="BU152" i="1"/>
  <c r="BV152" i="1"/>
  <c r="BY152" i="1"/>
  <c r="BZ152" i="1"/>
  <c r="CA293" i="1"/>
  <c r="BT179" i="1"/>
  <c r="BK411" i="1"/>
  <c r="BT411" i="1"/>
  <c r="BX411" i="1"/>
  <c r="BU411" i="1"/>
  <c r="BV411" i="1"/>
  <c r="BY411" i="1"/>
  <c r="BK151" i="1"/>
  <c r="BT151" i="1"/>
  <c r="BU151" i="1"/>
  <c r="BY151" i="1"/>
  <c r="CA151" i="1"/>
  <c r="BK389" i="1"/>
  <c r="BT389" i="1"/>
  <c r="BX389" i="1"/>
  <c r="BY389" i="1"/>
  <c r="BZ389" i="1"/>
  <c r="CA389" i="1"/>
  <c r="BL209" i="1"/>
  <c r="BV209" i="1"/>
  <c r="BX209" i="1"/>
  <c r="BY209" i="1"/>
  <c r="BZ209" i="1"/>
  <c r="CA209" i="1"/>
  <c r="BT29" i="1"/>
  <c r="BU29" i="1"/>
  <c r="BV29" i="1"/>
  <c r="BX29" i="1"/>
  <c r="BY29" i="1"/>
  <c r="BZ29" i="1"/>
  <c r="CA29" i="1"/>
  <c r="BX497" i="1"/>
  <c r="CA432" i="1"/>
  <c r="BX394" i="1"/>
  <c r="BX249" i="1"/>
  <c r="CA189" i="1"/>
  <c r="BZ151" i="1"/>
  <c r="BZ465" i="1"/>
  <c r="CA465" i="1"/>
  <c r="BZ445" i="1"/>
  <c r="BV445" i="1"/>
  <c r="BX445" i="1"/>
  <c r="BY445" i="1"/>
  <c r="BZ425" i="1"/>
  <c r="BT425" i="1"/>
  <c r="BU425" i="1"/>
  <c r="BX425" i="1"/>
  <c r="BY425" i="1"/>
  <c r="CA425" i="1"/>
  <c r="BZ405" i="1"/>
  <c r="BT405" i="1"/>
  <c r="BU405" i="1"/>
  <c r="BV405" i="1"/>
  <c r="BX405" i="1"/>
  <c r="BZ385" i="1"/>
  <c r="BT385" i="1"/>
  <c r="BZ365" i="1"/>
  <c r="BT365" i="1"/>
  <c r="BU365" i="1"/>
  <c r="BV365" i="1"/>
  <c r="BX365" i="1"/>
  <c r="BZ345" i="1"/>
  <c r="BT345" i="1"/>
  <c r="BU345" i="1"/>
  <c r="BV345" i="1"/>
  <c r="BX345" i="1"/>
  <c r="BZ325" i="1"/>
  <c r="CA325" i="1"/>
  <c r="BY325" i="1"/>
  <c r="BZ305" i="1"/>
  <c r="CA305" i="1"/>
  <c r="CA285" i="1"/>
  <c r="BU285" i="1"/>
  <c r="BV285" i="1"/>
  <c r="CA265" i="1"/>
  <c r="BV265" i="1"/>
  <c r="BX265" i="1"/>
  <c r="BY265" i="1"/>
  <c r="BZ265" i="1"/>
  <c r="BU265" i="1"/>
  <c r="CA245" i="1"/>
  <c r="BT245" i="1"/>
  <c r="BU245" i="1"/>
  <c r="BV245" i="1"/>
  <c r="BX245" i="1"/>
  <c r="BY245" i="1"/>
  <c r="BZ245" i="1"/>
  <c r="CA225" i="1"/>
  <c r="BT225" i="1"/>
  <c r="BU225" i="1"/>
  <c r="BV225" i="1"/>
  <c r="BX225" i="1"/>
  <c r="BY225" i="1"/>
  <c r="BZ225" i="1"/>
  <c r="BT205" i="1"/>
  <c r="BX205" i="1"/>
  <c r="CA205" i="1"/>
  <c r="BU205" i="1"/>
  <c r="BV205" i="1"/>
  <c r="BY205" i="1"/>
  <c r="BZ205" i="1"/>
  <c r="BT185" i="1"/>
  <c r="BX185" i="1"/>
  <c r="CA185" i="1"/>
  <c r="BU185" i="1"/>
  <c r="BV185" i="1"/>
  <c r="BY185" i="1"/>
  <c r="BZ185" i="1"/>
  <c r="BT165" i="1"/>
  <c r="BX165" i="1"/>
  <c r="CA165" i="1"/>
  <c r="BU165" i="1"/>
  <c r="BY165" i="1"/>
  <c r="BV165" i="1"/>
  <c r="BT145" i="1"/>
  <c r="BX145" i="1"/>
  <c r="CA145" i="1"/>
  <c r="BU145" i="1"/>
  <c r="BV145" i="1"/>
  <c r="BY145" i="1"/>
  <c r="BZ145" i="1"/>
  <c r="BT125" i="1"/>
  <c r="BX125" i="1"/>
  <c r="CA125" i="1"/>
  <c r="BU125" i="1"/>
  <c r="BV125" i="1"/>
  <c r="BY125" i="1"/>
  <c r="BZ125" i="1"/>
  <c r="BT105" i="1"/>
  <c r="BX105" i="1"/>
  <c r="CA105" i="1"/>
  <c r="BU105" i="1"/>
  <c r="BV105" i="1"/>
  <c r="BY105" i="1"/>
  <c r="BZ105" i="1"/>
  <c r="BT85" i="1"/>
  <c r="BX85" i="1"/>
  <c r="CA85" i="1"/>
  <c r="BU85" i="1"/>
  <c r="BV85" i="1"/>
  <c r="BY85" i="1"/>
  <c r="BZ85" i="1"/>
  <c r="BT65" i="1"/>
  <c r="BX65" i="1"/>
  <c r="CA65" i="1"/>
  <c r="BU65" i="1"/>
  <c r="BY65" i="1"/>
  <c r="BV65" i="1"/>
  <c r="BZ65" i="1"/>
  <c r="BT45" i="1"/>
  <c r="BX45" i="1"/>
  <c r="CA45" i="1"/>
  <c r="BY45" i="1"/>
  <c r="BZ45" i="1"/>
  <c r="BT25" i="1"/>
  <c r="BX25" i="1"/>
  <c r="CA25" i="1"/>
  <c r="BT5" i="1"/>
  <c r="BU5" i="1"/>
  <c r="BX5" i="1"/>
  <c r="BZ5" i="1"/>
  <c r="CA5" i="1"/>
  <c r="BV5" i="1"/>
  <c r="BY5" i="1"/>
  <c r="BY500" i="1"/>
  <c r="BT497" i="1"/>
  <c r="BV492" i="1"/>
  <c r="CA479" i="1"/>
  <c r="BU476" i="1"/>
  <c r="BX467" i="1"/>
  <c r="BZ462" i="1"/>
  <c r="BU459" i="1"/>
  <c r="BZ454" i="1"/>
  <c r="BV450" i="1"/>
  <c r="BZ403" i="1"/>
  <c r="BT398" i="1"/>
  <c r="BZ393" i="1"/>
  <c r="BU388" i="1"/>
  <c r="BY382" i="1"/>
  <c r="BZ376" i="1"/>
  <c r="CA369" i="1"/>
  <c r="BZ356" i="1"/>
  <c r="CA349" i="1"/>
  <c r="BZ336" i="1"/>
  <c r="BX305" i="1"/>
  <c r="CA297" i="1"/>
  <c r="BZ289" i="1"/>
  <c r="BT270" i="1"/>
  <c r="BZ258" i="1"/>
  <c r="BZ248" i="1"/>
  <c r="BZ223" i="1"/>
  <c r="BU208" i="1"/>
  <c r="BY169" i="1"/>
  <c r="BV150" i="1"/>
  <c r="BX131" i="1"/>
  <c r="BY92" i="1"/>
  <c r="BZ73" i="1"/>
  <c r="CA34" i="1"/>
  <c r="BY15" i="1"/>
  <c r="BT359" i="1"/>
  <c r="BU359" i="1"/>
  <c r="BV359" i="1"/>
  <c r="BT239" i="1"/>
  <c r="BU239" i="1"/>
  <c r="BV239" i="1"/>
  <c r="BX239" i="1"/>
  <c r="BY239" i="1"/>
  <c r="BZ239" i="1"/>
  <c r="CA239" i="1"/>
  <c r="BX79" i="1"/>
  <c r="BY79" i="1"/>
  <c r="BZ79" i="1"/>
  <c r="CA79" i="1"/>
  <c r="BT79" i="1"/>
  <c r="BU79" i="1"/>
  <c r="BV79" i="1"/>
  <c r="CA499" i="1"/>
  <c r="BV418" i="1"/>
  <c r="BX418" i="1"/>
  <c r="CA418" i="1"/>
  <c r="BY218" i="1"/>
  <c r="CA218" i="1"/>
  <c r="BU218" i="1"/>
  <c r="BV218" i="1"/>
  <c r="BX218" i="1"/>
  <c r="BZ218" i="1"/>
  <c r="BT18" i="1"/>
  <c r="BX18" i="1"/>
  <c r="BY18" i="1"/>
  <c r="CA18" i="1"/>
  <c r="BU18" i="1"/>
  <c r="BV18" i="1"/>
  <c r="BZ18" i="1"/>
  <c r="BU457" i="1"/>
  <c r="BX457" i="1"/>
  <c r="CA457" i="1"/>
  <c r="BU237" i="1"/>
  <c r="BV237" i="1"/>
  <c r="BX237" i="1"/>
  <c r="BY237" i="1"/>
  <c r="BZ237" i="1"/>
  <c r="CA237" i="1"/>
  <c r="BX57" i="1"/>
  <c r="CA57" i="1"/>
  <c r="BZ57" i="1"/>
  <c r="BT57" i="1"/>
  <c r="BU57" i="1"/>
  <c r="BV57" i="1"/>
  <c r="BY57" i="1"/>
  <c r="BT416" i="1"/>
  <c r="BX416" i="1"/>
  <c r="BV416" i="1"/>
  <c r="CA416" i="1"/>
  <c r="BU236" i="1"/>
  <c r="CA236" i="1"/>
  <c r="BT56" i="1"/>
  <c r="BU56" i="1"/>
  <c r="BV56" i="1"/>
  <c r="BX56" i="1"/>
  <c r="BY56" i="1"/>
  <c r="BZ56" i="1"/>
  <c r="CA56" i="1"/>
  <c r="BZ495" i="1"/>
  <c r="BV495" i="1"/>
  <c r="BX495" i="1"/>
  <c r="BY495" i="1"/>
  <c r="BZ335" i="1"/>
  <c r="CA335" i="1"/>
  <c r="BT335" i="1"/>
  <c r="BU335" i="1"/>
  <c r="BT215" i="1"/>
  <c r="BX215" i="1"/>
  <c r="CA215" i="1"/>
  <c r="BU215" i="1"/>
  <c r="BY215" i="1"/>
  <c r="BV215" i="1"/>
  <c r="BZ215" i="1"/>
  <c r="BT55" i="1"/>
  <c r="BX55" i="1"/>
  <c r="CA55" i="1"/>
  <c r="BU55" i="1"/>
  <c r="BY55" i="1"/>
  <c r="BZ55" i="1"/>
  <c r="BX477" i="1"/>
  <c r="BU416" i="1"/>
  <c r="BT354" i="1"/>
  <c r="BU354" i="1"/>
  <c r="BV354" i="1"/>
  <c r="BX354" i="1"/>
  <c r="BY354" i="1"/>
  <c r="BZ354" i="1"/>
  <c r="CA354" i="1"/>
  <c r="BT234" i="1"/>
  <c r="BU234" i="1"/>
  <c r="BV234" i="1"/>
  <c r="BX234" i="1"/>
  <c r="BY234" i="1"/>
  <c r="BZ234" i="1"/>
  <c r="CA234" i="1"/>
  <c r="BT54" i="1"/>
  <c r="BV54" i="1"/>
  <c r="BX54" i="1"/>
  <c r="BV434" i="1"/>
  <c r="BZ359" i="1"/>
  <c r="BV274" i="1"/>
  <c r="BV313" i="1"/>
  <c r="BX313" i="1"/>
  <c r="BY313" i="1"/>
  <c r="BZ313" i="1"/>
  <c r="BU452" i="1"/>
  <c r="BV452" i="1"/>
  <c r="BY452" i="1"/>
  <c r="BZ252" i="1"/>
  <c r="CA252" i="1"/>
  <c r="BT252" i="1"/>
  <c r="BU252" i="1"/>
  <c r="BX72" i="1"/>
  <c r="CA72" i="1"/>
  <c r="BZ72" i="1"/>
  <c r="BT72" i="1"/>
  <c r="BU72" i="1"/>
  <c r="BY372" i="1"/>
  <c r="BY252" i="1"/>
  <c r="BX159" i="1"/>
  <c r="BT451" i="1"/>
  <c r="BX451" i="1"/>
  <c r="BV451" i="1"/>
  <c r="BY451" i="1"/>
  <c r="BZ451" i="1"/>
  <c r="BK251" i="1"/>
  <c r="BU251" i="1"/>
  <c r="CA251" i="1"/>
  <c r="BT251" i="1"/>
  <c r="BV251" i="1"/>
  <c r="BX251" i="1"/>
  <c r="BY251" i="1"/>
  <c r="BZ251" i="1"/>
  <c r="BK31" i="1"/>
  <c r="BT31" i="1"/>
  <c r="BU31" i="1"/>
  <c r="BV31" i="1"/>
  <c r="BY31" i="1"/>
  <c r="BZ31" i="1"/>
  <c r="CA31" i="1"/>
  <c r="BK329" i="1"/>
  <c r="BT329" i="1"/>
  <c r="BU329" i="1"/>
  <c r="CA329" i="1"/>
  <c r="BK149" i="1"/>
  <c r="BZ149" i="1"/>
  <c r="BT149" i="1"/>
  <c r="BU149" i="1"/>
  <c r="BV149" i="1"/>
  <c r="BY455" i="1"/>
  <c r="BY74" i="1"/>
  <c r="BT484" i="1"/>
  <c r="BU484" i="1"/>
  <c r="BX484" i="1"/>
  <c r="BY484" i="1"/>
  <c r="BZ484" i="1"/>
  <c r="BT464" i="1"/>
  <c r="BU464" i="1"/>
  <c r="BV464" i="1"/>
  <c r="BT424" i="1"/>
  <c r="BZ424" i="1"/>
  <c r="BT404" i="1"/>
  <c r="BV404" i="1"/>
  <c r="BX404" i="1"/>
  <c r="BY404" i="1"/>
  <c r="CA404" i="1"/>
  <c r="BT384" i="1"/>
  <c r="BU384" i="1"/>
  <c r="BX384" i="1"/>
  <c r="BY384" i="1"/>
  <c r="BZ384" i="1"/>
  <c r="BT364" i="1"/>
  <c r="BU364" i="1"/>
  <c r="BV364" i="1"/>
  <c r="BX364" i="1"/>
  <c r="BY364" i="1"/>
  <c r="BZ364" i="1"/>
  <c r="CA364" i="1"/>
  <c r="BT344" i="1"/>
  <c r="BU344" i="1"/>
  <c r="BV344" i="1"/>
  <c r="BX344" i="1"/>
  <c r="BY344" i="1"/>
  <c r="BZ344" i="1"/>
  <c r="CA344" i="1"/>
  <c r="BT324" i="1"/>
  <c r="BU324" i="1"/>
  <c r="BT304" i="1"/>
  <c r="BU304" i="1"/>
  <c r="BV304" i="1"/>
  <c r="BX304" i="1"/>
  <c r="BY304" i="1"/>
  <c r="CA304" i="1"/>
  <c r="BU284" i="1"/>
  <c r="BV284" i="1"/>
  <c r="BX284" i="1"/>
  <c r="BY284" i="1"/>
  <c r="BZ284" i="1"/>
  <c r="CA284" i="1"/>
  <c r="BT244" i="1"/>
  <c r="BU244" i="1"/>
  <c r="BV244" i="1"/>
  <c r="BX244" i="1"/>
  <c r="BY244" i="1"/>
  <c r="BZ244" i="1"/>
  <c r="CA244" i="1"/>
  <c r="BY224" i="1"/>
  <c r="BZ224" i="1"/>
  <c r="CA224" i="1"/>
  <c r="BT204" i="1"/>
  <c r="BV204" i="1"/>
  <c r="BX204" i="1"/>
  <c r="BY204" i="1"/>
  <c r="BZ204" i="1"/>
  <c r="CA204" i="1"/>
  <c r="BU204" i="1"/>
  <c r="BX184" i="1"/>
  <c r="BZ184" i="1"/>
  <c r="BT184" i="1"/>
  <c r="BU184" i="1"/>
  <c r="BV184" i="1"/>
  <c r="BY184" i="1"/>
  <c r="BT164" i="1"/>
  <c r="BU164" i="1"/>
  <c r="BV164" i="1"/>
  <c r="BX164" i="1"/>
  <c r="BY164" i="1"/>
  <c r="BZ164" i="1"/>
  <c r="CA164" i="1"/>
  <c r="BT144" i="1"/>
  <c r="BU144" i="1"/>
  <c r="BV144" i="1"/>
  <c r="BX144" i="1"/>
  <c r="BY144" i="1"/>
  <c r="BZ144" i="1"/>
  <c r="CA144" i="1"/>
  <c r="BT124" i="1"/>
  <c r="BX124" i="1"/>
  <c r="BU124" i="1"/>
  <c r="BV124" i="1"/>
  <c r="BY124" i="1"/>
  <c r="BZ124" i="1"/>
  <c r="CA124" i="1"/>
  <c r="BT104" i="1"/>
  <c r="BV104" i="1"/>
  <c r="BX104" i="1"/>
  <c r="BU104" i="1"/>
  <c r="BY104" i="1"/>
  <c r="BZ104" i="1"/>
  <c r="CA104" i="1"/>
  <c r="BX84" i="1"/>
  <c r="BZ84" i="1"/>
  <c r="BV84" i="1"/>
  <c r="BY84" i="1"/>
  <c r="CA84" i="1"/>
  <c r="BZ64" i="1"/>
  <c r="CA64" i="1"/>
  <c r="BT24" i="1"/>
  <c r="BX24" i="1"/>
  <c r="BU24" i="1"/>
  <c r="BV24" i="1"/>
  <c r="BX500" i="1"/>
  <c r="CA496" i="1"/>
  <c r="BU492" i="1"/>
  <c r="BU488" i="1"/>
  <c r="BZ479" i="1"/>
  <c r="BV471" i="1"/>
  <c r="BY462" i="1"/>
  <c r="CA458" i="1"/>
  <c r="BU450" i="1"/>
  <c r="BU445" i="1"/>
  <c r="BV441" i="1"/>
  <c r="BV436" i="1"/>
  <c r="BV432" i="1"/>
  <c r="BV427" i="1"/>
  <c r="BU418" i="1"/>
  <c r="BZ413" i="1"/>
  <c r="BV409" i="1"/>
  <c r="CA397" i="1"/>
  <c r="CA392" i="1"/>
  <c r="BT388" i="1"/>
  <c r="BX382" i="1"/>
  <c r="BZ369" i="1"/>
  <c r="CA362" i="1"/>
  <c r="CA342" i="1"/>
  <c r="CA328" i="1"/>
  <c r="BY320" i="1"/>
  <c r="BT313" i="1"/>
  <c r="BZ297" i="1"/>
  <c r="BY289" i="1"/>
  <c r="CA279" i="1"/>
  <c r="CA269" i="1"/>
  <c r="BX258" i="1"/>
  <c r="BX248" i="1"/>
  <c r="BT236" i="1"/>
  <c r="BY207" i="1"/>
  <c r="BZ188" i="1"/>
  <c r="CA149" i="1"/>
  <c r="BZ130" i="1"/>
  <c r="BZ111" i="1"/>
  <c r="BV92" i="1"/>
  <c r="BU54" i="1"/>
  <c r="BY34" i="1"/>
  <c r="CA14" i="1"/>
  <c r="BT439" i="1"/>
  <c r="BX439" i="1"/>
  <c r="BZ439" i="1"/>
  <c r="CA439" i="1"/>
  <c r="BZ199" i="1"/>
  <c r="BX199" i="1"/>
  <c r="BY199" i="1"/>
  <c r="CA199" i="1"/>
  <c r="BV318" i="1"/>
  <c r="BX318" i="1"/>
  <c r="BY318" i="1"/>
  <c r="BZ318" i="1"/>
  <c r="BT318" i="1"/>
  <c r="BU318" i="1"/>
  <c r="CA318" i="1"/>
  <c r="BT118" i="1"/>
  <c r="BX118" i="1"/>
  <c r="BY118" i="1"/>
  <c r="CA118" i="1"/>
  <c r="BU118" i="1"/>
  <c r="BV118" i="1"/>
  <c r="BZ118" i="1"/>
  <c r="BZ499" i="1"/>
  <c r="BX357" i="1"/>
  <c r="BY357" i="1"/>
  <c r="BZ357" i="1"/>
  <c r="CA357" i="1"/>
  <c r="BX157" i="1"/>
  <c r="CA157" i="1"/>
  <c r="BZ157" i="1"/>
  <c r="BT157" i="1"/>
  <c r="BU157" i="1"/>
  <c r="BV157" i="1"/>
  <c r="BY157" i="1"/>
  <c r="BT336" i="1"/>
  <c r="BV336" i="1"/>
  <c r="BX336" i="1"/>
  <c r="BY336" i="1"/>
  <c r="BT136" i="1"/>
  <c r="BU136" i="1"/>
  <c r="BV136" i="1"/>
  <c r="BX136" i="1"/>
  <c r="BY136" i="1"/>
  <c r="BZ136" i="1"/>
  <c r="CA136" i="1"/>
  <c r="BU439" i="1"/>
  <c r="BZ295" i="1"/>
  <c r="CA295" i="1"/>
  <c r="BU295" i="1"/>
  <c r="BV295" i="1"/>
  <c r="BX295" i="1"/>
  <c r="BY295" i="1"/>
  <c r="BT95" i="1"/>
  <c r="BX95" i="1"/>
  <c r="CA95" i="1"/>
  <c r="BU95" i="1"/>
  <c r="BV95" i="1"/>
  <c r="BY95" i="1"/>
  <c r="BZ95" i="1"/>
  <c r="CA379" i="1"/>
  <c r="BT334" i="1"/>
  <c r="BU334" i="1"/>
  <c r="BV334" i="1"/>
  <c r="BX334" i="1"/>
  <c r="BY334" i="1"/>
  <c r="BZ334" i="1"/>
  <c r="CA334" i="1"/>
  <c r="BT114" i="1"/>
  <c r="BU114" i="1"/>
  <c r="BV114" i="1"/>
  <c r="BX114" i="1"/>
  <c r="BY114" i="1"/>
  <c r="BZ114" i="1"/>
  <c r="CA114" i="1"/>
  <c r="BV179" i="1"/>
  <c r="BL333" i="1"/>
  <c r="BV333" i="1"/>
  <c r="BX333" i="1"/>
  <c r="BY333" i="1"/>
  <c r="BZ333" i="1"/>
  <c r="CA333" i="1"/>
  <c r="BT153" i="1"/>
  <c r="BX153" i="1"/>
  <c r="BY153" i="1"/>
  <c r="CA153" i="1"/>
  <c r="BU153" i="1"/>
  <c r="BV153" i="1"/>
  <c r="BZ153" i="1"/>
  <c r="BY159" i="1"/>
  <c r="BK312" i="1"/>
  <c r="BT312" i="1"/>
  <c r="BU312" i="1"/>
  <c r="BV312" i="1"/>
  <c r="BX312" i="1"/>
  <c r="BK52" i="1"/>
  <c r="BX52" i="1"/>
  <c r="CA52" i="1"/>
  <c r="BT52" i="1"/>
  <c r="BU52" i="1"/>
  <c r="BV52" i="1"/>
  <c r="BY52" i="1"/>
  <c r="BZ52" i="1"/>
  <c r="BU217" i="1"/>
  <c r="BT311" i="1"/>
  <c r="BU311" i="1"/>
  <c r="BV311" i="1"/>
  <c r="BX311" i="1"/>
  <c r="BY311" i="1"/>
  <c r="BZ311" i="1"/>
  <c r="CA311" i="1"/>
  <c r="BT71" i="1"/>
  <c r="BU71" i="1"/>
  <c r="BV71" i="1"/>
  <c r="BX71" i="1"/>
  <c r="BY71" i="1"/>
  <c r="BZ71" i="1"/>
  <c r="CA71" i="1"/>
  <c r="BK349" i="1"/>
  <c r="BT349" i="1"/>
  <c r="BU349" i="1"/>
  <c r="BV349" i="1"/>
  <c r="BV169" i="1"/>
  <c r="BX169" i="1"/>
  <c r="BZ169" i="1"/>
  <c r="BV483" i="1"/>
  <c r="BX483" i="1"/>
  <c r="BY483" i="1"/>
  <c r="CA483" i="1"/>
  <c r="BV463" i="1"/>
  <c r="BX463" i="1"/>
  <c r="BU463" i="1"/>
  <c r="CA463" i="1"/>
  <c r="BV443" i="1"/>
  <c r="BX443" i="1"/>
  <c r="BU443" i="1"/>
  <c r="BY443" i="1"/>
  <c r="CA443" i="1"/>
  <c r="BV423" i="1"/>
  <c r="BX423" i="1"/>
  <c r="BU423" i="1"/>
  <c r="BV403" i="1"/>
  <c r="BX403" i="1"/>
  <c r="BV383" i="1"/>
  <c r="BX383" i="1"/>
  <c r="BY383" i="1"/>
  <c r="BZ383" i="1"/>
  <c r="CA383" i="1"/>
  <c r="BV363" i="1"/>
  <c r="BX363" i="1"/>
  <c r="BZ363" i="1"/>
  <c r="BV343" i="1"/>
  <c r="BX343" i="1"/>
  <c r="BZ343" i="1"/>
  <c r="BV323" i="1"/>
  <c r="BX323" i="1"/>
  <c r="BY323" i="1"/>
  <c r="BZ323" i="1"/>
  <c r="BT323" i="1"/>
  <c r="BU323" i="1"/>
  <c r="CA323" i="1"/>
  <c r="BV303" i="1"/>
  <c r="BX303" i="1"/>
  <c r="BY303" i="1"/>
  <c r="BZ303" i="1"/>
  <c r="BT303" i="1"/>
  <c r="BU303" i="1"/>
  <c r="CA303" i="1"/>
  <c r="BY283" i="1"/>
  <c r="CA283" i="1"/>
  <c r="BT283" i="1"/>
  <c r="BU283" i="1"/>
  <c r="BX283" i="1"/>
  <c r="BY263" i="1"/>
  <c r="CA263" i="1"/>
  <c r="BU263" i="1"/>
  <c r="BV263" i="1"/>
  <c r="BX263" i="1"/>
  <c r="BY243" i="1"/>
  <c r="CA243" i="1"/>
  <c r="BU243" i="1"/>
  <c r="BV243" i="1"/>
  <c r="BX243" i="1"/>
  <c r="BZ243" i="1"/>
  <c r="BY223" i="1"/>
  <c r="CA223" i="1"/>
  <c r="BT203" i="1"/>
  <c r="BX203" i="1"/>
  <c r="BY203" i="1"/>
  <c r="CA203" i="1"/>
  <c r="BU203" i="1"/>
  <c r="BV203" i="1"/>
  <c r="BZ203" i="1"/>
  <c r="BT183" i="1"/>
  <c r="BX183" i="1"/>
  <c r="BY183" i="1"/>
  <c r="CA183" i="1"/>
  <c r="BU183" i="1"/>
  <c r="BV183" i="1"/>
  <c r="BZ183" i="1"/>
  <c r="BT163" i="1"/>
  <c r="BX163" i="1"/>
  <c r="BY163" i="1"/>
  <c r="CA163" i="1"/>
  <c r="BU163" i="1"/>
  <c r="BV163" i="1"/>
  <c r="BZ163" i="1"/>
  <c r="BT143" i="1"/>
  <c r="BX143" i="1"/>
  <c r="BY143" i="1"/>
  <c r="CA143" i="1"/>
  <c r="BU143" i="1"/>
  <c r="BV143" i="1"/>
  <c r="BZ143" i="1"/>
  <c r="BT123" i="1"/>
  <c r="BX123" i="1"/>
  <c r="BY123" i="1"/>
  <c r="CA123" i="1"/>
  <c r="BV123" i="1"/>
  <c r="BU123" i="1"/>
  <c r="BZ123" i="1"/>
  <c r="BT103" i="1"/>
  <c r="BX103" i="1"/>
  <c r="BY103" i="1"/>
  <c r="CA103" i="1"/>
  <c r="BV103" i="1"/>
  <c r="BZ103" i="1"/>
  <c r="BT83" i="1"/>
  <c r="BX83" i="1"/>
  <c r="BY83" i="1"/>
  <c r="CA83" i="1"/>
  <c r="BT63" i="1"/>
  <c r="BX63" i="1"/>
  <c r="BY63" i="1"/>
  <c r="CA63" i="1"/>
  <c r="BT43" i="1"/>
  <c r="BX43" i="1"/>
  <c r="BY43" i="1"/>
  <c r="CA43" i="1"/>
  <c r="BU43" i="1"/>
  <c r="BV43" i="1"/>
  <c r="BZ43" i="1"/>
  <c r="BT23" i="1"/>
  <c r="BX23" i="1"/>
  <c r="BY23" i="1"/>
  <c r="CA23" i="1"/>
  <c r="BV23" i="1"/>
  <c r="BU23" i="1"/>
  <c r="BZ23" i="1"/>
  <c r="BZ496" i="1"/>
  <c r="BT488" i="1"/>
  <c r="BY479" i="1"/>
  <c r="BV475" i="1"/>
  <c r="BU471" i="1"/>
  <c r="BV467" i="1"/>
  <c r="BX462" i="1"/>
  <c r="BZ458" i="1"/>
  <c r="BU454" i="1"/>
  <c r="BT450" i="1"/>
  <c r="BT445" i="1"/>
  <c r="BT432" i="1"/>
  <c r="BU427" i="1"/>
  <c r="BT418" i="1"/>
  <c r="BY413" i="1"/>
  <c r="BU409" i="1"/>
  <c r="BZ397" i="1"/>
  <c r="BV392" i="1"/>
  <c r="BZ387" i="1"/>
  <c r="BY369" i="1"/>
  <c r="BU356" i="1"/>
  <c r="BY349" i="1"/>
  <c r="BU336" i="1"/>
  <c r="BU328" i="1"/>
  <c r="BX320" i="1"/>
  <c r="CA312" i="1"/>
  <c r="BV305" i="1"/>
  <c r="BY297" i="1"/>
  <c r="BZ279" i="1"/>
  <c r="BV258" i="1"/>
  <c r="BV248" i="1"/>
  <c r="BZ235" i="1"/>
  <c r="BV223" i="1"/>
  <c r="BV207" i="1"/>
  <c r="BU188" i="1"/>
  <c r="BU169" i="1"/>
  <c r="BY149" i="1"/>
  <c r="BV130" i="1"/>
  <c r="BX111" i="1"/>
  <c r="BT92" i="1"/>
  <c r="BY72" i="1"/>
  <c r="BZ53" i="1"/>
  <c r="BY14" i="1"/>
  <c r="BT339" i="1"/>
  <c r="BU339" i="1"/>
  <c r="BV339" i="1"/>
  <c r="BV478" i="1"/>
  <c r="BX478" i="1"/>
  <c r="BT478" i="1"/>
  <c r="BY478" i="1"/>
  <c r="BZ478" i="1"/>
  <c r="CA478" i="1"/>
  <c r="BY278" i="1"/>
  <c r="CA278" i="1"/>
  <c r="BT278" i="1"/>
  <c r="BU278" i="1"/>
  <c r="BV278" i="1"/>
  <c r="BX278" i="1"/>
  <c r="BT58" i="1"/>
  <c r="BX58" i="1"/>
  <c r="BY58" i="1"/>
  <c r="CA58" i="1"/>
  <c r="BV58" i="1"/>
  <c r="BU58" i="1"/>
  <c r="BZ58" i="1"/>
  <c r="BZ179" i="1"/>
  <c r="BX337" i="1"/>
  <c r="BY337" i="1"/>
  <c r="BZ337" i="1"/>
  <c r="CA337" i="1"/>
  <c r="BX177" i="1"/>
  <c r="CA177" i="1"/>
  <c r="BU177" i="1"/>
  <c r="BT177" i="1"/>
  <c r="BV177" i="1"/>
  <c r="BY177" i="1"/>
  <c r="BZ177" i="1"/>
  <c r="BU478" i="1"/>
  <c r="BT436" i="1"/>
  <c r="BX436" i="1"/>
  <c r="BY436" i="1"/>
  <c r="CA436" i="1"/>
  <c r="BT196" i="1"/>
  <c r="BU196" i="1"/>
  <c r="BV196" i="1"/>
  <c r="BY196" i="1"/>
  <c r="CA196" i="1"/>
  <c r="BX196" i="1"/>
  <c r="BZ196" i="1"/>
  <c r="CA456" i="1"/>
  <c r="BX179" i="1"/>
  <c r="BZ435" i="1"/>
  <c r="BT435" i="1"/>
  <c r="BT175" i="1"/>
  <c r="BX175" i="1"/>
  <c r="CA175" i="1"/>
  <c r="BY175" i="1"/>
  <c r="BZ175" i="1"/>
  <c r="BU175" i="1"/>
  <c r="CA339" i="1"/>
  <c r="CA159" i="1"/>
  <c r="BT374" i="1"/>
  <c r="BU374" i="1"/>
  <c r="BV374" i="1"/>
  <c r="BX374" i="1"/>
  <c r="BY374" i="1"/>
  <c r="BZ374" i="1"/>
  <c r="CA374" i="1"/>
  <c r="BT94" i="1"/>
  <c r="BV94" i="1"/>
  <c r="BX94" i="1"/>
  <c r="BY94" i="1"/>
  <c r="BZ94" i="1"/>
  <c r="CA94" i="1"/>
  <c r="BO453" i="1"/>
  <c r="BV453" i="1"/>
  <c r="BX453" i="1"/>
  <c r="BL273" i="1"/>
  <c r="BY273" i="1"/>
  <c r="CA273" i="1"/>
  <c r="BT273" i="1"/>
  <c r="BU273" i="1"/>
  <c r="BX273" i="1"/>
  <c r="BK113" i="1"/>
  <c r="BT113" i="1"/>
  <c r="BX113" i="1"/>
  <c r="BY113" i="1"/>
  <c r="CA113" i="1"/>
  <c r="BV113" i="1"/>
  <c r="BZ113" i="1"/>
  <c r="BX415" i="1"/>
  <c r="BY359" i="1"/>
  <c r="BT292" i="1"/>
  <c r="BU292" i="1"/>
  <c r="BV292" i="1"/>
  <c r="BX292" i="1"/>
  <c r="BY292" i="1"/>
  <c r="CA292" i="1"/>
  <c r="BK112" i="1"/>
  <c r="BX112" i="1"/>
  <c r="CA112" i="1"/>
  <c r="BU112" i="1"/>
  <c r="BZ112" i="1"/>
  <c r="BV494" i="1"/>
  <c r="CA394" i="1"/>
  <c r="BT317" i="1"/>
  <c r="BT331" i="1"/>
  <c r="BU331" i="1"/>
  <c r="BV331" i="1"/>
  <c r="BX331" i="1"/>
  <c r="BY331" i="1"/>
  <c r="BZ331" i="1"/>
  <c r="BK91" i="1"/>
  <c r="BT91" i="1"/>
  <c r="BU91" i="1"/>
  <c r="BV91" i="1"/>
  <c r="BX91" i="1"/>
  <c r="BY91" i="1"/>
  <c r="BQ489" i="1"/>
  <c r="BT489" i="1"/>
  <c r="BX489" i="1"/>
  <c r="BZ489" i="1"/>
  <c r="CA489" i="1"/>
  <c r="BM289" i="1"/>
  <c r="BU289" i="1"/>
  <c r="BK69" i="1"/>
  <c r="BV69" i="1"/>
  <c r="BX69" i="1"/>
  <c r="BZ69" i="1"/>
  <c r="CA69" i="1"/>
  <c r="BT69" i="1"/>
  <c r="BU69" i="1"/>
  <c r="CA409" i="1"/>
  <c r="BV337" i="1"/>
  <c r="BY442" i="1"/>
  <c r="BZ442" i="1"/>
  <c r="BU422" i="1"/>
  <c r="BV422" i="1"/>
  <c r="BY422" i="1"/>
  <c r="BZ422" i="1"/>
  <c r="CA422" i="1"/>
  <c r="BT402" i="1"/>
  <c r="BU402" i="1"/>
  <c r="BV402" i="1"/>
  <c r="BY402" i="1"/>
  <c r="BT362" i="1"/>
  <c r="BU362" i="1"/>
  <c r="BT342" i="1"/>
  <c r="BU342" i="1"/>
  <c r="BV322" i="1"/>
  <c r="BX322" i="1"/>
  <c r="BY322" i="1"/>
  <c r="BZ322" i="1"/>
  <c r="CA322" i="1"/>
  <c r="BZ302" i="1"/>
  <c r="CA302" i="1"/>
  <c r="BU282" i="1"/>
  <c r="BV282" i="1"/>
  <c r="BT282" i="1"/>
  <c r="BX282" i="1"/>
  <c r="BY282" i="1"/>
  <c r="BZ282" i="1"/>
  <c r="CA282" i="1"/>
  <c r="BV262" i="1"/>
  <c r="BX262" i="1"/>
  <c r="BY262" i="1"/>
  <c r="BZ262" i="1"/>
  <c r="CA262" i="1"/>
  <c r="BT262" i="1"/>
  <c r="BU262" i="1"/>
  <c r="BT222" i="1"/>
  <c r="BU222" i="1"/>
  <c r="BV222" i="1"/>
  <c r="BX222" i="1"/>
  <c r="BY222" i="1"/>
  <c r="BZ222" i="1"/>
  <c r="CA222" i="1"/>
  <c r="BX202" i="1"/>
  <c r="CA202" i="1"/>
  <c r="BT202" i="1"/>
  <c r="BU202" i="1"/>
  <c r="BV202" i="1"/>
  <c r="BY202" i="1"/>
  <c r="BZ202" i="1"/>
  <c r="BX182" i="1"/>
  <c r="CA182" i="1"/>
  <c r="BU182" i="1"/>
  <c r="BT182" i="1"/>
  <c r="BV182" i="1"/>
  <c r="BY182" i="1"/>
  <c r="BZ182" i="1"/>
  <c r="BX162" i="1"/>
  <c r="CA162" i="1"/>
  <c r="BU162" i="1"/>
  <c r="BZ162" i="1"/>
  <c r="BT162" i="1"/>
  <c r="BV162" i="1"/>
  <c r="BY162" i="1"/>
  <c r="BX142" i="1"/>
  <c r="CA142" i="1"/>
  <c r="BU142" i="1"/>
  <c r="BZ142" i="1"/>
  <c r="BT142" i="1"/>
  <c r="BV142" i="1"/>
  <c r="BY142" i="1"/>
  <c r="BX122" i="1"/>
  <c r="CA122" i="1"/>
  <c r="BZ122" i="1"/>
  <c r="BY122" i="1"/>
  <c r="BX102" i="1"/>
  <c r="CA102" i="1"/>
  <c r="BX82" i="1"/>
  <c r="CA82" i="1"/>
  <c r="BU82" i="1"/>
  <c r="BT82" i="1"/>
  <c r="BX62" i="1"/>
  <c r="CA62" i="1"/>
  <c r="BU62" i="1"/>
  <c r="BZ62" i="1"/>
  <c r="BT62" i="1"/>
  <c r="BV62" i="1"/>
  <c r="BY62" i="1"/>
  <c r="BX42" i="1"/>
  <c r="CA42" i="1"/>
  <c r="BU42" i="1"/>
  <c r="BZ42" i="1"/>
  <c r="BT42" i="1"/>
  <c r="BV42" i="1"/>
  <c r="BY42" i="1"/>
  <c r="BX22" i="1"/>
  <c r="CA22" i="1"/>
  <c r="BZ22" i="1"/>
  <c r="BT22" i="1"/>
  <c r="BU22" i="1"/>
  <c r="BV22" i="1"/>
  <c r="BY22" i="1"/>
  <c r="BV500" i="1"/>
  <c r="BU496" i="1"/>
  <c r="CA491" i="1"/>
  <c r="CA487" i="1"/>
  <c r="BU483" i="1"/>
  <c r="BX479" i="1"/>
  <c r="CA474" i="1"/>
  <c r="CA470" i="1"/>
  <c r="BZ466" i="1"/>
  <c r="BY458" i="1"/>
  <c r="CA453" i="1"/>
  <c r="CA444" i="1"/>
  <c r="BY440" i="1"/>
  <c r="CA435" i="1"/>
  <c r="BT427" i="1"/>
  <c r="CA417" i="1"/>
  <c r="CA408" i="1"/>
  <c r="BU403" i="1"/>
  <c r="BY397" i="1"/>
  <c r="BU392" i="1"/>
  <c r="BU387" i="1"/>
  <c r="BV382" i="1"/>
  <c r="CA375" i="1"/>
  <c r="BX369" i="1"/>
  <c r="BY362" i="1"/>
  <c r="CA355" i="1"/>
  <c r="BX349" i="1"/>
  <c r="BY342" i="1"/>
  <c r="BY335" i="1"/>
  <c r="BT328" i="1"/>
  <c r="BZ312" i="1"/>
  <c r="BU305" i="1"/>
  <c r="BY279" i="1"/>
  <c r="BU268" i="1"/>
  <c r="BU258" i="1"/>
  <c r="BU248" i="1"/>
  <c r="BY235" i="1"/>
  <c r="BU223" i="1"/>
  <c r="BU207" i="1"/>
  <c r="BZ187" i="1"/>
  <c r="BT169" i="1"/>
  <c r="BX149" i="1"/>
  <c r="BU130" i="1"/>
  <c r="BV111" i="1"/>
  <c r="CA91" i="1"/>
  <c r="BV53" i="1"/>
  <c r="BV34" i="1"/>
  <c r="BX14" i="1"/>
  <c r="BT419" i="1"/>
  <c r="BV419" i="1"/>
  <c r="BZ419" i="1"/>
  <c r="CA419" i="1"/>
  <c r="BZ99" i="1"/>
  <c r="BT99" i="1"/>
  <c r="BU99" i="1"/>
  <c r="BV99" i="1"/>
  <c r="BX99" i="1"/>
  <c r="BY99" i="1"/>
  <c r="CA99" i="1"/>
  <c r="BU479" i="1"/>
  <c r="BV498" i="1"/>
  <c r="BX498" i="1"/>
  <c r="BU498" i="1"/>
  <c r="BY498" i="1"/>
  <c r="BZ498" i="1"/>
  <c r="BV298" i="1"/>
  <c r="BX298" i="1"/>
  <c r="BY298" i="1"/>
  <c r="BZ298" i="1"/>
  <c r="BT138" i="1"/>
  <c r="BX138" i="1"/>
  <c r="BY138" i="1"/>
  <c r="CA138" i="1"/>
  <c r="BV138" i="1"/>
  <c r="BU138" i="1"/>
  <c r="BZ138" i="1"/>
  <c r="BT297" i="1"/>
  <c r="BV297" i="1"/>
  <c r="BX77" i="1"/>
  <c r="CA77" i="1"/>
  <c r="BU77" i="1"/>
  <c r="BT77" i="1"/>
  <c r="BV77" i="1"/>
  <c r="BY77" i="1"/>
  <c r="BZ77" i="1"/>
  <c r="BT376" i="1"/>
  <c r="BV376" i="1"/>
  <c r="BX376" i="1"/>
  <c r="BY376" i="1"/>
  <c r="BT156" i="1"/>
  <c r="BU156" i="1"/>
  <c r="BY156" i="1"/>
  <c r="BZ156" i="1"/>
  <c r="CA156" i="1"/>
  <c r="BV156" i="1"/>
  <c r="BU499" i="1"/>
  <c r="BZ315" i="1"/>
  <c r="CA315" i="1"/>
  <c r="BT315" i="1"/>
  <c r="BU315" i="1"/>
  <c r="BV315" i="1"/>
  <c r="BX315" i="1"/>
  <c r="BY315" i="1"/>
  <c r="BT155" i="1"/>
  <c r="BX155" i="1"/>
  <c r="CA155" i="1"/>
  <c r="BU155" i="1"/>
  <c r="BV155" i="1"/>
  <c r="BY155" i="1"/>
  <c r="BZ155" i="1"/>
  <c r="BT174" i="1"/>
  <c r="BX174" i="1"/>
  <c r="BU174" i="1"/>
  <c r="BV174" i="1"/>
  <c r="BY174" i="1"/>
  <c r="BZ174" i="1"/>
  <c r="CA174" i="1"/>
  <c r="BV413" i="1"/>
  <c r="BX413" i="1"/>
  <c r="BU413" i="1"/>
  <c r="CA413" i="1"/>
  <c r="BY253" i="1"/>
  <c r="CA253" i="1"/>
  <c r="BT253" i="1"/>
  <c r="BU253" i="1"/>
  <c r="BV253" i="1"/>
  <c r="BX253" i="1"/>
  <c r="BP93" i="1"/>
  <c r="BT93" i="1"/>
  <c r="BX93" i="1"/>
  <c r="BY93" i="1"/>
  <c r="CA93" i="1"/>
  <c r="BY438" i="1"/>
  <c r="BU274" i="1"/>
  <c r="BZ253" i="1"/>
  <c r="BU198" i="1"/>
  <c r="BK412" i="1"/>
  <c r="CA412" i="1"/>
  <c r="BX212" i="1"/>
  <c r="CA212" i="1"/>
  <c r="BU212" i="1"/>
  <c r="BZ212" i="1"/>
  <c r="BT212" i="1"/>
  <c r="BV212" i="1"/>
  <c r="BY212" i="1"/>
  <c r="BK32" i="1"/>
  <c r="BX32" i="1"/>
  <c r="CA32" i="1"/>
  <c r="BU32" i="1"/>
  <c r="BT32" i="1"/>
  <c r="BV32" i="1"/>
  <c r="BY32" i="1"/>
  <c r="BZ32" i="1"/>
  <c r="BX339" i="1"/>
  <c r="BT371" i="1"/>
  <c r="BV371" i="1"/>
  <c r="BX371" i="1"/>
  <c r="BY371" i="1"/>
  <c r="BU371" i="1"/>
  <c r="BZ371" i="1"/>
  <c r="CA371" i="1"/>
  <c r="BT211" i="1"/>
  <c r="BU211" i="1"/>
  <c r="BY211" i="1"/>
  <c r="CA211" i="1"/>
  <c r="BV211" i="1"/>
  <c r="BX211" i="1"/>
  <c r="BZ211" i="1"/>
  <c r="BL449" i="1"/>
  <c r="BT449" i="1"/>
  <c r="BV449" i="1"/>
  <c r="BX449" i="1"/>
  <c r="BZ449" i="1"/>
  <c r="BK269" i="1"/>
  <c r="BT269" i="1"/>
  <c r="BU269" i="1"/>
  <c r="BV269" i="1"/>
  <c r="BY269" i="1"/>
  <c r="BZ269" i="1"/>
  <c r="BT89" i="1"/>
  <c r="BV89" i="1"/>
  <c r="BZ89" i="1"/>
  <c r="BX89" i="1"/>
  <c r="BY89" i="1"/>
  <c r="CA89" i="1"/>
  <c r="BU489" i="1"/>
  <c r="BV357" i="1"/>
  <c r="BV132" i="1"/>
  <c r="BT481" i="1"/>
  <c r="BX481" i="1"/>
  <c r="BU481" i="1"/>
  <c r="BY481" i="1"/>
  <c r="BZ481" i="1"/>
  <c r="CA481" i="1"/>
  <c r="BT461" i="1"/>
  <c r="BX461" i="1"/>
  <c r="BU461" i="1"/>
  <c r="BV461" i="1"/>
  <c r="BT441" i="1"/>
  <c r="BX441" i="1"/>
  <c r="BT421" i="1"/>
  <c r="BX421" i="1"/>
  <c r="CA421" i="1"/>
  <c r="BT401" i="1"/>
  <c r="BX401" i="1"/>
  <c r="BV401" i="1"/>
  <c r="BY401" i="1"/>
  <c r="BZ401" i="1"/>
  <c r="BT381" i="1"/>
  <c r="BX381" i="1"/>
  <c r="BU381" i="1"/>
  <c r="BY381" i="1"/>
  <c r="BZ381" i="1"/>
  <c r="CA381" i="1"/>
  <c r="BT361" i="1"/>
  <c r="BV361" i="1"/>
  <c r="BX361" i="1"/>
  <c r="BY361" i="1"/>
  <c r="BU361" i="1"/>
  <c r="BZ361" i="1"/>
  <c r="CA361" i="1"/>
  <c r="BT341" i="1"/>
  <c r="BV341" i="1"/>
  <c r="BX341" i="1"/>
  <c r="BY341" i="1"/>
  <c r="BU341" i="1"/>
  <c r="BZ341" i="1"/>
  <c r="CA341" i="1"/>
  <c r="BT321" i="1"/>
  <c r="BU321" i="1"/>
  <c r="BV321" i="1"/>
  <c r="BX321" i="1"/>
  <c r="BY321" i="1"/>
  <c r="BT301" i="1"/>
  <c r="BU301" i="1"/>
  <c r="BV301" i="1"/>
  <c r="BX301" i="1"/>
  <c r="BY301" i="1"/>
  <c r="BU281" i="1"/>
  <c r="CA281" i="1"/>
  <c r="BT281" i="1"/>
  <c r="BV281" i="1"/>
  <c r="BX281" i="1"/>
  <c r="BY281" i="1"/>
  <c r="BZ281" i="1"/>
  <c r="BU261" i="1"/>
  <c r="CA261" i="1"/>
  <c r="BT261" i="1"/>
  <c r="BV261" i="1"/>
  <c r="BX261" i="1"/>
  <c r="BY261" i="1"/>
  <c r="BZ261" i="1"/>
  <c r="BU241" i="1"/>
  <c r="CA241" i="1"/>
  <c r="BT241" i="1"/>
  <c r="BV241" i="1"/>
  <c r="BX241" i="1"/>
  <c r="BY241" i="1"/>
  <c r="BZ241" i="1"/>
  <c r="BU221" i="1"/>
  <c r="CA221" i="1"/>
  <c r="BX221" i="1"/>
  <c r="BY221" i="1"/>
  <c r="BZ221" i="1"/>
  <c r="BT221" i="1"/>
  <c r="BT201" i="1"/>
  <c r="BU201" i="1"/>
  <c r="BY201" i="1"/>
  <c r="BV201" i="1"/>
  <c r="BX201" i="1"/>
  <c r="BZ201" i="1"/>
  <c r="CA201" i="1"/>
  <c r="BT181" i="1"/>
  <c r="BU181" i="1"/>
  <c r="BV181" i="1"/>
  <c r="BY181" i="1"/>
  <c r="BX181" i="1"/>
  <c r="BZ181" i="1"/>
  <c r="CA181" i="1"/>
  <c r="BT161" i="1"/>
  <c r="BU161" i="1"/>
  <c r="BY161" i="1"/>
  <c r="CA161" i="1"/>
  <c r="BV161" i="1"/>
  <c r="BX161" i="1"/>
  <c r="BZ161" i="1"/>
  <c r="BT141" i="1"/>
  <c r="BU141" i="1"/>
  <c r="CA141" i="1"/>
  <c r="BT121" i="1"/>
  <c r="BU121" i="1"/>
  <c r="BT101" i="1"/>
  <c r="BU101" i="1"/>
  <c r="BY101" i="1"/>
  <c r="BV101" i="1"/>
  <c r="BX101" i="1"/>
  <c r="BT81" i="1"/>
  <c r="BU81" i="1"/>
  <c r="BV81" i="1"/>
  <c r="BY81" i="1"/>
  <c r="BX81" i="1"/>
  <c r="BZ81" i="1"/>
  <c r="CA81" i="1"/>
  <c r="BT61" i="1"/>
  <c r="BU61" i="1"/>
  <c r="BY61" i="1"/>
  <c r="CA61" i="1"/>
  <c r="BV61" i="1"/>
  <c r="BX61" i="1"/>
  <c r="BZ61" i="1"/>
  <c r="BT41" i="1"/>
  <c r="BU41" i="1"/>
  <c r="BV41" i="1"/>
  <c r="BX41" i="1"/>
  <c r="BY41" i="1"/>
  <c r="BZ41" i="1"/>
  <c r="CA41" i="1"/>
  <c r="BT21" i="1"/>
  <c r="BU21" i="1"/>
  <c r="CA21" i="1"/>
  <c r="BV21" i="1"/>
  <c r="BX21" i="1"/>
  <c r="BY21" i="1"/>
  <c r="BU500" i="1"/>
  <c r="CA495" i="1"/>
  <c r="BZ487" i="1"/>
  <c r="BT483" i="1"/>
  <c r="BY474" i="1"/>
  <c r="BY470" i="1"/>
  <c r="BY466" i="1"/>
  <c r="BV462" i="1"/>
  <c r="BZ453" i="1"/>
  <c r="BY449" i="1"/>
  <c r="BZ444" i="1"/>
  <c r="BY435" i="1"/>
  <c r="BV431" i="1"/>
  <c r="CA426" i="1"/>
  <c r="BT422" i="1"/>
  <c r="BZ417" i="1"/>
  <c r="BZ412" i="1"/>
  <c r="BZ408" i="1"/>
  <c r="BT403" i="1"/>
  <c r="BX397" i="1"/>
  <c r="BT392" i="1"/>
  <c r="BT382" i="1"/>
  <c r="BY375" i="1"/>
  <c r="BX362" i="1"/>
  <c r="BX342" i="1"/>
  <c r="BX335" i="1"/>
  <c r="CA327" i="1"/>
  <c r="BY312" i="1"/>
  <c r="BT305" i="1"/>
  <c r="BV289" i="1"/>
  <c r="BX279" i="1"/>
  <c r="BT268" i="1"/>
  <c r="BT248" i="1"/>
  <c r="BT223" i="1"/>
  <c r="BT207" i="1"/>
  <c r="BY187" i="1"/>
  <c r="BZ168" i="1"/>
  <c r="CA129" i="1"/>
  <c r="BZ110" i="1"/>
  <c r="BZ91" i="1"/>
  <c r="BV72" i="1"/>
  <c r="BU53" i="1"/>
  <c r="BU34" i="1"/>
  <c r="BT299" i="1"/>
  <c r="BU299" i="1"/>
  <c r="BX299" i="1"/>
  <c r="BY299" i="1"/>
  <c r="BZ299" i="1"/>
  <c r="CA299" i="1"/>
  <c r="BT219" i="1"/>
  <c r="BU219" i="1"/>
  <c r="BV219" i="1"/>
  <c r="BX219" i="1"/>
  <c r="BY219" i="1"/>
  <c r="BZ219" i="1"/>
  <c r="CA219" i="1"/>
  <c r="BT39" i="1"/>
  <c r="BV39" i="1"/>
  <c r="BZ39" i="1"/>
  <c r="BU39" i="1"/>
  <c r="BX39" i="1"/>
  <c r="BY39" i="1"/>
  <c r="CA39" i="1"/>
  <c r="BY439" i="1"/>
  <c r="BV458" i="1"/>
  <c r="BX458" i="1"/>
  <c r="BT458" i="1"/>
  <c r="BU458" i="1"/>
  <c r="BY258" i="1"/>
  <c r="CA258" i="1"/>
  <c r="BT78" i="1"/>
  <c r="BX78" i="1"/>
  <c r="BY78" i="1"/>
  <c r="CA78" i="1"/>
  <c r="BV78" i="1"/>
  <c r="BU78" i="1"/>
  <c r="BZ78" i="1"/>
  <c r="BX377" i="1"/>
  <c r="BY377" i="1"/>
  <c r="BZ377" i="1"/>
  <c r="CA377" i="1"/>
  <c r="BU257" i="1"/>
  <c r="BV257" i="1"/>
  <c r="BT257" i="1"/>
  <c r="BX257" i="1"/>
  <c r="BY257" i="1"/>
  <c r="CA257" i="1"/>
  <c r="BX117" i="1"/>
  <c r="CA117" i="1"/>
  <c r="BZ117" i="1"/>
  <c r="BT117" i="1"/>
  <c r="BU117" i="1"/>
  <c r="BV117" i="1"/>
  <c r="BY499" i="1"/>
  <c r="BV439" i="1"/>
  <c r="BT396" i="1"/>
  <c r="BX396" i="1"/>
  <c r="BU396" i="1"/>
  <c r="BV396" i="1"/>
  <c r="BY396" i="1"/>
  <c r="CA396" i="1"/>
  <c r="BT216" i="1"/>
  <c r="BU216" i="1"/>
  <c r="BV216" i="1"/>
  <c r="CA216" i="1"/>
  <c r="BX216" i="1"/>
  <c r="BY216" i="1"/>
  <c r="BZ216" i="1"/>
  <c r="BT36" i="1"/>
  <c r="BU36" i="1"/>
  <c r="BV36" i="1"/>
  <c r="BY36" i="1"/>
  <c r="BZ36" i="1"/>
  <c r="CA36" i="1"/>
  <c r="BZ477" i="1"/>
  <c r="BZ355" i="1"/>
  <c r="BT355" i="1"/>
  <c r="BU355" i="1"/>
  <c r="BV355" i="1"/>
  <c r="BX355" i="1"/>
  <c r="CA235" i="1"/>
  <c r="BT235" i="1"/>
  <c r="BU235" i="1"/>
  <c r="BV235" i="1"/>
  <c r="BT75" i="1"/>
  <c r="BX75" i="1"/>
  <c r="CA75" i="1"/>
  <c r="BU75" i="1"/>
  <c r="BV75" i="1"/>
  <c r="BY75" i="1"/>
  <c r="BZ75" i="1"/>
  <c r="BZ456" i="1"/>
  <c r="CA395" i="1"/>
  <c r="BT294" i="1"/>
  <c r="BU294" i="1"/>
  <c r="BT194" i="1"/>
  <c r="BZ194" i="1"/>
  <c r="CA194" i="1"/>
  <c r="BU194" i="1"/>
  <c r="BV194" i="1"/>
  <c r="BX194" i="1"/>
  <c r="BZ14" i="1"/>
  <c r="BT14" i="1"/>
  <c r="BU14" i="1"/>
  <c r="BV14" i="1"/>
  <c r="BZ438" i="1"/>
  <c r="BU395" i="1"/>
  <c r="BV254" i="1"/>
  <c r="BV433" i="1"/>
  <c r="BX433" i="1"/>
  <c r="BY433" i="1"/>
  <c r="CA433" i="1"/>
  <c r="BL233" i="1"/>
  <c r="BY233" i="1"/>
  <c r="CA233" i="1"/>
  <c r="BT233" i="1"/>
  <c r="BU233" i="1"/>
  <c r="BV233" i="1"/>
  <c r="BX233" i="1"/>
  <c r="BL73" i="1"/>
  <c r="BT73" i="1"/>
  <c r="BX73" i="1"/>
  <c r="BY73" i="1"/>
  <c r="CA73" i="1"/>
  <c r="BV73" i="1"/>
  <c r="BZ433" i="1"/>
  <c r="BK492" i="1"/>
  <c r="BY492" i="1"/>
  <c r="BZ492" i="1"/>
  <c r="BK352" i="1"/>
  <c r="BT352" i="1"/>
  <c r="BU352" i="1"/>
  <c r="BK172" i="1"/>
  <c r="BX172" i="1"/>
  <c r="CA172" i="1"/>
  <c r="BZ172" i="1"/>
  <c r="BT172" i="1"/>
  <c r="BU172" i="1"/>
  <c r="BV172" i="1"/>
  <c r="BY172" i="1"/>
  <c r="BU477" i="1"/>
  <c r="BT491" i="1"/>
  <c r="BX491" i="1"/>
  <c r="BK291" i="1"/>
  <c r="BU291" i="1"/>
  <c r="BV291" i="1"/>
  <c r="BX291" i="1"/>
  <c r="BY291" i="1"/>
  <c r="BZ291" i="1"/>
  <c r="CA291" i="1"/>
  <c r="BT191" i="1"/>
  <c r="BU191" i="1"/>
  <c r="BV191" i="1"/>
  <c r="BX191" i="1"/>
  <c r="BY191" i="1"/>
  <c r="BZ191" i="1"/>
  <c r="CA191" i="1"/>
  <c r="BK369" i="1"/>
  <c r="BT369" i="1"/>
  <c r="BU369" i="1"/>
  <c r="BV369" i="1"/>
  <c r="BK189" i="1"/>
  <c r="BT189" i="1"/>
  <c r="BV189" i="1"/>
  <c r="BZ189" i="1"/>
  <c r="BK9" i="1"/>
  <c r="BT9" i="1"/>
  <c r="BU9" i="1"/>
  <c r="BV9" i="1"/>
  <c r="BX9" i="1"/>
  <c r="BY9" i="1"/>
  <c r="BZ9" i="1"/>
  <c r="CA9" i="1"/>
  <c r="BT415" i="1"/>
  <c r="BT17" i="1"/>
  <c r="BZ480" i="1"/>
  <c r="BX480" i="1"/>
  <c r="CA480" i="1"/>
  <c r="BZ460" i="1"/>
  <c r="BT460" i="1"/>
  <c r="BV460" i="1"/>
  <c r="CA460" i="1"/>
  <c r="BZ440" i="1"/>
  <c r="BV440" i="1"/>
  <c r="BX440" i="1"/>
  <c r="CA440" i="1"/>
  <c r="BZ420" i="1"/>
  <c r="BT420" i="1"/>
  <c r="BV420" i="1"/>
  <c r="BZ380" i="1"/>
  <c r="BX380" i="1"/>
  <c r="BY380" i="1"/>
  <c r="CA380" i="1"/>
  <c r="BZ360" i="1"/>
  <c r="BX360" i="1"/>
  <c r="BY360" i="1"/>
  <c r="CA360" i="1"/>
  <c r="BZ340" i="1"/>
  <c r="BX340" i="1"/>
  <c r="BY340" i="1"/>
  <c r="CA340" i="1"/>
  <c r="BZ320" i="1"/>
  <c r="CA320" i="1"/>
  <c r="BU320" i="1"/>
  <c r="BZ300" i="1"/>
  <c r="CA300" i="1"/>
  <c r="BT300" i="1"/>
  <c r="BU300" i="1"/>
  <c r="BV300" i="1"/>
  <c r="BY300" i="1"/>
  <c r="CA280" i="1"/>
  <c r="BZ280" i="1"/>
  <c r="BY280" i="1"/>
  <c r="CA260" i="1"/>
  <c r="BU260" i="1"/>
  <c r="BV260" i="1"/>
  <c r="BY260" i="1"/>
  <c r="BZ260" i="1"/>
  <c r="CA240" i="1"/>
  <c r="BU240" i="1"/>
  <c r="BV240" i="1"/>
  <c r="BX240" i="1"/>
  <c r="BY240" i="1"/>
  <c r="BZ240" i="1"/>
  <c r="CA220" i="1"/>
  <c r="BT220" i="1"/>
  <c r="BU220" i="1"/>
  <c r="BV220" i="1"/>
  <c r="BX220" i="1"/>
  <c r="BY220" i="1"/>
  <c r="BZ220" i="1"/>
  <c r="BT200" i="1"/>
  <c r="BX200" i="1"/>
  <c r="CA200" i="1"/>
  <c r="BU200" i="1"/>
  <c r="BY200" i="1"/>
  <c r="BV200" i="1"/>
  <c r="BZ200" i="1"/>
  <c r="BT180" i="1"/>
  <c r="BX180" i="1"/>
  <c r="CA180" i="1"/>
  <c r="BY180" i="1"/>
  <c r="BU180" i="1"/>
  <c r="BV180" i="1"/>
  <c r="BZ180" i="1"/>
  <c r="BT160" i="1"/>
  <c r="BX160" i="1"/>
  <c r="CA160" i="1"/>
  <c r="BT140" i="1"/>
  <c r="BX140" i="1"/>
  <c r="CA140" i="1"/>
  <c r="BT120" i="1"/>
  <c r="BX120" i="1"/>
  <c r="CA120" i="1"/>
  <c r="BY120" i="1"/>
  <c r="BU120" i="1"/>
  <c r="BV120" i="1"/>
  <c r="BT100" i="1"/>
  <c r="BX100" i="1"/>
  <c r="CA100" i="1"/>
  <c r="BU100" i="1"/>
  <c r="BY100" i="1"/>
  <c r="BV100" i="1"/>
  <c r="BZ100" i="1"/>
  <c r="BT80" i="1"/>
  <c r="BX80" i="1"/>
  <c r="CA80" i="1"/>
  <c r="BY80" i="1"/>
  <c r="BU80" i="1"/>
  <c r="BV80" i="1"/>
  <c r="BZ80" i="1"/>
  <c r="BT60" i="1"/>
  <c r="BX60" i="1"/>
  <c r="CA60" i="1"/>
  <c r="BU60" i="1"/>
  <c r="BV60" i="1"/>
  <c r="BY60" i="1"/>
  <c r="BZ60" i="1"/>
  <c r="BT40" i="1"/>
  <c r="BX40" i="1"/>
  <c r="CA40" i="1"/>
  <c r="BU40" i="1"/>
  <c r="BV40" i="1"/>
  <c r="BY40" i="1"/>
  <c r="BT20" i="1"/>
  <c r="BX20" i="1"/>
  <c r="CA20" i="1"/>
  <c r="BY20" i="1"/>
  <c r="BU20" i="1"/>
  <c r="BV20" i="1"/>
  <c r="BZ20" i="1"/>
  <c r="BT500" i="1"/>
  <c r="BY491" i="1"/>
  <c r="BV487" i="1"/>
  <c r="BV479" i="1"/>
  <c r="BX474" i="1"/>
  <c r="BX470" i="1"/>
  <c r="BU466" i="1"/>
  <c r="BU462" i="1"/>
  <c r="BZ457" i="1"/>
  <c r="BY453" i="1"/>
  <c r="BU449" i="1"/>
  <c r="BY444" i="1"/>
  <c r="BT440" i="1"/>
  <c r="BX435" i="1"/>
  <c r="BY430" i="1"/>
  <c r="BZ426" i="1"/>
  <c r="BZ421" i="1"/>
  <c r="BY417" i="1"/>
  <c r="BY412" i="1"/>
  <c r="CA402" i="1"/>
  <c r="CA391" i="1"/>
  <c r="BV386" i="1"/>
  <c r="BV381" i="1"/>
  <c r="CA368" i="1"/>
  <c r="BV362" i="1"/>
  <c r="CA348" i="1"/>
  <c r="BV342" i="1"/>
  <c r="BV335" i="1"/>
  <c r="BY327" i="1"/>
  <c r="BT320" i="1"/>
  <c r="BZ304" i="1"/>
  <c r="BU297" i="1"/>
  <c r="BT289" i="1"/>
  <c r="BZ278" i="1"/>
  <c r="BZ267" i="1"/>
  <c r="BZ257" i="1"/>
  <c r="BV246" i="1"/>
  <c r="BZ233" i="1"/>
  <c r="BV221" i="1"/>
  <c r="CA184" i="1"/>
  <c r="BZ165" i="1"/>
  <c r="BZ146" i="1"/>
  <c r="BV127" i="1"/>
  <c r="BU108" i="1"/>
  <c r="BU89" i="1"/>
  <c r="BY69" i="1"/>
  <c r="BV50" i="1"/>
  <c r="BX31" i="1"/>
  <c r="BX11" i="1"/>
  <c r="CA4" i="1"/>
  <c r="BZ4" i="1"/>
  <c r="BY4" i="1"/>
  <c r="BX4" i="1"/>
  <c r="BV4" i="1"/>
  <c r="BU4" i="1"/>
  <c r="BL331" i="1"/>
  <c r="BK71" i="1"/>
  <c r="BK370" i="1"/>
  <c r="BK10" i="1"/>
  <c r="BK228" i="1"/>
  <c r="BK28" i="1"/>
  <c r="BK170" i="1"/>
  <c r="BK407" i="1"/>
  <c r="BK327" i="1"/>
  <c r="BK307" i="1"/>
  <c r="BK356" i="1"/>
  <c r="BK114" i="1"/>
  <c r="BK328" i="1"/>
  <c r="BP308" i="1"/>
  <c r="BP488" i="1"/>
  <c r="BK188" i="1"/>
  <c r="BK128" i="1"/>
  <c r="BL468" i="1"/>
  <c r="BO448" i="1"/>
  <c r="BM408" i="1"/>
  <c r="BP368" i="1"/>
  <c r="BM452" i="1"/>
  <c r="BK232" i="1"/>
  <c r="BK212" i="1"/>
  <c r="BK191" i="1"/>
  <c r="BK171" i="1"/>
  <c r="BQ330" i="1"/>
  <c r="BM250" i="1"/>
  <c r="BK150" i="1"/>
  <c r="BK388" i="1"/>
  <c r="BK415" i="1"/>
  <c r="BL116" i="1"/>
  <c r="BP451" i="1"/>
  <c r="BK311" i="1"/>
  <c r="BK427" i="1"/>
  <c r="BK267" i="1"/>
  <c r="BK107" i="1"/>
  <c r="BO474" i="1"/>
  <c r="BL75" i="1"/>
  <c r="BK454" i="1"/>
  <c r="BN174" i="1"/>
  <c r="BK280" i="1"/>
  <c r="BK316" i="1"/>
  <c r="BK495" i="1"/>
  <c r="BK34" i="1"/>
  <c r="BK100" i="1"/>
  <c r="BL215" i="1"/>
  <c r="BO435" i="1"/>
  <c r="BK235" i="1"/>
  <c r="BK38" i="1"/>
  <c r="BP76" i="1"/>
  <c r="BO395" i="1"/>
  <c r="BP476" i="1"/>
  <c r="BK236" i="1"/>
  <c r="BN385" i="1"/>
  <c r="BK299" i="1"/>
  <c r="BP458" i="1"/>
  <c r="BL304" i="1"/>
  <c r="BN182" i="1"/>
  <c r="BN302" i="1"/>
  <c r="BM318" i="1"/>
  <c r="BK420" i="1"/>
  <c r="BK416" i="1"/>
  <c r="BK15" i="1"/>
  <c r="BK441" i="1"/>
  <c r="BK424" i="1"/>
  <c r="BL335" i="1"/>
  <c r="BK106" i="1"/>
  <c r="BK358" i="1"/>
  <c r="BP297" i="1"/>
  <c r="BN336" i="1"/>
  <c r="BL136" i="1"/>
  <c r="BK355" i="1"/>
  <c r="BK175" i="1"/>
  <c r="BL227" i="1"/>
  <c r="BK187" i="1"/>
  <c r="BK42" i="1"/>
  <c r="BK207" i="1"/>
  <c r="BM439" i="1"/>
  <c r="BK259" i="1"/>
  <c r="BK467" i="1"/>
  <c r="BK83" i="1"/>
  <c r="BQ62" i="1"/>
  <c r="BK217" i="1"/>
  <c r="BL423" i="1"/>
  <c r="BK166" i="1"/>
  <c r="BK266" i="1"/>
  <c r="BL398" i="1"/>
  <c r="BP184" i="1"/>
  <c r="BO199" i="1"/>
  <c r="BK305" i="1"/>
  <c r="BK466" i="1"/>
  <c r="BK238" i="1"/>
  <c r="BK159" i="1"/>
  <c r="BK465" i="1"/>
  <c r="BL325" i="1"/>
  <c r="BQ63" i="1"/>
  <c r="BL382" i="1"/>
  <c r="BM421" i="1"/>
  <c r="BK61" i="1"/>
  <c r="BP66" i="1"/>
  <c r="BK260" i="1"/>
  <c r="BO426" i="1"/>
  <c r="BK285" i="1"/>
  <c r="BK139" i="1"/>
  <c r="BK378" i="1"/>
  <c r="BM257" i="1"/>
  <c r="BM326" i="1"/>
  <c r="BK276" i="1"/>
  <c r="BK96" i="1"/>
  <c r="BM386" i="1"/>
  <c r="BK6" i="1"/>
  <c r="BM35" i="1"/>
  <c r="BK425" i="1"/>
  <c r="BK279" i="1"/>
  <c r="BK26" i="1"/>
  <c r="BK77" i="1"/>
  <c r="BK57" i="1"/>
  <c r="BM486" i="1"/>
  <c r="BK165" i="1"/>
  <c r="BP176" i="1"/>
  <c r="BO366" i="1"/>
  <c r="BN319" i="1"/>
  <c r="BL195" i="1"/>
  <c r="BM135" i="1"/>
  <c r="BQ115" i="1"/>
  <c r="BK55" i="1"/>
  <c r="BK146" i="1"/>
  <c r="BM404" i="1"/>
  <c r="BK384" i="1"/>
  <c r="BK322" i="1"/>
  <c r="BK242" i="1"/>
  <c r="BK86" i="1"/>
  <c r="BM281" i="1"/>
  <c r="BK406" i="1"/>
  <c r="BK119" i="1"/>
  <c r="BK118" i="1"/>
  <c r="BK186" i="1"/>
  <c r="BM444" i="1"/>
  <c r="BM303" i="1"/>
  <c r="BP103" i="1"/>
  <c r="BM422" i="1"/>
  <c r="BP346" i="1"/>
  <c r="BK360" i="1"/>
  <c r="BK498" i="1"/>
  <c r="BO438" i="1"/>
  <c r="BN244" i="1"/>
  <c r="BK164" i="1"/>
  <c r="BM301" i="1"/>
  <c r="BM440" i="1"/>
  <c r="BP340" i="1"/>
  <c r="BP320" i="1"/>
  <c r="BK46" i="1"/>
  <c r="BK126" i="1"/>
  <c r="BL283" i="1"/>
  <c r="BK222" i="1"/>
  <c r="BK201" i="1"/>
  <c r="BK21" i="1"/>
  <c r="BK298" i="1"/>
  <c r="BK286" i="1"/>
  <c r="BK344" i="1"/>
  <c r="BK443" i="1"/>
  <c r="BO263" i="1"/>
  <c r="BL163" i="1"/>
  <c r="BK226" i="1"/>
  <c r="BK82" i="1"/>
  <c r="BN22" i="1"/>
  <c r="BK101" i="1"/>
  <c r="BK206" i="1"/>
  <c r="BK158" i="1"/>
  <c r="BL138" i="1"/>
  <c r="BP246" i="1"/>
  <c r="BK446" i="1"/>
  <c r="BK306" i="1"/>
  <c r="BK284" i="1"/>
  <c r="BK144" i="1"/>
  <c r="BK343" i="1"/>
  <c r="BK123" i="1"/>
  <c r="BN282" i="1"/>
  <c r="BQ142" i="1"/>
  <c r="BO321" i="1"/>
  <c r="BK121" i="1"/>
  <c r="BK359" i="1"/>
  <c r="BK339" i="1"/>
  <c r="BK219" i="1"/>
  <c r="BK374" i="1"/>
  <c r="BL13" i="1"/>
  <c r="BK192" i="1"/>
  <c r="BK432" i="1"/>
  <c r="BK392" i="1"/>
  <c r="BK50" i="1"/>
  <c r="BK429" i="1"/>
  <c r="BK169" i="1"/>
  <c r="BO49" i="1"/>
  <c r="BM367" i="1"/>
  <c r="BK190" i="1"/>
  <c r="BK44" i="1"/>
  <c r="BK24" i="1"/>
  <c r="BK45" i="1"/>
  <c r="BM461" i="1"/>
  <c r="BO300" i="1"/>
  <c r="BM40" i="1"/>
  <c r="BK485" i="1"/>
  <c r="BK419" i="1"/>
  <c r="BO99" i="1"/>
  <c r="BQ397" i="1"/>
  <c r="BO357" i="1"/>
  <c r="BM245" i="1"/>
  <c r="BO414" i="1"/>
  <c r="BK154" i="1"/>
  <c r="BQ162" i="1"/>
  <c r="BL381" i="1"/>
  <c r="BK239" i="1"/>
  <c r="BP256" i="1"/>
  <c r="BK475" i="1"/>
  <c r="BK455" i="1"/>
  <c r="BK224" i="1"/>
  <c r="BP104" i="1"/>
  <c r="BL482" i="1"/>
  <c r="BM234" i="1"/>
  <c r="BK194" i="1"/>
  <c r="BK134" i="1"/>
  <c r="BN74" i="1"/>
  <c r="BK54" i="1"/>
  <c r="BK383" i="1"/>
  <c r="BK241" i="1"/>
  <c r="BK81" i="1"/>
  <c r="BM380" i="1"/>
  <c r="BK18" i="1"/>
  <c r="BK37" i="1"/>
  <c r="BQ133" i="1"/>
  <c r="BK84" i="1"/>
  <c r="BN243" i="1"/>
  <c r="BK143" i="1"/>
  <c r="BL342" i="1"/>
  <c r="BK361" i="1"/>
  <c r="BL400" i="1"/>
  <c r="BK379" i="1"/>
  <c r="BK125" i="1"/>
  <c r="BK445" i="1"/>
  <c r="BL417" i="1"/>
  <c r="BP317" i="1"/>
  <c r="BL117" i="1"/>
  <c r="BN14" i="1"/>
  <c r="BN403" i="1"/>
  <c r="BL363" i="1"/>
  <c r="BQ203" i="1"/>
  <c r="BM264" i="1"/>
  <c r="BL265" i="1"/>
  <c r="BK240" i="1"/>
  <c r="BL220" i="1"/>
  <c r="BK120" i="1"/>
  <c r="BO484" i="1"/>
  <c r="BM459" i="1"/>
  <c r="BQ399" i="1"/>
  <c r="BK405" i="1"/>
  <c r="BK145" i="1"/>
  <c r="BN457" i="1"/>
  <c r="BP197" i="1"/>
  <c r="BK97" i="1"/>
  <c r="BK216" i="1"/>
  <c r="BK43" i="1"/>
  <c r="BN202" i="1"/>
  <c r="BK65" i="1"/>
  <c r="BL460" i="1"/>
  <c r="BK464" i="1"/>
  <c r="BK479" i="1"/>
  <c r="BK79" i="1"/>
  <c r="BK19" i="1"/>
  <c r="BK338" i="1"/>
  <c r="BO278" i="1"/>
  <c r="BK437" i="1"/>
  <c r="BK17" i="1"/>
  <c r="BK324" i="1"/>
  <c r="BK156" i="1"/>
  <c r="BK16" i="1"/>
  <c r="BJ463" i="1"/>
  <c r="BK223" i="1"/>
  <c r="BQ183" i="1"/>
  <c r="BK23" i="1"/>
  <c r="BK85" i="1"/>
  <c r="BK402" i="1"/>
  <c r="BK102" i="1"/>
  <c r="BL341" i="1"/>
  <c r="BN181" i="1"/>
  <c r="BK200" i="1"/>
  <c r="BK180" i="1"/>
  <c r="BK364" i="1"/>
  <c r="BL258" i="1"/>
  <c r="BK178" i="1"/>
  <c r="BK98" i="1"/>
  <c r="BM78" i="1"/>
  <c r="BK237" i="1"/>
  <c r="BM157" i="1"/>
  <c r="BN436" i="1"/>
  <c r="BK196" i="1"/>
  <c r="BP36" i="1"/>
  <c r="BL387" i="1"/>
  <c r="BK247" i="1"/>
  <c r="BK167" i="1"/>
  <c r="BK47" i="1"/>
  <c r="BK204" i="1"/>
  <c r="BK124" i="1"/>
  <c r="BL483" i="1"/>
  <c r="BK323" i="1"/>
  <c r="BL105" i="1"/>
  <c r="BK462" i="1"/>
  <c r="BL362" i="1"/>
  <c r="BK262" i="1"/>
  <c r="BL161" i="1"/>
  <c r="BL500" i="1"/>
  <c r="BK480" i="1"/>
  <c r="BK478" i="1"/>
  <c r="BP218" i="1"/>
  <c r="BK198" i="1"/>
  <c r="BK185" i="1"/>
  <c r="BM377" i="1"/>
  <c r="BM337" i="1"/>
  <c r="BK345" i="1"/>
  <c r="BL25" i="1"/>
  <c r="BK205" i="1"/>
  <c r="BL394" i="1"/>
  <c r="BK294" i="1"/>
  <c r="BN254" i="1"/>
  <c r="BK94" i="1"/>
  <c r="BL375" i="1"/>
  <c r="BK295" i="1"/>
  <c r="BJ4" i="1"/>
  <c r="BL494" i="1"/>
  <c r="BL354" i="1"/>
  <c r="BK334" i="1"/>
  <c r="BN193" i="1"/>
  <c r="BM497" i="1"/>
  <c r="BK211" i="1"/>
  <c r="BK111" i="1"/>
  <c r="BK11" i="1"/>
  <c r="BK444" i="1"/>
  <c r="BK469" i="1"/>
  <c r="BK89" i="1"/>
  <c r="BK428" i="1"/>
  <c r="BN348" i="1"/>
  <c r="BL88" i="1"/>
  <c r="BK342" i="1"/>
  <c r="BK303" i="1"/>
  <c r="BL39" i="1"/>
  <c r="BK302" i="1"/>
  <c r="BK401" i="1"/>
  <c r="BP477" i="1"/>
  <c r="BK277" i="1"/>
  <c r="BK177" i="1"/>
  <c r="BL137" i="1"/>
  <c r="BK258" i="1"/>
  <c r="BK141" i="1"/>
  <c r="BQ140" i="1"/>
  <c r="BN396" i="1"/>
  <c r="BK296" i="1"/>
  <c r="BK257" i="1"/>
  <c r="BQ315" i="1"/>
  <c r="BJ275" i="1"/>
  <c r="BK155" i="1"/>
  <c r="BK274" i="1"/>
  <c r="BN357" i="1"/>
  <c r="BK221" i="1"/>
  <c r="BL60" i="1"/>
  <c r="BK313" i="1"/>
  <c r="BM357" i="1"/>
  <c r="BK140" i="1"/>
  <c r="BK292" i="1"/>
  <c r="BP353" i="1"/>
  <c r="BK261" i="1"/>
  <c r="BK304" i="1"/>
  <c r="BO353" i="1"/>
  <c r="BK138" i="1"/>
  <c r="BK482" i="1"/>
  <c r="BK135" i="1"/>
  <c r="BK220" i="1"/>
  <c r="BN477" i="1"/>
  <c r="BL237" i="1"/>
  <c r="BK439" i="1"/>
  <c r="BK99" i="1"/>
  <c r="BK473" i="1"/>
  <c r="BQ413" i="1"/>
  <c r="BK293" i="1"/>
  <c r="BP253" i="1"/>
  <c r="BL213" i="1"/>
  <c r="BK153" i="1"/>
  <c r="BM477" i="1"/>
  <c r="BQ235" i="1"/>
  <c r="BK438" i="1"/>
  <c r="BK301" i="1"/>
  <c r="BK218" i="1"/>
  <c r="BP258" i="1"/>
  <c r="BM238" i="1"/>
  <c r="BK252" i="1"/>
  <c r="BK300" i="1"/>
  <c r="BK491" i="1"/>
  <c r="BK351" i="1"/>
  <c r="BL452" i="1"/>
  <c r="BL235" i="1"/>
  <c r="BK435" i="1"/>
  <c r="BK78" i="1"/>
  <c r="BL270" i="1"/>
  <c r="BQ439" i="1"/>
  <c r="BQ234" i="1"/>
  <c r="BK215" i="1"/>
  <c r="BK340" i="1"/>
  <c r="BL153" i="1"/>
  <c r="BK400" i="1"/>
  <c r="BK297" i="1"/>
  <c r="BK183" i="1"/>
  <c r="BK341" i="1"/>
  <c r="BK288" i="1"/>
  <c r="BK248" i="1"/>
  <c r="BK208" i="1"/>
  <c r="BK148" i="1"/>
  <c r="BK8" i="1"/>
  <c r="BQ438" i="1"/>
  <c r="BK399" i="1"/>
  <c r="BK182" i="1"/>
  <c r="BK29" i="1"/>
  <c r="BM447" i="1"/>
  <c r="BK347" i="1"/>
  <c r="BK287" i="1"/>
  <c r="BM127" i="1"/>
  <c r="BN87" i="1"/>
  <c r="BK497" i="1"/>
  <c r="BK397" i="1"/>
  <c r="BK275" i="1"/>
  <c r="BK181" i="1"/>
  <c r="BQ476" i="1"/>
  <c r="BK391" i="1"/>
  <c r="BP435" i="1"/>
  <c r="BK396" i="1"/>
  <c r="BK264" i="1"/>
  <c r="BK440" i="1"/>
  <c r="BK72" i="1"/>
  <c r="BK365" i="1"/>
  <c r="BK225" i="1"/>
  <c r="BK5" i="1"/>
  <c r="BK484" i="1"/>
  <c r="BK357" i="1"/>
  <c r="BK263" i="1"/>
  <c r="BK40" i="1"/>
  <c r="BN258" i="1"/>
  <c r="BN235" i="1"/>
  <c r="BL309" i="1"/>
  <c r="BK64" i="1"/>
  <c r="BQ395" i="1"/>
  <c r="BK483" i="1"/>
  <c r="BN358" i="1"/>
  <c r="BK35" i="1"/>
  <c r="BK136" i="1"/>
  <c r="BM162" i="1"/>
  <c r="BK381" i="1"/>
  <c r="BN154" i="1"/>
  <c r="BK477" i="1"/>
  <c r="BK423" i="1"/>
  <c r="BK380" i="1"/>
  <c r="BK244" i="1"/>
  <c r="BK163" i="1"/>
  <c r="BK36" i="1"/>
  <c r="BP141" i="1"/>
  <c r="BO341" i="1"/>
  <c r="BK422" i="1"/>
  <c r="BK243" i="1"/>
  <c r="BM338" i="1"/>
  <c r="BQ319" i="1"/>
  <c r="BK421" i="1"/>
  <c r="BK336" i="1"/>
  <c r="BK202" i="1"/>
  <c r="BK161" i="1"/>
  <c r="BK41" i="1"/>
  <c r="BL357" i="1"/>
  <c r="BO413" i="1"/>
  <c r="BO319" i="1"/>
  <c r="BP118" i="1"/>
  <c r="BK463" i="1"/>
  <c r="BK377" i="1"/>
  <c r="BK335" i="1"/>
  <c r="BK283" i="1"/>
  <c r="BK76" i="1"/>
  <c r="BO259" i="1"/>
  <c r="BK203" i="1"/>
  <c r="BL413" i="1"/>
  <c r="BN117" i="1"/>
  <c r="BK375" i="1"/>
  <c r="BK282" i="1"/>
  <c r="BK117" i="1"/>
  <c r="BK75" i="1"/>
  <c r="BK22" i="1"/>
  <c r="BK137" i="1"/>
  <c r="BP499" i="1"/>
  <c r="BK337" i="1"/>
  <c r="BQ412" i="1"/>
  <c r="BK461" i="1"/>
  <c r="BK417" i="1"/>
  <c r="BK281" i="1"/>
  <c r="BK199" i="1"/>
  <c r="BK157" i="1"/>
  <c r="BK116" i="1"/>
  <c r="BK398" i="1"/>
  <c r="BK434" i="1"/>
  <c r="BK314" i="1"/>
  <c r="BM214" i="1"/>
  <c r="BO499" i="1"/>
  <c r="BP412" i="1"/>
  <c r="BO39" i="1"/>
  <c r="BK460" i="1"/>
  <c r="BK363" i="1"/>
  <c r="BK115" i="1"/>
  <c r="BK63" i="1"/>
  <c r="BK433" i="1"/>
  <c r="BK353" i="1"/>
  <c r="BK53" i="1"/>
  <c r="BK33" i="1"/>
  <c r="BN499" i="1"/>
  <c r="BP403" i="1"/>
  <c r="BK459" i="1"/>
  <c r="BK321" i="1"/>
  <c r="BK197" i="1"/>
  <c r="BK104" i="1"/>
  <c r="BK62" i="1"/>
  <c r="BQ368" i="1"/>
  <c r="BK179" i="1"/>
  <c r="BN439" i="1"/>
  <c r="BK162" i="1"/>
  <c r="BM499" i="1"/>
  <c r="BP399" i="1"/>
  <c r="BO301" i="1"/>
  <c r="BK458" i="1"/>
  <c r="BK404" i="1"/>
  <c r="BK320" i="1"/>
  <c r="BK278" i="1"/>
  <c r="BK103" i="1"/>
  <c r="BL219" i="1"/>
  <c r="BQ371" i="1"/>
  <c r="BK51" i="1"/>
  <c r="BO399" i="1"/>
  <c r="BK457" i="1"/>
  <c r="BK403" i="1"/>
  <c r="BK319" i="1"/>
  <c r="BK195" i="1"/>
  <c r="BK60" i="1"/>
  <c r="BL59" i="1"/>
  <c r="BO477" i="1"/>
  <c r="BN399" i="1"/>
  <c r="BN259" i="1"/>
  <c r="BK499" i="1"/>
  <c r="BK317" i="1"/>
  <c r="BK184" i="1"/>
  <c r="BK142" i="1"/>
  <c r="BK59" i="1"/>
  <c r="BK362" i="1"/>
  <c r="BK481" i="1"/>
  <c r="BK160" i="1"/>
  <c r="BQ303" i="1"/>
  <c r="BK39" i="1"/>
  <c r="BK418" i="1"/>
  <c r="BL343" i="1"/>
  <c r="BK476" i="1"/>
  <c r="BK256" i="1"/>
  <c r="BP430" i="1"/>
  <c r="BM218" i="1"/>
  <c r="BK395" i="1"/>
  <c r="BK315" i="1"/>
  <c r="BK255" i="1"/>
  <c r="BL301" i="1"/>
  <c r="BM423" i="1"/>
  <c r="BP395" i="1"/>
  <c r="BQ289" i="1"/>
  <c r="BL218" i="1"/>
  <c r="BP116" i="1"/>
  <c r="BK494" i="1"/>
  <c r="BK474" i="1"/>
  <c r="BK414" i="1"/>
  <c r="BK394" i="1"/>
  <c r="BK354" i="1"/>
  <c r="BK254" i="1"/>
  <c r="BK234" i="1"/>
  <c r="BK214" i="1"/>
  <c r="BK174" i="1"/>
  <c r="BK74" i="1"/>
  <c r="BK14" i="1"/>
  <c r="BK80" i="1"/>
  <c r="BK176" i="1"/>
  <c r="BQ360" i="1"/>
  <c r="BL200" i="1"/>
  <c r="BQ473" i="1"/>
  <c r="BQ337" i="1"/>
  <c r="BP283" i="1"/>
  <c r="BN93" i="1"/>
  <c r="BK453" i="1"/>
  <c r="BK413" i="1"/>
  <c r="BK393" i="1"/>
  <c r="BK373" i="1"/>
  <c r="BK333" i="1"/>
  <c r="BK273" i="1"/>
  <c r="BK253" i="1"/>
  <c r="BK233" i="1"/>
  <c r="BK213" i="1"/>
  <c r="BK193" i="1"/>
  <c r="BK133" i="1"/>
  <c r="BK93" i="1"/>
  <c r="BK73" i="1"/>
  <c r="BK13" i="1"/>
  <c r="BP341" i="1"/>
  <c r="BN468" i="1"/>
  <c r="BP422" i="1"/>
  <c r="BO382" i="1"/>
  <c r="BO337" i="1"/>
  <c r="BO283" i="1"/>
  <c r="BM193" i="1"/>
  <c r="BL93" i="1"/>
  <c r="BK452" i="1"/>
  <c r="BK332" i="1"/>
  <c r="BK152" i="1"/>
  <c r="BP128" i="1"/>
  <c r="BM98" i="1"/>
  <c r="BN461" i="1"/>
  <c r="BO422" i="1"/>
  <c r="BN337" i="1"/>
  <c r="BN283" i="1"/>
  <c r="BO186" i="1"/>
  <c r="BQ78" i="1"/>
  <c r="BK451" i="1"/>
  <c r="BK371" i="1"/>
  <c r="BK331" i="1"/>
  <c r="BK131" i="1"/>
  <c r="BK500" i="1"/>
  <c r="BK20" i="1"/>
  <c r="BP127" i="1"/>
  <c r="BM443" i="1"/>
  <c r="BK496" i="1"/>
  <c r="BK376" i="1"/>
  <c r="BL497" i="1"/>
  <c r="BP437" i="1"/>
  <c r="BN277" i="1"/>
  <c r="BL57" i="1"/>
  <c r="BP381" i="1"/>
  <c r="BM186" i="1"/>
  <c r="BK430" i="1"/>
  <c r="BK390" i="1"/>
  <c r="BK330" i="1"/>
  <c r="BK290" i="1"/>
  <c r="BK270" i="1"/>
  <c r="BK250" i="1"/>
  <c r="BK210" i="1"/>
  <c r="BK130" i="1"/>
  <c r="BK442" i="1"/>
  <c r="BM489" i="1"/>
  <c r="BQ460" i="1"/>
  <c r="BN421" i="1"/>
  <c r="BN381" i="1"/>
  <c r="BP332" i="1"/>
  <c r="BP185" i="1"/>
  <c r="BK489" i="1"/>
  <c r="BK449" i="1"/>
  <c r="BK409" i="1"/>
  <c r="BK309" i="1"/>
  <c r="BK289" i="1"/>
  <c r="BK209" i="1"/>
  <c r="BK129" i="1"/>
  <c r="BK49" i="1"/>
  <c r="BK122" i="1"/>
  <c r="BM117" i="1"/>
  <c r="BL355" i="1"/>
  <c r="BM175" i="1"/>
  <c r="BO15" i="1"/>
  <c r="BO460" i="1"/>
  <c r="BM381" i="1"/>
  <c r="BL332" i="1"/>
  <c r="BQ277" i="1"/>
  <c r="BK488" i="1"/>
  <c r="BK468" i="1"/>
  <c r="BK448" i="1"/>
  <c r="BK408" i="1"/>
  <c r="BK368" i="1"/>
  <c r="BK348" i="1"/>
  <c r="BK308" i="1"/>
  <c r="BK88" i="1"/>
  <c r="BK95" i="1"/>
  <c r="BM434" i="1"/>
  <c r="BN460" i="1"/>
  <c r="BQ417" i="1"/>
  <c r="BO320" i="1"/>
  <c r="BP263" i="1"/>
  <c r="BK447" i="1"/>
  <c r="BK387" i="1"/>
  <c r="BK367" i="1"/>
  <c r="BK227" i="1"/>
  <c r="BK127" i="1"/>
  <c r="BK87" i="1"/>
  <c r="BK58" i="1"/>
  <c r="BK456" i="1"/>
  <c r="BK56" i="1"/>
  <c r="BQ499" i="1"/>
  <c r="BO452" i="1"/>
  <c r="BM417" i="1"/>
  <c r="BO377" i="1"/>
  <c r="BN320" i="1"/>
  <c r="BQ40" i="1"/>
  <c r="BK486" i="1"/>
  <c r="BK426" i="1"/>
  <c r="BK386" i="1"/>
  <c r="BK366" i="1"/>
  <c r="BK346" i="1"/>
  <c r="BK326" i="1"/>
  <c r="BK246" i="1"/>
  <c r="BK66" i="1"/>
  <c r="BK382" i="1"/>
  <c r="BM308" i="1"/>
  <c r="BN489" i="1"/>
  <c r="BK318" i="1"/>
  <c r="BK436" i="1"/>
  <c r="BN452" i="1"/>
  <c r="BP413" i="1"/>
  <c r="BM320" i="1"/>
  <c r="BK385" i="1"/>
  <c r="BK325" i="1"/>
  <c r="BK265" i="1"/>
  <c r="BK245" i="1"/>
  <c r="BK105" i="1"/>
  <c r="BK25" i="1"/>
  <c r="BP319" i="1"/>
  <c r="BL486" i="1"/>
  <c r="BQ448" i="1"/>
  <c r="BO409" i="1"/>
  <c r="BQ380" i="1"/>
  <c r="BQ366" i="1"/>
  <c r="BQ496" i="1"/>
  <c r="BM482" i="1"/>
  <c r="BP473" i="1"/>
  <c r="BM460" i="1"/>
  <c r="BP448" i="1"/>
  <c r="BM435" i="1"/>
  <c r="BL421" i="1"/>
  <c r="BN395" i="1"/>
  <c r="BP380" i="1"/>
  <c r="BO363" i="1"/>
  <c r="BQ348" i="1"/>
  <c r="BQ336" i="1"/>
  <c r="BO315" i="1"/>
  <c r="BO228" i="1"/>
  <c r="BP203" i="1"/>
  <c r="BM182" i="1"/>
  <c r="BO116" i="1"/>
  <c r="BQ33" i="1"/>
  <c r="BQ463" i="1"/>
  <c r="BQ488" i="1"/>
  <c r="BP409" i="1"/>
  <c r="BP496" i="1"/>
  <c r="BO473" i="1"/>
  <c r="BM448" i="1"/>
  <c r="BL435" i="1"/>
  <c r="BN408" i="1"/>
  <c r="BM395" i="1"/>
  <c r="BP377" i="1"/>
  <c r="BP336" i="1"/>
  <c r="BN315" i="1"/>
  <c r="BL228" i="1"/>
  <c r="BM116" i="1"/>
  <c r="BP75" i="1"/>
  <c r="BP33" i="1"/>
  <c r="BO88" i="1"/>
  <c r="BN209" i="1"/>
  <c r="BO496" i="1"/>
  <c r="BO481" i="1"/>
  <c r="BL473" i="1"/>
  <c r="BQ459" i="1"/>
  <c r="BL448" i="1"/>
  <c r="BN418" i="1"/>
  <c r="BP362" i="1"/>
  <c r="BO336" i="1"/>
  <c r="BM315" i="1"/>
  <c r="BQ296" i="1"/>
  <c r="BQ202" i="1"/>
  <c r="BQ181" i="1"/>
  <c r="BQ141" i="1"/>
  <c r="BO75" i="1"/>
  <c r="BN289" i="1"/>
  <c r="BN496" i="1"/>
  <c r="BN481" i="1"/>
  <c r="BQ434" i="1"/>
  <c r="BQ403" i="1"/>
  <c r="BQ394" i="1"/>
  <c r="BN377" i="1"/>
  <c r="BN362" i="1"/>
  <c r="BQ346" i="1"/>
  <c r="BQ332" i="1"/>
  <c r="BP227" i="1"/>
  <c r="BQ105" i="1"/>
  <c r="BN75" i="1"/>
  <c r="BM481" i="1"/>
  <c r="BO472" i="1"/>
  <c r="BQ443" i="1"/>
  <c r="BP434" i="1"/>
  <c r="BM362" i="1"/>
  <c r="BQ314" i="1"/>
  <c r="BQ295" i="1"/>
  <c r="BM227" i="1"/>
  <c r="BO201" i="1"/>
  <c r="BP105" i="1"/>
  <c r="BM75" i="1"/>
  <c r="BP21" i="1"/>
  <c r="BQ263" i="1"/>
  <c r="BQ495" i="1"/>
  <c r="BL481" i="1"/>
  <c r="BQ469" i="1"/>
  <c r="BP456" i="1"/>
  <c r="BP443" i="1"/>
  <c r="BO434" i="1"/>
  <c r="BP417" i="1"/>
  <c r="BO403" i="1"/>
  <c r="BP391" i="1"/>
  <c r="BO343" i="1"/>
  <c r="BN332" i="1"/>
  <c r="BN314" i="1"/>
  <c r="BN295" i="1"/>
  <c r="BN201" i="1"/>
  <c r="BM105" i="1"/>
  <c r="BL21" i="1"/>
  <c r="BL489" i="1"/>
  <c r="BQ451" i="1"/>
  <c r="BQ367" i="1"/>
  <c r="BP495" i="1"/>
  <c r="BP469" i="1"/>
  <c r="BO456" i="1"/>
  <c r="BN443" i="1"/>
  <c r="BP431" i="1"/>
  <c r="BO417" i="1"/>
  <c r="BO391" i="1"/>
  <c r="BQ376" i="1"/>
  <c r="BP361" i="1"/>
  <c r="BL295" i="1"/>
  <c r="BQ275" i="1"/>
  <c r="BP244" i="1"/>
  <c r="BP221" i="1"/>
  <c r="BM201" i="1"/>
  <c r="BP173" i="1"/>
  <c r="BO64" i="1"/>
  <c r="BN162" i="1"/>
  <c r="BN356" i="1"/>
  <c r="BM56" i="1"/>
  <c r="BP493" i="1"/>
  <c r="BQ480" i="1"/>
  <c r="BO469" i="1"/>
  <c r="BN456" i="1"/>
  <c r="BO431" i="1"/>
  <c r="BQ400" i="1"/>
  <c r="BM391" i="1"/>
  <c r="BP376" i="1"/>
  <c r="BM361" i="1"/>
  <c r="BQ313" i="1"/>
  <c r="BP275" i="1"/>
  <c r="BO244" i="1"/>
  <c r="BN173" i="1"/>
  <c r="BQ104" i="1"/>
  <c r="BM64" i="1"/>
  <c r="BO19" i="1"/>
  <c r="BL320" i="1"/>
  <c r="BN486" i="1"/>
  <c r="BO493" i="1"/>
  <c r="BP480" i="1"/>
  <c r="BN469" i="1"/>
  <c r="BQ440" i="1"/>
  <c r="BM431" i="1"/>
  <c r="BN400" i="1"/>
  <c r="BL391" i="1"/>
  <c r="BO376" i="1"/>
  <c r="BO342" i="1"/>
  <c r="BQ331" i="1"/>
  <c r="BP309" i="1"/>
  <c r="BQ294" i="1"/>
  <c r="BO275" i="1"/>
  <c r="BQ195" i="1"/>
  <c r="BM173" i="1"/>
  <c r="BL19" i="1"/>
  <c r="BP289" i="1"/>
  <c r="BO258" i="1"/>
  <c r="BO500" i="1"/>
  <c r="BL493" i="1"/>
  <c r="BM469" i="1"/>
  <c r="BQ455" i="1"/>
  <c r="BP440" i="1"/>
  <c r="BL431" i="1"/>
  <c r="BQ416" i="1"/>
  <c r="BM400" i="1"/>
  <c r="BN342" i="1"/>
  <c r="BO309" i="1"/>
  <c r="BQ290" i="1"/>
  <c r="BN275" i="1"/>
  <c r="BQ243" i="1"/>
  <c r="BO219" i="1"/>
  <c r="BL173" i="1"/>
  <c r="BQ103" i="1"/>
  <c r="BP63" i="1"/>
  <c r="BN500" i="1"/>
  <c r="BQ477" i="1"/>
  <c r="BP455" i="1"/>
  <c r="BN440" i="1"/>
  <c r="BP390" i="1"/>
  <c r="BL373" i="1"/>
  <c r="BQ357" i="1"/>
  <c r="BM342" i="1"/>
  <c r="BM290" i="1"/>
  <c r="BP243" i="1"/>
  <c r="BP193" i="1"/>
  <c r="BN63" i="1"/>
  <c r="BQ18" i="1"/>
  <c r="BM500" i="1"/>
  <c r="BP468" i="1"/>
  <c r="BQ430" i="1"/>
  <c r="BP357" i="1"/>
  <c r="BK4" i="1"/>
  <c r="BN409" i="1"/>
  <c r="BM387" i="1"/>
  <c r="BP366" i="1"/>
  <c r="BO271" i="1"/>
  <c r="BO127" i="1"/>
  <c r="BL64" i="1"/>
  <c r="BO485" i="1"/>
  <c r="BN448" i="1"/>
  <c r="BM430" i="1"/>
  <c r="BM409" i="1"/>
  <c r="BL327" i="1"/>
  <c r="BN301" i="1"/>
  <c r="BO284" i="1"/>
  <c r="BL271" i="1"/>
  <c r="BN152" i="1"/>
  <c r="BN127" i="1"/>
  <c r="BQ485" i="1"/>
  <c r="BM485" i="1"/>
  <c r="BQ456" i="1"/>
  <c r="BQ386" i="1"/>
  <c r="BN284" i="1"/>
  <c r="BO257" i="1"/>
  <c r="BJ492" i="1"/>
  <c r="BM492" i="1"/>
  <c r="BJ472" i="1"/>
  <c r="BN472" i="1"/>
  <c r="BM472" i="1"/>
  <c r="BL472" i="1"/>
  <c r="BL432" i="1"/>
  <c r="BN432" i="1"/>
  <c r="BO432" i="1"/>
  <c r="BQ432" i="1"/>
  <c r="BM432" i="1"/>
  <c r="BP432" i="1"/>
  <c r="BJ412" i="1"/>
  <c r="BM412" i="1"/>
  <c r="BO412" i="1"/>
  <c r="BL412" i="1"/>
  <c r="BN412" i="1"/>
  <c r="BL392" i="1"/>
  <c r="BM392" i="1"/>
  <c r="BN392" i="1"/>
  <c r="BO392" i="1"/>
  <c r="BP392" i="1"/>
  <c r="BQ392" i="1"/>
  <c r="BJ372" i="1"/>
  <c r="BQ372" i="1"/>
  <c r="BL372" i="1"/>
  <c r="BJ352" i="1"/>
  <c r="BP352" i="1"/>
  <c r="BN352" i="1"/>
  <c r="BJ332" i="1"/>
  <c r="BO332" i="1"/>
  <c r="BJ312" i="1"/>
  <c r="BN312" i="1"/>
  <c r="BM312" i="1"/>
  <c r="BO312" i="1"/>
  <c r="BQ312" i="1"/>
  <c r="BL312" i="1"/>
  <c r="BP312" i="1"/>
  <c r="BJ292" i="1"/>
  <c r="BL292" i="1"/>
  <c r="BO292" i="1"/>
  <c r="BM292" i="1"/>
  <c r="BP292" i="1"/>
  <c r="BN292" i="1"/>
  <c r="BQ292" i="1"/>
  <c r="BJ272" i="1"/>
  <c r="BN272" i="1"/>
  <c r="BP272" i="1"/>
  <c r="BQ272" i="1"/>
  <c r="BL272" i="1"/>
  <c r="BM272" i="1"/>
  <c r="BO272" i="1"/>
  <c r="BJ252" i="1"/>
  <c r="BL252" i="1"/>
  <c r="BO252" i="1"/>
  <c r="BJ232" i="1"/>
  <c r="BL232" i="1"/>
  <c r="BO232" i="1"/>
  <c r="BP232" i="1"/>
  <c r="BQ232" i="1"/>
  <c r="BN232" i="1"/>
  <c r="BM232" i="1"/>
  <c r="BJ212" i="1"/>
  <c r="BL212" i="1"/>
  <c r="BN212" i="1"/>
  <c r="BM212" i="1"/>
  <c r="BO212" i="1"/>
  <c r="BQ212" i="1"/>
  <c r="BJ192" i="1"/>
  <c r="BL192" i="1"/>
  <c r="BN192" i="1"/>
  <c r="BM192" i="1"/>
  <c r="BP192" i="1"/>
  <c r="BO192" i="1"/>
  <c r="BJ172" i="1"/>
  <c r="BL172" i="1"/>
  <c r="BP172" i="1"/>
  <c r="BQ172" i="1"/>
  <c r="BO172" i="1"/>
  <c r="BM172" i="1"/>
  <c r="BN172" i="1"/>
  <c r="BJ152" i="1"/>
  <c r="BL152" i="1"/>
  <c r="BO152" i="1"/>
  <c r="BP152" i="1"/>
  <c r="BQ152" i="1"/>
  <c r="BL132" i="1"/>
  <c r="BQ132" i="1"/>
  <c r="BO132" i="1"/>
  <c r="BM132" i="1"/>
  <c r="BN132" i="1"/>
  <c r="BP132" i="1"/>
  <c r="BJ112" i="1"/>
  <c r="BL112" i="1"/>
  <c r="BO112" i="1"/>
  <c r="BP112" i="1"/>
  <c r="BQ112" i="1"/>
  <c r="BN112" i="1"/>
  <c r="BM112" i="1"/>
  <c r="BL92" i="1"/>
  <c r="BO92" i="1"/>
  <c r="BP92" i="1"/>
  <c r="BQ92" i="1"/>
  <c r="BN92" i="1"/>
  <c r="BM92" i="1"/>
  <c r="BJ72" i="1"/>
  <c r="BL72" i="1"/>
  <c r="BM72" i="1"/>
  <c r="BO72" i="1"/>
  <c r="BP72" i="1"/>
  <c r="BQ72" i="1"/>
  <c r="BN72" i="1"/>
  <c r="BJ52" i="1"/>
  <c r="BL52" i="1"/>
  <c r="BQ52" i="1"/>
  <c r="BJ32" i="1"/>
  <c r="BL32" i="1"/>
  <c r="BQ32" i="1"/>
  <c r="BN32" i="1"/>
  <c r="BM32" i="1"/>
  <c r="BO32" i="1"/>
  <c r="BP32" i="1"/>
  <c r="BJ12" i="1"/>
  <c r="BL12" i="1"/>
  <c r="BO12" i="1"/>
  <c r="BP12" i="1"/>
  <c r="BQ12" i="1"/>
  <c r="BN12" i="1"/>
  <c r="BM12" i="1"/>
  <c r="BQ492" i="1"/>
  <c r="BL485" i="1"/>
  <c r="BO465" i="1"/>
  <c r="BM427" i="1"/>
  <c r="BP386" i="1"/>
  <c r="BQ352" i="1"/>
  <c r="BP326" i="1"/>
  <c r="BQ270" i="1"/>
  <c r="BM237" i="1"/>
  <c r="BJ491" i="1"/>
  <c r="BN491" i="1"/>
  <c r="BL491" i="1"/>
  <c r="BM491" i="1"/>
  <c r="BO491" i="1"/>
  <c r="BP491" i="1"/>
  <c r="BQ491" i="1"/>
  <c r="BJ471" i="1"/>
  <c r="BN471" i="1"/>
  <c r="BM471" i="1"/>
  <c r="BQ471" i="1"/>
  <c r="BL471" i="1"/>
  <c r="BO471" i="1"/>
  <c r="BP471" i="1"/>
  <c r="BJ451" i="1"/>
  <c r="BN451" i="1"/>
  <c r="BL451" i="1"/>
  <c r="BM451" i="1"/>
  <c r="BO451" i="1"/>
  <c r="BJ431" i="1"/>
  <c r="BN431" i="1"/>
  <c r="BQ431" i="1"/>
  <c r="BJ411" i="1"/>
  <c r="BN411" i="1"/>
  <c r="BL411" i="1"/>
  <c r="BM411" i="1"/>
  <c r="BP411" i="1"/>
  <c r="BO411" i="1"/>
  <c r="BQ411" i="1"/>
  <c r="BJ391" i="1"/>
  <c r="BN391" i="1"/>
  <c r="BQ391" i="1"/>
  <c r="BJ371" i="1"/>
  <c r="BN371" i="1"/>
  <c r="BP371" i="1"/>
  <c r="BL371" i="1"/>
  <c r="BO371" i="1"/>
  <c r="BM371" i="1"/>
  <c r="BJ351" i="1"/>
  <c r="BN351" i="1"/>
  <c r="BO351" i="1"/>
  <c r="BP351" i="1"/>
  <c r="BL351" i="1"/>
  <c r="BM351" i="1"/>
  <c r="BQ351" i="1"/>
  <c r="BJ331" i="1"/>
  <c r="BN331" i="1"/>
  <c r="BM331" i="1"/>
  <c r="BO331" i="1"/>
  <c r="BP331" i="1"/>
  <c r="BJ311" i="1"/>
  <c r="BM311" i="1"/>
  <c r="BN311" i="1"/>
  <c r="BL311" i="1"/>
  <c r="BQ311" i="1"/>
  <c r="BO311" i="1"/>
  <c r="BP311" i="1"/>
  <c r="BJ291" i="1"/>
  <c r="BM291" i="1"/>
  <c r="BN291" i="1"/>
  <c r="BP291" i="1"/>
  <c r="BQ291" i="1"/>
  <c r="BL291" i="1"/>
  <c r="BO291" i="1"/>
  <c r="BJ271" i="1"/>
  <c r="BM271" i="1"/>
  <c r="BN271" i="1"/>
  <c r="BP271" i="1"/>
  <c r="BQ271" i="1"/>
  <c r="BM251" i="1"/>
  <c r="BN251" i="1"/>
  <c r="BP251" i="1"/>
  <c r="BO251" i="1"/>
  <c r="BQ251" i="1"/>
  <c r="BJ231" i="1"/>
  <c r="BL231" i="1"/>
  <c r="BM231" i="1"/>
  <c r="BQ231" i="1"/>
  <c r="BO231" i="1"/>
  <c r="BN231" i="1"/>
  <c r="BP231" i="1"/>
  <c r="BJ211" i="1"/>
  <c r="BL211" i="1"/>
  <c r="BM211" i="1"/>
  <c r="BQ211" i="1"/>
  <c r="BO211" i="1"/>
  <c r="BL191" i="1"/>
  <c r="BM191" i="1"/>
  <c r="BQ191" i="1"/>
  <c r="BP191" i="1"/>
  <c r="BO191" i="1"/>
  <c r="BN191" i="1"/>
  <c r="BJ171" i="1"/>
  <c r="BL171" i="1"/>
  <c r="BM171" i="1"/>
  <c r="BQ171" i="1"/>
  <c r="BO171" i="1"/>
  <c r="BP171" i="1"/>
  <c r="BN171" i="1"/>
  <c r="BJ151" i="1"/>
  <c r="BL151" i="1"/>
  <c r="BM151" i="1"/>
  <c r="BQ151" i="1"/>
  <c r="BN151" i="1"/>
  <c r="BP151" i="1"/>
  <c r="BJ131" i="1"/>
  <c r="BL131" i="1"/>
  <c r="BM131" i="1"/>
  <c r="BQ131" i="1"/>
  <c r="BN131" i="1"/>
  <c r="BO131" i="1"/>
  <c r="BJ111" i="1"/>
  <c r="BL111" i="1"/>
  <c r="BM111" i="1"/>
  <c r="BQ111" i="1"/>
  <c r="BO111" i="1"/>
  <c r="BP111" i="1"/>
  <c r="BN111" i="1"/>
  <c r="BJ91" i="1"/>
  <c r="BL91" i="1"/>
  <c r="BM91" i="1"/>
  <c r="BQ91" i="1"/>
  <c r="BO91" i="1"/>
  <c r="BP91" i="1"/>
  <c r="BL71" i="1"/>
  <c r="BM71" i="1"/>
  <c r="BQ71" i="1"/>
  <c r="BN71" i="1"/>
  <c r="BO71" i="1"/>
  <c r="BP71" i="1"/>
  <c r="BJ51" i="1"/>
  <c r="BL51" i="1"/>
  <c r="BM51" i="1"/>
  <c r="BQ51" i="1"/>
  <c r="BO51" i="1"/>
  <c r="BN51" i="1"/>
  <c r="BJ31" i="1"/>
  <c r="BL31" i="1"/>
  <c r="BM31" i="1"/>
  <c r="BN31" i="1"/>
  <c r="BQ31" i="1"/>
  <c r="BO31" i="1"/>
  <c r="BP31" i="1"/>
  <c r="BJ11" i="1"/>
  <c r="BL11" i="1"/>
  <c r="BM11" i="1"/>
  <c r="BN11" i="1"/>
  <c r="BQ11" i="1"/>
  <c r="BO11" i="1"/>
  <c r="BP11" i="1"/>
  <c r="N243" i="1"/>
  <c r="O243" i="1" s="1"/>
  <c r="BG243" i="1" s="1"/>
  <c r="BH243" i="1" s="1"/>
  <c r="BL243" i="1"/>
  <c r="BP492" i="1"/>
  <c r="BN465" i="1"/>
  <c r="BL427" i="1"/>
  <c r="BO352" i="1"/>
  <c r="BO326" i="1"/>
  <c r="BO151" i="1"/>
  <c r="BN91" i="1"/>
  <c r="BJ490" i="1"/>
  <c r="BN490" i="1"/>
  <c r="BO490" i="1"/>
  <c r="BL490" i="1"/>
  <c r="BM490" i="1"/>
  <c r="BP490" i="1"/>
  <c r="BQ490" i="1"/>
  <c r="BJ430" i="1"/>
  <c r="BN430" i="1"/>
  <c r="BO430" i="1"/>
  <c r="BJ410" i="1"/>
  <c r="BN410" i="1"/>
  <c r="BO410" i="1"/>
  <c r="BL410" i="1"/>
  <c r="BM410" i="1"/>
  <c r="BP410" i="1"/>
  <c r="BQ410" i="1"/>
  <c r="BJ350" i="1"/>
  <c r="BN350" i="1"/>
  <c r="BO350" i="1"/>
  <c r="BL350" i="1"/>
  <c r="BM350" i="1"/>
  <c r="BP350" i="1"/>
  <c r="BQ350" i="1"/>
  <c r="BJ330" i="1"/>
  <c r="BN330" i="1"/>
  <c r="BO330" i="1"/>
  <c r="BL330" i="1"/>
  <c r="BP330" i="1"/>
  <c r="BM330" i="1"/>
  <c r="BJ310" i="1"/>
  <c r="BN310" i="1"/>
  <c r="BO310" i="1"/>
  <c r="BP310" i="1"/>
  <c r="BM310" i="1"/>
  <c r="BL310" i="1"/>
  <c r="BQ310" i="1"/>
  <c r="BN290" i="1"/>
  <c r="BO290" i="1"/>
  <c r="BP290" i="1"/>
  <c r="BJ270" i="1"/>
  <c r="BN270" i="1"/>
  <c r="BO270" i="1"/>
  <c r="BP270" i="1"/>
  <c r="BM270" i="1"/>
  <c r="BJ250" i="1"/>
  <c r="BN250" i="1"/>
  <c r="BO250" i="1"/>
  <c r="BP250" i="1"/>
  <c r="BQ250" i="1"/>
  <c r="BL250" i="1"/>
  <c r="BJ230" i="1"/>
  <c r="BP230" i="1"/>
  <c r="BM230" i="1"/>
  <c r="BO230" i="1"/>
  <c r="BQ230" i="1"/>
  <c r="BL230" i="1"/>
  <c r="BN230" i="1"/>
  <c r="BP210" i="1"/>
  <c r="BO210" i="1"/>
  <c r="BQ210" i="1"/>
  <c r="BM210" i="1"/>
  <c r="BN210" i="1"/>
  <c r="BJ190" i="1"/>
  <c r="BP190" i="1"/>
  <c r="BN190" i="1"/>
  <c r="BO190" i="1"/>
  <c r="BQ190" i="1"/>
  <c r="BL190" i="1"/>
  <c r="BM190" i="1"/>
  <c r="BJ170" i="1"/>
  <c r="BP170" i="1"/>
  <c r="BL170" i="1"/>
  <c r="BN170" i="1"/>
  <c r="BM170" i="1"/>
  <c r="BO170" i="1"/>
  <c r="BQ170" i="1"/>
  <c r="BJ150" i="1"/>
  <c r="BP150" i="1"/>
  <c r="BL150" i="1"/>
  <c r="BN150" i="1"/>
  <c r="BO150" i="1"/>
  <c r="BQ150" i="1"/>
  <c r="BM150" i="1"/>
  <c r="BJ130" i="1"/>
  <c r="BP130" i="1"/>
  <c r="BO130" i="1"/>
  <c r="BQ130" i="1"/>
  <c r="BL130" i="1"/>
  <c r="BM130" i="1"/>
  <c r="BJ110" i="1"/>
  <c r="BP110" i="1"/>
  <c r="BL110" i="1"/>
  <c r="BN110" i="1"/>
  <c r="BO110" i="1"/>
  <c r="BQ110" i="1"/>
  <c r="BM110" i="1"/>
  <c r="BJ90" i="1"/>
  <c r="BP90" i="1"/>
  <c r="BL90" i="1"/>
  <c r="BM90" i="1"/>
  <c r="BO90" i="1"/>
  <c r="BQ90" i="1"/>
  <c r="BN90" i="1"/>
  <c r="BJ70" i="1"/>
  <c r="BP70" i="1"/>
  <c r="BM70" i="1"/>
  <c r="BQ70" i="1"/>
  <c r="BL70" i="1"/>
  <c r="BN70" i="1"/>
  <c r="BO70" i="1"/>
  <c r="BJ10" i="1"/>
  <c r="BP10" i="1"/>
  <c r="BO10" i="1"/>
  <c r="BM10" i="1"/>
  <c r="BN10" i="1"/>
  <c r="BL10" i="1"/>
  <c r="BQ10" i="1"/>
  <c r="BO492" i="1"/>
  <c r="BL465" i="1"/>
  <c r="BQ447" i="1"/>
  <c r="BQ385" i="1"/>
  <c r="BO362" i="1"/>
  <c r="BM352" i="1"/>
  <c r="BQ252" i="1"/>
  <c r="BJ470" i="1"/>
  <c r="BN470" i="1"/>
  <c r="BO470" i="1"/>
  <c r="BL470" i="1"/>
  <c r="BM470" i="1"/>
  <c r="BP470" i="1"/>
  <c r="BQ470" i="1"/>
  <c r="BJ390" i="1"/>
  <c r="BN390" i="1"/>
  <c r="BO390" i="1"/>
  <c r="BL390" i="1"/>
  <c r="BQ390" i="1"/>
  <c r="BJ50" i="1"/>
  <c r="BP50" i="1"/>
  <c r="BN50" i="1"/>
  <c r="BO50" i="1"/>
  <c r="BQ50" i="1"/>
  <c r="BL50" i="1"/>
  <c r="BM50" i="1"/>
  <c r="BJ489" i="1"/>
  <c r="BJ469" i="1"/>
  <c r="BL469" i="1"/>
  <c r="BJ449" i="1"/>
  <c r="BM449" i="1"/>
  <c r="BN449" i="1"/>
  <c r="BO449" i="1"/>
  <c r="BP449" i="1"/>
  <c r="BQ449" i="1"/>
  <c r="BJ429" i="1"/>
  <c r="BL429" i="1"/>
  <c r="BN429" i="1"/>
  <c r="BQ429" i="1"/>
  <c r="BM429" i="1"/>
  <c r="BO429" i="1"/>
  <c r="BP429" i="1"/>
  <c r="BJ409" i="1"/>
  <c r="BQ409" i="1"/>
  <c r="BJ389" i="1"/>
  <c r="BP389" i="1"/>
  <c r="BO389" i="1"/>
  <c r="BQ389" i="1"/>
  <c r="BL389" i="1"/>
  <c r="BM389" i="1"/>
  <c r="BN389" i="1"/>
  <c r="BJ369" i="1"/>
  <c r="BO369" i="1"/>
  <c r="BL369" i="1"/>
  <c r="BM369" i="1"/>
  <c r="BN369" i="1"/>
  <c r="BP369" i="1"/>
  <c r="BQ369" i="1"/>
  <c r="BJ349" i="1"/>
  <c r="BN349" i="1"/>
  <c r="BL349" i="1"/>
  <c r="BM349" i="1"/>
  <c r="BO349" i="1"/>
  <c r="BP349" i="1"/>
  <c r="BQ349" i="1"/>
  <c r="BJ329" i="1"/>
  <c r="BM329" i="1"/>
  <c r="BL329" i="1"/>
  <c r="BN329" i="1"/>
  <c r="BO329" i="1"/>
  <c r="BP329" i="1"/>
  <c r="BQ329" i="1"/>
  <c r="BJ309" i="1"/>
  <c r="BJ289" i="1"/>
  <c r="BO289" i="1"/>
  <c r="BL289" i="1"/>
  <c r="BJ269" i="1"/>
  <c r="BL269" i="1"/>
  <c r="BM269" i="1"/>
  <c r="BP269" i="1"/>
  <c r="BO269" i="1"/>
  <c r="BN269" i="1"/>
  <c r="BJ249" i="1"/>
  <c r="BO249" i="1"/>
  <c r="BQ249" i="1"/>
  <c r="BL249" i="1"/>
  <c r="BM249" i="1"/>
  <c r="BN249" i="1"/>
  <c r="BP249" i="1"/>
  <c r="BJ229" i="1"/>
  <c r="BM229" i="1"/>
  <c r="BL229" i="1"/>
  <c r="BQ229" i="1"/>
  <c r="BP229" i="1"/>
  <c r="BJ209" i="1"/>
  <c r="BM209" i="1"/>
  <c r="BP209" i="1"/>
  <c r="BQ209" i="1"/>
  <c r="BO209" i="1"/>
  <c r="BJ189" i="1"/>
  <c r="BM189" i="1"/>
  <c r="BN189" i="1"/>
  <c r="BO189" i="1"/>
  <c r="BQ189" i="1"/>
  <c r="BL189" i="1"/>
  <c r="BP189" i="1"/>
  <c r="BJ169" i="1"/>
  <c r="BM169" i="1"/>
  <c r="BL169" i="1"/>
  <c r="BN169" i="1"/>
  <c r="BO169" i="1"/>
  <c r="BQ169" i="1"/>
  <c r="BP169" i="1"/>
  <c r="BJ149" i="1"/>
  <c r="BM149" i="1"/>
  <c r="BL149" i="1"/>
  <c r="BQ149" i="1"/>
  <c r="BO149" i="1"/>
  <c r="BP149" i="1"/>
  <c r="BN149" i="1"/>
  <c r="BJ129" i="1"/>
  <c r="BM129" i="1"/>
  <c r="BP129" i="1"/>
  <c r="BQ129" i="1"/>
  <c r="BL129" i="1"/>
  <c r="BN129" i="1"/>
  <c r="BM109" i="1"/>
  <c r="BL109" i="1"/>
  <c r="BP109" i="1"/>
  <c r="BN109" i="1"/>
  <c r="BO109" i="1"/>
  <c r="BQ109" i="1"/>
  <c r="BJ89" i="1"/>
  <c r="BM89" i="1"/>
  <c r="BL89" i="1"/>
  <c r="BN89" i="1"/>
  <c r="BO89" i="1"/>
  <c r="BP89" i="1"/>
  <c r="BQ89" i="1"/>
  <c r="BJ69" i="1"/>
  <c r="BM69" i="1"/>
  <c r="BL69" i="1"/>
  <c r="BP69" i="1"/>
  <c r="BQ69" i="1"/>
  <c r="BN69" i="1"/>
  <c r="BO69" i="1"/>
  <c r="BJ49" i="1"/>
  <c r="BM49" i="1"/>
  <c r="BN49" i="1"/>
  <c r="BP49" i="1"/>
  <c r="BQ49" i="1"/>
  <c r="BL49" i="1"/>
  <c r="BJ29" i="1"/>
  <c r="BL29" i="1"/>
  <c r="BM29" i="1"/>
  <c r="BN29" i="1"/>
  <c r="BO29" i="1"/>
  <c r="BQ29" i="1"/>
  <c r="BP29" i="1"/>
  <c r="BJ9" i="1"/>
  <c r="BL9" i="1"/>
  <c r="BM9" i="1"/>
  <c r="BN9" i="1"/>
  <c r="BP9" i="1"/>
  <c r="BQ9" i="1"/>
  <c r="BO9" i="1"/>
  <c r="N101" i="1"/>
  <c r="O101" i="1" s="1"/>
  <c r="BG101" i="1" s="1"/>
  <c r="BH101" i="1" s="1"/>
  <c r="BN101" i="1"/>
  <c r="BN492" i="1"/>
  <c r="BQ426" i="1"/>
  <c r="BN417" i="1"/>
  <c r="BO405" i="1"/>
  <c r="BO385" i="1"/>
  <c r="BL352" i="1"/>
  <c r="BO325" i="1"/>
  <c r="BP296" i="1"/>
  <c r="BQ269" i="1"/>
  <c r="BP252" i="1"/>
  <c r="BP52" i="1"/>
  <c r="BJ450" i="1"/>
  <c r="BN450" i="1"/>
  <c r="BO450" i="1"/>
  <c r="BP450" i="1"/>
  <c r="BL450" i="1"/>
  <c r="BM450" i="1"/>
  <c r="BQ450" i="1"/>
  <c r="BJ370" i="1"/>
  <c r="BN370" i="1"/>
  <c r="BO370" i="1"/>
  <c r="BL370" i="1"/>
  <c r="BM370" i="1"/>
  <c r="BP370" i="1"/>
  <c r="BQ370" i="1"/>
  <c r="BJ30" i="1"/>
  <c r="BP30" i="1"/>
  <c r="BL30" i="1"/>
  <c r="BM30" i="1"/>
  <c r="BN30" i="1"/>
  <c r="BO30" i="1"/>
  <c r="BQ30" i="1"/>
  <c r="BO488" i="1"/>
  <c r="BL488" i="1"/>
  <c r="BM488" i="1"/>
  <c r="BN488" i="1"/>
  <c r="BJ468" i="1"/>
  <c r="BO468" i="1"/>
  <c r="BM468" i="1"/>
  <c r="BQ468" i="1"/>
  <c r="BJ428" i="1"/>
  <c r="BO428" i="1"/>
  <c r="BQ428" i="1"/>
  <c r="BL428" i="1"/>
  <c r="BM428" i="1"/>
  <c r="BN428" i="1"/>
  <c r="BP428" i="1"/>
  <c r="BJ408" i="1"/>
  <c r="BO408" i="1"/>
  <c r="BP408" i="1"/>
  <c r="BL408" i="1"/>
  <c r="BQ408" i="1"/>
  <c r="BO388" i="1"/>
  <c r="BN388" i="1"/>
  <c r="BL388" i="1"/>
  <c r="BM388" i="1"/>
  <c r="BP388" i="1"/>
  <c r="BQ388" i="1"/>
  <c r="BJ368" i="1"/>
  <c r="BO368" i="1"/>
  <c r="BM368" i="1"/>
  <c r="BN368" i="1"/>
  <c r="BL368" i="1"/>
  <c r="BJ348" i="1"/>
  <c r="BO348" i="1"/>
  <c r="BL348" i="1"/>
  <c r="BM348" i="1"/>
  <c r="BP348" i="1"/>
  <c r="BJ328" i="1"/>
  <c r="BO328" i="1"/>
  <c r="BL328" i="1"/>
  <c r="BP328" i="1"/>
  <c r="BM328" i="1"/>
  <c r="BN328" i="1"/>
  <c r="BQ328" i="1"/>
  <c r="BJ308" i="1"/>
  <c r="BN308" i="1"/>
  <c r="BO308" i="1"/>
  <c r="BQ308" i="1"/>
  <c r="BL308" i="1"/>
  <c r="BJ288" i="1"/>
  <c r="BN288" i="1"/>
  <c r="BO288" i="1"/>
  <c r="BL288" i="1"/>
  <c r="BM288" i="1"/>
  <c r="BP288" i="1"/>
  <c r="BQ288" i="1"/>
  <c r="BJ268" i="1"/>
  <c r="BN268" i="1"/>
  <c r="BO268" i="1"/>
  <c r="BQ268" i="1"/>
  <c r="BL268" i="1"/>
  <c r="BM268" i="1"/>
  <c r="BP268" i="1"/>
  <c r="BJ248" i="1"/>
  <c r="BN248" i="1"/>
  <c r="BO248" i="1"/>
  <c r="BL248" i="1"/>
  <c r="BM248" i="1"/>
  <c r="BP248" i="1"/>
  <c r="BQ248" i="1"/>
  <c r="BJ228" i="1"/>
  <c r="BM228" i="1"/>
  <c r="BN228" i="1"/>
  <c r="BP228" i="1"/>
  <c r="BQ228" i="1"/>
  <c r="BJ208" i="1"/>
  <c r="BM208" i="1"/>
  <c r="BN208" i="1"/>
  <c r="BQ208" i="1"/>
  <c r="BL208" i="1"/>
  <c r="BO208" i="1"/>
  <c r="BP208" i="1"/>
  <c r="BJ188" i="1"/>
  <c r="BM188" i="1"/>
  <c r="BN188" i="1"/>
  <c r="BL188" i="1"/>
  <c r="BO188" i="1"/>
  <c r="BP188" i="1"/>
  <c r="BQ188" i="1"/>
  <c r="BJ168" i="1"/>
  <c r="BM168" i="1"/>
  <c r="BN168" i="1"/>
  <c r="BQ168" i="1"/>
  <c r="BP168" i="1"/>
  <c r="BL168" i="1"/>
  <c r="BO168" i="1"/>
  <c r="BJ148" i="1"/>
  <c r="BM148" i="1"/>
  <c r="BN148" i="1"/>
  <c r="BP148" i="1"/>
  <c r="BQ148" i="1"/>
  <c r="BL148" i="1"/>
  <c r="BO148" i="1"/>
  <c r="BM128" i="1"/>
  <c r="BN128" i="1"/>
  <c r="BL128" i="1"/>
  <c r="BO128" i="1"/>
  <c r="BQ128" i="1"/>
  <c r="BJ108" i="1"/>
  <c r="BM108" i="1"/>
  <c r="BN108" i="1"/>
  <c r="BL108" i="1"/>
  <c r="BO108" i="1"/>
  <c r="BQ108" i="1"/>
  <c r="BP108" i="1"/>
  <c r="BJ88" i="1"/>
  <c r="BM88" i="1"/>
  <c r="BN88" i="1"/>
  <c r="BP88" i="1"/>
  <c r="BQ88" i="1"/>
  <c r="BJ68" i="1"/>
  <c r="BM68" i="1"/>
  <c r="BN68" i="1"/>
  <c r="BL68" i="1"/>
  <c r="BP68" i="1"/>
  <c r="BQ68" i="1"/>
  <c r="BO68" i="1"/>
  <c r="BM48" i="1"/>
  <c r="BN48" i="1"/>
  <c r="BL48" i="1"/>
  <c r="BP48" i="1"/>
  <c r="BQ48" i="1"/>
  <c r="BO48" i="1"/>
  <c r="BJ28" i="1"/>
  <c r="BM28" i="1"/>
  <c r="BN28" i="1"/>
  <c r="BO28" i="1"/>
  <c r="BL28" i="1"/>
  <c r="BQ28" i="1"/>
  <c r="BP28" i="1"/>
  <c r="BJ8" i="1"/>
  <c r="BM8" i="1"/>
  <c r="BN8" i="1"/>
  <c r="BO8" i="1"/>
  <c r="BP8" i="1"/>
  <c r="BL8" i="1"/>
  <c r="BQ8" i="1"/>
  <c r="BL492" i="1"/>
  <c r="BN464" i="1"/>
  <c r="BP426" i="1"/>
  <c r="BN405" i="1"/>
  <c r="BN325" i="1"/>
  <c r="BQ309" i="1"/>
  <c r="BQ265" i="1"/>
  <c r="BN252" i="1"/>
  <c r="BP212" i="1"/>
  <c r="BO52" i="1"/>
  <c r="BO487" i="1"/>
  <c r="BP487" i="1"/>
  <c r="BL487" i="1"/>
  <c r="BM487" i="1"/>
  <c r="BN487" i="1"/>
  <c r="BQ487" i="1"/>
  <c r="BJ467" i="1"/>
  <c r="BO467" i="1"/>
  <c r="BP467" i="1"/>
  <c r="BQ467" i="1"/>
  <c r="BL467" i="1"/>
  <c r="BM467" i="1"/>
  <c r="BN467" i="1"/>
  <c r="BJ447" i="1"/>
  <c r="BO447" i="1"/>
  <c r="BP447" i="1"/>
  <c r="BN447" i="1"/>
  <c r="BL447" i="1"/>
  <c r="BJ427" i="1"/>
  <c r="BO427" i="1"/>
  <c r="BP427" i="1"/>
  <c r="BN427" i="1"/>
  <c r="BQ427" i="1"/>
  <c r="BJ407" i="1"/>
  <c r="BO407" i="1"/>
  <c r="BP407" i="1"/>
  <c r="BN407" i="1"/>
  <c r="BQ407" i="1"/>
  <c r="BL407" i="1"/>
  <c r="BM407" i="1"/>
  <c r="BJ387" i="1"/>
  <c r="BO387" i="1"/>
  <c r="BP387" i="1"/>
  <c r="BN387" i="1"/>
  <c r="BQ387" i="1"/>
  <c r="BJ367" i="1"/>
  <c r="BO367" i="1"/>
  <c r="BP367" i="1"/>
  <c r="BL367" i="1"/>
  <c r="BN367" i="1"/>
  <c r="BJ347" i="1"/>
  <c r="BO347" i="1"/>
  <c r="BP347" i="1"/>
  <c r="BL347" i="1"/>
  <c r="BM347" i="1"/>
  <c r="BQ347" i="1"/>
  <c r="BJ327" i="1"/>
  <c r="BO327" i="1"/>
  <c r="BP327" i="1"/>
  <c r="BN327" i="1"/>
  <c r="BM327" i="1"/>
  <c r="BQ327" i="1"/>
  <c r="BJ307" i="1"/>
  <c r="BO307" i="1"/>
  <c r="BP307" i="1"/>
  <c r="BQ307" i="1"/>
  <c r="BL307" i="1"/>
  <c r="BM307" i="1"/>
  <c r="BN307" i="1"/>
  <c r="BJ287" i="1"/>
  <c r="BO287" i="1"/>
  <c r="BP287" i="1"/>
  <c r="BQ287" i="1"/>
  <c r="BN287" i="1"/>
  <c r="BL287" i="1"/>
  <c r="BM287" i="1"/>
  <c r="BJ267" i="1"/>
  <c r="BO267" i="1"/>
  <c r="BP267" i="1"/>
  <c r="BQ267" i="1"/>
  <c r="BL267" i="1"/>
  <c r="BM267" i="1"/>
  <c r="BN267" i="1"/>
  <c r="BJ247" i="1"/>
  <c r="BO247" i="1"/>
  <c r="BP247" i="1"/>
  <c r="BQ247" i="1"/>
  <c r="BN247" i="1"/>
  <c r="BL247" i="1"/>
  <c r="BM247" i="1"/>
  <c r="BQ227" i="1"/>
  <c r="BN227" i="1"/>
  <c r="BO227" i="1"/>
  <c r="BQ207" i="1"/>
  <c r="BL207" i="1"/>
  <c r="BN207" i="1"/>
  <c r="BO207" i="1"/>
  <c r="BM207" i="1"/>
  <c r="BP207" i="1"/>
  <c r="BQ187" i="1"/>
  <c r="BL187" i="1"/>
  <c r="BP187" i="1"/>
  <c r="BM187" i="1"/>
  <c r="BN187" i="1"/>
  <c r="BO187" i="1"/>
  <c r="BQ167" i="1"/>
  <c r="BO167" i="1"/>
  <c r="BP167" i="1"/>
  <c r="BL167" i="1"/>
  <c r="BM167" i="1"/>
  <c r="BN167" i="1"/>
  <c r="BJ147" i="1"/>
  <c r="BQ147" i="1"/>
  <c r="BP147" i="1"/>
  <c r="BL147" i="1"/>
  <c r="BM147" i="1"/>
  <c r="BN147" i="1"/>
  <c r="BO147" i="1"/>
  <c r="BQ127" i="1"/>
  <c r="BL127" i="1"/>
  <c r="BJ107" i="1"/>
  <c r="BQ107" i="1"/>
  <c r="BL107" i="1"/>
  <c r="BO107" i="1"/>
  <c r="BP107" i="1"/>
  <c r="BN107" i="1"/>
  <c r="BM107" i="1"/>
  <c r="BJ87" i="1"/>
  <c r="BQ87" i="1"/>
  <c r="BM87" i="1"/>
  <c r="BO87" i="1"/>
  <c r="BP87" i="1"/>
  <c r="BL87" i="1"/>
  <c r="BJ67" i="1"/>
  <c r="BQ67" i="1"/>
  <c r="BL67" i="1"/>
  <c r="BN67" i="1"/>
  <c r="BO67" i="1"/>
  <c r="BM67" i="1"/>
  <c r="BP67" i="1"/>
  <c r="BJ47" i="1"/>
  <c r="BQ47" i="1"/>
  <c r="BL47" i="1"/>
  <c r="BP47" i="1"/>
  <c r="BM47" i="1"/>
  <c r="BN47" i="1"/>
  <c r="BO47" i="1"/>
  <c r="BJ27" i="1"/>
  <c r="BQ27" i="1"/>
  <c r="BP27" i="1"/>
  <c r="BL27" i="1"/>
  <c r="BM27" i="1"/>
  <c r="BN27" i="1"/>
  <c r="BO27" i="1"/>
  <c r="BJ7" i="1"/>
  <c r="BQ7" i="1"/>
  <c r="BL7" i="1"/>
  <c r="BM7" i="1"/>
  <c r="BN7" i="1"/>
  <c r="BO7" i="1"/>
  <c r="BP7" i="1"/>
  <c r="N399" i="1"/>
  <c r="O399" i="1" s="1"/>
  <c r="BG399" i="1" s="1"/>
  <c r="BH399" i="1" s="1"/>
  <c r="BM399" i="1"/>
  <c r="BM464" i="1"/>
  <c r="BO444" i="1"/>
  <c r="BP372" i="1"/>
  <c r="BM252" i="1"/>
  <c r="BN52" i="1"/>
  <c r="BJ486" i="1"/>
  <c r="BO486" i="1"/>
  <c r="BP486" i="1"/>
  <c r="BQ486" i="1"/>
  <c r="BJ466" i="1"/>
  <c r="BL466" i="1"/>
  <c r="BM466" i="1"/>
  <c r="BN466" i="1"/>
  <c r="BO466" i="1"/>
  <c r="BP466" i="1"/>
  <c r="BQ466" i="1"/>
  <c r="BJ446" i="1"/>
  <c r="BO446" i="1"/>
  <c r="BL446" i="1"/>
  <c r="BM446" i="1"/>
  <c r="BN446" i="1"/>
  <c r="BP446" i="1"/>
  <c r="BQ446" i="1"/>
  <c r="BJ426" i="1"/>
  <c r="BN426" i="1"/>
  <c r="BJ406" i="1"/>
  <c r="BL406" i="1"/>
  <c r="BM406" i="1"/>
  <c r="BN406" i="1"/>
  <c r="BO406" i="1"/>
  <c r="BP406" i="1"/>
  <c r="BQ406" i="1"/>
  <c r="BJ386" i="1"/>
  <c r="BN386" i="1"/>
  <c r="BL386" i="1"/>
  <c r="BO386" i="1"/>
  <c r="BJ366" i="1"/>
  <c r="BM366" i="1"/>
  <c r="BN366" i="1"/>
  <c r="BL366" i="1"/>
  <c r="BL346" i="1"/>
  <c r="BM346" i="1"/>
  <c r="BO346" i="1"/>
  <c r="BN346" i="1"/>
  <c r="BJ326" i="1"/>
  <c r="BL326" i="1"/>
  <c r="BN326" i="1"/>
  <c r="BQ326" i="1"/>
  <c r="BJ306" i="1"/>
  <c r="BP306" i="1"/>
  <c r="BQ306" i="1"/>
  <c r="BL306" i="1"/>
  <c r="BM306" i="1"/>
  <c r="BN306" i="1"/>
  <c r="BO306" i="1"/>
  <c r="BP286" i="1"/>
  <c r="BQ286" i="1"/>
  <c r="BL286" i="1"/>
  <c r="BM286" i="1"/>
  <c r="BN286" i="1"/>
  <c r="BO286" i="1"/>
  <c r="BJ266" i="1"/>
  <c r="BL266" i="1"/>
  <c r="BP266" i="1"/>
  <c r="BO266" i="1"/>
  <c r="BQ266" i="1"/>
  <c r="BM266" i="1"/>
  <c r="BN266" i="1"/>
  <c r="BJ246" i="1"/>
  <c r="BL246" i="1"/>
  <c r="BN246" i="1"/>
  <c r="BM246" i="1"/>
  <c r="BQ246" i="1"/>
  <c r="BO246" i="1"/>
  <c r="BL226" i="1"/>
  <c r="BN226" i="1"/>
  <c r="BM226" i="1"/>
  <c r="BQ226" i="1"/>
  <c r="BO226" i="1"/>
  <c r="BP226" i="1"/>
  <c r="BJ206" i="1"/>
  <c r="BL206" i="1"/>
  <c r="BN206" i="1"/>
  <c r="BM206" i="1"/>
  <c r="BO206" i="1"/>
  <c r="BP206" i="1"/>
  <c r="BQ206" i="1"/>
  <c r="BJ186" i="1"/>
  <c r="BL186" i="1"/>
  <c r="BN186" i="1"/>
  <c r="BQ186" i="1"/>
  <c r="BP186" i="1"/>
  <c r="BJ166" i="1"/>
  <c r="BL166" i="1"/>
  <c r="BN166" i="1"/>
  <c r="BP166" i="1"/>
  <c r="BO166" i="1"/>
  <c r="BQ166" i="1"/>
  <c r="BJ146" i="1"/>
  <c r="BL146" i="1"/>
  <c r="BN146" i="1"/>
  <c r="BM146" i="1"/>
  <c r="BP146" i="1"/>
  <c r="BO146" i="1"/>
  <c r="BQ146" i="1"/>
  <c r="BJ126" i="1"/>
  <c r="BL126" i="1"/>
  <c r="BN126" i="1"/>
  <c r="BM126" i="1"/>
  <c r="BQ126" i="1"/>
  <c r="BO126" i="1"/>
  <c r="BP126" i="1"/>
  <c r="BJ106" i="1"/>
  <c r="BL106" i="1"/>
  <c r="BN106" i="1"/>
  <c r="BO106" i="1"/>
  <c r="BQ106" i="1"/>
  <c r="BM106" i="1"/>
  <c r="BP106" i="1"/>
  <c r="BJ86" i="1"/>
  <c r="BL86" i="1"/>
  <c r="BN86" i="1"/>
  <c r="BO86" i="1"/>
  <c r="BM86" i="1"/>
  <c r="BP86" i="1"/>
  <c r="BQ86" i="1"/>
  <c r="BJ66" i="1"/>
  <c r="BL66" i="1"/>
  <c r="BN66" i="1"/>
  <c r="BM66" i="1"/>
  <c r="BO66" i="1"/>
  <c r="BQ66" i="1"/>
  <c r="BJ46" i="1"/>
  <c r="BL46" i="1"/>
  <c r="BN46" i="1"/>
  <c r="BM46" i="1"/>
  <c r="BQ46" i="1"/>
  <c r="BO46" i="1"/>
  <c r="BP46" i="1"/>
  <c r="BJ26" i="1"/>
  <c r="BL26" i="1"/>
  <c r="BM26" i="1"/>
  <c r="BN26" i="1"/>
  <c r="BO26" i="1"/>
  <c r="BP26" i="1"/>
  <c r="BQ26" i="1"/>
  <c r="BJ6" i="1"/>
  <c r="BL6" i="1"/>
  <c r="BM6" i="1"/>
  <c r="BN6" i="1"/>
  <c r="BO6" i="1"/>
  <c r="BP6" i="1"/>
  <c r="BQ6" i="1"/>
  <c r="BN444" i="1"/>
  <c r="BM426" i="1"/>
  <c r="BO404" i="1"/>
  <c r="BO372" i="1"/>
  <c r="BN264" i="1"/>
  <c r="BP211" i="1"/>
  <c r="BM166" i="1"/>
  <c r="BM52" i="1"/>
  <c r="BP485" i="1"/>
  <c r="BN485" i="1"/>
  <c r="BJ465" i="1"/>
  <c r="BP465" i="1"/>
  <c r="BQ465" i="1"/>
  <c r="BM465" i="1"/>
  <c r="BJ445" i="1"/>
  <c r="BP445" i="1"/>
  <c r="BO445" i="1"/>
  <c r="BL445" i="1"/>
  <c r="BM445" i="1"/>
  <c r="BN445" i="1"/>
  <c r="BQ445" i="1"/>
  <c r="BP425" i="1"/>
  <c r="BN425" i="1"/>
  <c r="BM425" i="1"/>
  <c r="BO425" i="1"/>
  <c r="BL425" i="1"/>
  <c r="BJ405" i="1"/>
  <c r="BP405" i="1"/>
  <c r="BM405" i="1"/>
  <c r="BL405" i="1"/>
  <c r="BQ405" i="1"/>
  <c r="BP385" i="1"/>
  <c r="BL385" i="1"/>
  <c r="BM385" i="1"/>
  <c r="BP365" i="1"/>
  <c r="BL365" i="1"/>
  <c r="BM365" i="1"/>
  <c r="BN365" i="1"/>
  <c r="BO365" i="1"/>
  <c r="BQ365" i="1"/>
  <c r="BJ345" i="1"/>
  <c r="BP345" i="1"/>
  <c r="BL345" i="1"/>
  <c r="BM345" i="1"/>
  <c r="BN345" i="1"/>
  <c r="BO345" i="1"/>
  <c r="BQ345" i="1"/>
  <c r="BP325" i="1"/>
  <c r="BM325" i="1"/>
  <c r="BQ325" i="1"/>
  <c r="BO305" i="1"/>
  <c r="BP305" i="1"/>
  <c r="BL305" i="1"/>
  <c r="BM305" i="1"/>
  <c r="BN305" i="1"/>
  <c r="BQ305" i="1"/>
  <c r="BO285" i="1"/>
  <c r="BP285" i="1"/>
  <c r="BL285" i="1"/>
  <c r="BM285" i="1"/>
  <c r="BN285" i="1"/>
  <c r="BQ285" i="1"/>
  <c r="BO265" i="1"/>
  <c r="BP265" i="1"/>
  <c r="BM265" i="1"/>
  <c r="BN265" i="1"/>
  <c r="BJ245" i="1"/>
  <c r="BN245" i="1"/>
  <c r="BO245" i="1"/>
  <c r="BL245" i="1"/>
  <c r="BP245" i="1"/>
  <c r="BQ245" i="1"/>
  <c r="BN225" i="1"/>
  <c r="BO225" i="1"/>
  <c r="BL225" i="1"/>
  <c r="BP225" i="1"/>
  <c r="BQ225" i="1"/>
  <c r="BM225" i="1"/>
  <c r="BN205" i="1"/>
  <c r="BO205" i="1"/>
  <c r="BQ205" i="1"/>
  <c r="BL205" i="1"/>
  <c r="BM205" i="1"/>
  <c r="BP205" i="1"/>
  <c r="BJ185" i="1"/>
  <c r="BN185" i="1"/>
  <c r="BO185" i="1"/>
  <c r="BL185" i="1"/>
  <c r="BM185" i="1"/>
  <c r="BQ185" i="1"/>
  <c r="BJ165" i="1"/>
  <c r="BN165" i="1"/>
  <c r="BO165" i="1"/>
  <c r="BL165" i="1"/>
  <c r="BM165" i="1"/>
  <c r="BQ165" i="1"/>
  <c r="BJ145" i="1"/>
  <c r="BN145" i="1"/>
  <c r="BO145" i="1"/>
  <c r="BL145" i="1"/>
  <c r="BM145" i="1"/>
  <c r="BP145" i="1"/>
  <c r="BQ145" i="1"/>
  <c r="BN125" i="1"/>
  <c r="BO125" i="1"/>
  <c r="BQ125" i="1"/>
  <c r="BP125" i="1"/>
  <c r="BL125" i="1"/>
  <c r="BM125" i="1"/>
  <c r="BJ105" i="1"/>
  <c r="BN105" i="1"/>
  <c r="BO105" i="1"/>
  <c r="BN85" i="1"/>
  <c r="BO85" i="1"/>
  <c r="BL85" i="1"/>
  <c r="BP85" i="1"/>
  <c r="BQ85" i="1"/>
  <c r="BM85" i="1"/>
  <c r="BN65" i="1"/>
  <c r="BO65" i="1"/>
  <c r="BL65" i="1"/>
  <c r="BQ65" i="1"/>
  <c r="BM65" i="1"/>
  <c r="BP65" i="1"/>
  <c r="BJ45" i="1"/>
  <c r="BN45" i="1"/>
  <c r="BO45" i="1"/>
  <c r="BM45" i="1"/>
  <c r="BQ45" i="1"/>
  <c r="BL45" i="1"/>
  <c r="BP45" i="1"/>
  <c r="BN25" i="1"/>
  <c r="BO25" i="1"/>
  <c r="BP25" i="1"/>
  <c r="BM25" i="1"/>
  <c r="BQ25" i="1"/>
  <c r="BL5" i="1"/>
  <c r="BN5" i="1"/>
  <c r="BO5" i="1"/>
  <c r="BP5" i="1"/>
  <c r="BQ5" i="1"/>
  <c r="BM5" i="1"/>
  <c r="BP489" i="1"/>
  <c r="BQ472" i="1"/>
  <c r="BQ452" i="1"/>
  <c r="BL426" i="1"/>
  <c r="BN372" i="1"/>
  <c r="BN309" i="1"/>
  <c r="BL251" i="1"/>
  <c r="BO229" i="1"/>
  <c r="BN211" i="1"/>
  <c r="BP165" i="1"/>
  <c r="BJ484" i="1"/>
  <c r="BP484" i="1"/>
  <c r="BQ484" i="1"/>
  <c r="BL484" i="1"/>
  <c r="BM484" i="1"/>
  <c r="BN484" i="1"/>
  <c r="BJ464" i="1"/>
  <c r="BP464" i="1"/>
  <c r="BQ464" i="1"/>
  <c r="BL464" i="1"/>
  <c r="BO464" i="1"/>
  <c r="BP444" i="1"/>
  <c r="BQ444" i="1"/>
  <c r="BJ424" i="1"/>
  <c r="BP424" i="1"/>
  <c r="BQ424" i="1"/>
  <c r="BL424" i="1"/>
  <c r="BM424" i="1"/>
  <c r="BN424" i="1"/>
  <c r="BO424" i="1"/>
  <c r="BJ404" i="1"/>
  <c r="BP404" i="1"/>
  <c r="BQ404" i="1"/>
  <c r="BL404" i="1"/>
  <c r="BN404" i="1"/>
  <c r="BJ384" i="1"/>
  <c r="BP384" i="1"/>
  <c r="BQ384" i="1"/>
  <c r="BL384" i="1"/>
  <c r="BM384" i="1"/>
  <c r="BN384" i="1"/>
  <c r="BO384" i="1"/>
  <c r="BP364" i="1"/>
  <c r="BQ364" i="1"/>
  <c r="BL364" i="1"/>
  <c r="BM364" i="1"/>
  <c r="BN364" i="1"/>
  <c r="BO364" i="1"/>
  <c r="BJ344" i="1"/>
  <c r="BP344" i="1"/>
  <c r="BQ344" i="1"/>
  <c r="BM344" i="1"/>
  <c r="BO344" i="1"/>
  <c r="BL344" i="1"/>
  <c r="BN344" i="1"/>
  <c r="BP324" i="1"/>
  <c r="BQ324" i="1"/>
  <c r="BL324" i="1"/>
  <c r="BN324" i="1"/>
  <c r="BO324" i="1"/>
  <c r="BM324" i="1"/>
  <c r="BP304" i="1"/>
  <c r="BQ304" i="1"/>
  <c r="BO304" i="1"/>
  <c r="BM304" i="1"/>
  <c r="BN304" i="1"/>
  <c r="BJ284" i="1"/>
  <c r="BP284" i="1"/>
  <c r="BQ284" i="1"/>
  <c r="BL284" i="1"/>
  <c r="BM284" i="1"/>
  <c r="BP264" i="1"/>
  <c r="BQ264" i="1"/>
  <c r="BO264" i="1"/>
  <c r="BJ244" i="1"/>
  <c r="BL244" i="1"/>
  <c r="BM244" i="1"/>
  <c r="BQ244" i="1"/>
  <c r="BP224" i="1"/>
  <c r="BQ224" i="1"/>
  <c r="BO224" i="1"/>
  <c r="BL224" i="1"/>
  <c r="BM224" i="1"/>
  <c r="BN224" i="1"/>
  <c r="BO204" i="1"/>
  <c r="BQ204" i="1"/>
  <c r="BP204" i="1"/>
  <c r="BL204" i="1"/>
  <c r="BM204" i="1"/>
  <c r="BN204" i="1"/>
  <c r="BL184" i="1"/>
  <c r="BM184" i="1"/>
  <c r="BN184" i="1"/>
  <c r="BO184" i="1"/>
  <c r="BQ184" i="1"/>
  <c r="BL164" i="1"/>
  <c r="BM164" i="1"/>
  <c r="BQ164" i="1"/>
  <c r="BO164" i="1"/>
  <c r="BP164" i="1"/>
  <c r="BP144" i="1"/>
  <c r="BQ144" i="1"/>
  <c r="BL144" i="1"/>
  <c r="BM144" i="1"/>
  <c r="BN144" i="1"/>
  <c r="BO144" i="1"/>
  <c r="BL124" i="1"/>
  <c r="BM124" i="1"/>
  <c r="BN124" i="1"/>
  <c r="BP124" i="1"/>
  <c r="BQ124" i="1"/>
  <c r="BO124" i="1"/>
  <c r="BJ104" i="1"/>
  <c r="BL104" i="1"/>
  <c r="BM104" i="1"/>
  <c r="BN104" i="1"/>
  <c r="BO104" i="1"/>
  <c r="BL84" i="1"/>
  <c r="BM84" i="1"/>
  <c r="BP84" i="1"/>
  <c r="BQ84" i="1"/>
  <c r="BN84" i="1"/>
  <c r="BO84" i="1"/>
  <c r="BJ64" i="1"/>
  <c r="BN64" i="1"/>
  <c r="BP64" i="1"/>
  <c r="BQ64" i="1"/>
  <c r="BJ44" i="1"/>
  <c r="BM44" i="1"/>
  <c r="BN44" i="1"/>
  <c r="BQ44" i="1"/>
  <c r="BL44" i="1"/>
  <c r="BO44" i="1"/>
  <c r="BP44" i="1"/>
  <c r="BJ24" i="1"/>
  <c r="BL24" i="1"/>
  <c r="BN24" i="1"/>
  <c r="BO24" i="1"/>
  <c r="BP24" i="1"/>
  <c r="BM24" i="1"/>
  <c r="BQ24" i="1"/>
  <c r="N356" i="1"/>
  <c r="O356" i="1" s="1"/>
  <c r="BG356" i="1" s="1"/>
  <c r="BH356" i="1" s="1"/>
  <c r="BQ356" i="1"/>
  <c r="BO489" i="1"/>
  <c r="BP472" i="1"/>
  <c r="BP452" i="1"/>
  <c r="BL444" i="1"/>
  <c r="BQ425" i="1"/>
  <c r="BM372" i="1"/>
  <c r="BN347" i="1"/>
  <c r="BM309" i="1"/>
  <c r="BN278" i="1"/>
  <c r="BL264" i="1"/>
  <c r="BN229" i="1"/>
  <c r="BQ192" i="1"/>
  <c r="BN164" i="1"/>
  <c r="BP51" i="1"/>
  <c r="BL443" i="1"/>
  <c r="BO443" i="1"/>
  <c r="BJ403" i="1"/>
  <c r="BL383" i="1"/>
  <c r="BN383" i="1"/>
  <c r="BM363" i="1"/>
  <c r="BN363" i="1"/>
  <c r="BP363" i="1"/>
  <c r="BJ343" i="1"/>
  <c r="BM343" i="1"/>
  <c r="BN343" i="1"/>
  <c r="BP343" i="1"/>
  <c r="BJ303" i="1"/>
  <c r="BL303" i="1"/>
  <c r="BN303" i="1"/>
  <c r="BO303" i="1"/>
  <c r="BP303" i="1"/>
  <c r="BJ283" i="1"/>
  <c r="BQ283" i="1"/>
  <c r="BM283" i="1"/>
  <c r="BJ263" i="1"/>
  <c r="BL263" i="1"/>
  <c r="BM263" i="1"/>
  <c r="BM243" i="1"/>
  <c r="BO243" i="1"/>
  <c r="BM223" i="1"/>
  <c r="BO223" i="1"/>
  <c r="BM203" i="1"/>
  <c r="BO203" i="1"/>
  <c r="BL203" i="1"/>
  <c r="BN203" i="1"/>
  <c r="BJ183" i="1"/>
  <c r="BM183" i="1"/>
  <c r="BO183" i="1"/>
  <c r="BL183" i="1"/>
  <c r="BN183" i="1"/>
  <c r="BP183" i="1"/>
  <c r="BM163" i="1"/>
  <c r="BO163" i="1"/>
  <c r="BN163" i="1"/>
  <c r="BP163" i="1"/>
  <c r="BQ163" i="1"/>
  <c r="BM143" i="1"/>
  <c r="BO143" i="1"/>
  <c r="BN143" i="1"/>
  <c r="BP143" i="1"/>
  <c r="BQ143" i="1"/>
  <c r="BM123" i="1"/>
  <c r="BO123" i="1"/>
  <c r="BL123" i="1"/>
  <c r="BN123" i="1"/>
  <c r="BP123" i="1"/>
  <c r="BQ123" i="1"/>
  <c r="BM103" i="1"/>
  <c r="BO103" i="1"/>
  <c r="BL103" i="1"/>
  <c r="BN103" i="1"/>
  <c r="BM83" i="1"/>
  <c r="BO83" i="1"/>
  <c r="BP83" i="1"/>
  <c r="BL83" i="1"/>
  <c r="BQ83" i="1"/>
  <c r="BM63" i="1"/>
  <c r="BO63" i="1"/>
  <c r="BL63" i="1"/>
  <c r="BJ43" i="1"/>
  <c r="BM43" i="1"/>
  <c r="BO43" i="1"/>
  <c r="BL43" i="1"/>
  <c r="BN43" i="1"/>
  <c r="BP43" i="1"/>
  <c r="BQ43" i="1"/>
  <c r="BJ23" i="1"/>
  <c r="BM23" i="1"/>
  <c r="BN23" i="1"/>
  <c r="BO23" i="1"/>
  <c r="BL23" i="1"/>
  <c r="BP23" i="1"/>
  <c r="BQ23" i="1"/>
  <c r="BQ498" i="1"/>
  <c r="BN495" i="1"/>
  <c r="BO480" i="1"/>
  <c r="BO476" i="1"/>
  <c r="BP463" i="1"/>
  <c r="BP459" i="1"/>
  <c r="BN455" i="1"/>
  <c r="BN438" i="1"/>
  <c r="BN434" i="1"/>
  <c r="BQ420" i="1"/>
  <c r="BP416" i="1"/>
  <c r="BM403" i="1"/>
  <c r="BQ398" i="1"/>
  <c r="BP394" i="1"/>
  <c r="BO380" i="1"/>
  <c r="BQ375" i="1"/>
  <c r="BL361" i="1"/>
  <c r="BP356" i="1"/>
  <c r="BP313" i="1"/>
  <c r="BQ300" i="1"/>
  <c r="BP294" i="1"/>
  <c r="BN281" i="1"/>
  <c r="BM275" i="1"/>
  <c r="BN263" i="1"/>
  <c r="BQ255" i="1"/>
  <c r="BO234" i="1"/>
  <c r="BP216" i="1"/>
  <c r="BO181" i="1"/>
  <c r="BQ161" i="1"/>
  <c r="BP136" i="1"/>
  <c r="BO18" i="1"/>
  <c r="BJ482" i="1"/>
  <c r="BQ482" i="1"/>
  <c r="BO482" i="1"/>
  <c r="BN482" i="1"/>
  <c r="BJ462" i="1"/>
  <c r="BQ462" i="1"/>
  <c r="BN462" i="1"/>
  <c r="BJ442" i="1"/>
  <c r="BQ442" i="1"/>
  <c r="BM442" i="1"/>
  <c r="BQ422" i="1"/>
  <c r="BL422" i="1"/>
  <c r="BN422" i="1"/>
  <c r="BQ402" i="1"/>
  <c r="BQ382" i="1"/>
  <c r="BM382" i="1"/>
  <c r="BN382" i="1"/>
  <c r="BP382" i="1"/>
  <c r="BQ362" i="1"/>
  <c r="BQ342" i="1"/>
  <c r="BP342" i="1"/>
  <c r="BJ322" i="1"/>
  <c r="BQ322" i="1"/>
  <c r="BO322" i="1"/>
  <c r="BL322" i="1"/>
  <c r="BP322" i="1"/>
  <c r="BJ302" i="1"/>
  <c r="BL302" i="1"/>
  <c r="BP302" i="1"/>
  <c r="BQ302" i="1"/>
  <c r="BM302" i="1"/>
  <c r="BO302" i="1"/>
  <c r="BJ282" i="1"/>
  <c r="BL282" i="1"/>
  <c r="BP282" i="1"/>
  <c r="BQ282" i="1"/>
  <c r="BM282" i="1"/>
  <c r="BO282" i="1"/>
  <c r="BL262" i="1"/>
  <c r="BP262" i="1"/>
  <c r="BQ262" i="1"/>
  <c r="BM262" i="1"/>
  <c r="BN262" i="1"/>
  <c r="BL242" i="1"/>
  <c r="BO242" i="1"/>
  <c r="BP242" i="1"/>
  <c r="BQ242" i="1"/>
  <c r="BL222" i="1"/>
  <c r="BO222" i="1"/>
  <c r="BP222" i="1"/>
  <c r="BM222" i="1"/>
  <c r="BQ222" i="1"/>
  <c r="BL202" i="1"/>
  <c r="BO202" i="1"/>
  <c r="BP202" i="1"/>
  <c r="BM202" i="1"/>
  <c r="BL182" i="1"/>
  <c r="BO182" i="1"/>
  <c r="BP182" i="1"/>
  <c r="BQ182" i="1"/>
  <c r="BJ162" i="1"/>
  <c r="BL162" i="1"/>
  <c r="BO162" i="1"/>
  <c r="BP162" i="1"/>
  <c r="BJ142" i="1"/>
  <c r="BL142" i="1"/>
  <c r="BO142" i="1"/>
  <c r="BP142" i="1"/>
  <c r="BM142" i="1"/>
  <c r="BN142" i="1"/>
  <c r="BL122" i="1"/>
  <c r="BO122" i="1"/>
  <c r="BP122" i="1"/>
  <c r="BM122" i="1"/>
  <c r="BL102" i="1"/>
  <c r="BO102" i="1"/>
  <c r="BP102" i="1"/>
  <c r="BN102" i="1"/>
  <c r="BM102" i="1"/>
  <c r="BQ102" i="1"/>
  <c r="BJ82" i="1"/>
  <c r="BL82" i="1"/>
  <c r="BO82" i="1"/>
  <c r="BP82" i="1"/>
  <c r="BQ82" i="1"/>
  <c r="BL62" i="1"/>
  <c r="BO62" i="1"/>
  <c r="BP62" i="1"/>
  <c r="BM62" i="1"/>
  <c r="BN62" i="1"/>
  <c r="BL42" i="1"/>
  <c r="BO42" i="1"/>
  <c r="BP42" i="1"/>
  <c r="BM42" i="1"/>
  <c r="BN42" i="1"/>
  <c r="BL22" i="1"/>
  <c r="BO22" i="1"/>
  <c r="BP22" i="1"/>
  <c r="BQ22" i="1"/>
  <c r="BM22" i="1"/>
  <c r="BP498" i="1"/>
  <c r="BM495" i="1"/>
  <c r="BN480" i="1"/>
  <c r="BN476" i="1"/>
  <c r="BO463" i="1"/>
  <c r="BO459" i="1"/>
  <c r="BM455" i="1"/>
  <c r="BP442" i="1"/>
  <c r="BM438" i="1"/>
  <c r="BL434" i="1"/>
  <c r="BP420" i="1"/>
  <c r="BO416" i="1"/>
  <c r="BL403" i="1"/>
  <c r="BP398" i="1"/>
  <c r="BN394" i="1"/>
  <c r="BN380" i="1"/>
  <c r="BO375" i="1"/>
  <c r="BQ340" i="1"/>
  <c r="BP335" i="1"/>
  <c r="BQ318" i="1"/>
  <c r="BL313" i="1"/>
  <c r="BP300" i="1"/>
  <c r="BO294" i="1"/>
  <c r="BL275" i="1"/>
  <c r="BP255" i="1"/>
  <c r="BN242" i="1"/>
  <c r="BO216" i="1"/>
  <c r="BO136" i="1"/>
  <c r="BP113" i="1"/>
  <c r="BQ98" i="1"/>
  <c r="BO74" i="1"/>
  <c r="BN18" i="1"/>
  <c r="BQ481" i="1"/>
  <c r="BP481" i="1"/>
  <c r="BQ461" i="1"/>
  <c r="BL461" i="1"/>
  <c r="BO461" i="1"/>
  <c r="BJ441" i="1"/>
  <c r="BQ441" i="1"/>
  <c r="BQ421" i="1"/>
  <c r="BO421" i="1"/>
  <c r="BP421" i="1"/>
  <c r="BQ401" i="1"/>
  <c r="BP401" i="1"/>
  <c r="BN401" i="1"/>
  <c r="BJ381" i="1"/>
  <c r="BQ381" i="1"/>
  <c r="BO381" i="1"/>
  <c r="BQ361" i="1"/>
  <c r="BN361" i="1"/>
  <c r="BO361" i="1"/>
  <c r="BQ341" i="1"/>
  <c r="BM341" i="1"/>
  <c r="BN341" i="1"/>
  <c r="BQ321" i="1"/>
  <c r="BL321" i="1"/>
  <c r="BM321" i="1"/>
  <c r="BP321" i="1"/>
  <c r="BN321" i="1"/>
  <c r="BJ301" i="1"/>
  <c r="BQ301" i="1"/>
  <c r="BP301" i="1"/>
  <c r="BQ281" i="1"/>
  <c r="BL281" i="1"/>
  <c r="BP281" i="1"/>
  <c r="BO281" i="1"/>
  <c r="BQ261" i="1"/>
  <c r="BM261" i="1"/>
  <c r="BN261" i="1"/>
  <c r="BL261" i="1"/>
  <c r="BO261" i="1"/>
  <c r="BM241" i="1"/>
  <c r="BN241" i="1"/>
  <c r="BL241" i="1"/>
  <c r="BQ241" i="1"/>
  <c r="BO241" i="1"/>
  <c r="BL221" i="1"/>
  <c r="BM221" i="1"/>
  <c r="BN221" i="1"/>
  <c r="BO221" i="1"/>
  <c r="BQ201" i="1"/>
  <c r="BL201" i="1"/>
  <c r="BP201" i="1"/>
  <c r="BJ181" i="1"/>
  <c r="BL181" i="1"/>
  <c r="BP181" i="1"/>
  <c r="BM161" i="1"/>
  <c r="BN161" i="1"/>
  <c r="BP161" i="1"/>
  <c r="BO161" i="1"/>
  <c r="BJ141" i="1"/>
  <c r="BL141" i="1"/>
  <c r="BM141" i="1"/>
  <c r="BN141" i="1"/>
  <c r="BO141" i="1"/>
  <c r="BJ121" i="1"/>
  <c r="BQ121" i="1"/>
  <c r="BM121" i="1"/>
  <c r="BN121" i="1"/>
  <c r="BP121" i="1"/>
  <c r="BL101" i="1"/>
  <c r="BM101" i="1"/>
  <c r="BO101" i="1"/>
  <c r="BP101" i="1"/>
  <c r="BQ101" i="1"/>
  <c r="BJ81" i="1"/>
  <c r="BL81" i="1"/>
  <c r="BM81" i="1"/>
  <c r="BN81" i="1"/>
  <c r="BO81" i="1"/>
  <c r="BL61" i="1"/>
  <c r="BM61" i="1"/>
  <c r="BN61" i="1"/>
  <c r="BQ61" i="1"/>
  <c r="BP61" i="1"/>
  <c r="BO61" i="1"/>
  <c r="BJ41" i="1"/>
  <c r="BO41" i="1"/>
  <c r="BQ41" i="1"/>
  <c r="BN41" i="1"/>
  <c r="BP41" i="1"/>
  <c r="BJ21" i="1"/>
  <c r="BM21" i="1"/>
  <c r="BN21" i="1"/>
  <c r="BO21" i="1"/>
  <c r="BQ21" i="1"/>
  <c r="BO498" i="1"/>
  <c r="BL495" i="1"/>
  <c r="BM480" i="1"/>
  <c r="BN463" i="1"/>
  <c r="BN459" i="1"/>
  <c r="BL455" i="1"/>
  <c r="BO442" i="1"/>
  <c r="BL438" i="1"/>
  <c r="BO420" i="1"/>
  <c r="BN416" i="1"/>
  <c r="BO398" i="1"/>
  <c r="BN375" i="1"/>
  <c r="BQ355" i="1"/>
  <c r="BO335" i="1"/>
  <c r="BQ323" i="1"/>
  <c r="BP318" i="1"/>
  <c r="BN294" i="1"/>
  <c r="BO262" i="1"/>
  <c r="BO255" i="1"/>
  <c r="BM242" i="1"/>
  <c r="BQ233" i="1"/>
  <c r="BM216" i="1"/>
  <c r="BM181" i="1"/>
  <c r="BM136" i="1"/>
  <c r="BO98" i="1"/>
  <c r="BP460" i="1"/>
  <c r="BJ440" i="1"/>
  <c r="BL440" i="1"/>
  <c r="BO440" i="1"/>
  <c r="BO400" i="1"/>
  <c r="BP400" i="1"/>
  <c r="BJ380" i="1"/>
  <c r="BJ360" i="1"/>
  <c r="BN360" i="1"/>
  <c r="BM340" i="1"/>
  <c r="BJ320" i="1"/>
  <c r="BQ320" i="1"/>
  <c r="BJ300" i="1"/>
  <c r="BN300" i="1"/>
  <c r="BM280" i="1"/>
  <c r="BO280" i="1"/>
  <c r="BP280" i="1"/>
  <c r="BJ240" i="1"/>
  <c r="BN240" i="1"/>
  <c r="BP240" i="1"/>
  <c r="BL240" i="1"/>
  <c r="BM240" i="1"/>
  <c r="BO240" i="1"/>
  <c r="BN220" i="1"/>
  <c r="BP220" i="1"/>
  <c r="BM220" i="1"/>
  <c r="BO220" i="1"/>
  <c r="BQ220" i="1"/>
  <c r="BJ200" i="1"/>
  <c r="BN200" i="1"/>
  <c r="BP200" i="1"/>
  <c r="BM200" i="1"/>
  <c r="BO200" i="1"/>
  <c r="BQ200" i="1"/>
  <c r="BJ180" i="1"/>
  <c r="BN180" i="1"/>
  <c r="BP180" i="1"/>
  <c r="BM180" i="1"/>
  <c r="BO180" i="1"/>
  <c r="BL180" i="1"/>
  <c r="BQ180" i="1"/>
  <c r="BN160" i="1"/>
  <c r="BP160" i="1"/>
  <c r="BL160" i="1"/>
  <c r="BM160" i="1"/>
  <c r="BO160" i="1"/>
  <c r="BQ160" i="1"/>
  <c r="BN140" i="1"/>
  <c r="BP140" i="1"/>
  <c r="BL140" i="1"/>
  <c r="BM140" i="1"/>
  <c r="BO140" i="1"/>
  <c r="BJ120" i="1"/>
  <c r="BN120" i="1"/>
  <c r="BP120" i="1"/>
  <c r="BL120" i="1"/>
  <c r="BM120" i="1"/>
  <c r="BN100" i="1"/>
  <c r="BP100" i="1"/>
  <c r="BL100" i="1"/>
  <c r="BM100" i="1"/>
  <c r="BO100" i="1"/>
  <c r="BQ100" i="1"/>
  <c r="BJ80" i="1"/>
  <c r="BN80" i="1"/>
  <c r="BP80" i="1"/>
  <c r="BL80" i="1"/>
  <c r="BM80" i="1"/>
  <c r="BO80" i="1"/>
  <c r="BQ80" i="1"/>
  <c r="BN60" i="1"/>
  <c r="BP60" i="1"/>
  <c r="BQ60" i="1"/>
  <c r="BM60" i="1"/>
  <c r="BO60" i="1"/>
  <c r="BJ40" i="1"/>
  <c r="BN40" i="1"/>
  <c r="BO40" i="1"/>
  <c r="BP40" i="1"/>
  <c r="BL40" i="1"/>
  <c r="BJ20" i="1"/>
  <c r="BN20" i="1"/>
  <c r="BO20" i="1"/>
  <c r="BP20" i="1"/>
  <c r="BL20" i="1"/>
  <c r="BM20" i="1"/>
  <c r="BQ20" i="1"/>
  <c r="BN498" i="1"/>
  <c r="BL480" i="1"/>
  <c r="BO475" i="1"/>
  <c r="BM463" i="1"/>
  <c r="BN442" i="1"/>
  <c r="BQ433" i="1"/>
  <c r="BN420" i="1"/>
  <c r="BP402" i="1"/>
  <c r="BM398" i="1"/>
  <c r="BQ393" i="1"/>
  <c r="BL380" i="1"/>
  <c r="BP360" i="1"/>
  <c r="BO355" i="1"/>
  <c r="BO340" i="1"/>
  <c r="BP323" i="1"/>
  <c r="BO318" i="1"/>
  <c r="BM300" i="1"/>
  <c r="BQ280" i="1"/>
  <c r="BQ274" i="1"/>
  <c r="BP261" i="1"/>
  <c r="BN255" i="1"/>
  <c r="BQ198" i="1"/>
  <c r="BN158" i="1"/>
  <c r="BN98" i="1"/>
  <c r="BQ58" i="1"/>
  <c r="BJ499" i="1"/>
  <c r="BL499" i="1"/>
  <c r="BL479" i="1"/>
  <c r="BM479" i="1"/>
  <c r="BO479" i="1"/>
  <c r="BJ459" i="1"/>
  <c r="BL459" i="1"/>
  <c r="BL439" i="1"/>
  <c r="BO439" i="1"/>
  <c r="BP439" i="1"/>
  <c r="BJ419" i="1"/>
  <c r="BL419" i="1"/>
  <c r="BN419" i="1"/>
  <c r="BJ399" i="1"/>
  <c r="BL399" i="1"/>
  <c r="BJ379" i="1"/>
  <c r="BL379" i="1"/>
  <c r="BP379" i="1"/>
  <c r="BO379" i="1"/>
  <c r="BJ359" i="1"/>
  <c r="BL359" i="1"/>
  <c r="BO359" i="1"/>
  <c r="BM359" i="1"/>
  <c r="BN359" i="1"/>
  <c r="BQ359" i="1"/>
  <c r="BJ339" i="1"/>
  <c r="BL339" i="1"/>
  <c r="BN339" i="1"/>
  <c r="BM339" i="1"/>
  <c r="BP339" i="1"/>
  <c r="BJ319" i="1"/>
  <c r="BL319" i="1"/>
  <c r="BM319" i="1"/>
  <c r="BJ299" i="1"/>
  <c r="BL299" i="1"/>
  <c r="BM299" i="1"/>
  <c r="BQ299" i="1"/>
  <c r="BO299" i="1"/>
  <c r="BP299" i="1"/>
  <c r="BJ279" i="1"/>
  <c r="BL279" i="1"/>
  <c r="BM279" i="1"/>
  <c r="BQ279" i="1"/>
  <c r="BJ259" i="1"/>
  <c r="BL259" i="1"/>
  <c r="BM259" i="1"/>
  <c r="BQ259" i="1"/>
  <c r="BJ239" i="1"/>
  <c r="BM239" i="1"/>
  <c r="BP239" i="1"/>
  <c r="BQ239" i="1"/>
  <c r="BN239" i="1"/>
  <c r="BJ219" i="1"/>
  <c r="BM219" i="1"/>
  <c r="BP219" i="1"/>
  <c r="BQ219" i="1"/>
  <c r="BN219" i="1"/>
  <c r="BJ199" i="1"/>
  <c r="BM199" i="1"/>
  <c r="BP199" i="1"/>
  <c r="BQ199" i="1"/>
  <c r="BL199" i="1"/>
  <c r="BN199" i="1"/>
  <c r="BJ179" i="1"/>
  <c r="BM179" i="1"/>
  <c r="BP179" i="1"/>
  <c r="BQ179" i="1"/>
  <c r="BL179" i="1"/>
  <c r="BN179" i="1"/>
  <c r="BJ159" i="1"/>
  <c r="BM159" i="1"/>
  <c r="BP159" i="1"/>
  <c r="BQ159" i="1"/>
  <c r="BL159" i="1"/>
  <c r="BN159" i="1"/>
  <c r="BO159" i="1"/>
  <c r="BM139" i="1"/>
  <c r="BP139" i="1"/>
  <c r="BQ139" i="1"/>
  <c r="BL139" i="1"/>
  <c r="BN139" i="1"/>
  <c r="BO139" i="1"/>
  <c r="BM119" i="1"/>
  <c r="BP119" i="1"/>
  <c r="BQ119" i="1"/>
  <c r="BL119" i="1"/>
  <c r="BN119" i="1"/>
  <c r="BO119" i="1"/>
  <c r="BM99" i="1"/>
  <c r="BP99" i="1"/>
  <c r="BQ99" i="1"/>
  <c r="BL99" i="1"/>
  <c r="BN99" i="1"/>
  <c r="BM79" i="1"/>
  <c r="BP79" i="1"/>
  <c r="BQ79" i="1"/>
  <c r="BO79" i="1"/>
  <c r="BL79" i="1"/>
  <c r="BN79" i="1"/>
  <c r="BJ59" i="1"/>
  <c r="BM59" i="1"/>
  <c r="BP59" i="1"/>
  <c r="BQ59" i="1"/>
  <c r="BN59" i="1"/>
  <c r="BO59" i="1"/>
  <c r="BJ39" i="1"/>
  <c r="BM39" i="1"/>
  <c r="BP39" i="1"/>
  <c r="BQ39" i="1"/>
  <c r="BN39" i="1"/>
  <c r="BJ19" i="1"/>
  <c r="BM19" i="1"/>
  <c r="BP19" i="1"/>
  <c r="BQ19" i="1"/>
  <c r="BN19" i="1"/>
  <c r="BM498" i="1"/>
  <c r="BQ494" i="1"/>
  <c r="BQ483" i="1"/>
  <c r="BQ479" i="1"/>
  <c r="BN475" i="1"/>
  <c r="BL463" i="1"/>
  <c r="BQ454" i="1"/>
  <c r="BL442" i="1"/>
  <c r="BQ437" i="1"/>
  <c r="BP433" i="1"/>
  <c r="BM420" i="1"/>
  <c r="BQ415" i="1"/>
  <c r="BO402" i="1"/>
  <c r="BQ379" i="1"/>
  <c r="BO374" i="1"/>
  <c r="BO360" i="1"/>
  <c r="BN340" i="1"/>
  <c r="BL334" i="1"/>
  <c r="BO323" i="1"/>
  <c r="BL300" i="1"/>
  <c r="BQ293" i="1"/>
  <c r="BN280" i="1"/>
  <c r="BP274" i="1"/>
  <c r="BQ260" i="1"/>
  <c r="BL255" i="1"/>
  <c r="BP241" i="1"/>
  <c r="BQ223" i="1"/>
  <c r="BQ215" i="1"/>
  <c r="BO179" i="1"/>
  <c r="BQ135" i="1"/>
  <c r="BJ478" i="1"/>
  <c r="BM478" i="1"/>
  <c r="BP478" i="1"/>
  <c r="BQ458" i="1"/>
  <c r="BL458" i="1"/>
  <c r="BP438" i="1"/>
  <c r="BO418" i="1"/>
  <c r="BL418" i="1"/>
  <c r="BM418" i="1"/>
  <c r="BP418" i="1"/>
  <c r="BJ398" i="1"/>
  <c r="BN398" i="1"/>
  <c r="BM378" i="1"/>
  <c r="BN378" i="1"/>
  <c r="BO378" i="1"/>
  <c r="BQ378" i="1"/>
  <c r="BL358" i="1"/>
  <c r="BM358" i="1"/>
  <c r="BL338" i="1"/>
  <c r="BQ338" i="1"/>
  <c r="BN318" i="1"/>
  <c r="BL318" i="1"/>
  <c r="BQ298" i="1"/>
  <c r="BM298" i="1"/>
  <c r="BL278" i="1"/>
  <c r="BM278" i="1"/>
  <c r="BJ258" i="1"/>
  <c r="BM258" i="1"/>
  <c r="BQ258" i="1"/>
  <c r="BL238" i="1"/>
  <c r="BQ238" i="1"/>
  <c r="BN218" i="1"/>
  <c r="BO218" i="1"/>
  <c r="BQ218" i="1"/>
  <c r="BM198" i="1"/>
  <c r="BN198" i="1"/>
  <c r="BO198" i="1"/>
  <c r="BL198" i="1"/>
  <c r="BP198" i="1"/>
  <c r="BJ178" i="1"/>
  <c r="BP178" i="1"/>
  <c r="BQ178" i="1"/>
  <c r="BJ158" i="1"/>
  <c r="BO158" i="1"/>
  <c r="BP158" i="1"/>
  <c r="BQ158" i="1"/>
  <c r="BL158" i="1"/>
  <c r="BM158" i="1"/>
  <c r="BJ138" i="1"/>
  <c r="BN138" i="1"/>
  <c r="BO138" i="1"/>
  <c r="BM138" i="1"/>
  <c r="BP138" i="1"/>
  <c r="BQ138" i="1"/>
  <c r="BM118" i="1"/>
  <c r="BN118" i="1"/>
  <c r="BO118" i="1"/>
  <c r="BL118" i="1"/>
  <c r="BQ118" i="1"/>
  <c r="BJ98" i="1"/>
  <c r="BP98" i="1"/>
  <c r="BL98" i="1"/>
  <c r="BJ78" i="1"/>
  <c r="BL78" i="1"/>
  <c r="BN78" i="1"/>
  <c r="BO78" i="1"/>
  <c r="BP78" i="1"/>
  <c r="BJ58" i="1"/>
  <c r="BM58" i="1"/>
  <c r="BN58" i="1"/>
  <c r="BO58" i="1"/>
  <c r="BL58" i="1"/>
  <c r="BP58" i="1"/>
  <c r="BL38" i="1"/>
  <c r="BM38" i="1"/>
  <c r="BP38" i="1"/>
  <c r="BQ38" i="1"/>
  <c r="BN38" i="1"/>
  <c r="BO38" i="1"/>
  <c r="BL18" i="1"/>
  <c r="BM18" i="1"/>
  <c r="BP18" i="1"/>
  <c r="BL498" i="1"/>
  <c r="BP494" i="1"/>
  <c r="BP483" i="1"/>
  <c r="BP479" i="1"/>
  <c r="BL475" i="1"/>
  <c r="BO458" i="1"/>
  <c r="BO454" i="1"/>
  <c r="BP441" i="1"/>
  <c r="BL433" i="1"/>
  <c r="BL420" i="1"/>
  <c r="BO415" i="1"/>
  <c r="BN402" i="1"/>
  <c r="BN379" i="1"/>
  <c r="BN374" i="1"/>
  <c r="BM360" i="1"/>
  <c r="BP354" i="1"/>
  <c r="BL340" i="1"/>
  <c r="BN323" i="1"/>
  <c r="BN299" i="1"/>
  <c r="BL280" i="1"/>
  <c r="BN274" i="1"/>
  <c r="BP260" i="1"/>
  <c r="BQ240" i="1"/>
  <c r="BP223" i="1"/>
  <c r="BN215" i="1"/>
  <c r="BO178" i="1"/>
  <c r="BP135" i="1"/>
  <c r="BQ122" i="1"/>
  <c r="BP13" i="1"/>
  <c r="BJ477" i="1"/>
  <c r="BL477" i="1"/>
  <c r="BL457" i="1"/>
  <c r="BM457" i="1"/>
  <c r="BP457" i="1"/>
  <c r="BJ437" i="1"/>
  <c r="BL437" i="1"/>
  <c r="BJ397" i="1"/>
  <c r="BL397" i="1"/>
  <c r="BM397" i="1"/>
  <c r="BO397" i="1"/>
  <c r="BJ377" i="1"/>
  <c r="BL377" i="1"/>
  <c r="BL337" i="1"/>
  <c r="BP337" i="1"/>
  <c r="BL317" i="1"/>
  <c r="BO317" i="1"/>
  <c r="BQ317" i="1"/>
  <c r="BM317" i="1"/>
  <c r="BL297" i="1"/>
  <c r="BN297" i="1"/>
  <c r="BM297" i="1"/>
  <c r="BO297" i="1"/>
  <c r="BQ297" i="1"/>
  <c r="BJ277" i="1"/>
  <c r="BL277" i="1"/>
  <c r="BO277" i="1"/>
  <c r="BM277" i="1"/>
  <c r="BP277" i="1"/>
  <c r="BJ257" i="1"/>
  <c r="BL257" i="1"/>
  <c r="BN257" i="1"/>
  <c r="BP257" i="1"/>
  <c r="BQ257" i="1"/>
  <c r="BJ237" i="1"/>
  <c r="BO237" i="1"/>
  <c r="BQ237" i="1"/>
  <c r="BN237" i="1"/>
  <c r="BP237" i="1"/>
  <c r="BO217" i="1"/>
  <c r="BQ217" i="1"/>
  <c r="BM217" i="1"/>
  <c r="BN217" i="1"/>
  <c r="BP217" i="1"/>
  <c r="BL217" i="1"/>
  <c r="BO197" i="1"/>
  <c r="BQ197" i="1"/>
  <c r="BL197" i="1"/>
  <c r="BJ177" i="1"/>
  <c r="BO177" i="1"/>
  <c r="BQ177" i="1"/>
  <c r="BL177" i="1"/>
  <c r="BM177" i="1"/>
  <c r="BO157" i="1"/>
  <c r="BQ157" i="1"/>
  <c r="BN157" i="1"/>
  <c r="BP157" i="1"/>
  <c r="BO137" i="1"/>
  <c r="BQ137" i="1"/>
  <c r="BM137" i="1"/>
  <c r="BN137" i="1"/>
  <c r="BP137" i="1"/>
  <c r="BJ117" i="1"/>
  <c r="BO117" i="1"/>
  <c r="BQ117" i="1"/>
  <c r="BP117" i="1"/>
  <c r="BO97" i="1"/>
  <c r="BQ97" i="1"/>
  <c r="BM97" i="1"/>
  <c r="BN97" i="1"/>
  <c r="BO77" i="1"/>
  <c r="BQ77" i="1"/>
  <c r="BM77" i="1"/>
  <c r="BN77" i="1"/>
  <c r="BP77" i="1"/>
  <c r="BL77" i="1"/>
  <c r="BO57" i="1"/>
  <c r="BQ57" i="1"/>
  <c r="BM57" i="1"/>
  <c r="BN57" i="1"/>
  <c r="BP57" i="1"/>
  <c r="BJ37" i="1"/>
  <c r="BL37" i="1"/>
  <c r="BO37" i="1"/>
  <c r="BP37" i="1"/>
  <c r="BQ37" i="1"/>
  <c r="BM37" i="1"/>
  <c r="BN37" i="1"/>
  <c r="BL17" i="1"/>
  <c r="BO17" i="1"/>
  <c r="BP17" i="1"/>
  <c r="BQ17" i="1"/>
  <c r="BM17" i="1"/>
  <c r="BN17" i="1"/>
  <c r="BO494" i="1"/>
  <c r="BO483" i="1"/>
  <c r="BN479" i="1"/>
  <c r="BP462" i="1"/>
  <c r="BN458" i="1"/>
  <c r="BN454" i="1"/>
  <c r="BO441" i="1"/>
  <c r="BO437" i="1"/>
  <c r="BQ419" i="1"/>
  <c r="BN415" i="1"/>
  <c r="BM402" i="1"/>
  <c r="BP397" i="1"/>
  <c r="BQ383" i="1"/>
  <c r="BM379" i="1"/>
  <c r="BL374" i="1"/>
  <c r="BL360" i="1"/>
  <c r="BO354" i="1"/>
  <c r="BQ339" i="1"/>
  <c r="BQ333" i="1"/>
  <c r="BM323" i="1"/>
  <c r="BN317" i="1"/>
  <c r="BP298" i="1"/>
  <c r="BP279" i="1"/>
  <c r="BO260" i="1"/>
  <c r="BQ254" i="1"/>
  <c r="BO239" i="1"/>
  <c r="BN223" i="1"/>
  <c r="BN197" i="1"/>
  <c r="BN178" i="1"/>
  <c r="BL157" i="1"/>
  <c r="BN122" i="1"/>
  <c r="BP97" i="1"/>
  <c r="BN83" i="1"/>
  <c r="BN13" i="1"/>
  <c r="BL496" i="1"/>
  <c r="BM496" i="1"/>
  <c r="BJ476" i="1"/>
  <c r="BL476" i="1"/>
  <c r="BM476" i="1"/>
  <c r="BL456" i="1"/>
  <c r="BM456" i="1"/>
  <c r="BL436" i="1"/>
  <c r="BM436" i="1"/>
  <c r="BO436" i="1"/>
  <c r="BJ416" i="1"/>
  <c r="BL416" i="1"/>
  <c r="BM416" i="1"/>
  <c r="BL396" i="1"/>
  <c r="BM396" i="1"/>
  <c r="BL376" i="1"/>
  <c r="BM376" i="1"/>
  <c r="BN376" i="1"/>
  <c r="BL356" i="1"/>
  <c r="BM356" i="1"/>
  <c r="BO356" i="1"/>
  <c r="BL336" i="1"/>
  <c r="BM336" i="1"/>
  <c r="BJ316" i="1"/>
  <c r="BL316" i="1"/>
  <c r="BM316" i="1"/>
  <c r="BP316" i="1"/>
  <c r="BQ316" i="1"/>
  <c r="BJ296" i="1"/>
  <c r="BL296" i="1"/>
  <c r="BM296" i="1"/>
  <c r="BN296" i="1"/>
  <c r="BO296" i="1"/>
  <c r="BJ276" i="1"/>
  <c r="BL276" i="1"/>
  <c r="BM276" i="1"/>
  <c r="BN276" i="1"/>
  <c r="BP276" i="1"/>
  <c r="BQ276" i="1"/>
  <c r="BO276" i="1"/>
  <c r="BL256" i="1"/>
  <c r="BM256" i="1"/>
  <c r="BN256" i="1"/>
  <c r="BO256" i="1"/>
  <c r="BQ256" i="1"/>
  <c r="BJ236" i="1"/>
  <c r="BN236" i="1"/>
  <c r="BQ236" i="1"/>
  <c r="BL236" i="1"/>
  <c r="BM236" i="1"/>
  <c r="BO236" i="1"/>
  <c r="BP236" i="1"/>
  <c r="BN216" i="1"/>
  <c r="BQ216" i="1"/>
  <c r="BL216" i="1"/>
  <c r="BJ196" i="1"/>
  <c r="BN196" i="1"/>
  <c r="BQ196" i="1"/>
  <c r="BL196" i="1"/>
  <c r="BJ176" i="1"/>
  <c r="BN176" i="1"/>
  <c r="BQ176" i="1"/>
  <c r="BM176" i="1"/>
  <c r="BO176" i="1"/>
  <c r="BL176" i="1"/>
  <c r="BJ156" i="1"/>
  <c r="BN156" i="1"/>
  <c r="BQ156" i="1"/>
  <c r="BL156" i="1"/>
  <c r="BM156" i="1"/>
  <c r="BO156" i="1"/>
  <c r="BJ136" i="1"/>
  <c r="BN136" i="1"/>
  <c r="BQ136" i="1"/>
  <c r="BN116" i="1"/>
  <c r="BQ116" i="1"/>
  <c r="BJ96" i="1"/>
  <c r="BN96" i="1"/>
  <c r="BQ96" i="1"/>
  <c r="BL96" i="1"/>
  <c r="BM96" i="1"/>
  <c r="BO96" i="1"/>
  <c r="BP96" i="1"/>
  <c r="BJ76" i="1"/>
  <c r="BN76" i="1"/>
  <c r="BQ76" i="1"/>
  <c r="BL76" i="1"/>
  <c r="BM76" i="1"/>
  <c r="BO76" i="1"/>
  <c r="BJ56" i="1"/>
  <c r="BN56" i="1"/>
  <c r="BQ56" i="1"/>
  <c r="BP56" i="1"/>
  <c r="BO56" i="1"/>
  <c r="BN36" i="1"/>
  <c r="BQ36" i="1"/>
  <c r="BL36" i="1"/>
  <c r="BM36" i="1"/>
  <c r="BO36" i="1"/>
  <c r="BJ16" i="1"/>
  <c r="BN16" i="1"/>
  <c r="BQ16" i="1"/>
  <c r="BO16" i="1"/>
  <c r="BP16" i="1"/>
  <c r="BL16" i="1"/>
  <c r="BM16" i="1"/>
  <c r="BQ497" i="1"/>
  <c r="BN494" i="1"/>
  <c r="BN483" i="1"/>
  <c r="BQ478" i="1"/>
  <c r="BP474" i="1"/>
  <c r="BO462" i="1"/>
  <c r="BM458" i="1"/>
  <c r="BN441" i="1"/>
  <c r="BN437" i="1"/>
  <c r="BQ423" i="1"/>
  <c r="BP419" i="1"/>
  <c r="BL402" i="1"/>
  <c r="BN397" i="1"/>
  <c r="BP383" i="1"/>
  <c r="BP378" i="1"/>
  <c r="BP359" i="1"/>
  <c r="BN354" i="1"/>
  <c r="BO339" i="1"/>
  <c r="BP333" i="1"/>
  <c r="BL323" i="1"/>
  <c r="BO298" i="1"/>
  <c r="BO279" i="1"/>
  <c r="BQ273" i="1"/>
  <c r="BN260" i="1"/>
  <c r="BO254" i="1"/>
  <c r="BL239" i="1"/>
  <c r="BL223" i="1"/>
  <c r="BN214" i="1"/>
  <c r="BM197" i="1"/>
  <c r="BM178" i="1"/>
  <c r="BP156" i="1"/>
  <c r="BO121" i="1"/>
  <c r="BL97" i="1"/>
  <c r="BN82" i="1"/>
  <c r="BL56" i="1"/>
  <c r="BQ42" i="1"/>
  <c r="BJ495" i="1"/>
  <c r="BO495" i="1"/>
  <c r="BJ475" i="1"/>
  <c r="BP475" i="1"/>
  <c r="BM475" i="1"/>
  <c r="BQ475" i="1"/>
  <c r="BJ455" i="1"/>
  <c r="BO455" i="1"/>
  <c r="BN435" i="1"/>
  <c r="BQ435" i="1"/>
  <c r="BJ415" i="1"/>
  <c r="BM415" i="1"/>
  <c r="BL415" i="1"/>
  <c r="BP415" i="1"/>
  <c r="BJ395" i="1"/>
  <c r="BL395" i="1"/>
  <c r="BJ375" i="1"/>
  <c r="BM375" i="1"/>
  <c r="BP375" i="1"/>
  <c r="BM355" i="1"/>
  <c r="BN355" i="1"/>
  <c r="BP355" i="1"/>
  <c r="BJ335" i="1"/>
  <c r="BM335" i="1"/>
  <c r="BQ335" i="1"/>
  <c r="BN335" i="1"/>
  <c r="BL315" i="1"/>
  <c r="BP315" i="1"/>
  <c r="BJ295" i="1"/>
  <c r="BM295" i="1"/>
  <c r="BO295" i="1"/>
  <c r="BP295" i="1"/>
  <c r="BJ255" i="1"/>
  <c r="BM255" i="1"/>
  <c r="BJ235" i="1"/>
  <c r="BM235" i="1"/>
  <c r="BO235" i="1"/>
  <c r="BP235" i="1"/>
  <c r="BM215" i="1"/>
  <c r="BO215" i="1"/>
  <c r="BP215" i="1"/>
  <c r="BJ195" i="1"/>
  <c r="BO195" i="1"/>
  <c r="BP195" i="1"/>
  <c r="BM195" i="1"/>
  <c r="BN195" i="1"/>
  <c r="BN175" i="1"/>
  <c r="BO175" i="1"/>
  <c r="BP175" i="1"/>
  <c r="BL175" i="1"/>
  <c r="BQ175" i="1"/>
  <c r="BL155" i="1"/>
  <c r="BN155" i="1"/>
  <c r="BO155" i="1"/>
  <c r="BJ135" i="1"/>
  <c r="BL135" i="1"/>
  <c r="BN135" i="1"/>
  <c r="BO135" i="1"/>
  <c r="BJ115" i="1"/>
  <c r="BN115" i="1"/>
  <c r="BO115" i="1"/>
  <c r="BP115" i="1"/>
  <c r="BL115" i="1"/>
  <c r="BM115" i="1"/>
  <c r="BJ95" i="1"/>
  <c r="BL95" i="1"/>
  <c r="BN95" i="1"/>
  <c r="BO95" i="1"/>
  <c r="BP95" i="1"/>
  <c r="BQ95" i="1"/>
  <c r="BJ75" i="1"/>
  <c r="BQ75" i="1"/>
  <c r="BJ55" i="1"/>
  <c r="BM55" i="1"/>
  <c r="BN55" i="1"/>
  <c r="BO55" i="1"/>
  <c r="BQ55" i="1"/>
  <c r="BJ35" i="1"/>
  <c r="BL35" i="1"/>
  <c r="BO35" i="1"/>
  <c r="BP35" i="1"/>
  <c r="BQ35" i="1"/>
  <c r="BN35" i="1"/>
  <c r="BN15" i="1"/>
  <c r="BP15" i="1"/>
  <c r="BQ15" i="1"/>
  <c r="BL15" i="1"/>
  <c r="BM15" i="1"/>
  <c r="BP497" i="1"/>
  <c r="BM483" i="1"/>
  <c r="BO478" i="1"/>
  <c r="BM462" i="1"/>
  <c r="BQ453" i="1"/>
  <c r="BM441" i="1"/>
  <c r="BM437" i="1"/>
  <c r="BP423" i="1"/>
  <c r="BO419" i="1"/>
  <c r="BO401" i="1"/>
  <c r="BQ396" i="1"/>
  <c r="BO383" i="1"/>
  <c r="BL378" i="1"/>
  <c r="BQ373" i="1"/>
  <c r="BQ358" i="1"/>
  <c r="BP338" i="1"/>
  <c r="BO333" i="1"/>
  <c r="BO316" i="1"/>
  <c r="BN298" i="1"/>
  <c r="BN279" i="1"/>
  <c r="BM260" i="1"/>
  <c r="BP238" i="1"/>
  <c r="BP196" i="1"/>
  <c r="BL178" i="1"/>
  <c r="BQ155" i="1"/>
  <c r="BL121" i="1"/>
  <c r="BM95" i="1"/>
  <c r="BM82" i="1"/>
  <c r="BP55" i="1"/>
  <c r="BM41" i="1"/>
  <c r="BJ494" i="1"/>
  <c r="BM494" i="1"/>
  <c r="BM474" i="1"/>
  <c r="BQ474" i="1"/>
  <c r="BM454" i="1"/>
  <c r="BL454" i="1"/>
  <c r="BP454" i="1"/>
  <c r="BJ414" i="1"/>
  <c r="BM414" i="1"/>
  <c r="BP414" i="1"/>
  <c r="BQ414" i="1"/>
  <c r="BM394" i="1"/>
  <c r="BO394" i="1"/>
  <c r="BJ374" i="1"/>
  <c r="BM374" i="1"/>
  <c r="BP374" i="1"/>
  <c r="BQ374" i="1"/>
  <c r="BJ354" i="1"/>
  <c r="BM354" i="1"/>
  <c r="BQ354" i="1"/>
  <c r="BJ334" i="1"/>
  <c r="BM334" i="1"/>
  <c r="BN334" i="1"/>
  <c r="BP334" i="1"/>
  <c r="BQ334" i="1"/>
  <c r="BO334" i="1"/>
  <c r="BJ314" i="1"/>
  <c r="BM314" i="1"/>
  <c r="BL314" i="1"/>
  <c r="BO314" i="1"/>
  <c r="BP314" i="1"/>
  <c r="BJ294" i="1"/>
  <c r="BL294" i="1"/>
  <c r="BM294" i="1"/>
  <c r="BJ274" i="1"/>
  <c r="BL274" i="1"/>
  <c r="BM274" i="1"/>
  <c r="BO274" i="1"/>
  <c r="BL254" i="1"/>
  <c r="BM254" i="1"/>
  <c r="BP254" i="1"/>
  <c r="BL234" i="1"/>
  <c r="BP234" i="1"/>
  <c r="BN234" i="1"/>
  <c r="BJ214" i="1"/>
  <c r="BL214" i="1"/>
  <c r="BP214" i="1"/>
  <c r="BO214" i="1"/>
  <c r="BQ214" i="1"/>
  <c r="BJ194" i="1"/>
  <c r="BL194" i="1"/>
  <c r="BP194" i="1"/>
  <c r="BN194" i="1"/>
  <c r="BO194" i="1"/>
  <c r="BQ194" i="1"/>
  <c r="BM194" i="1"/>
  <c r="BJ174" i="1"/>
  <c r="BL174" i="1"/>
  <c r="BP174" i="1"/>
  <c r="BM174" i="1"/>
  <c r="BO174" i="1"/>
  <c r="BQ174" i="1"/>
  <c r="BJ154" i="1"/>
  <c r="BL154" i="1"/>
  <c r="BP154" i="1"/>
  <c r="BM154" i="1"/>
  <c r="BO154" i="1"/>
  <c r="BQ154" i="1"/>
  <c r="BL134" i="1"/>
  <c r="BP134" i="1"/>
  <c r="BO134" i="1"/>
  <c r="BQ134" i="1"/>
  <c r="BM134" i="1"/>
  <c r="BN134" i="1"/>
  <c r="BL114" i="1"/>
  <c r="BP114" i="1"/>
  <c r="BN114" i="1"/>
  <c r="BO114" i="1"/>
  <c r="BQ114" i="1"/>
  <c r="BM114" i="1"/>
  <c r="BJ94" i="1"/>
  <c r="BL94" i="1"/>
  <c r="BP94" i="1"/>
  <c r="BN94" i="1"/>
  <c r="BO94" i="1"/>
  <c r="BQ94" i="1"/>
  <c r="BJ74" i="1"/>
  <c r="BL74" i="1"/>
  <c r="BP74" i="1"/>
  <c r="BM74" i="1"/>
  <c r="BQ74" i="1"/>
  <c r="BJ54" i="1"/>
  <c r="BL54" i="1"/>
  <c r="BP54" i="1"/>
  <c r="BN54" i="1"/>
  <c r="BO54" i="1"/>
  <c r="BQ54" i="1"/>
  <c r="BM54" i="1"/>
  <c r="BJ34" i="1"/>
  <c r="BL34" i="1"/>
  <c r="BM34" i="1"/>
  <c r="BP34" i="1"/>
  <c r="BQ34" i="1"/>
  <c r="BN34" i="1"/>
  <c r="BO34" i="1"/>
  <c r="BJ14" i="1"/>
  <c r="BL14" i="1"/>
  <c r="BM14" i="1"/>
  <c r="BP14" i="1"/>
  <c r="BQ14" i="1"/>
  <c r="BO14" i="1"/>
  <c r="BQ500" i="1"/>
  <c r="BO497" i="1"/>
  <c r="BN478" i="1"/>
  <c r="BN474" i="1"/>
  <c r="BL462" i="1"/>
  <c r="BQ457" i="1"/>
  <c r="BL441" i="1"/>
  <c r="BQ436" i="1"/>
  <c r="BO423" i="1"/>
  <c r="BM419" i="1"/>
  <c r="BN414" i="1"/>
  <c r="BM401" i="1"/>
  <c r="BP396" i="1"/>
  <c r="BM383" i="1"/>
  <c r="BP358" i="1"/>
  <c r="BO338" i="1"/>
  <c r="BN322" i="1"/>
  <c r="BN316" i="1"/>
  <c r="BL298" i="1"/>
  <c r="BQ278" i="1"/>
  <c r="BL260" i="1"/>
  <c r="BO238" i="1"/>
  <c r="BN222" i="1"/>
  <c r="BO196" i="1"/>
  <c r="BP177" i="1"/>
  <c r="BP155" i="1"/>
  <c r="BQ120" i="1"/>
  <c r="BM94" i="1"/>
  <c r="BQ81" i="1"/>
  <c r="BL55" i="1"/>
  <c r="BL41" i="1"/>
  <c r="BM493" i="1"/>
  <c r="BN493" i="1"/>
  <c r="BJ473" i="1"/>
  <c r="BM473" i="1"/>
  <c r="BN473" i="1"/>
  <c r="BM453" i="1"/>
  <c r="BN453" i="1"/>
  <c r="BP453" i="1"/>
  <c r="BM433" i="1"/>
  <c r="BN433" i="1"/>
  <c r="BO433" i="1"/>
  <c r="BJ413" i="1"/>
  <c r="BM413" i="1"/>
  <c r="BN413" i="1"/>
  <c r="BM393" i="1"/>
  <c r="BN393" i="1"/>
  <c r="BO393" i="1"/>
  <c r="BP393" i="1"/>
  <c r="BM373" i="1"/>
  <c r="BN373" i="1"/>
  <c r="BJ353" i="1"/>
  <c r="BM353" i="1"/>
  <c r="BN353" i="1"/>
  <c r="BJ333" i="1"/>
  <c r="BM333" i="1"/>
  <c r="BN333" i="1"/>
  <c r="BM313" i="1"/>
  <c r="BN313" i="1"/>
  <c r="BO313" i="1"/>
  <c r="BJ293" i="1"/>
  <c r="BM293" i="1"/>
  <c r="BN293" i="1"/>
  <c r="BO293" i="1"/>
  <c r="BL293" i="1"/>
  <c r="BP293" i="1"/>
  <c r="BJ273" i="1"/>
  <c r="BM273" i="1"/>
  <c r="BN273" i="1"/>
  <c r="BO273" i="1"/>
  <c r="BP273" i="1"/>
  <c r="BM253" i="1"/>
  <c r="BN253" i="1"/>
  <c r="BO253" i="1"/>
  <c r="BL253" i="1"/>
  <c r="BQ253" i="1"/>
  <c r="BJ233" i="1"/>
  <c r="BO233" i="1"/>
  <c r="BN233" i="1"/>
  <c r="BP233" i="1"/>
  <c r="BM233" i="1"/>
  <c r="BO213" i="1"/>
  <c r="BM213" i="1"/>
  <c r="BN213" i="1"/>
  <c r="BP213" i="1"/>
  <c r="BQ213" i="1"/>
  <c r="BJ193" i="1"/>
  <c r="BO193" i="1"/>
  <c r="BQ193" i="1"/>
  <c r="BL193" i="1"/>
  <c r="BJ173" i="1"/>
  <c r="BO173" i="1"/>
  <c r="BQ173" i="1"/>
  <c r="BJ153" i="1"/>
  <c r="BO153" i="1"/>
  <c r="BN153" i="1"/>
  <c r="BP153" i="1"/>
  <c r="BM153" i="1"/>
  <c r="BQ153" i="1"/>
  <c r="BJ133" i="1"/>
  <c r="BO133" i="1"/>
  <c r="BM133" i="1"/>
  <c r="BN133" i="1"/>
  <c r="BP133" i="1"/>
  <c r="BL133" i="1"/>
  <c r="BO113" i="1"/>
  <c r="BQ113" i="1"/>
  <c r="BL113" i="1"/>
  <c r="BM113" i="1"/>
  <c r="BN113" i="1"/>
  <c r="BO93" i="1"/>
  <c r="BM93" i="1"/>
  <c r="BJ73" i="1"/>
  <c r="BO73" i="1"/>
  <c r="BM73" i="1"/>
  <c r="BN73" i="1"/>
  <c r="BP73" i="1"/>
  <c r="BQ73" i="1"/>
  <c r="BJ53" i="1"/>
  <c r="BO53" i="1"/>
  <c r="BM53" i="1"/>
  <c r="BN53" i="1"/>
  <c r="BP53" i="1"/>
  <c r="BL53" i="1"/>
  <c r="BQ53" i="1"/>
  <c r="BJ33" i="1"/>
  <c r="BO33" i="1"/>
  <c r="BL33" i="1"/>
  <c r="BM33" i="1"/>
  <c r="BN33" i="1"/>
  <c r="BJ13" i="1"/>
  <c r="BO13" i="1"/>
  <c r="BM13" i="1"/>
  <c r="BQ13" i="1"/>
  <c r="BP500" i="1"/>
  <c r="BN497" i="1"/>
  <c r="BQ493" i="1"/>
  <c r="BP482" i="1"/>
  <c r="BL478" i="1"/>
  <c r="BL474" i="1"/>
  <c r="BP461" i="1"/>
  <c r="BO457" i="1"/>
  <c r="BL453" i="1"/>
  <c r="BP436" i="1"/>
  <c r="BN423" i="1"/>
  <c r="BQ418" i="1"/>
  <c r="BL414" i="1"/>
  <c r="BL401" i="1"/>
  <c r="BO396" i="1"/>
  <c r="BQ377" i="1"/>
  <c r="BO373" i="1"/>
  <c r="BQ363" i="1"/>
  <c r="BO358" i="1"/>
  <c r="BQ353" i="1"/>
  <c r="BQ343" i="1"/>
  <c r="BN338" i="1"/>
  <c r="BM322" i="1"/>
  <c r="BP278" i="1"/>
  <c r="BP259" i="1"/>
  <c r="BN238" i="1"/>
  <c r="BQ221" i="1"/>
  <c r="BM196" i="1"/>
  <c r="BN177" i="1"/>
  <c r="BM155" i="1"/>
  <c r="BL143" i="1"/>
  <c r="BO120" i="1"/>
  <c r="BQ93" i="1"/>
  <c r="BP81" i="1"/>
  <c r="BJ243" i="1"/>
  <c r="BJ163" i="1"/>
  <c r="BJ422" i="1"/>
  <c r="BJ342" i="1"/>
  <c r="BJ102" i="1"/>
  <c r="BJ201" i="1"/>
  <c r="BJ280" i="1"/>
  <c r="BJ225" i="1"/>
  <c r="BJ298" i="1"/>
  <c r="BJ425" i="1"/>
  <c r="BQ4" i="1"/>
  <c r="BJ485" i="1"/>
  <c r="BJ444" i="1"/>
  <c r="BJ304" i="1"/>
  <c r="BJ204" i="1"/>
  <c r="BJ103" i="1"/>
  <c r="BJ182" i="1"/>
  <c r="BJ361" i="1"/>
  <c r="BJ241" i="1"/>
  <c r="BJ101" i="1"/>
  <c r="BJ61" i="1"/>
  <c r="BJ480" i="1"/>
  <c r="BJ340" i="1"/>
  <c r="BJ220" i="1"/>
  <c r="BJ438" i="1"/>
  <c r="BJ325" i="1"/>
  <c r="BP4" i="1"/>
  <c r="BJ187" i="1"/>
  <c r="BJ127" i="1"/>
  <c r="BJ123" i="1"/>
  <c r="BJ362" i="1"/>
  <c r="BJ242" i="1"/>
  <c r="BJ222" i="1"/>
  <c r="BJ122" i="1"/>
  <c r="BJ461" i="1"/>
  <c r="BJ357" i="1"/>
  <c r="BJ297" i="1"/>
  <c r="BJ217" i="1"/>
  <c r="BJ157" i="1"/>
  <c r="BJ97" i="1"/>
  <c r="BJ456" i="1"/>
  <c r="BJ254" i="1"/>
  <c r="BO4" i="1"/>
  <c r="BJ205" i="1"/>
  <c r="BJ224" i="1"/>
  <c r="BJ203" i="1"/>
  <c r="BJ42" i="1"/>
  <c r="BJ260" i="1"/>
  <c r="BJ439" i="1"/>
  <c r="BJ139" i="1"/>
  <c r="BJ119" i="1"/>
  <c r="BJ99" i="1"/>
  <c r="BJ79" i="1"/>
  <c r="BJ378" i="1"/>
  <c r="BJ318" i="1"/>
  <c r="BJ238" i="1"/>
  <c r="BJ218" i="1"/>
  <c r="BJ417" i="1"/>
  <c r="BJ137" i="1"/>
  <c r="BJ234" i="1"/>
  <c r="BN4" i="1"/>
  <c r="BJ207" i="1"/>
  <c r="BJ167" i="1"/>
  <c r="BJ324" i="1"/>
  <c r="BJ264" i="1"/>
  <c r="BJ184" i="1"/>
  <c r="BJ483" i="1"/>
  <c r="BJ443" i="1"/>
  <c r="BJ423" i="1"/>
  <c r="BJ383" i="1"/>
  <c r="BJ262" i="1"/>
  <c r="BJ202" i="1"/>
  <c r="BJ421" i="1"/>
  <c r="BJ460" i="1"/>
  <c r="BJ60" i="1"/>
  <c r="BJ418" i="1"/>
  <c r="BJ118" i="1"/>
  <c r="BJ497" i="1"/>
  <c r="BJ457" i="1"/>
  <c r="BJ77" i="1"/>
  <c r="BJ17" i="1"/>
  <c r="BJ5" i="1"/>
  <c r="BJ474" i="1"/>
  <c r="BJ454" i="1"/>
  <c r="BJ394" i="1"/>
  <c r="BM4" i="1"/>
  <c r="BJ364" i="1"/>
  <c r="BJ265" i="1"/>
  <c r="BJ363" i="1"/>
  <c r="BJ143" i="1"/>
  <c r="BJ402" i="1"/>
  <c r="BJ62" i="1"/>
  <c r="BJ22" i="1"/>
  <c r="BJ401" i="1"/>
  <c r="BJ261" i="1"/>
  <c r="BJ161" i="1"/>
  <c r="BJ500" i="1"/>
  <c r="BJ420" i="1"/>
  <c r="BJ400" i="1"/>
  <c r="BJ479" i="1"/>
  <c r="BJ317" i="1"/>
  <c r="BJ25" i="1"/>
  <c r="BJ434" i="1"/>
  <c r="BL4" i="1"/>
  <c r="BJ498" i="1"/>
  <c r="BJ458" i="1"/>
  <c r="BJ278" i="1"/>
  <c r="BJ198" i="1"/>
  <c r="BJ38" i="1"/>
  <c r="BJ496" i="1"/>
  <c r="BJ396" i="1"/>
  <c r="BJ215" i="1"/>
  <c r="BJ155" i="1"/>
  <c r="BJ114" i="1"/>
  <c r="BJ493" i="1"/>
  <c r="BJ433" i="1"/>
  <c r="BJ393" i="1"/>
  <c r="BJ313" i="1"/>
  <c r="BJ256" i="1"/>
  <c r="BJ452" i="1"/>
  <c r="BJ432" i="1"/>
  <c r="BJ392" i="1"/>
  <c r="BJ132" i="1"/>
  <c r="BJ92" i="1"/>
  <c r="BJ356" i="1"/>
  <c r="BJ251" i="1"/>
  <c r="BJ191" i="1"/>
  <c r="BJ71" i="1"/>
  <c r="BJ448" i="1"/>
  <c r="BJ487" i="1"/>
  <c r="BJ227" i="1"/>
  <c r="BJ286" i="1"/>
  <c r="BJ226" i="1"/>
  <c r="BJ385" i="1"/>
  <c r="BJ305" i="1"/>
  <c r="BJ65" i="1"/>
  <c r="BJ128" i="1"/>
  <c r="BJ144" i="1"/>
  <c r="BJ84" i="1"/>
  <c r="BJ63" i="1"/>
  <c r="BJ488" i="1"/>
  <c r="BJ481" i="1"/>
  <c r="BJ341" i="1"/>
  <c r="BJ321" i="1"/>
  <c r="BJ281" i="1"/>
  <c r="BJ140" i="1"/>
  <c r="BJ100" i="1"/>
  <c r="BJ388" i="1"/>
  <c r="BJ48" i="1"/>
  <c r="BJ365" i="1"/>
  <c r="BJ285" i="1"/>
  <c r="BJ125" i="1"/>
  <c r="BJ85" i="1"/>
  <c r="BJ346" i="1"/>
  <c r="BJ164" i="1"/>
  <c r="BJ124" i="1"/>
  <c r="BJ323" i="1"/>
  <c r="BJ223" i="1"/>
  <c r="BJ83" i="1"/>
  <c r="BJ382" i="1"/>
  <c r="BJ221" i="1"/>
  <c r="BJ160" i="1"/>
  <c r="BJ18" i="1"/>
  <c r="BJ337" i="1"/>
  <c r="BJ197" i="1"/>
  <c r="BJ57" i="1"/>
  <c r="BJ436" i="1"/>
  <c r="BJ376" i="1"/>
  <c r="BJ336" i="1"/>
  <c r="BJ216" i="1"/>
  <c r="BJ116" i="1"/>
  <c r="BJ36" i="1"/>
  <c r="BJ435" i="1"/>
  <c r="BJ355" i="1"/>
  <c r="BJ315" i="1"/>
  <c r="BJ175" i="1"/>
  <c r="BJ15" i="1"/>
  <c r="BJ134" i="1"/>
  <c r="BJ358" i="1"/>
  <c r="BJ453" i="1"/>
  <c r="BJ373" i="1"/>
  <c r="BJ253" i="1"/>
  <c r="BJ213" i="1"/>
  <c r="BJ113" i="1"/>
  <c r="BJ93" i="1"/>
  <c r="BJ338" i="1"/>
  <c r="BJ290" i="1"/>
  <c r="BJ210" i="1"/>
  <c r="BJ109" i="1"/>
  <c r="P4" i="1"/>
  <c r="BB4" i="1" s="1"/>
  <c r="BA4" i="1"/>
  <c r="I19" i="2" s="1"/>
  <c r="AR497" i="1"/>
  <c r="AR400" i="1"/>
  <c r="AP382" i="1"/>
  <c r="AO382" i="1"/>
  <c r="AS381" i="1"/>
  <c r="AO358" i="1"/>
  <c r="AQ497" i="1"/>
  <c r="AR298" i="1"/>
  <c r="AP497" i="1"/>
  <c r="AQ270" i="1"/>
  <c r="AP210" i="1"/>
  <c r="AP496" i="1"/>
  <c r="AQ190" i="1"/>
  <c r="AS309" i="1"/>
  <c r="AQ459" i="1"/>
  <c r="AR157" i="1"/>
  <c r="AP459" i="1"/>
  <c r="AR458" i="1"/>
  <c r="AR456" i="1"/>
  <c r="AP309" i="1"/>
  <c r="AR452" i="1"/>
  <c r="AQ449" i="1"/>
  <c r="AT458" i="1"/>
  <c r="AP158" i="1"/>
  <c r="AR381" i="1"/>
  <c r="AO442" i="1"/>
  <c r="AR380" i="1"/>
  <c r="AP490" i="1"/>
  <c r="AT441" i="1"/>
  <c r="AT377" i="1"/>
  <c r="AP284" i="1"/>
  <c r="AS137" i="1"/>
  <c r="AQ284" i="1"/>
  <c r="AT482" i="1"/>
  <c r="AS441" i="1"/>
  <c r="AR270" i="1"/>
  <c r="AQ137" i="1"/>
  <c r="AT480" i="1"/>
  <c r="AQ437" i="1"/>
  <c r="AT357" i="1"/>
  <c r="AP270" i="1"/>
  <c r="AS78" i="1"/>
  <c r="AR480" i="1"/>
  <c r="AR428" i="1"/>
  <c r="AR351" i="1"/>
  <c r="AO270" i="1"/>
  <c r="AQ480" i="1"/>
  <c r="AQ428" i="1"/>
  <c r="AR77" i="1"/>
  <c r="AP480" i="1"/>
  <c r="AT420" i="1"/>
  <c r="AS348" i="1"/>
  <c r="AQ476" i="1"/>
  <c r="AP412" i="1"/>
  <c r="AR348" i="1"/>
  <c r="AS216" i="1"/>
  <c r="AT69" i="1"/>
  <c r="AR284" i="1"/>
  <c r="AO476" i="1"/>
  <c r="AO412" i="1"/>
  <c r="AS69" i="1"/>
  <c r="AO469" i="1"/>
  <c r="AS411" i="1"/>
  <c r="AS336" i="1"/>
  <c r="AQ211" i="1"/>
  <c r="AS459" i="1"/>
  <c r="AQ321" i="1"/>
  <c r="AQ58" i="1"/>
  <c r="AR459" i="1"/>
  <c r="AT320" i="1"/>
  <c r="AT210" i="1"/>
  <c r="AP403" i="1"/>
  <c r="AP347" i="1"/>
  <c r="AT496" i="1"/>
  <c r="AP476" i="1"/>
  <c r="AQ456" i="1"/>
  <c r="AT346" i="1"/>
  <c r="AR302" i="1"/>
  <c r="AS210" i="1"/>
  <c r="AT427" i="1"/>
  <c r="AO496" i="1"/>
  <c r="AT469" i="1"/>
  <c r="AQ452" i="1"/>
  <c r="AO427" i="1"/>
  <c r="AQ400" i="1"/>
  <c r="AR372" i="1"/>
  <c r="AR337" i="1"/>
  <c r="AP302" i="1"/>
  <c r="AR227" i="1"/>
  <c r="AR490" i="1"/>
  <c r="AS469" i="1"/>
  <c r="AP452" i="1"/>
  <c r="AQ372" i="1"/>
  <c r="AQ337" i="1"/>
  <c r="AT298" i="1"/>
  <c r="AS261" i="1"/>
  <c r="AT130" i="1"/>
  <c r="AS56" i="1"/>
  <c r="AQ490" i="1"/>
  <c r="AP469" i="1"/>
  <c r="AR399" i="1"/>
  <c r="AP372" i="1"/>
  <c r="AS298" i="1"/>
  <c r="AQ194" i="1"/>
  <c r="AO130" i="1"/>
  <c r="AO490" i="1"/>
  <c r="AP449" i="1"/>
  <c r="AS420" i="1"/>
  <c r="AO399" i="1"/>
  <c r="AR362" i="1"/>
  <c r="AR326" i="1"/>
  <c r="AO298" i="1"/>
  <c r="AS251" i="1"/>
  <c r="AP190" i="1"/>
  <c r="AS489" i="1"/>
  <c r="AT466" i="1"/>
  <c r="AR420" i="1"/>
  <c r="AP362" i="1"/>
  <c r="AT297" i="1"/>
  <c r="AO190" i="1"/>
  <c r="AS111" i="1"/>
  <c r="AS466" i="1"/>
  <c r="AP445" i="1"/>
  <c r="AQ420" i="1"/>
  <c r="AT391" i="1"/>
  <c r="AT325" i="1"/>
  <c r="AP297" i="1"/>
  <c r="AP246" i="1"/>
  <c r="AT184" i="1"/>
  <c r="AP28" i="1"/>
  <c r="AQ399" i="1"/>
  <c r="AR487" i="1"/>
  <c r="AT465" i="1"/>
  <c r="AS444" i="1"/>
  <c r="AO420" i="1"/>
  <c r="AS391" i="1"/>
  <c r="AQ325" i="1"/>
  <c r="AO246" i="1"/>
  <c r="AT174" i="1"/>
  <c r="AT110" i="1"/>
  <c r="AR483" i="1"/>
  <c r="AS465" i="1"/>
  <c r="AR444" i="1"/>
  <c r="AP417" i="1"/>
  <c r="AR391" i="1"/>
  <c r="AT358" i="1"/>
  <c r="AT167" i="1"/>
  <c r="AS96" i="1"/>
  <c r="AS24" i="1"/>
  <c r="AQ483" i="1"/>
  <c r="AQ390" i="1"/>
  <c r="AS358" i="1"/>
  <c r="AS324" i="1"/>
  <c r="AS286" i="1"/>
  <c r="AQ236" i="1"/>
  <c r="AS158" i="1"/>
  <c r="AR96" i="1"/>
  <c r="AO483" i="1"/>
  <c r="AT459" i="1"/>
  <c r="AR442" i="1"/>
  <c r="AT416" i="1"/>
  <c r="AP358" i="1"/>
  <c r="AR286" i="1"/>
  <c r="AS23" i="1"/>
  <c r="AQ355" i="1"/>
  <c r="AS355" i="1"/>
  <c r="AO355" i="1"/>
  <c r="AP355" i="1"/>
  <c r="AR355" i="1"/>
  <c r="AT355" i="1"/>
  <c r="AP135" i="1"/>
  <c r="AR135" i="1"/>
  <c r="AS135" i="1"/>
  <c r="AT135" i="1"/>
  <c r="AO135" i="1"/>
  <c r="AQ135" i="1"/>
  <c r="AQ314" i="1"/>
  <c r="AS314" i="1"/>
  <c r="AP314" i="1"/>
  <c r="AR54" i="1"/>
  <c r="AT54" i="1"/>
  <c r="AQ54" i="1"/>
  <c r="AO54" i="1"/>
  <c r="AP54" i="1"/>
  <c r="AS54" i="1"/>
  <c r="AQ273" i="1"/>
  <c r="AR273" i="1"/>
  <c r="AO273" i="1"/>
  <c r="AP273" i="1"/>
  <c r="AS273" i="1"/>
  <c r="AT273" i="1"/>
  <c r="AO33" i="1"/>
  <c r="AP33" i="1"/>
  <c r="AT33" i="1"/>
  <c r="AQ33" i="1"/>
  <c r="AR33" i="1"/>
  <c r="AS33" i="1"/>
  <c r="AS352" i="1"/>
  <c r="AO352" i="1"/>
  <c r="AT352" i="1"/>
  <c r="AQ352" i="1"/>
  <c r="AP352" i="1"/>
  <c r="AP152" i="1"/>
  <c r="AQ152" i="1"/>
  <c r="AR152" i="1"/>
  <c r="AO152" i="1"/>
  <c r="AS152" i="1"/>
  <c r="AT152" i="1"/>
  <c r="AQ435" i="1"/>
  <c r="AQ193" i="1"/>
  <c r="AQ174" i="1"/>
  <c r="AS114" i="1"/>
  <c r="AQ95" i="1"/>
  <c r="AQ75" i="1"/>
  <c r="AO491" i="1"/>
  <c r="AP491" i="1"/>
  <c r="AQ491" i="1"/>
  <c r="AR491" i="1"/>
  <c r="AS491" i="1"/>
  <c r="AT491" i="1"/>
  <c r="AR471" i="1"/>
  <c r="AO471" i="1"/>
  <c r="AP471" i="1"/>
  <c r="AQ471" i="1"/>
  <c r="AS471" i="1"/>
  <c r="AT471" i="1"/>
  <c r="AR451" i="1"/>
  <c r="AO451" i="1"/>
  <c r="AP451" i="1"/>
  <c r="AR411" i="1"/>
  <c r="AO411" i="1"/>
  <c r="AT411" i="1"/>
  <c r="AP371" i="1"/>
  <c r="AO371" i="1"/>
  <c r="AQ371" i="1"/>
  <c r="AO351" i="1"/>
  <c r="AS351" i="1"/>
  <c r="AP351" i="1"/>
  <c r="AO331" i="1"/>
  <c r="AS331" i="1"/>
  <c r="AP331" i="1"/>
  <c r="AO311" i="1"/>
  <c r="AQ311" i="1"/>
  <c r="AT311" i="1"/>
  <c r="AP311" i="1"/>
  <c r="AR311" i="1"/>
  <c r="AS311" i="1"/>
  <c r="AO291" i="1"/>
  <c r="AQ291" i="1"/>
  <c r="AS291" i="1"/>
  <c r="AP291" i="1"/>
  <c r="AR291" i="1"/>
  <c r="AT271" i="1"/>
  <c r="AO271" i="1"/>
  <c r="AQ271" i="1"/>
  <c r="AP271" i="1"/>
  <c r="AR271" i="1"/>
  <c r="AS271" i="1"/>
  <c r="AT251" i="1"/>
  <c r="AR251" i="1"/>
  <c r="AQ251" i="1"/>
  <c r="AT231" i="1"/>
  <c r="AP231" i="1"/>
  <c r="AQ231" i="1"/>
  <c r="AO231" i="1"/>
  <c r="AR231" i="1"/>
  <c r="AS231" i="1"/>
  <c r="AT211" i="1"/>
  <c r="AP211" i="1"/>
  <c r="AS211" i="1"/>
  <c r="AR211" i="1"/>
  <c r="AT191" i="1"/>
  <c r="AP191" i="1"/>
  <c r="AQ191" i="1"/>
  <c r="AR191" i="1"/>
  <c r="AS191" i="1"/>
  <c r="AT171" i="1"/>
  <c r="AP171" i="1"/>
  <c r="AO171" i="1"/>
  <c r="AS171" i="1"/>
  <c r="AQ171" i="1"/>
  <c r="AR171" i="1"/>
  <c r="AT151" i="1"/>
  <c r="AP151" i="1"/>
  <c r="AQ151" i="1"/>
  <c r="AO151" i="1"/>
  <c r="AR151" i="1"/>
  <c r="AS151" i="1"/>
  <c r="AT131" i="1"/>
  <c r="AP131" i="1"/>
  <c r="AT111" i="1"/>
  <c r="AP111" i="1"/>
  <c r="AQ111" i="1"/>
  <c r="AO111" i="1"/>
  <c r="AT91" i="1"/>
  <c r="AP91" i="1"/>
  <c r="AR91" i="1"/>
  <c r="AO91" i="1"/>
  <c r="AQ91" i="1"/>
  <c r="AS91" i="1"/>
  <c r="AT71" i="1"/>
  <c r="AP71" i="1"/>
  <c r="AQ71" i="1"/>
  <c r="AO71" i="1"/>
  <c r="AR71" i="1"/>
  <c r="AS71" i="1"/>
  <c r="AT51" i="1"/>
  <c r="AO51" i="1"/>
  <c r="AP51" i="1"/>
  <c r="AQ51" i="1"/>
  <c r="AR51" i="1"/>
  <c r="AS51" i="1"/>
  <c r="AT31" i="1"/>
  <c r="AO31" i="1"/>
  <c r="AP31" i="1"/>
  <c r="AQ31" i="1"/>
  <c r="AR31" i="1"/>
  <c r="AS31" i="1"/>
  <c r="AT11" i="1"/>
  <c r="AR11" i="1"/>
  <c r="AS11" i="1"/>
  <c r="AO11" i="1"/>
  <c r="AP11" i="1"/>
  <c r="AT473" i="1"/>
  <c r="AR466" i="1"/>
  <c r="AS451" i="1"/>
  <c r="AP435" i="1"/>
  <c r="AS427" i="1"/>
  <c r="AP411" i="1"/>
  <c r="AQ391" i="1"/>
  <c r="AS371" i="1"/>
  <c r="AO251" i="1"/>
  <c r="AO174" i="1"/>
  <c r="AS131" i="1"/>
  <c r="AP114" i="1"/>
  <c r="AS470" i="1"/>
  <c r="AT470" i="1"/>
  <c r="AO450" i="1"/>
  <c r="AP450" i="1"/>
  <c r="AQ450" i="1"/>
  <c r="AR450" i="1"/>
  <c r="AS450" i="1"/>
  <c r="AT450" i="1"/>
  <c r="AO430" i="1"/>
  <c r="AP430" i="1"/>
  <c r="AT430" i="1"/>
  <c r="AT410" i="1"/>
  <c r="AO410" i="1"/>
  <c r="AP410" i="1"/>
  <c r="AQ410" i="1"/>
  <c r="AR410" i="1"/>
  <c r="AS410" i="1"/>
  <c r="AO390" i="1"/>
  <c r="AS390" i="1"/>
  <c r="AT390" i="1"/>
  <c r="AR390" i="1"/>
  <c r="AO370" i="1"/>
  <c r="AS370" i="1"/>
  <c r="AP370" i="1"/>
  <c r="AQ370" i="1"/>
  <c r="AR370" i="1"/>
  <c r="AT370" i="1"/>
  <c r="AO350" i="1"/>
  <c r="AP350" i="1"/>
  <c r="AQ350" i="1"/>
  <c r="AR350" i="1"/>
  <c r="AS350" i="1"/>
  <c r="AT350" i="1"/>
  <c r="AQ330" i="1"/>
  <c r="AR330" i="1"/>
  <c r="AS330" i="1"/>
  <c r="AT310" i="1"/>
  <c r="AS310" i="1"/>
  <c r="AR310" i="1"/>
  <c r="AO290" i="1"/>
  <c r="AP290" i="1"/>
  <c r="AQ290" i="1"/>
  <c r="AQ250" i="1"/>
  <c r="AT250" i="1"/>
  <c r="AO250" i="1"/>
  <c r="AP250" i="1"/>
  <c r="AR250" i="1"/>
  <c r="AR230" i="1"/>
  <c r="AO230" i="1"/>
  <c r="AT230" i="1"/>
  <c r="AP230" i="1"/>
  <c r="AQ230" i="1"/>
  <c r="AS230" i="1"/>
  <c r="AS496" i="1"/>
  <c r="AS473" i="1"/>
  <c r="AQ466" i="1"/>
  <c r="AQ451" i="1"/>
  <c r="AQ442" i="1"/>
  <c r="AO435" i="1"/>
  <c r="AR427" i="1"/>
  <c r="AT419" i="1"/>
  <c r="AP391" i="1"/>
  <c r="AR371" i="1"/>
  <c r="AR347" i="1"/>
  <c r="AQ310" i="1"/>
  <c r="AS250" i="1"/>
  <c r="AO191" i="1"/>
  <c r="AQ173" i="1"/>
  <c r="AR131" i="1"/>
  <c r="AR94" i="1"/>
  <c r="AS48" i="1"/>
  <c r="AP26" i="1"/>
  <c r="AO489" i="1"/>
  <c r="AP489" i="1"/>
  <c r="AT489" i="1"/>
  <c r="AS449" i="1"/>
  <c r="AT449" i="1"/>
  <c r="AO429" i="1"/>
  <c r="AP429" i="1"/>
  <c r="AQ429" i="1"/>
  <c r="AR429" i="1"/>
  <c r="AS429" i="1"/>
  <c r="AT429" i="1"/>
  <c r="AS409" i="1"/>
  <c r="AP409" i="1"/>
  <c r="AQ409" i="1"/>
  <c r="AR409" i="1"/>
  <c r="AT409" i="1"/>
  <c r="AS389" i="1"/>
  <c r="AR389" i="1"/>
  <c r="AO389" i="1"/>
  <c r="AP389" i="1"/>
  <c r="AQ389" i="1"/>
  <c r="AS369" i="1"/>
  <c r="AP369" i="1"/>
  <c r="AO369" i="1"/>
  <c r="AQ369" i="1"/>
  <c r="AR369" i="1"/>
  <c r="AT369" i="1"/>
  <c r="AQ349" i="1"/>
  <c r="AO349" i="1"/>
  <c r="AP349" i="1"/>
  <c r="AR349" i="1"/>
  <c r="AS349" i="1"/>
  <c r="AT349" i="1"/>
  <c r="AQ329" i="1"/>
  <c r="AR329" i="1"/>
  <c r="AT329" i="1"/>
  <c r="AP329" i="1"/>
  <c r="AO329" i="1"/>
  <c r="AS329" i="1"/>
  <c r="AQ309" i="1"/>
  <c r="AR309" i="1"/>
  <c r="AO309" i="1"/>
  <c r="AQ289" i="1"/>
  <c r="AR289" i="1"/>
  <c r="AO289" i="1"/>
  <c r="AP289" i="1"/>
  <c r="AS289" i="1"/>
  <c r="AT289" i="1"/>
  <c r="AO269" i="1"/>
  <c r="AP269" i="1"/>
  <c r="AQ269" i="1"/>
  <c r="AR269" i="1"/>
  <c r="AS269" i="1"/>
  <c r="AO249" i="1"/>
  <c r="AP249" i="1"/>
  <c r="AS249" i="1"/>
  <c r="AT249" i="1"/>
  <c r="AQ249" i="1"/>
  <c r="AR249" i="1"/>
  <c r="AO229" i="1"/>
  <c r="AP229" i="1"/>
  <c r="AQ229" i="1"/>
  <c r="AS229" i="1"/>
  <c r="AT229" i="1"/>
  <c r="AO209" i="1"/>
  <c r="AP209" i="1"/>
  <c r="AQ209" i="1"/>
  <c r="AR209" i="1"/>
  <c r="AT209" i="1"/>
  <c r="AO189" i="1"/>
  <c r="AP189" i="1"/>
  <c r="AQ189" i="1"/>
  <c r="AR189" i="1"/>
  <c r="AS189" i="1"/>
  <c r="AT189" i="1"/>
  <c r="AO169" i="1"/>
  <c r="AP169" i="1"/>
  <c r="AQ169" i="1"/>
  <c r="AR169" i="1"/>
  <c r="AS169" i="1"/>
  <c r="AT169" i="1"/>
  <c r="AO149" i="1"/>
  <c r="AP149" i="1"/>
  <c r="AQ149" i="1"/>
  <c r="AR149" i="1"/>
  <c r="AT149" i="1"/>
  <c r="AO129" i="1"/>
  <c r="AP129" i="1"/>
  <c r="AQ129" i="1"/>
  <c r="AR129" i="1"/>
  <c r="AS129" i="1"/>
  <c r="AO109" i="1"/>
  <c r="AP109" i="1"/>
  <c r="AQ109" i="1"/>
  <c r="AR109" i="1"/>
  <c r="AS109" i="1"/>
  <c r="AT109" i="1"/>
  <c r="AO89" i="1"/>
  <c r="AP89" i="1"/>
  <c r="AQ89" i="1"/>
  <c r="AR89" i="1"/>
  <c r="AS89" i="1"/>
  <c r="AT89" i="1"/>
  <c r="AQ496" i="1"/>
  <c r="AQ489" i="1"/>
  <c r="AS480" i="1"/>
  <c r="AR473" i="1"/>
  <c r="AP466" i="1"/>
  <c r="AR449" i="1"/>
  <c r="AS434" i="1"/>
  <c r="AP427" i="1"/>
  <c r="AS408" i="1"/>
  <c r="AS368" i="1"/>
  <c r="AQ358" i="1"/>
  <c r="AP310" i="1"/>
  <c r="AP298" i="1"/>
  <c r="AS149" i="1"/>
  <c r="AQ131" i="1"/>
  <c r="AQ94" i="1"/>
  <c r="AP48" i="1"/>
  <c r="AP295" i="1"/>
  <c r="AR295" i="1"/>
  <c r="AO295" i="1"/>
  <c r="AQ295" i="1"/>
  <c r="AS295" i="1"/>
  <c r="AT295" i="1"/>
  <c r="AP35" i="1"/>
  <c r="AR35" i="1"/>
  <c r="AS35" i="1"/>
  <c r="AT35" i="1"/>
  <c r="AO35" i="1"/>
  <c r="AT454" i="1"/>
  <c r="AO454" i="1"/>
  <c r="AP454" i="1"/>
  <c r="AQ454" i="1"/>
  <c r="AR454" i="1"/>
  <c r="AS454" i="1"/>
  <c r="AO194" i="1"/>
  <c r="AT194" i="1"/>
  <c r="AR194" i="1"/>
  <c r="AS194" i="1"/>
  <c r="AS293" i="1"/>
  <c r="AT293" i="1"/>
  <c r="AT73" i="1"/>
  <c r="AR73" i="1"/>
  <c r="AO73" i="1"/>
  <c r="AP73" i="1"/>
  <c r="AS73" i="1"/>
  <c r="AQ73" i="1"/>
  <c r="AO492" i="1"/>
  <c r="AP492" i="1"/>
  <c r="AQ492" i="1"/>
  <c r="AR492" i="1"/>
  <c r="AP272" i="1"/>
  <c r="AQ272" i="1"/>
  <c r="AR272" i="1"/>
  <c r="AO272" i="1"/>
  <c r="AT272" i="1"/>
  <c r="AS272" i="1"/>
  <c r="AP448" i="1"/>
  <c r="AR448" i="1"/>
  <c r="AR208" i="1"/>
  <c r="AT208" i="1"/>
  <c r="AP208" i="1"/>
  <c r="AQ208" i="1"/>
  <c r="AS208" i="1"/>
  <c r="AQ473" i="1"/>
  <c r="AQ407" i="1"/>
  <c r="AS407" i="1"/>
  <c r="AP187" i="1"/>
  <c r="AO187" i="1"/>
  <c r="AS187" i="1"/>
  <c r="AT187" i="1"/>
  <c r="AQ187" i="1"/>
  <c r="AR187" i="1"/>
  <c r="AQ386" i="1"/>
  <c r="AS386" i="1"/>
  <c r="AT386" i="1"/>
  <c r="AT146" i="1"/>
  <c r="AO146" i="1"/>
  <c r="AP146" i="1"/>
  <c r="AQ146" i="1"/>
  <c r="AO465" i="1"/>
  <c r="AP465" i="1"/>
  <c r="AQ465" i="1"/>
  <c r="AP425" i="1"/>
  <c r="AQ425" i="1"/>
  <c r="AR425" i="1"/>
  <c r="AS425" i="1"/>
  <c r="AT425" i="1"/>
  <c r="AQ405" i="1"/>
  <c r="AO405" i="1"/>
  <c r="AP405" i="1"/>
  <c r="AR405" i="1"/>
  <c r="AS405" i="1"/>
  <c r="AT405" i="1"/>
  <c r="AP365" i="1"/>
  <c r="AT365" i="1"/>
  <c r="AO365" i="1"/>
  <c r="AQ365" i="1"/>
  <c r="AR365" i="1"/>
  <c r="AS365" i="1"/>
  <c r="AP345" i="1"/>
  <c r="AQ345" i="1"/>
  <c r="AS345" i="1"/>
  <c r="AO345" i="1"/>
  <c r="AR345" i="1"/>
  <c r="AT345" i="1"/>
  <c r="AS325" i="1"/>
  <c r="AR325" i="1"/>
  <c r="AP325" i="1"/>
  <c r="AT305" i="1"/>
  <c r="AP305" i="1"/>
  <c r="AQ305" i="1"/>
  <c r="AR305" i="1"/>
  <c r="AS305" i="1"/>
  <c r="AP285" i="1"/>
  <c r="AR285" i="1"/>
  <c r="AS285" i="1"/>
  <c r="AT285" i="1"/>
  <c r="AQ285" i="1"/>
  <c r="AP265" i="1"/>
  <c r="AR265" i="1"/>
  <c r="AS265" i="1"/>
  <c r="AT265" i="1"/>
  <c r="AO265" i="1"/>
  <c r="AQ265" i="1"/>
  <c r="AP245" i="1"/>
  <c r="AR245" i="1"/>
  <c r="AS245" i="1"/>
  <c r="AT245" i="1"/>
  <c r="AQ245" i="1"/>
  <c r="AP205" i="1"/>
  <c r="AR205" i="1"/>
  <c r="AS205" i="1"/>
  <c r="AT205" i="1"/>
  <c r="AO205" i="1"/>
  <c r="AQ205" i="1"/>
  <c r="AP185" i="1"/>
  <c r="AR185" i="1"/>
  <c r="AS185" i="1"/>
  <c r="AT185" i="1"/>
  <c r="AQ185" i="1"/>
  <c r="AO185" i="1"/>
  <c r="AP165" i="1"/>
  <c r="AR165" i="1"/>
  <c r="AS165" i="1"/>
  <c r="AT165" i="1"/>
  <c r="AQ165" i="1"/>
  <c r="AO165" i="1"/>
  <c r="AP145" i="1"/>
  <c r="AR145" i="1"/>
  <c r="AS145" i="1"/>
  <c r="AT145" i="1"/>
  <c r="AO145" i="1"/>
  <c r="AQ145" i="1"/>
  <c r="AP125" i="1"/>
  <c r="AR125" i="1"/>
  <c r="AS125" i="1"/>
  <c r="AT125" i="1"/>
  <c r="AO125" i="1"/>
  <c r="AQ125" i="1"/>
  <c r="AP105" i="1"/>
  <c r="AR105" i="1"/>
  <c r="AS105" i="1"/>
  <c r="AT105" i="1"/>
  <c r="AP85" i="1"/>
  <c r="AR85" i="1"/>
  <c r="AS85" i="1"/>
  <c r="AT85" i="1"/>
  <c r="AP65" i="1"/>
  <c r="AR65" i="1"/>
  <c r="AS65" i="1"/>
  <c r="AT65" i="1"/>
  <c r="AQ65" i="1"/>
  <c r="AP45" i="1"/>
  <c r="AR45" i="1"/>
  <c r="AS45" i="1"/>
  <c r="AT45" i="1"/>
  <c r="AO45" i="1"/>
  <c r="AP25" i="1"/>
  <c r="AR25" i="1"/>
  <c r="AS25" i="1"/>
  <c r="AT25" i="1"/>
  <c r="AO25" i="1"/>
  <c r="AQ25" i="1"/>
  <c r="AP5" i="1"/>
  <c r="AQ5" i="1"/>
  <c r="AR5" i="1"/>
  <c r="AS5" i="1"/>
  <c r="AT5" i="1"/>
  <c r="AO5" i="1"/>
  <c r="AO494" i="1"/>
  <c r="AS472" i="1"/>
  <c r="AR463" i="1"/>
  <c r="AP456" i="1"/>
  <c r="AT448" i="1"/>
  <c r="AP441" i="1"/>
  <c r="AS424" i="1"/>
  <c r="AS416" i="1"/>
  <c r="AT407" i="1"/>
  <c r="AT398" i="1"/>
  <c r="AR387" i="1"/>
  <c r="AS377" i="1"/>
  <c r="AO368" i="1"/>
  <c r="AP357" i="1"/>
  <c r="AR346" i="1"/>
  <c r="AP332" i="1"/>
  <c r="AS320" i="1"/>
  <c r="AR261" i="1"/>
  <c r="AQ167" i="1"/>
  <c r="AT147" i="1"/>
  <c r="AQ106" i="1"/>
  <c r="AQ68" i="1"/>
  <c r="AS46" i="1"/>
  <c r="AO375" i="1"/>
  <c r="AP375" i="1"/>
  <c r="AQ375" i="1"/>
  <c r="AR375" i="1"/>
  <c r="AS375" i="1"/>
  <c r="AP155" i="1"/>
  <c r="AR155" i="1"/>
  <c r="AS155" i="1"/>
  <c r="AT155" i="1"/>
  <c r="AO155" i="1"/>
  <c r="AQ294" i="1"/>
  <c r="AO294" i="1"/>
  <c r="AP294" i="1"/>
  <c r="AR294" i="1"/>
  <c r="AS294" i="1"/>
  <c r="AT294" i="1"/>
  <c r="AS34" i="1"/>
  <c r="AO34" i="1"/>
  <c r="AP34" i="1"/>
  <c r="AS174" i="1"/>
  <c r="AP453" i="1"/>
  <c r="AQ453" i="1"/>
  <c r="AR453" i="1"/>
  <c r="AS453" i="1"/>
  <c r="AT453" i="1"/>
  <c r="AT213" i="1"/>
  <c r="AR213" i="1"/>
  <c r="AS213" i="1"/>
  <c r="AO213" i="1"/>
  <c r="AP213" i="1"/>
  <c r="AQ213" i="1"/>
  <c r="AS312" i="1"/>
  <c r="AO312" i="1"/>
  <c r="AP312" i="1"/>
  <c r="AQ312" i="1"/>
  <c r="AR312" i="1"/>
  <c r="AT312" i="1"/>
  <c r="AP92" i="1"/>
  <c r="AQ92" i="1"/>
  <c r="AR92" i="1"/>
  <c r="AO92" i="1"/>
  <c r="AS92" i="1"/>
  <c r="AT92" i="1"/>
  <c r="AO488" i="1"/>
  <c r="AP488" i="1"/>
  <c r="AQ488" i="1"/>
  <c r="AR488" i="1"/>
  <c r="AS488" i="1"/>
  <c r="AT488" i="1"/>
  <c r="AR248" i="1"/>
  <c r="AT248" i="1"/>
  <c r="AO248" i="1"/>
  <c r="AP248" i="1"/>
  <c r="AQ248" i="1"/>
  <c r="AS248" i="1"/>
  <c r="AS327" i="1"/>
  <c r="AP327" i="1"/>
  <c r="AR327" i="1"/>
  <c r="AT327" i="1"/>
  <c r="AP127" i="1"/>
  <c r="AS127" i="1"/>
  <c r="AO127" i="1"/>
  <c r="AQ127" i="1"/>
  <c r="AR127" i="1"/>
  <c r="AT127" i="1"/>
  <c r="AP434" i="1"/>
  <c r="AQ148" i="1"/>
  <c r="AT226" i="1"/>
  <c r="AR226" i="1"/>
  <c r="AT472" i="1"/>
  <c r="AP408" i="1"/>
  <c r="AP368" i="1"/>
  <c r="AQ332" i="1"/>
  <c r="AS226" i="1"/>
  <c r="AO485" i="1"/>
  <c r="AP485" i="1"/>
  <c r="AQ485" i="1"/>
  <c r="AR485" i="1"/>
  <c r="AS485" i="1"/>
  <c r="AT485" i="1"/>
  <c r="AO385" i="1"/>
  <c r="AS385" i="1"/>
  <c r="AT385" i="1"/>
  <c r="AP225" i="1"/>
  <c r="AR225" i="1"/>
  <c r="AS225" i="1"/>
  <c r="AT225" i="1"/>
  <c r="AQ225" i="1"/>
  <c r="AO225" i="1"/>
  <c r="AQ484" i="1"/>
  <c r="AR484" i="1"/>
  <c r="AS484" i="1"/>
  <c r="AT484" i="1"/>
  <c r="AT464" i="1"/>
  <c r="AO464" i="1"/>
  <c r="AP464" i="1"/>
  <c r="AQ464" i="1"/>
  <c r="AR464" i="1"/>
  <c r="AS464" i="1"/>
  <c r="AT444" i="1"/>
  <c r="AO444" i="1"/>
  <c r="AP444" i="1"/>
  <c r="AO384" i="1"/>
  <c r="AP384" i="1"/>
  <c r="AQ384" i="1"/>
  <c r="AR384" i="1"/>
  <c r="AS384" i="1"/>
  <c r="AT384" i="1"/>
  <c r="AQ364" i="1"/>
  <c r="AR364" i="1"/>
  <c r="AS364" i="1"/>
  <c r="AT364" i="1"/>
  <c r="AQ344" i="1"/>
  <c r="AP344" i="1"/>
  <c r="AS344" i="1"/>
  <c r="AO344" i="1"/>
  <c r="AR344" i="1"/>
  <c r="AT344" i="1"/>
  <c r="AQ324" i="1"/>
  <c r="AT324" i="1"/>
  <c r="AO324" i="1"/>
  <c r="AP324" i="1"/>
  <c r="AQ304" i="1"/>
  <c r="AO304" i="1"/>
  <c r="AP304" i="1"/>
  <c r="AO284" i="1"/>
  <c r="AS284" i="1"/>
  <c r="AS264" i="1"/>
  <c r="AT264" i="1"/>
  <c r="AO264" i="1"/>
  <c r="AP264" i="1"/>
  <c r="AQ264" i="1"/>
  <c r="AR264" i="1"/>
  <c r="AO244" i="1"/>
  <c r="AP244" i="1"/>
  <c r="AR244" i="1"/>
  <c r="AS244" i="1"/>
  <c r="AR224" i="1"/>
  <c r="AP224" i="1"/>
  <c r="AQ224" i="1"/>
  <c r="AO224" i="1"/>
  <c r="AS224" i="1"/>
  <c r="AT224" i="1"/>
  <c r="AR204" i="1"/>
  <c r="AS204" i="1"/>
  <c r="AO204" i="1"/>
  <c r="AP204" i="1"/>
  <c r="AQ204" i="1"/>
  <c r="AT204" i="1"/>
  <c r="AR184" i="1"/>
  <c r="AQ184" i="1"/>
  <c r="AR164" i="1"/>
  <c r="AS164" i="1"/>
  <c r="AT164" i="1"/>
  <c r="AQ164" i="1"/>
  <c r="AR144" i="1"/>
  <c r="AO144" i="1"/>
  <c r="AQ144" i="1"/>
  <c r="AS144" i="1"/>
  <c r="AT144" i="1"/>
  <c r="AP144" i="1"/>
  <c r="AR124" i="1"/>
  <c r="AS124" i="1"/>
  <c r="AO124" i="1"/>
  <c r="AT124" i="1"/>
  <c r="AP124" i="1"/>
  <c r="AQ124" i="1"/>
  <c r="AR104" i="1"/>
  <c r="AO104" i="1"/>
  <c r="AP104" i="1"/>
  <c r="AQ104" i="1"/>
  <c r="AR84" i="1"/>
  <c r="AS84" i="1"/>
  <c r="AO84" i="1"/>
  <c r="AP84" i="1"/>
  <c r="AQ84" i="1"/>
  <c r="AR64" i="1"/>
  <c r="AS64" i="1"/>
  <c r="AO64" i="1"/>
  <c r="AP64" i="1"/>
  <c r="AQ64" i="1"/>
  <c r="AT64" i="1"/>
  <c r="AT44" i="1"/>
  <c r="AO44" i="1"/>
  <c r="AR44" i="1"/>
  <c r="AS44" i="1"/>
  <c r="AP44" i="1"/>
  <c r="AQ44" i="1"/>
  <c r="AR24" i="1"/>
  <c r="AQ24" i="1"/>
  <c r="AT24" i="1"/>
  <c r="AP24" i="1"/>
  <c r="AT500" i="1"/>
  <c r="AT493" i="1"/>
  <c r="AT486" i="1"/>
  <c r="AS479" i="1"/>
  <c r="AS448" i="1"/>
  <c r="AR424" i="1"/>
  <c r="AR416" i="1"/>
  <c r="AR407" i="1"/>
  <c r="AP387" i="1"/>
  <c r="AR377" i="1"/>
  <c r="AT367" i="1"/>
  <c r="AP343" i="1"/>
  <c r="AR320" i="1"/>
  <c r="AT308" i="1"/>
  <c r="AQ278" i="1"/>
  <c r="AQ261" i="1"/>
  <c r="AQ244" i="1"/>
  <c r="AP226" i="1"/>
  <c r="AP184" i="1"/>
  <c r="AR166" i="1"/>
  <c r="AS86" i="1"/>
  <c r="AT16" i="1"/>
  <c r="AP335" i="1"/>
  <c r="AO335" i="1"/>
  <c r="AQ335" i="1"/>
  <c r="AP95" i="1"/>
  <c r="AR95" i="1"/>
  <c r="AS95" i="1"/>
  <c r="AT95" i="1"/>
  <c r="AQ354" i="1"/>
  <c r="AP354" i="1"/>
  <c r="AO354" i="1"/>
  <c r="AR354" i="1"/>
  <c r="AS354" i="1"/>
  <c r="AT354" i="1"/>
  <c r="AQ114" i="1"/>
  <c r="AR114" i="1"/>
  <c r="AP313" i="1"/>
  <c r="AO313" i="1"/>
  <c r="AQ313" i="1"/>
  <c r="AR313" i="1"/>
  <c r="AT93" i="1"/>
  <c r="AR93" i="1"/>
  <c r="AS93" i="1"/>
  <c r="AQ93" i="1"/>
  <c r="AO93" i="1"/>
  <c r="AP93" i="1"/>
  <c r="AR174" i="1"/>
  <c r="AP432" i="1"/>
  <c r="AQ432" i="1"/>
  <c r="AR432" i="1"/>
  <c r="AS432" i="1"/>
  <c r="AT432" i="1"/>
  <c r="AP172" i="1"/>
  <c r="AQ172" i="1"/>
  <c r="AR172" i="1"/>
  <c r="AO172" i="1"/>
  <c r="AS172" i="1"/>
  <c r="AT172" i="1"/>
  <c r="AO348" i="1"/>
  <c r="AQ348" i="1"/>
  <c r="AT348" i="1"/>
  <c r="AR168" i="1"/>
  <c r="AT168" i="1"/>
  <c r="AO168" i="1"/>
  <c r="AP168" i="1"/>
  <c r="AQ168" i="1"/>
  <c r="AS168" i="1"/>
  <c r="AR408" i="1"/>
  <c r="AS487" i="1"/>
  <c r="AT487" i="1"/>
  <c r="AO267" i="1"/>
  <c r="AQ267" i="1"/>
  <c r="AS267" i="1"/>
  <c r="AT267" i="1"/>
  <c r="AR267" i="1"/>
  <c r="AP47" i="1"/>
  <c r="AS47" i="1"/>
  <c r="AT47" i="1"/>
  <c r="AQ47" i="1"/>
  <c r="AS88" i="1"/>
  <c r="AQ266" i="1"/>
  <c r="AO266" i="1"/>
  <c r="AP266" i="1"/>
  <c r="AR266" i="1"/>
  <c r="AS266" i="1"/>
  <c r="AQ46" i="1"/>
  <c r="AR46" i="1"/>
  <c r="AP46" i="1"/>
  <c r="AT46" i="1"/>
  <c r="AS463" i="1"/>
  <c r="AT463" i="1"/>
  <c r="AO443" i="1"/>
  <c r="AP443" i="1"/>
  <c r="AQ443" i="1"/>
  <c r="AR443" i="1"/>
  <c r="AS443" i="1"/>
  <c r="AT443" i="1"/>
  <c r="AO423" i="1"/>
  <c r="AP423" i="1"/>
  <c r="AT423" i="1"/>
  <c r="AO403" i="1"/>
  <c r="AT403" i="1"/>
  <c r="AR403" i="1"/>
  <c r="AO383" i="1"/>
  <c r="AQ383" i="1"/>
  <c r="AP383" i="1"/>
  <c r="AR383" i="1"/>
  <c r="AS383" i="1"/>
  <c r="AT383" i="1"/>
  <c r="AP363" i="1"/>
  <c r="AT363" i="1"/>
  <c r="AO363" i="1"/>
  <c r="AO323" i="1"/>
  <c r="AP323" i="1"/>
  <c r="AQ323" i="1"/>
  <c r="AR323" i="1"/>
  <c r="AS323" i="1"/>
  <c r="AT323" i="1"/>
  <c r="AO263" i="1"/>
  <c r="AP263" i="1"/>
  <c r="AQ263" i="1"/>
  <c r="AR263" i="1"/>
  <c r="AS263" i="1"/>
  <c r="AT263" i="1"/>
  <c r="AO243" i="1"/>
  <c r="AQ243" i="1"/>
  <c r="AR243" i="1"/>
  <c r="AS243" i="1"/>
  <c r="AT243" i="1"/>
  <c r="AP243" i="1"/>
  <c r="AT223" i="1"/>
  <c r="AP223" i="1"/>
  <c r="AQ223" i="1"/>
  <c r="AR223" i="1"/>
  <c r="AS223" i="1"/>
  <c r="AO223" i="1"/>
  <c r="AT203" i="1"/>
  <c r="AQ203" i="1"/>
  <c r="AR203" i="1"/>
  <c r="AP203" i="1"/>
  <c r="AT183" i="1"/>
  <c r="AO183" i="1"/>
  <c r="AQ183" i="1"/>
  <c r="AT163" i="1"/>
  <c r="AR163" i="1"/>
  <c r="AO163" i="1"/>
  <c r="AP163" i="1"/>
  <c r="AQ163" i="1"/>
  <c r="AT143" i="1"/>
  <c r="AP143" i="1"/>
  <c r="AO143" i="1"/>
  <c r="AQ143" i="1"/>
  <c r="AR143" i="1"/>
  <c r="AS143" i="1"/>
  <c r="AT123" i="1"/>
  <c r="AP123" i="1"/>
  <c r="AR123" i="1"/>
  <c r="AS123" i="1"/>
  <c r="AT103" i="1"/>
  <c r="AO103" i="1"/>
  <c r="AP103" i="1"/>
  <c r="AQ103" i="1"/>
  <c r="AS103" i="1"/>
  <c r="AT83" i="1"/>
  <c r="AP83" i="1"/>
  <c r="AQ83" i="1"/>
  <c r="AR83" i="1"/>
  <c r="AS83" i="1"/>
  <c r="AO83" i="1"/>
  <c r="AT63" i="1"/>
  <c r="AO63" i="1"/>
  <c r="AS63" i="1"/>
  <c r="AP63" i="1"/>
  <c r="AQ63" i="1"/>
  <c r="AR63" i="1"/>
  <c r="AO43" i="1"/>
  <c r="AP43" i="1"/>
  <c r="AT43" i="1"/>
  <c r="AR43" i="1"/>
  <c r="AS43" i="1"/>
  <c r="AQ43" i="1"/>
  <c r="AO23" i="1"/>
  <c r="AP23" i="1"/>
  <c r="AT23" i="1"/>
  <c r="AQ23" i="1"/>
  <c r="AS500" i="1"/>
  <c r="AS493" i="1"/>
  <c r="AS486" i="1"/>
  <c r="AR479" i="1"/>
  <c r="AR470" i="1"/>
  <c r="AP463" i="1"/>
  <c r="AT455" i="1"/>
  <c r="AQ448" i="1"/>
  <c r="AT431" i="1"/>
  <c r="AQ424" i="1"/>
  <c r="AP407" i="1"/>
  <c r="AR367" i="1"/>
  <c r="AT331" i="1"/>
  <c r="AS308" i="1"/>
  <c r="AR293" i="1"/>
  <c r="AO226" i="1"/>
  <c r="AO203" i="1"/>
  <c r="AO184" i="1"/>
  <c r="AS146" i="1"/>
  <c r="AQ123" i="1"/>
  <c r="AQ105" i="1"/>
  <c r="AQ86" i="1"/>
  <c r="AS66" i="1"/>
  <c r="AQ45" i="1"/>
  <c r="AS16" i="1"/>
  <c r="AP255" i="1"/>
  <c r="AR255" i="1"/>
  <c r="AS255" i="1"/>
  <c r="AT255" i="1"/>
  <c r="AO255" i="1"/>
  <c r="AQ255" i="1"/>
  <c r="AP75" i="1"/>
  <c r="AR75" i="1"/>
  <c r="AS75" i="1"/>
  <c r="AT75" i="1"/>
  <c r="AQ494" i="1"/>
  <c r="AR494" i="1"/>
  <c r="AS494" i="1"/>
  <c r="AT494" i="1"/>
  <c r="AQ254" i="1"/>
  <c r="AP254" i="1"/>
  <c r="AR254" i="1"/>
  <c r="AO254" i="1"/>
  <c r="AS74" i="1"/>
  <c r="AO74" i="1"/>
  <c r="AP74" i="1"/>
  <c r="AQ74" i="1"/>
  <c r="AR74" i="1"/>
  <c r="AR314" i="1"/>
  <c r="AO373" i="1"/>
  <c r="AQ373" i="1"/>
  <c r="AP373" i="1"/>
  <c r="AS373" i="1"/>
  <c r="AT373" i="1"/>
  <c r="AT153" i="1"/>
  <c r="AR153" i="1"/>
  <c r="AO153" i="1"/>
  <c r="AP153" i="1"/>
  <c r="AQ153" i="1"/>
  <c r="AS153" i="1"/>
  <c r="AP252" i="1"/>
  <c r="AQ252" i="1"/>
  <c r="AR252" i="1"/>
  <c r="AS252" i="1"/>
  <c r="AT252" i="1"/>
  <c r="AP52" i="1"/>
  <c r="AQ52" i="1"/>
  <c r="AR52" i="1"/>
  <c r="AT52" i="1"/>
  <c r="AO52" i="1"/>
  <c r="AS52" i="1"/>
  <c r="AT388" i="1"/>
  <c r="AO388" i="1"/>
  <c r="AP388" i="1"/>
  <c r="AQ388" i="1"/>
  <c r="AR388" i="1"/>
  <c r="AS388" i="1"/>
  <c r="AR228" i="1"/>
  <c r="AT228" i="1"/>
  <c r="AO228" i="1"/>
  <c r="AP228" i="1"/>
  <c r="AQ228" i="1"/>
  <c r="AR28" i="1"/>
  <c r="AT28" i="1"/>
  <c r="AS28" i="1"/>
  <c r="AQ28" i="1"/>
  <c r="AQ387" i="1"/>
  <c r="AS387" i="1"/>
  <c r="AT387" i="1"/>
  <c r="AP227" i="1"/>
  <c r="AO227" i="1"/>
  <c r="AS227" i="1"/>
  <c r="AP67" i="1"/>
  <c r="AO67" i="1"/>
  <c r="AR67" i="1"/>
  <c r="AS67" i="1"/>
  <c r="AT67" i="1"/>
  <c r="AQ67" i="1"/>
  <c r="AR335" i="1"/>
  <c r="AS167" i="1"/>
  <c r="AP446" i="1"/>
  <c r="AQ446" i="1"/>
  <c r="AR446" i="1"/>
  <c r="AS446" i="1"/>
  <c r="AT446" i="1"/>
  <c r="AO306" i="1"/>
  <c r="AP306" i="1"/>
  <c r="AT306" i="1"/>
  <c r="AQ306" i="1"/>
  <c r="AR306" i="1"/>
  <c r="AS306" i="1"/>
  <c r="AT106" i="1"/>
  <c r="AO106" i="1"/>
  <c r="AR106" i="1"/>
  <c r="AS106" i="1"/>
  <c r="AP303" i="1"/>
  <c r="AR303" i="1"/>
  <c r="AQ303" i="1"/>
  <c r="AO303" i="1"/>
  <c r="AO482" i="1"/>
  <c r="AP482" i="1"/>
  <c r="AQ482" i="1"/>
  <c r="AR482" i="1"/>
  <c r="AS442" i="1"/>
  <c r="AT442" i="1"/>
  <c r="AO422" i="1"/>
  <c r="AP422" i="1"/>
  <c r="AQ422" i="1"/>
  <c r="AR422" i="1"/>
  <c r="AS422" i="1"/>
  <c r="AT422" i="1"/>
  <c r="AO402" i="1"/>
  <c r="AP402" i="1"/>
  <c r="AQ402" i="1"/>
  <c r="AR402" i="1"/>
  <c r="AS402" i="1"/>
  <c r="AS382" i="1"/>
  <c r="AT382" i="1"/>
  <c r="AS362" i="1"/>
  <c r="AT362" i="1"/>
  <c r="AQ362" i="1"/>
  <c r="AS342" i="1"/>
  <c r="AO342" i="1"/>
  <c r="AS322" i="1"/>
  <c r="AO322" i="1"/>
  <c r="AQ322" i="1"/>
  <c r="AP322" i="1"/>
  <c r="AR322" i="1"/>
  <c r="AT322" i="1"/>
  <c r="AS302" i="1"/>
  <c r="AT302" i="1"/>
  <c r="AO302" i="1"/>
  <c r="AP282" i="1"/>
  <c r="AQ282" i="1"/>
  <c r="AR282" i="1"/>
  <c r="AO282" i="1"/>
  <c r="AT282" i="1"/>
  <c r="AS282" i="1"/>
  <c r="AP262" i="1"/>
  <c r="AQ262" i="1"/>
  <c r="AR262" i="1"/>
  <c r="AS262" i="1"/>
  <c r="AT262" i="1"/>
  <c r="AP242" i="1"/>
  <c r="AQ242" i="1"/>
  <c r="AR242" i="1"/>
  <c r="AP222" i="1"/>
  <c r="AQ222" i="1"/>
  <c r="AR222" i="1"/>
  <c r="AS222" i="1"/>
  <c r="AT222" i="1"/>
  <c r="AO222" i="1"/>
  <c r="AP202" i="1"/>
  <c r="AQ202" i="1"/>
  <c r="AR202" i="1"/>
  <c r="AS202" i="1"/>
  <c r="AO202" i="1"/>
  <c r="AT202" i="1"/>
  <c r="AP182" i="1"/>
  <c r="AQ182" i="1"/>
  <c r="AR182" i="1"/>
  <c r="AS182" i="1"/>
  <c r="AT182" i="1"/>
  <c r="AO182" i="1"/>
  <c r="AP162" i="1"/>
  <c r="AQ162" i="1"/>
  <c r="AR162" i="1"/>
  <c r="AS162" i="1"/>
  <c r="AT162" i="1"/>
  <c r="AO162" i="1"/>
  <c r="AP142" i="1"/>
  <c r="AQ142" i="1"/>
  <c r="AR142" i="1"/>
  <c r="AS142" i="1"/>
  <c r="AT142" i="1"/>
  <c r="AO142" i="1"/>
  <c r="AP122" i="1"/>
  <c r="AQ122" i="1"/>
  <c r="AR122" i="1"/>
  <c r="AS122" i="1"/>
  <c r="AP102" i="1"/>
  <c r="AQ102" i="1"/>
  <c r="AR102" i="1"/>
  <c r="AS102" i="1"/>
  <c r="AT102" i="1"/>
  <c r="AP82" i="1"/>
  <c r="AQ82" i="1"/>
  <c r="AR82" i="1"/>
  <c r="AS82" i="1"/>
  <c r="AO82" i="1"/>
  <c r="AT82" i="1"/>
  <c r="AP62" i="1"/>
  <c r="AQ62" i="1"/>
  <c r="AR62" i="1"/>
  <c r="AS62" i="1"/>
  <c r="AT62" i="1"/>
  <c r="AO62" i="1"/>
  <c r="AP42" i="1"/>
  <c r="AQ42" i="1"/>
  <c r="AR42" i="1"/>
  <c r="AS42" i="1"/>
  <c r="AT42" i="1"/>
  <c r="AO42" i="1"/>
  <c r="AP22" i="1"/>
  <c r="AQ22" i="1"/>
  <c r="AR22" i="1"/>
  <c r="AO22" i="1"/>
  <c r="AS22" i="1"/>
  <c r="AT22" i="1"/>
  <c r="AR500" i="1"/>
  <c r="AR493" i="1"/>
  <c r="AQ486" i="1"/>
  <c r="AQ470" i="1"/>
  <c r="AO463" i="1"/>
  <c r="AS455" i="1"/>
  <c r="AO448" i="1"/>
  <c r="AS431" i="1"/>
  <c r="AP424" i="1"/>
  <c r="AO407" i="1"/>
  <c r="AT395" i="1"/>
  <c r="AR386" i="1"/>
  <c r="AT376" i="1"/>
  <c r="AT353" i="1"/>
  <c r="AT342" i="1"/>
  <c r="AR331" i="1"/>
  <c r="AT319" i="1"/>
  <c r="AQ293" i="1"/>
  <c r="AR260" i="1"/>
  <c r="AS242" i="1"/>
  <c r="AS220" i="1"/>
  <c r="AS183" i="1"/>
  <c r="AP164" i="1"/>
  <c r="AR146" i="1"/>
  <c r="AO123" i="1"/>
  <c r="AO105" i="1"/>
  <c r="AP16" i="1"/>
  <c r="AO415" i="1"/>
  <c r="AT415" i="1"/>
  <c r="AP415" i="1"/>
  <c r="AP195" i="1"/>
  <c r="AR195" i="1"/>
  <c r="AS195" i="1"/>
  <c r="AT195" i="1"/>
  <c r="AO195" i="1"/>
  <c r="AQ195" i="1"/>
  <c r="AP15" i="1"/>
  <c r="AR15" i="1"/>
  <c r="AS15" i="1"/>
  <c r="AT15" i="1"/>
  <c r="AO394" i="1"/>
  <c r="AR394" i="1"/>
  <c r="AP394" i="1"/>
  <c r="AO234" i="1"/>
  <c r="AR234" i="1"/>
  <c r="AS234" i="1"/>
  <c r="AP234" i="1"/>
  <c r="AQ14" i="1"/>
  <c r="AR14" i="1"/>
  <c r="AS14" i="1"/>
  <c r="AT14" i="1"/>
  <c r="AP14" i="1"/>
  <c r="AQ34" i="1"/>
  <c r="AO393" i="1"/>
  <c r="AR393" i="1"/>
  <c r="AP393" i="1"/>
  <c r="AQ393" i="1"/>
  <c r="AS393" i="1"/>
  <c r="AT393" i="1"/>
  <c r="AT173" i="1"/>
  <c r="AR173" i="1"/>
  <c r="AS173" i="1"/>
  <c r="AP173" i="1"/>
  <c r="AO13" i="1"/>
  <c r="AP13" i="1"/>
  <c r="AT13" i="1"/>
  <c r="AQ13" i="1"/>
  <c r="AR13" i="1"/>
  <c r="AS13" i="1"/>
  <c r="AO314" i="1"/>
  <c r="AS292" i="1"/>
  <c r="AT292" i="1"/>
  <c r="AP292" i="1"/>
  <c r="AQ292" i="1"/>
  <c r="AR292" i="1"/>
  <c r="AP132" i="1"/>
  <c r="AQ132" i="1"/>
  <c r="AR132" i="1"/>
  <c r="AO132" i="1"/>
  <c r="AT132" i="1"/>
  <c r="AT313" i="1"/>
  <c r="AP428" i="1"/>
  <c r="AS428" i="1"/>
  <c r="AT428" i="1"/>
  <c r="AQ288" i="1"/>
  <c r="AR288" i="1"/>
  <c r="AT288" i="1"/>
  <c r="AO288" i="1"/>
  <c r="AP288" i="1"/>
  <c r="AS288" i="1"/>
  <c r="AR48" i="1"/>
  <c r="AT48" i="1"/>
  <c r="AQ48" i="1"/>
  <c r="AR368" i="1"/>
  <c r="AO447" i="1"/>
  <c r="AP447" i="1"/>
  <c r="AQ447" i="1"/>
  <c r="AR447" i="1"/>
  <c r="AS447" i="1"/>
  <c r="AS287" i="1"/>
  <c r="AO287" i="1"/>
  <c r="AQ287" i="1"/>
  <c r="AR287" i="1"/>
  <c r="AT287" i="1"/>
  <c r="AP107" i="1"/>
  <c r="AO107" i="1"/>
  <c r="AR107" i="1"/>
  <c r="AT107" i="1"/>
  <c r="AQ107" i="1"/>
  <c r="AS107" i="1"/>
  <c r="AO366" i="1"/>
  <c r="AQ366" i="1"/>
  <c r="AS366" i="1"/>
  <c r="AP366" i="1"/>
  <c r="AR366" i="1"/>
  <c r="AT166" i="1"/>
  <c r="AO166" i="1"/>
  <c r="AP166" i="1"/>
  <c r="AS166" i="1"/>
  <c r="AP6" i="1"/>
  <c r="AQ6" i="1"/>
  <c r="AR6" i="1"/>
  <c r="AT6" i="1"/>
  <c r="AO6" i="1"/>
  <c r="AS6" i="1"/>
  <c r="AO47" i="1"/>
  <c r="AS283" i="1"/>
  <c r="AO283" i="1"/>
  <c r="AP283" i="1"/>
  <c r="AT283" i="1"/>
  <c r="AQ283" i="1"/>
  <c r="AR283" i="1"/>
  <c r="AO481" i="1"/>
  <c r="AP481" i="1"/>
  <c r="AQ481" i="1"/>
  <c r="AR481" i="1"/>
  <c r="AS481" i="1"/>
  <c r="AT481" i="1"/>
  <c r="AR461" i="1"/>
  <c r="AO461" i="1"/>
  <c r="AP461" i="1"/>
  <c r="AQ461" i="1"/>
  <c r="AS461" i="1"/>
  <c r="AT461" i="1"/>
  <c r="AR441" i="1"/>
  <c r="AQ441" i="1"/>
  <c r="AQ421" i="1"/>
  <c r="AR421" i="1"/>
  <c r="AS421" i="1"/>
  <c r="AT421" i="1"/>
  <c r="AO401" i="1"/>
  <c r="AT401" i="1"/>
  <c r="AP401" i="1"/>
  <c r="AQ401" i="1"/>
  <c r="AR401" i="1"/>
  <c r="AS401" i="1"/>
  <c r="AP381" i="1"/>
  <c r="AT381" i="1"/>
  <c r="AQ381" i="1"/>
  <c r="AO361" i="1"/>
  <c r="AP361" i="1"/>
  <c r="AT361" i="1"/>
  <c r="AQ361" i="1"/>
  <c r="AR361" i="1"/>
  <c r="AO341" i="1"/>
  <c r="AR341" i="1"/>
  <c r="AS341" i="1"/>
  <c r="AO321" i="1"/>
  <c r="AP321" i="1"/>
  <c r="AS321" i="1"/>
  <c r="AT321" i="1"/>
  <c r="AO301" i="1"/>
  <c r="AQ301" i="1"/>
  <c r="AP301" i="1"/>
  <c r="AR301" i="1"/>
  <c r="AS301" i="1"/>
  <c r="AT301" i="1"/>
  <c r="AT281" i="1"/>
  <c r="AQ281" i="1"/>
  <c r="AR281" i="1"/>
  <c r="AP281" i="1"/>
  <c r="AO281" i="1"/>
  <c r="AS281" i="1"/>
  <c r="AT261" i="1"/>
  <c r="AO261" i="1"/>
  <c r="AT241" i="1"/>
  <c r="AS241" i="1"/>
  <c r="AO241" i="1"/>
  <c r="AP241" i="1"/>
  <c r="AQ241" i="1"/>
  <c r="AR241" i="1"/>
  <c r="AT221" i="1"/>
  <c r="AQ221" i="1"/>
  <c r="AO221" i="1"/>
  <c r="AP221" i="1"/>
  <c r="AR221" i="1"/>
  <c r="AS221" i="1"/>
  <c r="AT201" i="1"/>
  <c r="AQ201" i="1"/>
  <c r="AS201" i="1"/>
  <c r="AT181" i="1"/>
  <c r="AO181" i="1"/>
  <c r="AP181" i="1"/>
  <c r="AQ181" i="1"/>
  <c r="AT161" i="1"/>
  <c r="AQ161" i="1"/>
  <c r="AR161" i="1"/>
  <c r="AO161" i="1"/>
  <c r="AP161" i="1"/>
  <c r="AS161" i="1"/>
  <c r="AT141" i="1"/>
  <c r="AQ141" i="1"/>
  <c r="AS141" i="1"/>
  <c r="AT121" i="1"/>
  <c r="AO121" i="1"/>
  <c r="AQ121" i="1"/>
  <c r="AT101" i="1"/>
  <c r="AS101" i="1"/>
  <c r="AR101" i="1"/>
  <c r="AO101" i="1"/>
  <c r="AP101" i="1"/>
  <c r="AT81" i="1"/>
  <c r="AP81" i="1"/>
  <c r="AR81" i="1"/>
  <c r="AS81" i="1"/>
  <c r="AO81" i="1"/>
  <c r="AQ81" i="1"/>
  <c r="AT61" i="1"/>
  <c r="AO61" i="1"/>
  <c r="AP61" i="1"/>
  <c r="AS61" i="1"/>
  <c r="AQ61" i="1"/>
  <c r="AR61" i="1"/>
  <c r="AT41" i="1"/>
  <c r="AO41" i="1"/>
  <c r="AP41" i="1"/>
  <c r="AQ41" i="1"/>
  <c r="AR41" i="1"/>
  <c r="AS41" i="1"/>
  <c r="AT21" i="1"/>
  <c r="AS21" i="1"/>
  <c r="AO21" i="1"/>
  <c r="AP21" i="1"/>
  <c r="AQ21" i="1"/>
  <c r="AR21" i="1"/>
  <c r="AQ500" i="1"/>
  <c r="AQ493" i="1"/>
  <c r="AP486" i="1"/>
  <c r="AR477" i="1"/>
  <c r="AP470" i="1"/>
  <c r="AT462" i="1"/>
  <c r="AQ455" i="1"/>
  <c r="AT447" i="1"/>
  <c r="AT438" i="1"/>
  <c r="AQ431" i="1"/>
  <c r="AO424" i="1"/>
  <c r="AR415" i="1"/>
  <c r="AT404" i="1"/>
  <c r="AS395" i="1"/>
  <c r="AP386" i="1"/>
  <c r="AP376" i="1"/>
  <c r="AT366" i="1"/>
  <c r="AS353" i="1"/>
  <c r="AR342" i="1"/>
  <c r="AQ331" i="1"/>
  <c r="AS319" i="1"/>
  <c r="AO305" i="1"/>
  <c r="AP293" i="1"/>
  <c r="AT276" i="1"/>
  <c r="AO242" i="1"/>
  <c r="AP201" i="1"/>
  <c r="AR183" i="1"/>
  <c r="AO164" i="1"/>
  <c r="AR141" i="1"/>
  <c r="AT122" i="1"/>
  <c r="AT104" i="1"/>
  <c r="AQ85" i="1"/>
  <c r="AO65" i="1"/>
  <c r="AO495" i="1"/>
  <c r="AP495" i="1"/>
  <c r="AQ495" i="1"/>
  <c r="AR495" i="1"/>
  <c r="AS495" i="1"/>
  <c r="AT495" i="1"/>
  <c r="AO315" i="1"/>
  <c r="AR315" i="1"/>
  <c r="AS315" i="1"/>
  <c r="AT315" i="1"/>
  <c r="AP115" i="1"/>
  <c r="AR115" i="1"/>
  <c r="AS115" i="1"/>
  <c r="AT115" i="1"/>
  <c r="AQ115" i="1"/>
  <c r="AQ334" i="1"/>
  <c r="AO334" i="1"/>
  <c r="AP334" i="1"/>
  <c r="AR334" i="1"/>
  <c r="AS334" i="1"/>
  <c r="AT334" i="1"/>
  <c r="AO94" i="1"/>
  <c r="AT94" i="1"/>
  <c r="AS94" i="1"/>
  <c r="AO433" i="1"/>
  <c r="AP433" i="1"/>
  <c r="AQ433" i="1"/>
  <c r="AR433" i="1"/>
  <c r="AS433" i="1"/>
  <c r="AT233" i="1"/>
  <c r="AR233" i="1"/>
  <c r="AO233" i="1"/>
  <c r="AQ233" i="1"/>
  <c r="AS233" i="1"/>
  <c r="AP233" i="1"/>
  <c r="AO53" i="1"/>
  <c r="AP53" i="1"/>
  <c r="AT53" i="1"/>
  <c r="AQ53" i="1"/>
  <c r="AR53" i="1"/>
  <c r="AS53" i="1"/>
  <c r="AT234" i="1"/>
  <c r="AP72" i="1"/>
  <c r="AQ72" i="1"/>
  <c r="AR72" i="1"/>
  <c r="AT72" i="1"/>
  <c r="AO72" i="1"/>
  <c r="AS72" i="1"/>
  <c r="AO328" i="1"/>
  <c r="AP328" i="1"/>
  <c r="AQ328" i="1"/>
  <c r="AR328" i="1"/>
  <c r="AS328" i="1"/>
  <c r="AT328" i="1"/>
  <c r="AR148" i="1"/>
  <c r="AT148" i="1"/>
  <c r="AP148" i="1"/>
  <c r="AR8" i="1"/>
  <c r="AT8" i="1"/>
  <c r="AP8" i="1"/>
  <c r="AQ8" i="1"/>
  <c r="AS8" i="1"/>
  <c r="AO8" i="1"/>
  <c r="AR247" i="1"/>
  <c r="AT247" i="1"/>
  <c r="AO247" i="1"/>
  <c r="AP247" i="1"/>
  <c r="AQ247" i="1"/>
  <c r="AS247" i="1"/>
  <c r="AP87" i="1"/>
  <c r="AO87" i="1"/>
  <c r="AQ87" i="1"/>
  <c r="AR87" i="1"/>
  <c r="AS87" i="1"/>
  <c r="AQ368" i="1"/>
  <c r="AO426" i="1"/>
  <c r="AP426" i="1"/>
  <c r="AQ426" i="1"/>
  <c r="AR426" i="1"/>
  <c r="AS426" i="1"/>
  <c r="AQ246" i="1"/>
  <c r="AT246" i="1"/>
  <c r="AS246" i="1"/>
  <c r="AT86" i="1"/>
  <c r="AR86" i="1"/>
  <c r="AO86" i="1"/>
  <c r="AQ343" i="1"/>
  <c r="AR343" i="1"/>
  <c r="AS343" i="1"/>
  <c r="AT343" i="1"/>
  <c r="AP460" i="1"/>
  <c r="AQ460" i="1"/>
  <c r="AR460" i="1"/>
  <c r="AS460" i="1"/>
  <c r="AT460" i="1"/>
  <c r="AO440" i="1"/>
  <c r="AP440" i="1"/>
  <c r="AQ440" i="1"/>
  <c r="AR440" i="1"/>
  <c r="AS440" i="1"/>
  <c r="AS400" i="1"/>
  <c r="AP400" i="1"/>
  <c r="AT400" i="1"/>
  <c r="AO380" i="1"/>
  <c r="AS380" i="1"/>
  <c r="AP380" i="1"/>
  <c r="AQ380" i="1"/>
  <c r="AP360" i="1"/>
  <c r="AO360" i="1"/>
  <c r="AQ360" i="1"/>
  <c r="AR360" i="1"/>
  <c r="AS360" i="1"/>
  <c r="AT360" i="1"/>
  <c r="AR340" i="1"/>
  <c r="AT340" i="1"/>
  <c r="AS340" i="1"/>
  <c r="AO340" i="1"/>
  <c r="AP340" i="1"/>
  <c r="AQ340" i="1"/>
  <c r="AQ320" i="1"/>
  <c r="AO320" i="1"/>
  <c r="AP300" i="1"/>
  <c r="AQ300" i="1"/>
  <c r="AO300" i="1"/>
  <c r="AR300" i="1"/>
  <c r="AS300" i="1"/>
  <c r="AT300" i="1"/>
  <c r="AQ280" i="1"/>
  <c r="AO280" i="1"/>
  <c r="AP280" i="1"/>
  <c r="AR280" i="1"/>
  <c r="AS280" i="1"/>
  <c r="AT280" i="1"/>
  <c r="AS260" i="1"/>
  <c r="AT260" i="1"/>
  <c r="AQ260" i="1"/>
  <c r="AO240" i="1"/>
  <c r="AP240" i="1"/>
  <c r="AR240" i="1"/>
  <c r="AQ240" i="1"/>
  <c r="AS240" i="1"/>
  <c r="AT240" i="1"/>
  <c r="AR220" i="1"/>
  <c r="AP220" i="1"/>
  <c r="AT220" i="1"/>
  <c r="AR200" i="1"/>
  <c r="AP200" i="1"/>
  <c r="AQ200" i="1"/>
  <c r="AT200" i="1"/>
  <c r="AO200" i="1"/>
  <c r="AR180" i="1"/>
  <c r="AP180" i="1"/>
  <c r="AS180" i="1"/>
  <c r="AO180" i="1"/>
  <c r="AQ180" i="1"/>
  <c r="AT180" i="1"/>
  <c r="AR160" i="1"/>
  <c r="AP160" i="1"/>
  <c r="AQ160" i="1"/>
  <c r="AO160" i="1"/>
  <c r="AS160" i="1"/>
  <c r="AT160" i="1"/>
  <c r="AR140" i="1"/>
  <c r="AP140" i="1"/>
  <c r="AS140" i="1"/>
  <c r="AT140" i="1"/>
  <c r="AO140" i="1"/>
  <c r="AR120" i="1"/>
  <c r="AP120" i="1"/>
  <c r="AQ120" i="1"/>
  <c r="AO120" i="1"/>
  <c r="AR100" i="1"/>
  <c r="AP100" i="1"/>
  <c r="AO100" i="1"/>
  <c r="AQ100" i="1"/>
  <c r="AS100" i="1"/>
  <c r="AT100" i="1"/>
  <c r="AR80" i="1"/>
  <c r="AP80" i="1"/>
  <c r="AQ80" i="1"/>
  <c r="AT80" i="1"/>
  <c r="AO80" i="1"/>
  <c r="AS80" i="1"/>
  <c r="AR60" i="1"/>
  <c r="AP60" i="1"/>
  <c r="AQ60" i="1"/>
  <c r="AT60" i="1"/>
  <c r="AS60" i="1"/>
  <c r="AR40" i="1"/>
  <c r="AP40" i="1"/>
  <c r="AT40" i="1"/>
  <c r="AQ40" i="1"/>
  <c r="AS40" i="1"/>
  <c r="AR20" i="1"/>
  <c r="AO20" i="1"/>
  <c r="AS20" i="1"/>
  <c r="AT20" i="1"/>
  <c r="AP20" i="1"/>
  <c r="AQ20" i="1"/>
  <c r="AP500" i="1"/>
  <c r="AO493" i="1"/>
  <c r="AO486" i="1"/>
  <c r="AQ477" i="1"/>
  <c r="AO470" i="1"/>
  <c r="AS462" i="1"/>
  <c r="AP455" i="1"/>
  <c r="AO446" i="1"/>
  <c r="AS438" i="1"/>
  <c r="AP431" i="1"/>
  <c r="AS423" i="1"/>
  <c r="AQ415" i="1"/>
  <c r="AS404" i="1"/>
  <c r="AR395" i="1"/>
  <c r="AO386" i="1"/>
  <c r="AP364" i="1"/>
  <c r="AR353" i="1"/>
  <c r="AQ342" i="1"/>
  <c r="AT330" i="1"/>
  <c r="AT304" i="1"/>
  <c r="AO293" i="1"/>
  <c r="AS276" i="1"/>
  <c r="AO260" i="1"/>
  <c r="AQ237" i="1"/>
  <c r="AO220" i="1"/>
  <c r="AO201" i="1"/>
  <c r="AP183" i="1"/>
  <c r="AS163" i="1"/>
  <c r="AP141" i="1"/>
  <c r="AO122" i="1"/>
  <c r="AS104" i="1"/>
  <c r="AO85" i="1"/>
  <c r="AO60" i="1"/>
  <c r="AQ15" i="1"/>
  <c r="AP275" i="1"/>
  <c r="AR275" i="1"/>
  <c r="AS275" i="1"/>
  <c r="AT275" i="1"/>
  <c r="AO275" i="1"/>
  <c r="AQ275" i="1"/>
  <c r="AP55" i="1"/>
  <c r="AR55" i="1"/>
  <c r="AS55" i="1"/>
  <c r="AT55" i="1"/>
  <c r="AO55" i="1"/>
  <c r="AQ55" i="1"/>
  <c r="AQ414" i="1"/>
  <c r="AO414" i="1"/>
  <c r="AP414" i="1"/>
  <c r="AR414" i="1"/>
  <c r="AS414" i="1"/>
  <c r="AT414" i="1"/>
  <c r="AQ154" i="1"/>
  <c r="AS154" i="1"/>
  <c r="AT154" i="1"/>
  <c r="AP154" i="1"/>
  <c r="AO154" i="1"/>
  <c r="AO115" i="1"/>
  <c r="AT113" i="1"/>
  <c r="AR113" i="1"/>
  <c r="AP113" i="1"/>
  <c r="AQ113" i="1"/>
  <c r="AS113" i="1"/>
  <c r="AO113" i="1"/>
  <c r="AO472" i="1"/>
  <c r="AP472" i="1"/>
  <c r="AQ472" i="1"/>
  <c r="AP212" i="1"/>
  <c r="AQ212" i="1"/>
  <c r="AR212" i="1"/>
  <c r="AS212" i="1"/>
  <c r="AT212" i="1"/>
  <c r="AO212" i="1"/>
  <c r="AO308" i="1"/>
  <c r="AP308" i="1"/>
  <c r="AR308" i="1"/>
  <c r="AR108" i="1"/>
  <c r="AT108" i="1"/>
  <c r="AO108" i="1"/>
  <c r="AP108" i="1"/>
  <c r="AQ108" i="1"/>
  <c r="AS108" i="1"/>
  <c r="AS347" i="1"/>
  <c r="AT347" i="1"/>
  <c r="AO347" i="1"/>
  <c r="AP167" i="1"/>
  <c r="AO167" i="1"/>
  <c r="AO286" i="1"/>
  <c r="AP286" i="1"/>
  <c r="AT286" i="1"/>
  <c r="AT66" i="1"/>
  <c r="AP66" i="1"/>
  <c r="AQ66" i="1"/>
  <c r="AR66" i="1"/>
  <c r="AP487" i="1"/>
  <c r="AO208" i="1"/>
  <c r="AO479" i="1"/>
  <c r="AP479" i="1"/>
  <c r="AT479" i="1"/>
  <c r="AS419" i="1"/>
  <c r="AQ419" i="1"/>
  <c r="AO419" i="1"/>
  <c r="AP419" i="1"/>
  <c r="AS379" i="1"/>
  <c r="AO379" i="1"/>
  <c r="AP379" i="1"/>
  <c r="AQ379" i="1"/>
  <c r="AR379" i="1"/>
  <c r="AT379" i="1"/>
  <c r="AQ339" i="1"/>
  <c r="AS339" i="1"/>
  <c r="AO339" i="1"/>
  <c r="AP339" i="1"/>
  <c r="AR339" i="1"/>
  <c r="AT339" i="1"/>
  <c r="AQ319" i="1"/>
  <c r="AP319" i="1"/>
  <c r="AR319" i="1"/>
  <c r="AO279" i="1"/>
  <c r="AP279" i="1"/>
  <c r="AS279" i="1"/>
  <c r="AQ279" i="1"/>
  <c r="AR279" i="1"/>
  <c r="AO259" i="1"/>
  <c r="AP259" i="1"/>
  <c r="AR259" i="1"/>
  <c r="AS259" i="1"/>
  <c r="AT259" i="1"/>
  <c r="AO239" i="1"/>
  <c r="AP239" i="1"/>
  <c r="AS239" i="1"/>
  <c r="AT239" i="1"/>
  <c r="AQ239" i="1"/>
  <c r="AR239" i="1"/>
  <c r="AO219" i="1"/>
  <c r="AP219" i="1"/>
  <c r="AQ219" i="1"/>
  <c r="AR219" i="1"/>
  <c r="AO199" i="1"/>
  <c r="AP199" i="1"/>
  <c r="AS199" i="1"/>
  <c r="AO179" i="1"/>
  <c r="AP179" i="1"/>
  <c r="AQ179" i="1"/>
  <c r="AR179" i="1"/>
  <c r="AS179" i="1"/>
  <c r="AT179" i="1"/>
  <c r="AO159" i="1"/>
  <c r="AP159" i="1"/>
  <c r="AS159" i="1"/>
  <c r="AQ159" i="1"/>
  <c r="AR159" i="1"/>
  <c r="AT159" i="1"/>
  <c r="AO139" i="1"/>
  <c r="AP139" i="1"/>
  <c r="AR139" i="1"/>
  <c r="AS139" i="1"/>
  <c r="AT139" i="1"/>
  <c r="AO119" i="1"/>
  <c r="AP119" i="1"/>
  <c r="AS119" i="1"/>
  <c r="AT119" i="1"/>
  <c r="AQ119" i="1"/>
  <c r="AR119" i="1"/>
  <c r="AO99" i="1"/>
  <c r="AP99" i="1"/>
  <c r="AQ99" i="1"/>
  <c r="AR99" i="1"/>
  <c r="AS99" i="1"/>
  <c r="AT99" i="1"/>
  <c r="AO79" i="1"/>
  <c r="AP79" i="1"/>
  <c r="AS79" i="1"/>
  <c r="AT79" i="1"/>
  <c r="AO59" i="1"/>
  <c r="AP59" i="1"/>
  <c r="AQ59" i="1"/>
  <c r="AO19" i="1"/>
  <c r="AP19" i="1"/>
  <c r="AS19" i="1"/>
  <c r="AT19" i="1"/>
  <c r="AR19" i="1"/>
  <c r="AQ19" i="1"/>
  <c r="AT492" i="1"/>
  <c r="AP484" i="1"/>
  <c r="AP477" i="1"/>
  <c r="AQ462" i="1"/>
  <c r="AO455" i="1"/>
  <c r="AT445" i="1"/>
  <c r="AR438" i="1"/>
  <c r="AO431" i="1"/>
  <c r="AR423" i="1"/>
  <c r="AQ404" i="1"/>
  <c r="AQ395" i="1"/>
  <c r="AR385" i="1"/>
  <c r="AT375" i="1"/>
  <c r="AO364" i="1"/>
  <c r="AP353" i="1"/>
  <c r="AP342" i="1"/>
  <c r="AP330" i="1"/>
  <c r="AQ316" i="1"/>
  <c r="AS304" i="1"/>
  <c r="AO292" i="1"/>
  <c r="AQ276" i="1"/>
  <c r="AQ259" i="1"/>
  <c r="AP237" i="1"/>
  <c r="AT219" i="1"/>
  <c r="AS200" i="1"/>
  <c r="AS181" i="1"/>
  <c r="AO141" i="1"/>
  <c r="AS121" i="1"/>
  <c r="AR103" i="1"/>
  <c r="AT84" i="1"/>
  <c r="AT59" i="1"/>
  <c r="AT36" i="1"/>
  <c r="AO15" i="1"/>
  <c r="AO475" i="1"/>
  <c r="AP475" i="1"/>
  <c r="AQ475" i="1"/>
  <c r="AR475" i="1"/>
  <c r="AS475" i="1"/>
  <c r="AT475" i="1"/>
  <c r="AP215" i="1"/>
  <c r="AR215" i="1"/>
  <c r="AS215" i="1"/>
  <c r="AT215" i="1"/>
  <c r="AO215" i="1"/>
  <c r="AQ215" i="1"/>
  <c r="AT434" i="1"/>
  <c r="AQ434" i="1"/>
  <c r="AO214" i="1"/>
  <c r="AP214" i="1"/>
  <c r="AS214" i="1"/>
  <c r="AQ214" i="1"/>
  <c r="AR214" i="1"/>
  <c r="AT214" i="1"/>
  <c r="AO253" i="1"/>
  <c r="AQ253" i="1"/>
  <c r="AR253" i="1"/>
  <c r="AS253" i="1"/>
  <c r="AT114" i="1"/>
  <c r="AS332" i="1"/>
  <c r="AR332" i="1"/>
  <c r="AT332" i="1"/>
  <c r="AP112" i="1"/>
  <c r="AQ112" i="1"/>
  <c r="AR112" i="1"/>
  <c r="AT112" i="1"/>
  <c r="AO112" i="1"/>
  <c r="AP468" i="1"/>
  <c r="AO468" i="1"/>
  <c r="AQ468" i="1"/>
  <c r="AR468" i="1"/>
  <c r="AS468" i="1"/>
  <c r="AT468" i="1"/>
  <c r="AR128" i="1"/>
  <c r="AT128" i="1"/>
  <c r="AO128" i="1"/>
  <c r="AQ128" i="1"/>
  <c r="AS128" i="1"/>
  <c r="AQ406" i="1"/>
  <c r="AO406" i="1"/>
  <c r="AP406" i="1"/>
  <c r="AR406" i="1"/>
  <c r="AS406" i="1"/>
  <c r="AT406" i="1"/>
  <c r="AT206" i="1"/>
  <c r="AS206" i="1"/>
  <c r="AR206" i="1"/>
  <c r="AO206" i="1"/>
  <c r="AP206" i="1"/>
  <c r="AQ206" i="1"/>
  <c r="AO148" i="1"/>
  <c r="AP439" i="1"/>
  <c r="AQ439" i="1"/>
  <c r="AR439" i="1"/>
  <c r="AS439" i="1"/>
  <c r="AT439" i="1"/>
  <c r="AS399" i="1"/>
  <c r="AP399" i="1"/>
  <c r="AQ359" i="1"/>
  <c r="AO359" i="1"/>
  <c r="AR359" i="1"/>
  <c r="AP359" i="1"/>
  <c r="AS359" i="1"/>
  <c r="AT359" i="1"/>
  <c r="AQ299" i="1"/>
  <c r="AR299" i="1"/>
  <c r="AO299" i="1"/>
  <c r="AS299" i="1"/>
  <c r="AP299" i="1"/>
  <c r="AT299" i="1"/>
  <c r="AO39" i="1"/>
  <c r="AP39" i="1"/>
  <c r="AS39" i="1"/>
  <c r="AT39" i="1"/>
  <c r="AQ39" i="1"/>
  <c r="AO498" i="1"/>
  <c r="AP498" i="1"/>
  <c r="AQ498" i="1"/>
  <c r="AR498" i="1"/>
  <c r="AS498" i="1"/>
  <c r="AT498" i="1"/>
  <c r="AO478" i="1"/>
  <c r="AP478" i="1"/>
  <c r="AQ478" i="1"/>
  <c r="AR478" i="1"/>
  <c r="AS478" i="1"/>
  <c r="AT478" i="1"/>
  <c r="AP458" i="1"/>
  <c r="AO458" i="1"/>
  <c r="AQ458" i="1"/>
  <c r="AR418" i="1"/>
  <c r="AO418" i="1"/>
  <c r="AP418" i="1"/>
  <c r="AQ418" i="1"/>
  <c r="AS418" i="1"/>
  <c r="AT418" i="1"/>
  <c r="AP398" i="1"/>
  <c r="AO398" i="1"/>
  <c r="AQ398" i="1"/>
  <c r="AR398" i="1"/>
  <c r="AO378" i="1"/>
  <c r="AT378" i="1"/>
  <c r="AQ378" i="1"/>
  <c r="AR378" i="1"/>
  <c r="AS378" i="1"/>
  <c r="AO338" i="1"/>
  <c r="AT338" i="1"/>
  <c r="AQ338" i="1"/>
  <c r="AR338" i="1"/>
  <c r="AS338" i="1"/>
  <c r="AQ318" i="1"/>
  <c r="AS318" i="1"/>
  <c r="AO318" i="1"/>
  <c r="AP318" i="1"/>
  <c r="AR318" i="1"/>
  <c r="AT318" i="1"/>
  <c r="AR278" i="1"/>
  <c r="AT278" i="1"/>
  <c r="AO278" i="1"/>
  <c r="AS278" i="1"/>
  <c r="AR258" i="1"/>
  <c r="AT258" i="1"/>
  <c r="AQ258" i="1"/>
  <c r="AO258" i="1"/>
  <c r="AP258" i="1"/>
  <c r="AS258" i="1"/>
  <c r="AR238" i="1"/>
  <c r="AT238" i="1"/>
  <c r="AP238" i="1"/>
  <c r="AQ238" i="1"/>
  <c r="AS238" i="1"/>
  <c r="AO238" i="1"/>
  <c r="AS499" i="1"/>
  <c r="AS492" i="1"/>
  <c r="AO484" i="1"/>
  <c r="AP462" i="1"/>
  <c r="AO453" i="1"/>
  <c r="AS445" i="1"/>
  <c r="AQ438" i="1"/>
  <c r="AS430" i="1"/>
  <c r="AQ423" i="1"/>
  <c r="AT412" i="1"/>
  <c r="AP404" i="1"/>
  <c r="AP395" i="1"/>
  <c r="AQ385" i="1"/>
  <c r="AR373" i="1"/>
  <c r="AS363" i="1"/>
  <c r="AO353" i="1"/>
  <c r="AT341" i="1"/>
  <c r="AO330" i="1"/>
  <c r="AR304" i="1"/>
  <c r="AT291" i="1"/>
  <c r="AP276" i="1"/>
  <c r="AT254" i="1"/>
  <c r="AS219" i="1"/>
  <c r="AT199" i="1"/>
  <c r="AR181" i="1"/>
  <c r="AQ140" i="1"/>
  <c r="AR121" i="1"/>
  <c r="AO102" i="1"/>
  <c r="AR79" i="1"/>
  <c r="AS59" i="1"/>
  <c r="AO14" i="1"/>
  <c r="AS435" i="1"/>
  <c r="AT435" i="1"/>
  <c r="AP235" i="1"/>
  <c r="AR235" i="1"/>
  <c r="AS235" i="1"/>
  <c r="AT235" i="1"/>
  <c r="AQ235" i="1"/>
  <c r="AT474" i="1"/>
  <c r="AP474" i="1"/>
  <c r="AQ474" i="1"/>
  <c r="AR474" i="1"/>
  <c r="AS474" i="1"/>
  <c r="AO274" i="1"/>
  <c r="AP274" i="1"/>
  <c r="AT274" i="1"/>
  <c r="AQ274" i="1"/>
  <c r="AR274" i="1"/>
  <c r="AS274" i="1"/>
  <c r="AP134" i="1"/>
  <c r="AQ134" i="1"/>
  <c r="AR134" i="1"/>
  <c r="AO134" i="1"/>
  <c r="AS134" i="1"/>
  <c r="AT134" i="1"/>
  <c r="AP333" i="1"/>
  <c r="AR333" i="1"/>
  <c r="AO333" i="1"/>
  <c r="AQ333" i="1"/>
  <c r="AS333" i="1"/>
  <c r="AT333" i="1"/>
  <c r="AT133" i="1"/>
  <c r="AR133" i="1"/>
  <c r="AS133" i="1"/>
  <c r="AQ133" i="1"/>
  <c r="AP133" i="1"/>
  <c r="AO133" i="1"/>
  <c r="AS392" i="1"/>
  <c r="AO392" i="1"/>
  <c r="AP392" i="1"/>
  <c r="AQ392" i="1"/>
  <c r="AR392" i="1"/>
  <c r="AT392" i="1"/>
  <c r="AP192" i="1"/>
  <c r="AQ192" i="1"/>
  <c r="AR192" i="1"/>
  <c r="AO192" i="1"/>
  <c r="AS192" i="1"/>
  <c r="AP12" i="1"/>
  <c r="AQ12" i="1"/>
  <c r="AR12" i="1"/>
  <c r="AS12" i="1"/>
  <c r="AO12" i="1"/>
  <c r="AR188" i="1"/>
  <c r="AT188" i="1"/>
  <c r="AP188" i="1"/>
  <c r="AO188" i="1"/>
  <c r="AQ188" i="1"/>
  <c r="AS188" i="1"/>
  <c r="AR68" i="1"/>
  <c r="AT68" i="1"/>
  <c r="AO68" i="1"/>
  <c r="AP467" i="1"/>
  <c r="AQ467" i="1"/>
  <c r="AR467" i="1"/>
  <c r="AS467" i="1"/>
  <c r="AT467" i="1"/>
  <c r="AS307" i="1"/>
  <c r="AO307" i="1"/>
  <c r="AQ307" i="1"/>
  <c r="AP307" i="1"/>
  <c r="AR307" i="1"/>
  <c r="AT307" i="1"/>
  <c r="AP147" i="1"/>
  <c r="AO147" i="1"/>
  <c r="AR147" i="1"/>
  <c r="AS147" i="1"/>
  <c r="AP7" i="1"/>
  <c r="AO7" i="1"/>
  <c r="AQ7" i="1"/>
  <c r="AR7" i="1"/>
  <c r="AS7" i="1"/>
  <c r="AT7" i="1"/>
  <c r="AP473" i="1"/>
  <c r="AQ227" i="1"/>
  <c r="AO326" i="1"/>
  <c r="AP326" i="1"/>
  <c r="AS326" i="1"/>
  <c r="AT326" i="1"/>
  <c r="AT126" i="1"/>
  <c r="AR126" i="1"/>
  <c r="AO126" i="1"/>
  <c r="AP126" i="1"/>
  <c r="AQ126" i="1"/>
  <c r="AS126" i="1"/>
  <c r="AS68" i="1"/>
  <c r="AS497" i="1"/>
  <c r="AT497" i="1"/>
  <c r="AS477" i="1"/>
  <c r="AT477" i="1"/>
  <c r="AO457" i="1"/>
  <c r="AP457" i="1"/>
  <c r="AQ457" i="1"/>
  <c r="AR457" i="1"/>
  <c r="AS457" i="1"/>
  <c r="AT457" i="1"/>
  <c r="AO437" i="1"/>
  <c r="AP437" i="1"/>
  <c r="AT437" i="1"/>
  <c r="AT417" i="1"/>
  <c r="AQ417" i="1"/>
  <c r="AR417" i="1"/>
  <c r="AS417" i="1"/>
  <c r="AQ397" i="1"/>
  <c r="AP397" i="1"/>
  <c r="AO397" i="1"/>
  <c r="AR397" i="1"/>
  <c r="AS397" i="1"/>
  <c r="AT397" i="1"/>
  <c r="AQ377" i="1"/>
  <c r="AP377" i="1"/>
  <c r="AS357" i="1"/>
  <c r="AR357" i="1"/>
  <c r="AQ357" i="1"/>
  <c r="AS337" i="1"/>
  <c r="AP337" i="1"/>
  <c r="AT337" i="1"/>
  <c r="AS317" i="1"/>
  <c r="AR317" i="1"/>
  <c r="AO317" i="1"/>
  <c r="AP317" i="1"/>
  <c r="AQ317" i="1"/>
  <c r="AT317" i="1"/>
  <c r="AS297" i="1"/>
  <c r="AQ297" i="1"/>
  <c r="AR297" i="1"/>
  <c r="AQ277" i="1"/>
  <c r="AR277" i="1"/>
  <c r="AO277" i="1"/>
  <c r="AS277" i="1"/>
  <c r="AT277" i="1"/>
  <c r="AR257" i="1"/>
  <c r="AT257" i="1"/>
  <c r="AQ257" i="1"/>
  <c r="AO257" i="1"/>
  <c r="AP257" i="1"/>
  <c r="AS257" i="1"/>
  <c r="AS237" i="1"/>
  <c r="AT237" i="1"/>
  <c r="AR237" i="1"/>
  <c r="AP217" i="1"/>
  <c r="AT217" i="1"/>
  <c r="AO217" i="1"/>
  <c r="AR217" i="1"/>
  <c r="AS217" i="1"/>
  <c r="AQ217" i="1"/>
  <c r="AP197" i="1"/>
  <c r="AT197" i="1"/>
  <c r="AO197" i="1"/>
  <c r="AQ197" i="1"/>
  <c r="AR197" i="1"/>
  <c r="AS197" i="1"/>
  <c r="AP177" i="1"/>
  <c r="AT177" i="1"/>
  <c r="AO177" i="1"/>
  <c r="AQ177" i="1"/>
  <c r="AR177" i="1"/>
  <c r="AS177" i="1"/>
  <c r="AP157" i="1"/>
  <c r="AT157" i="1"/>
  <c r="AO157" i="1"/>
  <c r="AP137" i="1"/>
  <c r="AT137" i="1"/>
  <c r="AO137" i="1"/>
  <c r="AP117" i="1"/>
  <c r="AT117" i="1"/>
  <c r="AS117" i="1"/>
  <c r="AO117" i="1"/>
  <c r="AQ117" i="1"/>
  <c r="AR117" i="1"/>
  <c r="AP97" i="1"/>
  <c r="AT97" i="1"/>
  <c r="AQ97" i="1"/>
  <c r="AR97" i="1"/>
  <c r="AS97" i="1"/>
  <c r="AP77" i="1"/>
  <c r="AT77" i="1"/>
  <c r="AO77" i="1"/>
  <c r="AS77" i="1"/>
  <c r="AP57" i="1"/>
  <c r="AT57" i="1"/>
  <c r="AO57" i="1"/>
  <c r="AQ57" i="1"/>
  <c r="AR57" i="1"/>
  <c r="AP37" i="1"/>
  <c r="AR37" i="1"/>
  <c r="AS37" i="1"/>
  <c r="AO37" i="1"/>
  <c r="AQ37" i="1"/>
  <c r="AT37" i="1"/>
  <c r="AP17" i="1"/>
  <c r="AO17" i="1"/>
  <c r="AQ17" i="1"/>
  <c r="AS17" i="1"/>
  <c r="AR17" i="1"/>
  <c r="AT17" i="1"/>
  <c r="AT490" i="1"/>
  <c r="AT483" i="1"/>
  <c r="AT476" i="1"/>
  <c r="AQ469" i="1"/>
  <c r="AO462" i="1"/>
  <c r="AT452" i="1"/>
  <c r="AR445" i="1"/>
  <c r="AO438" i="1"/>
  <c r="AR430" i="1"/>
  <c r="AP421" i="1"/>
  <c r="AS412" i="1"/>
  <c r="AO404" i="1"/>
  <c r="AT394" i="1"/>
  <c r="AP385" i="1"/>
  <c r="AT372" i="1"/>
  <c r="AR363" i="1"/>
  <c r="AR352" i="1"/>
  <c r="AQ341" i="1"/>
  <c r="AQ327" i="1"/>
  <c r="AQ315" i="1"/>
  <c r="AT303" i="1"/>
  <c r="AT290" i="1"/>
  <c r="AO276" i="1"/>
  <c r="AS254" i="1"/>
  <c r="AR199" i="1"/>
  <c r="AQ139" i="1"/>
  <c r="AP121" i="1"/>
  <c r="AQ101" i="1"/>
  <c r="AQ79" i="1"/>
  <c r="AR59" i="1"/>
  <c r="AQ35" i="1"/>
  <c r="AT12" i="1"/>
  <c r="AP175" i="1"/>
  <c r="AR175" i="1"/>
  <c r="AS175" i="1"/>
  <c r="AT175" i="1"/>
  <c r="AO175" i="1"/>
  <c r="AO374" i="1"/>
  <c r="AP374" i="1"/>
  <c r="AQ374" i="1"/>
  <c r="AR374" i="1"/>
  <c r="AS374" i="1"/>
  <c r="AT374" i="1"/>
  <c r="AO413" i="1"/>
  <c r="AQ413" i="1"/>
  <c r="AR413" i="1"/>
  <c r="AS413" i="1"/>
  <c r="AT413" i="1"/>
  <c r="AT193" i="1"/>
  <c r="AR193" i="1"/>
  <c r="AO193" i="1"/>
  <c r="AP193" i="1"/>
  <c r="AP232" i="1"/>
  <c r="AQ232" i="1"/>
  <c r="AR232" i="1"/>
  <c r="AS232" i="1"/>
  <c r="AO232" i="1"/>
  <c r="AT232" i="1"/>
  <c r="AP32" i="1"/>
  <c r="AQ32" i="1"/>
  <c r="AR32" i="1"/>
  <c r="AO32" i="1"/>
  <c r="AS32" i="1"/>
  <c r="AT32" i="1"/>
  <c r="AO408" i="1"/>
  <c r="AT408" i="1"/>
  <c r="AR268" i="1"/>
  <c r="AT268" i="1"/>
  <c r="AO268" i="1"/>
  <c r="AS268" i="1"/>
  <c r="AQ268" i="1"/>
  <c r="AR88" i="1"/>
  <c r="AT88" i="1"/>
  <c r="AO88" i="1"/>
  <c r="AP88" i="1"/>
  <c r="AR434" i="1"/>
  <c r="AS335" i="1"/>
  <c r="AQ367" i="1"/>
  <c r="AP367" i="1"/>
  <c r="AS367" i="1"/>
  <c r="AP207" i="1"/>
  <c r="AQ207" i="1"/>
  <c r="AR207" i="1"/>
  <c r="AS207" i="1"/>
  <c r="AO207" i="1"/>
  <c r="AP27" i="1"/>
  <c r="AQ27" i="1"/>
  <c r="AR27" i="1"/>
  <c r="AO27" i="1"/>
  <c r="AT27" i="1"/>
  <c r="AQ487" i="1"/>
  <c r="AR47" i="1"/>
  <c r="AO346" i="1"/>
  <c r="AP346" i="1"/>
  <c r="AQ346" i="1"/>
  <c r="AT186" i="1"/>
  <c r="AO186" i="1"/>
  <c r="AQ186" i="1"/>
  <c r="AR186" i="1"/>
  <c r="AS186" i="1"/>
  <c r="AP186" i="1"/>
  <c r="AQ26" i="1"/>
  <c r="AR26" i="1"/>
  <c r="AS26" i="1"/>
  <c r="AT26" i="1"/>
  <c r="AO499" i="1"/>
  <c r="AP499" i="1"/>
  <c r="AT499" i="1"/>
  <c r="AS456" i="1"/>
  <c r="AT456" i="1"/>
  <c r="AO436" i="1"/>
  <c r="AP436" i="1"/>
  <c r="AQ436" i="1"/>
  <c r="AR436" i="1"/>
  <c r="AS436" i="1"/>
  <c r="AT436" i="1"/>
  <c r="AQ416" i="1"/>
  <c r="AO416" i="1"/>
  <c r="AQ396" i="1"/>
  <c r="AR396" i="1"/>
  <c r="AP396" i="1"/>
  <c r="AS396" i="1"/>
  <c r="AT396" i="1"/>
  <c r="AQ376" i="1"/>
  <c r="AS376" i="1"/>
  <c r="AR376" i="1"/>
  <c r="AO356" i="1"/>
  <c r="AR356" i="1"/>
  <c r="AT356" i="1"/>
  <c r="AP356" i="1"/>
  <c r="AQ356" i="1"/>
  <c r="AO336" i="1"/>
  <c r="AT336" i="1"/>
  <c r="AP336" i="1"/>
  <c r="AQ336" i="1"/>
  <c r="AO316" i="1"/>
  <c r="AS316" i="1"/>
  <c r="AR316" i="1"/>
  <c r="AT316" i="1"/>
  <c r="AO296" i="1"/>
  <c r="AP296" i="1"/>
  <c r="AQ296" i="1"/>
  <c r="AR296" i="1"/>
  <c r="AS296" i="1"/>
  <c r="AS256" i="1"/>
  <c r="AT256" i="1"/>
  <c r="AO256" i="1"/>
  <c r="AP256" i="1"/>
  <c r="AQ256" i="1"/>
  <c r="AR256" i="1"/>
  <c r="AO236" i="1"/>
  <c r="AP236" i="1"/>
  <c r="AT236" i="1"/>
  <c r="AO216" i="1"/>
  <c r="AP216" i="1"/>
  <c r="AQ216" i="1"/>
  <c r="AO196" i="1"/>
  <c r="AP196" i="1"/>
  <c r="AR196" i="1"/>
  <c r="AT196" i="1"/>
  <c r="AQ196" i="1"/>
  <c r="AS196" i="1"/>
  <c r="AO176" i="1"/>
  <c r="AP176" i="1"/>
  <c r="AQ176" i="1"/>
  <c r="AR176" i="1"/>
  <c r="AT176" i="1"/>
  <c r="AO156" i="1"/>
  <c r="AP156" i="1"/>
  <c r="AR156" i="1"/>
  <c r="AS156" i="1"/>
  <c r="AT156" i="1"/>
  <c r="AO136" i="1"/>
  <c r="AQ136" i="1"/>
  <c r="AP136" i="1"/>
  <c r="AR136" i="1"/>
  <c r="AS136" i="1"/>
  <c r="AT136" i="1"/>
  <c r="AO116" i="1"/>
  <c r="AP116" i="1"/>
  <c r="AQ116" i="1"/>
  <c r="AR116" i="1"/>
  <c r="AS116" i="1"/>
  <c r="AT116" i="1"/>
  <c r="AO96" i="1"/>
  <c r="AT96" i="1"/>
  <c r="AQ96" i="1"/>
  <c r="AO76" i="1"/>
  <c r="AP76" i="1"/>
  <c r="AQ76" i="1"/>
  <c r="AS76" i="1"/>
  <c r="AT76" i="1"/>
  <c r="AR76" i="1"/>
  <c r="AQ56" i="1"/>
  <c r="AR56" i="1"/>
  <c r="AO56" i="1"/>
  <c r="AT56" i="1"/>
  <c r="AQ36" i="1"/>
  <c r="AR36" i="1"/>
  <c r="AS36" i="1"/>
  <c r="AO36" i="1"/>
  <c r="AQ16" i="1"/>
  <c r="AR16" i="1"/>
  <c r="AQ499" i="1"/>
  <c r="AS483" i="1"/>
  <c r="AS476" i="1"/>
  <c r="AO460" i="1"/>
  <c r="AS452" i="1"/>
  <c r="AQ445" i="1"/>
  <c r="AS437" i="1"/>
  <c r="AQ430" i="1"/>
  <c r="AO421" i="1"/>
  <c r="AR412" i="1"/>
  <c r="AS403" i="1"/>
  <c r="AS394" i="1"/>
  <c r="AR382" i="1"/>
  <c r="AS372" i="1"/>
  <c r="AQ363" i="1"/>
  <c r="AT351" i="1"/>
  <c r="AP341" i="1"/>
  <c r="AO327" i="1"/>
  <c r="AP315" i="1"/>
  <c r="AS303" i="1"/>
  <c r="AS290" i="1"/>
  <c r="AS270" i="1"/>
  <c r="AT253" i="1"/>
  <c r="AR236" i="1"/>
  <c r="AT216" i="1"/>
  <c r="AQ199" i="1"/>
  <c r="AQ175" i="1"/>
  <c r="AS157" i="1"/>
  <c r="AT120" i="1"/>
  <c r="AO97" i="1"/>
  <c r="AT34" i="1"/>
  <c r="AQ11" i="1"/>
  <c r="AR218" i="1"/>
  <c r="AT218" i="1"/>
  <c r="AO218" i="1"/>
  <c r="AP218" i="1"/>
  <c r="AR198" i="1"/>
  <c r="AT198" i="1"/>
  <c r="AO198" i="1"/>
  <c r="AP198" i="1"/>
  <c r="AR178" i="1"/>
  <c r="AT178" i="1"/>
  <c r="AO178" i="1"/>
  <c r="AS178" i="1"/>
  <c r="AR158" i="1"/>
  <c r="AT158" i="1"/>
  <c r="AO158" i="1"/>
  <c r="AR138" i="1"/>
  <c r="AT138" i="1"/>
  <c r="AO138" i="1"/>
  <c r="AS138" i="1"/>
  <c r="AR118" i="1"/>
  <c r="AT118" i="1"/>
  <c r="AP118" i="1"/>
  <c r="AQ118" i="1"/>
  <c r="AS118" i="1"/>
  <c r="AR98" i="1"/>
  <c r="AT98" i="1"/>
  <c r="AO98" i="1"/>
  <c r="AS98" i="1"/>
  <c r="AQ98" i="1"/>
  <c r="AR78" i="1"/>
  <c r="AT78" i="1"/>
  <c r="AO78" i="1"/>
  <c r="AP78" i="1"/>
  <c r="AR58" i="1"/>
  <c r="AT58" i="1"/>
  <c r="AO58" i="1"/>
  <c r="AR38" i="1"/>
  <c r="AT38" i="1"/>
  <c r="AQ38" i="1"/>
  <c r="AS38" i="1"/>
  <c r="AP38" i="1"/>
  <c r="AR18" i="1"/>
  <c r="AT18" i="1"/>
  <c r="AP18" i="1"/>
  <c r="AS18" i="1"/>
  <c r="AQ218" i="1"/>
  <c r="AP138" i="1"/>
  <c r="AP58" i="1"/>
  <c r="AS198" i="1"/>
  <c r="AS110" i="1"/>
  <c r="AQ198" i="1"/>
  <c r="AQ110" i="1"/>
  <c r="AO118" i="1"/>
  <c r="AT10" i="1"/>
  <c r="AR210" i="1"/>
  <c r="AQ210" i="1"/>
  <c r="AR190" i="1"/>
  <c r="AT190" i="1"/>
  <c r="AR170" i="1"/>
  <c r="AP170" i="1"/>
  <c r="AS170" i="1"/>
  <c r="AT170" i="1"/>
  <c r="AR150" i="1"/>
  <c r="AO150" i="1"/>
  <c r="AP150" i="1"/>
  <c r="AT150" i="1"/>
  <c r="AS150" i="1"/>
  <c r="AR130" i="1"/>
  <c r="AP130" i="1"/>
  <c r="AQ130" i="1"/>
  <c r="AR110" i="1"/>
  <c r="AP110" i="1"/>
  <c r="AR90" i="1"/>
  <c r="AS90" i="1"/>
  <c r="AR70" i="1"/>
  <c r="AS70" i="1"/>
  <c r="AT70" i="1"/>
  <c r="AR50" i="1"/>
  <c r="AQ50" i="1"/>
  <c r="AO50" i="1"/>
  <c r="AT50" i="1"/>
  <c r="AP50" i="1"/>
  <c r="AR30" i="1"/>
  <c r="AO30" i="1"/>
  <c r="AS30" i="1"/>
  <c r="AT30" i="1"/>
  <c r="AR10" i="1"/>
  <c r="AS10" i="1"/>
  <c r="AO170" i="1"/>
  <c r="AP10" i="1"/>
  <c r="AO69" i="1"/>
  <c r="AP69" i="1"/>
  <c r="AQ69" i="1"/>
  <c r="AO49" i="1"/>
  <c r="AP49" i="1"/>
  <c r="AS49" i="1"/>
  <c r="AT49" i="1"/>
  <c r="AQ49" i="1"/>
  <c r="AR49" i="1"/>
  <c r="AO29" i="1"/>
  <c r="AP29" i="1"/>
  <c r="AS29" i="1"/>
  <c r="AT29" i="1"/>
  <c r="AO9" i="1"/>
  <c r="AP9" i="1"/>
  <c r="AS9" i="1"/>
  <c r="AT9" i="1"/>
  <c r="AQ9" i="1"/>
  <c r="AR9" i="1"/>
  <c r="AT90" i="1"/>
  <c r="AQ30" i="1"/>
  <c r="AO10" i="1"/>
  <c r="AQ178" i="1"/>
  <c r="AQ90" i="1"/>
  <c r="AP30" i="1"/>
  <c r="AQ18" i="1"/>
  <c r="AP178" i="1"/>
  <c r="AP90" i="1"/>
  <c r="AQ70" i="1"/>
  <c r="AR29" i="1"/>
  <c r="AO18" i="1"/>
  <c r="AO90" i="1"/>
  <c r="AP70" i="1"/>
  <c r="AQ29" i="1"/>
  <c r="AP98" i="1"/>
  <c r="AO70" i="1"/>
  <c r="AT4" i="1"/>
  <c r="AS4" i="1"/>
  <c r="AR4" i="1"/>
  <c r="AQ4" i="1"/>
  <c r="AP4" i="1"/>
  <c r="AN4" i="1"/>
  <c r="I12" i="2" s="1"/>
  <c r="AK383" i="1"/>
  <c r="AJ283" i="1"/>
  <c r="AK274" i="1"/>
  <c r="AJ273" i="1"/>
  <c r="AJ411" i="1"/>
  <c r="AJ271" i="1"/>
  <c r="AJ250" i="1"/>
  <c r="AJ144" i="1"/>
  <c r="AK143" i="1"/>
  <c r="AK134" i="1"/>
  <c r="AK133" i="1"/>
  <c r="AK410" i="1"/>
  <c r="AK110" i="1"/>
  <c r="AK74" i="1"/>
  <c r="AK413" i="1"/>
  <c r="AJ281" i="1"/>
  <c r="AJ381" i="1"/>
  <c r="AJ374" i="1"/>
  <c r="AJ214" i="1"/>
  <c r="AK73" i="1"/>
  <c r="AK234" i="1"/>
  <c r="AK483" i="1"/>
  <c r="AJ371" i="1"/>
  <c r="AJ211" i="1"/>
  <c r="AJ71" i="1"/>
  <c r="AK282" i="1"/>
  <c r="AK350" i="1"/>
  <c r="AK210" i="1"/>
  <c r="AK70" i="1"/>
  <c r="AK482" i="1"/>
  <c r="AJ481" i="1"/>
  <c r="AJ321" i="1"/>
  <c r="AK182" i="1"/>
  <c r="AJ43" i="1"/>
  <c r="AK474" i="1"/>
  <c r="AK314" i="1"/>
  <c r="AJ181" i="1"/>
  <c r="AK42" i="1"/>
  <c r="AK174" i="1"/>
  <c r="AJ41" i="1"/>
  <c r="AJ471" i="1"/>
  <c r="AJ311" i="1"/>
  <c r="AK34" i="1"/>
  <c r="AK450" i="1"/>
  <c r="AK310" i="1"/>
  <c r="AK173" i="1"/>
  <c r="AJ171" i="1"/>
  <c r="AK33" i="1"/>
  <c r="AK382" i="1"/>
  <c r="AJ414" i="1"/>
  <c r="AK170" i="1"/>
  <c r="AJ31" i="1"/>
  <c r="AK444" i="1"/>
  <c r="AK442" i="1"/>
  <c r="AK304" i="1"/>
  <c r="AK470" i="1"/>
  <c r="AJ441" i="1"/>
  <c r="AK403" i="1"/>
  <c r="AK370" i="1"/>
  <c r="AJ341" i="1"/>
  <c r="AJ203" i="1"/>
  <c r="AJ101" i="1"/>
  <c r="AJ64" i="1"/>
  <c r="AK30" i="1"/>
  <c r="AK434" i="1"/>
  <c r="AK334" i="1"/>
  <c r="AK303" i="1"/>
  <c r="AK270" i="1"/>
  <c r="AK202" i="1"/>
  <c r="AK164" i="1"/>
  <c r="AJ131" i="1"/>
  <c r="AK94" i="1"/>
  <c r="AK63" i="1"/>
  <c r="AJ204" i="1"/>
  <c r="AK342" i="1"/>
  <c r="AK464" i="1"/>
  <c r="AK402" i="1"/>
  <c r="AK364" i="1"/>
  <c r="AK233" i="1"/>
  <c r="AJ201" i="1"/>
  <c r="AK130" i="1"/>
  <c r="AK24" i="1"/>
  <c r="AJ104" i="1"/>
  <c r="AJ431" i="1"/>
  <c r="AJ401" i="1"/>
  <c r="AK333" i="1"/>
  <c r="AK302" i="1"/>
  <c r="AK264" i="1"/>
  <c r="AJ231" i="1"/>
  <c r="AK194" i="1"/>
  <c r="AK163" i="1"/>
  <c r="AK93" i="1"/>
  <c r="AK62" i="1"/>
  <c r="AJ141" i="1"/>
  <c r="AK404" i="1"/>
  <c r="AK463" i="1"/>
  <c r="AK430" i="1"/>
  <c r="AK394" i="1"/>
  <c r="AK363" i="1"/>
  <c r="AJ301" i="1"/>
  <c r="AK230" i="1"/>
  <c r="AK124" i="1"/>
  <c r="AJ91" i="1"/>
  <c r="AJ61" i="1"/>
  <c r="AK23" i="1"/>
  <c r="AJ344" i="1"/>
  <c r="AJ343" i="1"/>
  <c r="AJ241" i="1"/>
  <c r="AJ331" i="1"/>
  <c r="AK294" i="1"/>
  <c r="AK263" i="1"/>
  <c r="AK193" i="1"/>
  <c r="AK162" i="1"/>
  <c r="AK90" i="1"/>
  <c r="AK54" i="1"/>
  <c r="AK443" i="1"/>
  <c r="AK494" i="1"/>
  <c r="AK462" i="1"/>
  <c r="AK424" i="1"/>
  <c r="AK393" i="1"/>
  <c r="AK362" i="1"/>
  <c r="AK330" i="1"/>
  <c r="AK224" i="1"/>
  <c r="AJ191" i="1"/>
  <c r="AJ161" i="1"/>
  <c r="AK123" i="1"/>
  <c r="AK22" i="1"/>
  <c r="AJ461" i="1"/>
  <c r="AJ361" i="1"/>
  <c r="AJ293" i="1"/>
  <c r="AK262" i="1"/>
  <c r="AK190" i="1"/>
  <c r="AK154" i="1"/>
  <c r="AK84" i="1"/>
  <c r="AJ51" i="1"/>
  <c r="AJ21" i="1"/>
  <c r="AJ243" i="1"/>
  <c r="AK242" i="1"/>
  <c r="AJ491" i="1"/>
  <c r="AK454" i="1"/>
  <c r="AK423" i="1"/>
  <c r="AJ391" i="1"/>
  <c r="AK354" i="1"/>
  <c r="AK324" i="1"/>
  <c r="AJ291" i="1"/>
  <c r="AJ261" i="1"/>
  <c r="AK223" i="1"/>
  <c r="AK122" i="1"/>
  <c r="AK50" i="1"/>
  <c r="AK14" i="1"/>
  <c r="AK103" i="1"/>
  <c r="AK490" i="1"/>
  <c r="AK390" i="1"/>
  <c r="AK290" i="1"/>
  <c r="AK254" i="1"/>
  <c r="AK184" i="1"/>
  <c r="AJ151" i="1"/>
  <c r="AJ121" i="1"/>
  <c r="AK83" i="1"/>
  <c r="AK453" i="1"/>
  <c r="AK422" i="1"/>
  <c r="AK353" i="1"/>
  <c r="AK323" i="1"/>
  <c r="AK222" i="1"/>
  <c r="AK150" i="1"/>
  <c r="AK114" i="1"/>
  <c r="AK44" i="1"/>
  <c r="AJ11" i="1"/>
  <c r="AK484" i="1"/>
  <c r="AJ421" i="1"/>
  <c r="AK384" i="1"/>
  <c r="AK284" i="1"/>
  <c r="AJ251" i="1"/>
  <c r="AJ221" i="1"/>
  <c r="AK183" i="1"/>
  <c r="AK82" i="1"/>
  <c r="AK10" i="1"/>
  <c r="AK244" i="1"/>
  <c r="AK142" i="1"/>
  <c r="AK102" i="1"/>
  <c r="AJ451" i="1"/>
  <c r="AJ351" i="1"/>
  <c r="AK322" i="1"/>
  <c r="AJ111" i="1"/>
  <c r="AJ81" i="1"/>
  <c r="AJ500" i="1"/>
  <c r="AK500" i="1"/>
  <c r="AK480" i="1"/>
  <c r="AJ480" i="1"/>
  <c r="AJ460" i="1"/>
  <c r="AK460" i="1"/>
  <c r="AK440" i="1"/>
  <c r="AJ440" i="1"/>
  <c r="AK420" i="1"/>
  <c r="AJ420" i="1"/>
  <c r="AK400" i="1"/>
  <c r="AJ400" i="1"/>
  <c r="AK380" i="1"/>
  <c r="AJ380" i="1"/>
  <c r="AK360" i="1"/>
  <c r="AJ360" i="1"/>
  <c r="AK340" i="1"/>
  <c r="AJ340" i="1"/>
  <c r="AK320" i="1"/>
  <c r="AJ320" i="1"/>
  <c r="AK300" i="1"/>
  <c r="AJ300" i="1"/>
  <c r="AJ280" i="1"/>
  <c r="AK280" i="1"/>
  <c r="AK260" i="1"/>
  <c r="AJ260" i="1"/>
  <c r="AJ240" i="1"/>
  <c r="AK240" i="1"/>
  <c r="AK220" i="1"/>
  <c r="AJ220" i="1"/>
  <c r="AK200" i="1"/>
  <c r="AJ200" i="1"/>
  <c r="AK180" i="1"/>
  <c r="AJ180" i="1"/>
  <c r="AK160" i="1"/>
  <c r="AJ160" i="1"/>
  <c r="AK140" i="1"/>
  <c r="AJ140" i="1"/>
  <c r="AJ120" i="1"/>
  <c r="AK120" i="1"/>
  <c r="AK100" i="1"/>
  <c r="AJ100" i="1"/>
  <c r="AJ80" i="1"/>
  <c r="AK80" i="1"/>
  <c r="AK60" i="1"/>
  <c r="AJ60" i="1"/>
  <c r="AK40" i="1"/>
  <c r="AJ40" i="1"/>
  <c r="AK20" i="1"/>
  <c r="AJ20" i="1"/>
  <c r="AJ399" i="1"/>
  <c r="AK399" i="1"/>
  <c r="AJ219" i="1"/>
  <c r="AK219" i="1"/>
  <c r="AJ39" i="1"/>
  <c r="AK39" i="1"/>
  <c r="AJ458" i="1"/>
  <c r="AK458" i="1"/>
  <c r="AJ338" i="1"/>
  <c r="AK338" i="1"/>
  <c r="AJ258" i="1"/>
  <c r="AK258" i="1"/>
  <c r="AJ178" i="1"/>
  <c r="AK178" i="1"/>
  <c r="AJ78" i="1"/>
  <c r="AK78" i="1"/>
  <c r="AJ457" i="1"/>
  <c r="AK457" i="1"/>
  <c r="AJ357" i="1"/>
  <c r="AK357" i="1"/>
  <c r="AJ337" i="1"/>
  <c r="AK337" i="1"/>
  <c r="AJ317" i="1"/>
  <c r="AK317" i="1"/>
  <c r="AJ297" i="1"/>
  <c r="AK297" i="1"/>
  <c r="AJ277" i="1"/>
  <c r="AK277" i="1"/>
  <c r="AJ257" i="1"/>
  <c r="AK257" i="1"/>
  <c r="AJ237" i="1"/>
  <c r="AK237" i="1"/>
  <c r="AJ217" i="1"/>
  <c r="AK217" i="1"/>
  <c r="AJ197" i="1"/>
  <c r="AK197" i="1"/>
  <c r="AJ177" i="1"/>
  <c r="AK177" i="1"/>
  <c r="AJ157" i="1"/>
  <c r="AK157" i="1"/>
  <c r="AJ137" i="1"/>
  <c r="AK137" i="1"/>
  <c r="AJ117" i="1"/>
  <c r="AK117" i="1"/>
  <c r="AJ97" i="1"/>
  <c r="AK97" i="1"/>
  <c r="AJ77" i="1"/>
  <c r="AK77" i="1"/>
  <c r="AJ57" i="1"/>
  <c r="AK57" i="1"/>
  <c r="AJ37" i="1"/>
  <c r="AK37" i="1"/>
  <c r="AJ17" i="1"/>
  <c r="AK17" i="1"/>
  <c r="AK473" i="1"/>
  <c r="AJ319" i="1"/>
  <c r="AK319" i="1"/>
  <c r="AJ119" i="1"/>
  <c r="AK119" i="1"/>
  <c r="AJ318" i="1"/>
  <c r="AK318" i="1"/>
  <c r="AJ98" i="1"/>
  <c r="AK98" i="1"/>
  <c r="AJ397" i="1"/>
  <c r="AK397" i="1"/>
  <c r="AJ379" i="1"/>
  <c r="AK379" i="1"/>
  <c r="AJ199" i="1"/>
  <c r="AK199" i="1"/>
  <c r="AJ478" i="1"/>
  <c r="AK478" i="1"/>
  <c r="AJ198" i="1"/>
  <c r="AK198" i="1"/>
  <c r="AJ497" i="1"/>
  <c r="AK497" i="1"/>
  <c r="AJ439" i="1"/>
  <c r="AK439" i="1"/>
  <c r="AJ259" i="1"/>
  <c r="AK259" i="1"/>
  <c r="AJ59" i="1"/>
  <c r="AK59" i="1"/>
  <c r="AJ418" i="1"/>
  <c r="AK418" i="1"/>
  <c r="AJ118" i="1"/>
  <c r="AK118" i="1"/>
  <c r="AJ437" i="1"/>
  <c r="AK437" i="1"/>
  <c r="AK253" i="1"/>
  <c r="AK153" i="1"/>
  <c r="AK53" i="1"/>
  <c r="AJ499" i="1"/>
  <c r="AK499" i="1"/>
  <c r="AJ339" i="1"/>
  <c r="AK339" i="1"/>
  <c r="AJ239" i="1"/>
  <c r="AK239" i="1"/>
  <c r="AJ99" i="1"/>
  <c r="AK99" i="1"/>
  <c r="AJ498" i="1"/>
  <c r="AK498" i="1"/>
  <c r="AJ398" i="1"/>
  <c r="AK398" i="1"/>
  <c r="AJ278" i="1"/>
  <c r="AK278" i="1"/>
  <c r="AJ238" i="1"/>
  <c r="AK238" i="1"/>
  <c r="AJ138" i="1"/>
  <c r="AK138" i="1"/>
  <c r="AJ477" i="1"/>
  <c r="AK477" i="1"/>
  <c r="AK313" i="1"/>
  <c r="AJ377" i="1"/>
  <c r="AK377" i="1"/>
  <c r="AK373" i="1"/>
  <c r="AK433" i="1"/>
  <c r="AJ419" i="1"/>
  <c r="AK419" i="1"/>
  <c r="AJ159" i="1"/>
  <c r="AK159" i="1"/>
  <c r="AJ298" i="1"/>
  <c r="AK298" i="1"/>
  <c r="AJ38" i="1"/>
  <c r="AK38" i="1"/>
  <c r="AJ417" i="1"/>
  <c r="AK417" i="1"/>
  <c r="AK493" i="1"/>
  <c r="AK213" i="1"/>
  <c r="AK113" i="1"/>
  <c r="AK13" i="1"/>
  <c r="AJ479" i="1"/>
  <c r="AK479" i="1"/>
  <c r="AJ279" i="1"/>
  <c r="AK279" i="1"/>
  <c r="AJ79" i="1"/>
  <c r="AK79" i="1"/>
  <c r="AJ378" i="1"/>
  <c r="AK378" i="1"/>
  <c r="AJ158" i="1"/>
  <c r="AK158" i="1"/>
  <c r="AJ359" i="1"/>
  <c r="AK359" i="1"/>
  <c r="AJ179" i="1"/>
  <c r="AK179" i="1"/>
  <c r="AJ358" i="1"/>
  <c r="AK358" i="1"/>
  <c r="AJ18" i="1"/>
  <c r="AK18" i="1"/>
  <c r="AJ459" i="1"/>
  <c r="AK459" i="1"/>
  <c r="AJ299" i="1"/>
  <c r="AK299" i="1"/>
  <c r="AJ139" i="1"/>
  <c r="AK139" i="1"/>
  <c r="AJ19" i="1"/>
  <c r="AK19" i="1"/>
  <c r="AJ438" i="1"/>
  <c r="AK438" i="1"/>
  <c r="AJ218" i="1"/>
  <c r="AK218" i="1"/>
  <c r="AJ58" i="1"/>
  <c r="AK58" i="1"/>
  <c r="AK492" i="1"/>
  <c r="AK472" i="1"/>
  <c r="AK452" i="1"/>
  <c r="AK432" i="1"/>
  <c r="AK412" i="1"/>
  <c r="AK392" i="1"/>
  <c r="AK372" i="1"/>
  <c r="AK352" i="1"/>
  <c r="AK332" i="1"/>
  <c r="AK312" i="1"/>
  <c r="AK292" i="1"/>
  <c r="AK272" i="1"/>
  <c r="AK252" i="1"/>
  <c r="AK232" i="1"/>
  <c r="AK212" i="1"/>
  <c r="AK192" i="1"/>
  <c r="AK172" i="1"/>
  <c r="AK152" i="1"/>
  <c r="AK132" i="1"/>
  <c r="AK112" i="1"/>
  <c r="AK92" i="1"/>
  <c r="AK72" i="1"/>
  <c r="AK52" i="1"/>
  <c r="AK32" i="1"/>
  <c r="AK12" i="1"/>
  <c r="AK489" i="1"/>
  <c r="AK469" i="1"/>
  <c r="AK449" i="1"/>
  <c r="AK429" i="1"/>
  <c r="AK409" i="1"/>
  <c r="AK389" i="1"/>
  <c r="AK369" i="1"/>
  <c r="AK349" i="1"/>
  <c r="AK329" i="1"/>
  <c r="AK309" i="1"/>
  <c r="AK289" i="1"/>
  <c r="AK269" i="1"/>
  <c r="AK249" i="1"/>
  <c r="AK229" i="1"/>
  <c r="AK209" i="1"/>
  <c r="AK189" i="1"/>
  <c r="AK169" i="1"/>
  <c r="AK149" i="1"/>
  <c r="AK129" i="1"/>
  <c r="AK109" i="1"/>
  <c r="AK89" i="1"/>
  <c r="AK69" i="1"/>
  <c r="AK49" i="1"/>
  <c r="AK29" i="1"/>
  <c r="AK9" i="1"/>
  <c r="AK488" i="1"/>
  <c r="AK468" i="1"/>
  <c r="AK448" i="1"/>
  <c r="AK428" i="1"/>
  <c r="AK408" i="1"/>
  <c r="AK388" i="1"/>
  <c r="AK368" i="1"/>
  <c r="AK348" i="1"/>
  <c r="AK328" i="1"/>
  <c r="AK308" i="1"/>
  <c r="AK288" i="1"/>
  <c r="AK268" i="1"/>
  <c r="AK248" i="1"/>
  <c r="AK228" i="1"/>
  <c r="AK208" i="1"/>
  <c r="AK188" i="1"/>
  <c r="AK168" i="1"/>
  <c r="AK148" i="1"/>
  <c r="AK128" i="1"/>
  <c r="AK108" i="1"/>
  <c r="AK88" i="1"/>
  <c r="AK68" i="1"/>
  <c r="AK48" i="1"/>
  <c r="AK28" i="1"/>
  <c r="AK8" i="1"/>
  <c r="AK487" i="1"/>
  <c r="AK467" i="1"/>
  <c r="AK447" i="1"/>
  <c r="AK427" i="1"/>
  <c r="AK407" i="1"/>
  <c r="AK387" i="1"/>
  <c r="AK367" i="1"/>
  <c r="AK347" i="1"/>
  <c r="AK327" i="1"/>
  <c r="AK307" i="1"/>
  <c r="AK287" i="1"/>
  <c r="AK267" i="1"/>
  <c r="AK247" i="1"/>
  <c r="AK227" i="1"/>
  <c r="AK207" i="1"/>
  <c r="AK187" i="1"/>
  <c r="AK167" i="1"/>
  <c r="AK147" i="1"/>
  <c r="AK127" i="1"/>
  <c r="AK107" i="1"/>
  <c r="AK87" i="1"/>
  <c r="AK67" i="1"/>
  <c r="AK47" i="1"/>
  <c r="AK27" i="1"/>
  <c r="AK7" i="1"/>
  <c r="AK496" i="1"/>
  <c r="AK486" i="1"/>
  <c r="AK476" i="1"/>
  <c r="AK466" i="1"/>
  <c r="AK456" i="1"/>
  <c r="AK446" i="1"/>
  <c r="AK436" i="1"/>
  <c r="AK426" i="1"/>
  <c r="AK416" i="1"/>
  <c r="AK406" i="1"/>
  <c r="AK396" i="1"/>
  <c r="AK386" i="1"/>
  <c r="AK376" i="1"/>
  <c r="AK366" i="1"/>
  <c r="AK356" i="1"/>
  <c r="AK346" i="1"/>
  <c r="AK336" i="1"/>
  <c r="AK326" i="1"/>
  <c r="AK316" i="1"/>
  <c r="AK306" i="1"/>
  <c r="AK296" i="1"/>
  <c r="AK286" i="1"/>
  <c r="AK276" i="1"/>
  <c r="AK266" i="1"/>
  <c r="AK256" i="1"/>
  <c r="AK246" i="1"/>
  <c r="AK236" i="1"/>
  <c r="AK226" i="1"/>
  <c r="AK216" i="1"/>
  <c r="AK206" i="1"/>
  <c r="AK196" i="1"/>
  <c r="AK186" i="1"/>
  <c r="AK176" i="1"/>
  <c r="AK166" i="1"/>
  <c r="AK156" i="1"/>
  <c r="AK146" i="1"/>
  <c r="AK136" i="1"/>
  <c r="AK126" i="1"/>
  <c r="AK116" i="1"/>
  <c r="AK106" i="1"/>
  <c r="AK96" i="1"/>
  <c r="AK86" i="1"/>
  <c r="AK76" i="1"/>
  <c r="AK66" i="1"/>
  <c r="AK56" i="1"/>
  <c r="AK46" i="1"/>
  <c r="AK36" i="1"/>
  <c r="AK26" i="1"/>
  <c r="AK16" i="1"/>
  <c r="AK6" i="1"/>
  <c r="AK495" i="1"/>
  <c r="AK485" i="1"/>
  <c r="AK475" i="1"/>
  <c r="AK465" i="1"/>
  <c r="AK455" i="1"/>
  <c r="AK445" i="1"/>
  <c r="AK435" i="1"/>
  <c r="AK425" i="1"/>
  <c r="AK415" i="1"/>
  <c r="AK405" i="1"/>
  <c r="AK395" i="1"/>
  <c r="AK385" i="1"/>
  <c r="AK375" i="1"/>
  <c r="AK365" i="1"/>
  <c r="AK355" i="1"/>
  <c r="AK345" i="1"/>
  <c r="AK335" i="1"/>
  <c r="AK325" i="1"/>
  <c r="AK315" i="1"/>
  <c r="AK305" i="1"/>
  <c r="AK295" i="1"/>
  <c r="AK285" i="1"/>
  <c r="AK275" i="1"/>
  <c r="AK265" i="1"/>
  <c r="AK255" i="1"/>
  <c r="AK245" i="1"/>
  <c r="AK235" i="1"/>
  <c r="AK225" i="1"/>
  <c r="AK215" i="1"/>
  <c r="AK205" i="1"/>
  <c r="AK195" i="1"/>
  <c r="AK185" i="1"/>
  <c r="AK175" i="1"/>
  <c r="AK165" i="1"/>
  <c r="AK155" i="1"/>
  <c r="AK145" i="1"/>
  <c r="AK135" i="1"/>
  <c r="AK125" i="1"/>
  <c r="AK115" i="1"/>
  <c r="AK105" i="1"/>
  <c r="AK95" i="1"/>
  <c r="AK85" i="1"/>
  <c r="AK75" i="1"/>
  <c r="AK65" i="1"/>
  <c r="AK55" i="1"/>
  <c r="AK45" i="1"/>
  <c r="AK35" i="1"/>
  <c r="AK25" i="1"/>
  <c r="AK15" i="1"/>
  <c r="AK5" i="1"/>
  <c r="AK4" i="1"/>
  <c r="P203" i="1"/>
  <c r="BB203" i="1" s="1"/>
  <c r="R104" i="1"/>
  <c r="R119" i="1"/>
  <c r="S41" i="1"/>
  <c r="S40" i="1"/>
  <c r="S39" i="1"/>
  <c r="R81" i="1"/>
  <c r="R79" i="1"/>
  <c r="S20" i="1"/>
  <c r="S443" i="1"/>
  <c r="S342" i="1"/>
  <c r="R102" i="1"/>
  <c r="S321" i="1"/>
  <c r="S319" i="1"/>
  <c r="S259" i="1"/>
  <c r="R103" i="1"/>
  <c r="S244" i="1"/>
  <c r="R363" i="1"/>
  <c r="S462" i="1"/>
  <c r="S243" i="1"/>
  <c r="S459" i="1"/>
  <c r="S242" i="1"/>
  <c r="S241" i="1"/>
  <c r="R100" i="1"/>
  <c r="S239" i="1"/>
  <c r="R500" i="1"/>
  <c r="S444" i="1"/>
  <c r="S240" i="1"/>
  <c r="R362" i="1"/>
  <c r="S442" i="1"/>
  <c r="S221" i="1"/>
  <c r="R361" i="1"/>
  <c r="S441" i="1"/>
  <c r="S162" i="1"/>
  <c r="R360" i="1"/>
  <c r="S440" i="1"/>
  <c r="S160" i="1"/>
  <c r="R339" i="1"/>
  <c r="S439" i="1"/>
  <c r="S159" i="1"/>
  <c r="R323" i="1"/>
  <c r="S421" i="1"/>
  <c r="S144" i="1"/>
  <c r="R322" i="1"/>
  <c r="S363" i="1"/>
  <c r="S142" i="1"/>
  <c r="R299" i="1"/>
  <c r="S362" i="1"/>
  <c r="S121" i="1"/>
  <c r="R140" i="1"/>
  <c r="S360" i="1"/>
  <c r="S44" i="1"/>
  <c r="R120" i="1"/>
  <c r="S359" i="1"/>
  <c r="S43" i="1"/>
  <c r="S344" i="1"/>
  <c r="S42" i="1"/>
  <c r="R480" i="1"/>
  <c r="S224" i="1"/>
  <c r="S120" i="1"/>
  <c r="S22" i="1"/>
  <c r="R479" i="1"/>
  <c r="R234" i="1"/>
  <c r="R80" i="1"/>
  <c r="S424" i="1"/>
  <c r="S320" i="1"/>
  <c r="S222" i="1"/>
  <c r="S119" i="1"/>
  <c r="S21" i="1"/>
  <c r="P164" i="1"/>
  <c r="BB164" i="1" s="1"/>
  <c r="P483" i="1"/>
  <c r="BB483" i="1" s="1"/>
  <c r="P363" i="1"/>
  <c r="BB363" i="1" s="1"/>
  <c r="P323" i="1"/>
  <c r="BB323" i="1" s="1"/>
  <c r="P163" i="1"/>
  <c r="BB163" i="1" s="1"/>
  <c r="R444" i="1"/>
  <c r="R223" i="1"/>
  <c r="R62" i="1"/>
  <c r="S304" i="1"/>
  <c r="S220" i="1"/>
  <c r="S103" i="1"/>
  <c r="S124" i="1"/>
  <c r="P462" i="1"/>
  <c r="BB462" i="1" s="1"/>
  <c r="P422" i="1"/>
  <c r="BB422" i="1" s="1"/>
  <c r="P382" i="1"/>
  <c r="BB382" i="1" s="1"/>
  <c r="P342" i="1"/>
  <c r="BB342" i="1" s="1"/>
  <c r="P302" i="1"/>
  <c r="BB302" i="1" s="1"/>
  <c r="P262" i="1"/>
  <c r="BB262" i="1" s="1"/>
  <c r="P222" i="1"/>
  <c r="BB222" i="1" s="1"/>
  <c r="P182" i="1"/>
  <c r="BB182" i="1" s="1"/>
  <c r="P142" i="1"/>
  <c r="BB142" i="1" s="1"/>
  <c r="P102" i="1"/>
  <c r="BB102" i="1" s="1"/>
  <c r="P62" i="1"/>
  <c r="BB62" i="1" s="1"/>
  <c r="P22" i="1"/>
  <c r="BB22" i="1" s="1"/>
  <c r="R443" i="1"/>
  <c r="R222" i="1"/>
  <c r="R43" i="1"/>
  <c r="S420" i="1"/>
  <c r="S303" i="1"/>
  <c r="S204" i="1"/>
  <c r="S102" i="1"/>
  <c r="R442" i="1"/>
  <c r="R221" i="1"/>
  <c r="R40" i="1"/>
  <c r="S404" i="1"/>
  <c r="S302" i="1"/>
  <c r="S200" i="1"/>
  <c r="S101" i="1"/>
  <c r="S24" i="1"/>
  <c r="P340" i="1"/>
  <c r="BB340" i="1" s="1"/>
  <c r="P300" i="1"/>
  <c r="BB300" i="1" s="1"/>
  <c r="P260" i="1"/>
  <c r="BB260" i="1" s="1"/>
  <c r="P220" i="1"/>
  <c r="BB220" i="1" s="1"/>
  <c r="P180" i="1"/>
  <c r="BB180" i="1" s="1"/>
  <c r="P140" i="1"/>
  <c r="BB140" i="1" s="1"/>
  <c r="P100" i="1"/>
  <c r="BB100" i="1" s="1"/>
  <c r="P60" i="1"/>
  <c r="BB60" i="1" s="1"/>
  <c r="P20" i="1"/>
  <c r="BB20" i="1" s="1"/>
  <c r="R441" i="1"/>
  <c r="R220" i="1"/>
  <c r="R39" i="1"/>
  <c r="S400" i="1"/>
  <c r="S301" i="1"/>
  <c r="S183" i="1"/>
  <c r="S100" i="1"/>
  <c r="P484" i="1"/>
  <c r="BB484" i="1" s="1"/>
  <c r="R224" i="1"/>
  <c r="R439" i="1"/>
  <c r="R219" i="1"/>
  <c r="R24" i="1"/>
  <c r="S383" i="1"/>
  <c r="S300" i="1"/>
  <c r="S182" i="1"/>
  <c r="S84" i="1"/>
  <c r="S324" i="1"/>
  <c r="S104" i="1"/>
  <c r="R403" i="1"/>
  <c r="R204" i="1"/>
  <c r="S500" i="1"/>
  <c r="S382" i="1"/>
  <c r="S284" i="1"/>
  <c r="S181" i="1"/>
  <c r="S83" i="1"/>
  <c r="R399" i="1"/>
  <c r="R184" i="1"/>
  <c r="S484" i="1"/>
  <c r="S381" i="1"/>
  <c r="S283" i="1"/>
  <c r="S180" i="1"/>
  <c r="S82" i="1"/>
  <c r="P284" i="1"/>
  <c r="BB284" i="1" s="1"/>
  <c r="R375" i="1"/>
  <c r="R182" i="1"/>
  <c r="S483" i="1"/>
  <c r="S380" i="1"/>
  <c r="S282" i="1"/>
  <c r="S179" i="1"/>
  <c r="S80" i="1"/>
  <c r="P324" i="1"/>
  <c r="BB324" i="1" s="1"/>
  <c r="R464" i="1"/>
  <c r="R374" i="1"/>
  <c r="R144" i="1"/>
  <c r="S482" i="1"/>
  <c r="S379" i="1"/>
  <c r="S280" i="1"/>
  <c r="S164" i="1"/>
  <c r="S62" i="1"/>
  <c r="P444" i="1"/>
  <c r="BB444" i="1" s="1"/>
  <c r="S422" i="1"/>
  <c r="R364" i="1"/>
  <c r="R141" i="1"/>
  <c r="S480" i="1"/>
  <c r="S364" i="1"/>
  <c r="S262" i="1"/>
  <c r="S163" i="1"/>
  <c r="S59" i="1"/>
  <c r="R16" i="1"/>
  <c r="P35" i="1"/>
  <c r="BB35" i="1" s="1"/>
  <c r="R440" i="1"/>
  <c r="R324" i="1"/>
  <c r="R196" i="1"/>
  <c r="R82" i="1"/>
  <c r="S499" i="1"/>
  <c r="S423" i="1"/>
  <c r="S361" i="1"/>
  <c r="S299" i="1"/>
  <c r="S223" i="1"/>
  <c r="S161" i="1"/>
  <c r="S99" i="1"/>
  <c r="S23" i="1"/>
  <c r="R414" i="1"/>
  <c r="R301" i="1"/>
  <c r="R15" i="1"/>
  <c r="R404" i="1"/>
  <c r="R300" i="1"/>
  <c r="R183" i="1"/>
  <c r="R64" i="1"/>
  <c r="S481" i="1"/>
  <c r="S419" i="1"/>
  <c r="S343" i="1"/>
  <c r="S281" i="1"/>
  <c r="S219" i="1"/>
  <c r="S143" i="1"/>
  <c r="S81" i="1"/>
  <c r="S19" i="1"/>
  <c r="R13" i="1"/>
  <c r="R14" i="1"/>
  <c r="N15" i="1"/>
  <c r="R402" i="1"/>
  <c r="R284" i="1"/>
  <c r="R181" i="1"/>
  <c r="R61" i="1"/>
  <c r="S479" i="1"/>
  <c r="S403" i="1"/>
  <c r="S341" i="1"/>
  <c r="S279" i="1"/>
  <c r="S203" i="1"/>
  <c r="S141" i="1"/>
  <c r="S79" i="1"/>
  <c r="R415" i="1"/>
  <c r="R401" i="1"/>
  <c r="R263" i="1"/>
  <c r="R180" i="1"/>
  <c r="R60" i="1"/>
  <c r="S464" i="1"/>
  <c r="S402" i="1"/>
  <c r="S340" i="1"/>
  <c r="S264" i="1"/>
  <c r="S202" i="1"/>
  <c r="S140" i="1"/>
  <c r="S64" i="1"/>
  <c r="R195" i="1"/>
  <c r="R400" i="1"/>
  <c r="R262" i="1"/>
  <c r="R179" i="1"/>
  <c r="R44" i="1"/>
  <c r="S463" i="1"/>
  <c r="S401" i="1"/>
  <c r="S339" i="1"/>
  <c r="S263" i="1"/>
  <c r="S201" i="1"/>
  <c r="S139" i="1"/>
  <c r="S63" i="1"/>
  <c r="R261" i="1"/>
  <c r="R377" i="1"/>
  <c r="R260" i="1"/>
  <c r="R143" i="1"/>
  <c r="R42" i="1"/>
  <c r="S461" i="1"/>
  <c r="S399" i="1"/>
  <c r="S323" i="1"/>
  <c r="S261" i="1"/>
  <c r="S199" i="1"/>
  <c r="S123" i="1"/>
  <c r="S61" i="1"/>
  <c r="R194" i="1"/>
  <c r="R376" i="1"/>
  <c r="R259" i="1"/>
  <c r="R142" i="1"/>
  <c r="R41" i="1"/>
  <c r="S460" i="1"/>
  <c r="S384" i="1"/>
  <c r="S322" i="1"/>
  <c r="S260" i="1"/>
  <c r="S184" i="1"/>
  <c r="S122" i="1"/>
  <c r="S60" i="1"/>
  <c r="R437" i="1"/>
  <c r="R75" i="1"/>
  <c r="S277" i="1"/>
  <c r="S17" i="1"/>
  <c r="S96" i="1"/>
  <c r="R499" i="1"/>
  <c r="R463" i="1"/>
  <c r="R435" i="1"/>
  <c r="R397" i="1"/>
  <c r="R359" i="1"/>
  <c r="R321" i="1"/>
  <c r="R283" i="1"/>
  <c r="R254" i="1"/>
  <c r="R216" i="1"/>
  <c r="R178" i="1"/>
  <c r="R35" i="1"/>
  <c r="S495" i="1"/>
  <c r="S475" i="1"/>
  <c r="S455" i="1"/>
  <c r="S435" i="1"/>
  <c r="S415" i="1"/>
  <c r="S395" i="1"/>
  <c r="S375" i="1"/>
  <c r="S355" i="1"/>
  <c r="S335" i="1"/>
  <c r="S315" i="1"/>
  <c r="S295" i="1"/>
  <c r="S275" i="1"/>
  <c r="S255" i="1"/>
  <c r="S235" i="1"/>
  <c r="S215" i="1"/>
  <c r="S195" i="1"/>
  <c r="S175" i="1"/>
  <c r="S155" i="1"/>
  <c r="S135" i="1"/>
  <c r="S115" i="1"/>
  <c r="S95" i="1"/>
  <c r="S75" i="1"/>
  <c r="S55" i="1"/>
  <c r="S35" i="1"/>
  <c r="R337" i="1"/>
  <c r="P195" i="1"/>
  <c r="BB195" i="1" s="1"/>
  <c r="R78" i="1"/>
  <c r="R296" i="1"/>
  <c r="R115" i="1"/>
  <c r="S438" i="1"/>
  <c r="S238" i="1"/>
  <c r="S98" i="1"/>
  <c r="P455" i="1"/>
  <c r="BB455" i="1" s="1"/>
  <c r="P275" i="1"/>
  <c r="BB275" i="1" s="1"/>
  <c r="P75" i="1"/>
  <c r="BB75" i="1" s="1"/>
  <c r="S477" i="1"/>
  <c r="S237" i="1"/>
  <c r="S177" i="1"/>
  <c r="S396" i="1"/>
  <c r="S156" i="1"/>
  <c r="P472" i="1"/>
  <c r="BB472" i="1" s="1"/>
  <c r="P432" i="1"/>
  <c r="BB432" i="1" s="1"/>
  <c r="P392" i="1"/>
  <c r="BB392" i="1" s="1"/>
  <c r="P352" i="1"/>
  <c r="BB352" i="1" s="1"/>
  <c r="P312" i="1"/>
  <c r="BB312" i="1" s="1"/>
  <c r="P272" i="1"/>
  <c r="BB272" i="1" s="1"/>
  <c r="P232" i="1"/>
  <c r="BB232" i="1" s="1"/>
  <c r="P192" i="1"/>
  <c r="BB192" i="1" s="1"/>
  <c r="P152" i="1"/>
  <c r="BB152" i="1" s="1"/>
  <c r="P112" i="1"/>
  <c r="BB112" i="1" s="1"/>
  <c r="P72" i="1"/>
  <c r="BB72" i="1" s="1"/>
  <c r="P32" i="1"/>
  <c r="BB32" i="1" s="1"/>
  <c r="R498" i="1"/>
  <c r="R462" i="1"/>
  <c r="R434" i="1"/>
  <c r="R396" i="1"/>
  <c r="R358" i="1"/>
  <c r="R320" i="1"/>
  <c r="R282" i="1"/>
  <c r="R244" i="1"/>
  <c r="R215" i="1"/>
  <c r="R139" i="1"/>
  <c r="R101" i="1"/>
  <c r="R63" i="1"/>
  <c r="R34" i="1"/>
  <c r="S494" i="1"/>
  <c r="S474" i="1"/>
  <c r="S454" i="1"/>
  <c r="S434" i="1"/>
  <c r="S414" i="1"/>
  <c r="S394" i="1"/>
  <c r="S374" i="1"/>
  <c r="S354" i="1"/>
  <c r="S334" i="1"/>
  <c r="S314" i="1"/>
  <c r="S294" i="1"/>
  <c r="S274" i="1"/>
  <c r="S254" i="1"/>
  <c r="S234" i="1"/>
  <c r="S214" i="1"/>
  <c r="S194" i="1"/>
  <c r="S174" i="1"/>
  <c r="S154" i="1"/>
  <c r="S134" i="1"/>
  <c r="S114" i="1"/>
  <c r="S94" i="1"/>
  <c r="S74" i="1"/>
  <c r="S54" i="1"/>
  <c r="S34" i="1"/>
  <c r="S14" i="1"/>
  <c r="R478" i="1"/>
  <c r="S398" i="1"/>
  <c r="S18" i="1"/>
  <c r="P395" i="1"/>
  <c r="BB395" i="1" s="1"/>
  <c r="R294" i="1"/>
  <c r="S397" i="1"/>
  <c r="S117" i="1"/>
  <c r="R36" i="1"/>
  <c r="S416" i="1"/>
  <c r="S336" i="1"/>
  <c r="S276" i="1"/>
  <c r="S236" i="1"/>
  <c r="S116" i="1"/>
  <c r="R497" i="1"/>
  <c r="R461" i="1"/>
  <c r="R424" i="1"/>
  <c r="R395" i="1"/>
  <c r="R357" i="1"/>
  <c r="R319" i="1"/>
  <c r="R281" i="1"/>
  <c r="R243" i="1"/>
  <c r="R214" i="1"/>
  <c r="R176" i="1"/>
  <c r="R138" i="1"/>
  <c r="R33" i="1"/>
  <c r="S493" i="1"/>
  <c r="S473" i="1"/>
  <c r="S453" i="1"/>
  <c r="S433" i="1"/>
  <c r="S413" i="1"/>
  <c r="S393" i="1"/>
  <c r="S373" i="1"/>
  <c r="S353" i="1"/>
  <c r="S333" i="1"/>
  <c r="S313" i="1"/>
  <c r="S293" i="1"/>
  <c r="S273" i="1"/>
  <c r="S253" i="1"/>
  <c r="S233" i="1"/>
  <c r="S213" i="1"/>
  <c r="S193" i="1"/>
  <c r="S173" i="1"/>
  <c r="S153" i="1"/>
  <c r="S133" i="1"/>
  <c r="S113" i="1"/>
  <c r="S93" i="1"/>
  <c r="S73" i="1"/>
  <c r="S53" i="1"/>
  <c r="S33" i="1"/>
  <c r="S13" i="1"/>
  <c r="R116" i="1"/>
  <c r="R76" i="1"/>
  <c r="S378" i="1"/>
  <c r="S258" i="1"/>
  <c r="S178" i="1"/>
  <c r="R256" i="1"/>
  <c r="S497" i="1"/>
  <c r="S457" i="1"/>
  <c r="S297" i="1"/>
  <c r="S197" i="1"/>
  <c r="R255" i="1"/>
  <c r="S496" i="1"/>
  <c r="S376" i="1"/>
  <c r="S316" i="1"/>
  <c r="S296" i="1"/>
  <c r="S256" i="1"/>
  <c r="S76" i="1"/>
  <c r="R496" i="1"/>
  <c r="R460" i="1"/>
  <c r="R423" i="1"/>
  <c r="R394" i="1"/>
  <c r="R356" i="1"/>
  <c r="R318" i="1"/>
  <c r="R280" i="1"/>
  <c r="R242" i="1"/>
  <c r="R175" i="1"/>
  <c r="R137" i="1"/>
  <c r="R99" i="1"/>
  <c r="S492" i="1"/>
  <c r="S472" i="1"/>
  <c r="S452" i="1"/>
  <c r="S432" i="1"/>
  <c r="S412" i="1"/>
  <c r="S392" i="1"/>
  <c r="S372" i="1"/>
  <c r="S352" i="1"/>
  <c r="S332" i="1"/>
  <c r="S312" i="1"/>
  <c r="S292" i="1"/>
  <c r="S272" i="1"/>
  <c r="S252" i="1"/>
  <c r="S232" i="1"/>
  <c r="S212" i="1"/>
  <c r="S192" i="1"/>
  <c r="S172" i="1"/>
  <c r="S152" i="1"/>
  <c r="S132" i="1"/>
  <c r="S112" i="1"/>
  <c r="S92" i="1"/>
  <c r="S72" i="1"/>
  <c r="S52" i="1"/>
  <c r="S32" i="1"/>
  <c r="S12" i="1"/>
  <c r="R298" i="1"/>
  <c r="R335" i="1"/>
  <c r="R475" i="1"/>
  <c r="R295" i="1"/>
  <c r="S418" i="1"/>
  <c r="S218" i="1"/>
  <c r="S118" i="1"/>
  <c r="P95" i="1"/>
  <c r="BB95" i="1" s="1"/>
  <c r="R37" i="1"/>
  <c r="S257" i="1"/>
  <c r="S137" i="1"/>
  <c r="R217" i="1"/>
  <c r="S16" i="1"/>
  <c r="R495" i="1"/>
  <c r="R459" i="1"/>
  <c r="R422" i="1"/>
  <c r="R384" i="1"/>
  <c r="R355" i="1"/>
  <c r="R317" i="1"/>
  <c r="R279" i="1"/>
  <c r="R241" i="1"/>
  <c r="R203" i="1"/>
  <c r="R174" i="1"/>
  <c r="R136" i="1"/>
  <c r="R98" i="1"/>
  <c r="R23" i="1"/>
  <c r="S491" i="1"/>
  <c r="S471" i="1"/>
  <c r="S451" i="1"/>
  <c r="S431" i="1"/>
  <c r="S411" i="1"/>
  <c r="S391" i="1"/>
  <c r="S371" i="1"/>
  <c r="S351" i="1"/>
  <c r="S331" i="1"/>
  <c r="S311" i="1"/>
  <c r="S291" i="1"/>
  <c r="S271" i="1"/>
  <c r="S251" i="1"/>
  <c r="S231" i="1"/>
  <c r="S211" i="1"/>
  <c r="S191" i="1"/>
  <c r="S171" i="1"/>
  <c r="S151" i="1"/>
  <c r="S131" i="1"/>
  <c r="S111" i="1"/>
  <c r="S91" i="1"/>
  <c r="S71" i="1"/>
  <c r="S51" i="1"/>
  <c r="S31" i="1"/>
  <c r="S11" i="1"/>
  <c r="R118" i="1"/>
  <c r="R38" i="1"/>
  <c r="S358" i="1"/>
  <c r="S278" i="1"/>
  <c r="S198" i="1"/>
  <c r="P435" i="1"/>
  <c r="BB435" i="1" s="1"/>
  <c r="P255" i="1"/>
  <c r="BB255" i="1" s="1"/>
  <c r="S317" i="1"/>
  <c r="S57" i="1"/>
  <c r="R398" i="1"/>
  <c r="S456" i="1"/>
  <c r="S136" i="1"/>
  <c r="N417" i="1"/>
  <c r="R494" i="1"/>
  <c r="R458" i="1"/>
  <c r="R421" i="1"/>
  <c r="R383" i="1"/>
  <c r="R354" i="1"/>
  <c r="R316" i="1"/>
  <c r="R278" i="1"/>
  <c r="R240" i="1"/>
  <c r="R202" i="1"/>
  <c r="R164" i="1"/>
  <c r="R135" i="1"/>
  <c r="R97" i="1"/>
  <c r="R59" i="1"/>
  <c r="R22" i="1"/>
  <c r="S490" i="1"/>
  <c r="S470" i="1"/>
  <c r="S450" i="1"/>
  <c r="S430" i="1"/>
  <c r="S410" i="1"/>
  <c r="S390" i="1"/>
  <c r="S370" i="1"/>
  <c r="S350" i="1"/>
  <c r="S330" i="1"/>
  <c r="S310" i="1"/>
  <c r="S290" i="1"/>
  <c r="S270" i="1"/>
  <c r="S250" i="1"/>
  <c r="S230" i="1"/>
  <c r="S210" i="1"/>
  <c r="S190" i="1"/>
  <c r="S170" i="1"/>
  <c r="S150" i="1"/>
  <c r="S130" i="1"/>
  <c r="S110" i="1"/>
  <c r="S90" i="1"/>
  <c r="S70" i="1"/>
  <c r="S50" i="1"/>
  <c r="S30" i="1"/>
  <c r="S10" i="1"/>
  <c r="R156" i="1"/>
  <c r="R297" i="1"/>
  <c r="R474" i="1"/>
  <c r="S478" i="1"/>
  <c r="S298" i="1"/>
  <c r="S138" i="1"/>
  <c r="P375" i="1"/>
  <c r="BB375" i="1" s="1"/>
  <c r="P215" i="1"/>
  <c r="BB215" i="1" s="1"/>
  <c r="P135" i="1"/>
  <c r="BB135" i="1" s="1"/>
  <c r="S437" i="1"/>
  <c r="S37" i="1"/>
  <c r="R74" i="1"/>
  <c r="S56" i="1"/>
  <c r="N416" i="1"/>
  <c r="R493" i="1"/>
  <c r="R457" i="1"/>
  <c r="R420" i="1"/>
  <c r="R382" i="1"/>
  <c r="R344" i="1"/>
  <c r="R315" i="1"/>
  <c r="R277" i="1"/>
  <c r="R239" i="1"/>
  <c r="R201" i="1"/>
  <c r="R163" i="1"/>
  <c r="R134" i="1"/>
  <c r="R96" i="1"/>
  <c r="R58" i="1"/>
  <c r="R21" i="1"/>
  <c r="S489" i="1"/>
  <c r="S469" i="1"/>
  <c r="S449" i="1"/>
  <c r="S429" i="1"/>
  <c r="S409" i="1"/>
  <c r="S389" i="1"/>
  <c r="S369" i="1"/>
  <c r="S349" i="1"/>
  <c r="S329" i="1"/>
  <c r="S309" i="1"/>
  <c r="S289" i="1"/>
  <c r="S269" i="1"/>
  <c r="S249" i="1"/>
  <c r="S229" i="1"/>
  <c r="S209" i="1"/>
  <c r="S189" i="1"/>
  <c r="S169" i="1"/>
  <c r="S149" i="1"/>
  <c r="S129" i="1"/>
  <c r="S109" i="1"/>
  <c r="S89" i="1"/>
  <c r="S69" i="1"/>
  <c r="S49" i="1"/>
  <c r="S29" i="1"/>
  <c r="S9" i="1"/>
  <c r="R155" i="1"/>
  <c r="R154" i="1"/>
  <c r="R257" i="1"/>
  <c r="S38" i="1"/>
  <c r="P355" i="1"/>
  <c r="BB355" i="1" s="1"/>
  <c r="P115" i="1"/>
  <c r="BB115" i="1" s="1"/>
  <c r="R473" i="1"/>
  <c r="S417" i="1"/>
  <c r="S217" i="1"/>
  <c r="S97" i="1"/>
  <c r="S36" i="1"/>
  <c r="R484" i="1"/>
  <c r="R456" i="1"/>
  <c r="R419" i="1"/>
  <c r="R381" i="1"/>
  <c r="R343" i="1"/>
  <c r="R314" i="1"/>
  <c r="R276" i="1"/>
  <c r="R238" i="1"/>
  <c r="R200" i="1"/>
  <c r="R162" i="1"/>
  <c r="R124" i="1"/>
  <c r="R95" i="1"/>
  <c r="R57" i="1"/>
  <c r="R20" i="1"/>
  <c r="S488" i="1"/>
  <c r="S468" i="1"/>
  <c r="S448" i="1"/>
  <c r="S428" i="1"/>
  <c r="S408" i="1"/>
  <c r="S388" i="1"/>
  <c r="S368" i="1"/>
  <c r="S348" i="1"/>
  <c r="S328" i="1"/>
  <c r="S308" i="1"/>
  <c r="S288" i="1"/>
  <c r="S268" i="1"/>
  <c r="S248" i="1"/>
  <c r="S228" i="1"/>
  <c r="S208" i="1"/>
  <c r="S188" i="1"/>
  <c r="S168" i="1"/>
  <c r="S148" i="1"/>
  <c r="S128" i="1"/>
  <c r="S108" i="1"/>
  <c r="S88" i="1"/>
  <c r="S68" i="1"/>
  <c r="S48" i="1"/>
  <c r="S28" i="1"/>
  <c r="S8" i="1"/>
  <c r="R158" i="1"/>
  <c r="R258" i="1"/>
  <c r="R438" i="1"/>
  <c r="S458" i="1"/>
  <c r="S58" i="1"/>
  <c r="S436" i="1"/>
  <c r="S216" i="1"/>
  <c r="R483" i="1"/>
  <c r="R455" i="1"/>
  <c r="R418" i="1"/>
  <c r="R380" i="1"/>
  <c r="R342" i="1"/>
  <c r="R304" i="1"/>
  <c r="R275" i="1"/>
  <c r="R237" i="1"/>
  <c r="R199" i="1"/>
  <c r="R161" i="1"/>
  <c r="R123" i="1"/>
  <c r="R94" i="1"/>
  <c r="R56" i="1"/>
  <c r="R19" i="1"/>
  <c r="S487" i="1"/>
  <c r="S467" i="1"/>
  <c r="S447" i="1"/>
  <c r="S427" i="1"/>
  <c r="S407" i="1"/>
  <c r="S387" i="1"/>
  <c r="S367" i="1"/>
  <c r="S347" i="1"/>
  <c r="S327" i="1"/>
  <c r="S307" i="1"/>
  <c r="S287" i="1"/>
  <c r="S267" i="1"/>
  <c r="S247" i="1"/>
  <c r="S227" i="1"/>
  <c r="S207" i="1"/>
  <c r="S187" i="1"/>
  <c r="S167" i="1"/>
  <c r="S147" i="1"/>
  <c r="S127" i="1"/>
  <c r="S107" i="1"/>
  <c r="S87" i="1"/>
  <c r="S67" i="1"/>
  <c r="S47" i="1"/>
  <c r="S27" i="1"/>
  <c r="S7" i="1"/>
  <c r="R338" i="1"/>
  <c r="R477" i="1"/>
  <c r="R336" i="1"/>
  <c r="R117" i="1"/>
  <c r="S498" i="1"/>
  <c r="S318" i="1"/>
  <c r="S158" i="1"/>
  <c r="P415" i="1"/>
  <c r="BB415" i="1" s="1"/>
  <c r="P235" i="1"/>
  <c r="BB235" i="1" s="1"/>
  <c r="S337" i="1"/>
  <c r="S77" i="1"/>
  <c r="S356" i="1"/>
  <c r="S196" i="1"/>
  <c r="N17" i="1"/>
  <c r="R482" i="1"/>
  <c r="R454" i="1"/>
  <c r="R379" i="1"/>
  <c r="R341" i="1"/>
  <c r="R303" i="1"/>
  <c r="R274" i="1"/>
  <c r="R236" i="1"/>
  <c r="R198" i="1"/>
  <c r="R160" i="1"/>
  <c r="R122" i="1"/>
  <c r="R84" i="1"/>
  <c r="R55" i="1"/>
  <c r="R18" i="1"/>
  <c r="S486" i="1"/>
  <c r="S466" i="1"/>
  <c r="S446" i="1"/>
  <c r="S426" i="1"/>
  <c r="S406" i="1"/>
  <c r="S386" i="1"/>
  <c r="S366" i="1"/>
  <c r="S346" i="1"/>
  <c r="S326" i="1"/>
  <c r="S306" i="1"/>
  <c r="S286" i="1"/>
  <c r="S266" i="1"/>
  <c r="S246" i="1"/>
  <c r="S226" i="1"/>
  <c r="S206" i="1"/>
  <c r="S186" i="1"/>
  <c r="S166" i="1"/>
  <c r="S146" i="1"/>
  <c r="S126" i="1"/>
  <c r="S106" i="1"/>
  <c r="S86" i="1"/>
  <c r="S66" i="1"/>
  <c r="S46" i="1"/>
  <c r="S26" i="1"/>
  <c r="S6" i="1"/>
  <c r="R157" i="1"/>
  <c r="R476" i="1"/>
  <c r="R334" i="1"/>
  <c r="R77" i="1"/>
  <c r="R114" i="1"/>
  <c r="S338" i="1"/>
  <c r="S78" i="1"/>
  <c r="P295" i="1"/>
  <c r="BB295" i="1" s="1"/>
  <c r="P55" i="1"/>
  <c r="BB55" i="1" s="1"/>
  <c r="R218" i="1"/>
  <c r="S357" i="1"/>
  <c r="S157" i="1"/>
  <c r="R436" i="1"/>
  <c r="S476" i="1"/>
  <c r="S176" i="1"/>
  <c r="R481" i="1"/>
  <c r="R453" i="1"/>
  <c r="R378" i="1"/>
  <c r="R340" i="1"/>
  <c r="R302" i="1"/>
  <c r="R264" i="1"/>
  <c r="R235" i="1"/>
  <c r="R197" i="1"/>
  <c r="R159" i="1"/>
  <c r="R121" i="1"/>
  <c r="R83" i="1"/>
  <c r="R54" i="1"/>
  <c r="S485" i="1"/>
  <c r="S465" i="1"/>
  <c r="S445" i="1"/>
  <c r="S425" i="1"/>
  <c r="S405" i="1"/>
  <c r="S385" i="1"/>
  <c r="S365" i="1"/>
  <c r="S345" i="1"/>
  <c r="S325" i="1"/>
  <c r="S305" i="1"/>
  <c r="S285" i="1"/>
  <c r="S265" i="1"/>
  <c r="S245" i="1"/>
  <c r="S225" i="1"/>
  <c r="S205" i="1"/>
  <c r="S185" i="1"/>
  <c r="S165" i="1"/>
  <c r="S145" i="1"/>
  <c r="S125" i="1"/>
  <c r="S105" i="1"/>
  <c r="S85" i="1"/>
  <c r="S65" i="1"/>
  <c r="S45" i="1"/>
  <c r="S25" i="1"/>
  <c r="S5" i="1"/>
  <c r="P408" i="1"/>
  <c r="BB408" i="1" s="1"/>
  <c r="P228" i="1"/>
  <c r="BB228" i="1" s="1"/>
  <c r="P28" i="1"/>
  <c r="BB28" i="1" s="1"/>
  <c r="P447" i="1"/>
  <c r="BB447" i="1" s="1"/>
  <c r="P267" i="1"/>
  <c r="BB267" i="1" s="1"/>
  <c r="P107" i="1"/>
  <c r="BB107" i="1" s="1"/>
  <c r="P124" i="1"/>
  <c r="BB124" i="1" s="1"/>
  <c r="P486" i="1"/>
  <c r="BB486" i="1" s="1"/>
  <c r="P466" i="1"/>
  <c r="BB466" i="1" s="1"/>
  <c r="P446" i="1"/>
  <c r="BB446" i="1" s="1"/>
  <c r="P426" i="1"/>
  <c r="BB426" i="1" s="1"/>
  <c r="P406" i="1"/>
  <c r="BB406" i="1" s="1"/>
  <c r="P386" i="1"/>
  <c r="BB386" i="1" s="1"/>
  <c r="P366" i="1"/>
  <c r="BB366" i="1" s="1"/>
  <c r="P346" i="1"/>
  <c r="BB346" i="1" s="1"/>
  <c r="P326" i="1"/>
  <c r="BB326" i="1" s="1"/>
  <c r="P306" i="1"/>
  <c r="BB306" i="1" s="1"/>
  <c r="P286" i="1"/>
  <c r="BB286" i="1" s="1"/>
  <c r="P266" i="1"/>
  <c r="BB266" i="1" s="1"/>
  <c r="P246" i="1"/>
  <c r="BB246" i="1" s="1"/>
  <c r="P226" i="1"/>
  <c r="BB226" i="1" s="1"/>
  <c r="P206" i="1"/>
  <c r="BB206" i="1" s="1"/>
  <c r="P186" i="1"/>
  <c r="BB186" i="1" s="1"/>
  <c r="P166" i="1"/>
  <c r="BB166" i="1" s="1"/>
  <c r="P146" i="1"/>
  <c r="BB146" i="1" s="1"/>
  <c r="P126" i="1"/>
  <c r="BB126" i="1" s="1"/>
  <c r="P106" i="1"/>
  <c r="BB106" i="1" s="1"/>
  <c r="P86" i="1"/>
  <c r="BB86" i="1" s="1"/>
  <c r="P66" i="1"/>
  <c r="BB66" i="1" s="1"/>
  <c r="P46" i="1"/>
  <c r="BB46" i="1" s="1"/>
  <c r="P26" i="1"/>
  <c r="BB26" i="1" s="1"/>
  <c r="P6" i="1"/>
  <c r="BB6" i="1" s="1"/>
  <c r="P43" i="1"/>
  <c r="BB43" i="1" s="1"/>
  <c r="P468" i="1"/>
  <c r="BB468" i="1" s="1"/>
  <c r="P248" i="1"/>
  <c r="BB248" i="1" s="1"/>
  <c r="P108" i="1"/>
  <c r="BB108" i="1" s="1"/>
  <c r="P487" i="1"/>
  <c r="BB487" i="1" s="1"/>
  <c r="P287" i="1"/>
  <c r="BB287" i="1" s="1"/>
  <c r="P87" i="1"/>
  <c r="BB87" i="1" s="1"/>
  <c r="P465" i="1"/>
  <c r="BB465" i="1" s="1"/>
  <c r="P325" i="1"/>
  <c r="BB325" i="1" s="1"/>
  <c r="P125" i="1"/>
  <c r="BB125" i="1" s="1"/>
  <c r="P464" i="1"/>
  <c r="BB464" i="1" s="1"/>
  <c r="P424" i="1"/>
  <c r="BB424" i="1" s="1"/>
  <c r="P404" i="1"/>
  <c r="BB404" i="1" s="1"/>
  <c r="P384" i="1"/>
  <c r="BB384" i="1" s="1"/>
  <c r="P364" i="1"/>
  <c r="BB364" i="1" s="1"/>
  <c r="P344" i="1"/>
  <c r="BB344" i="1" s="1"/>
  <c r="P304" i="1"/>
  <c r="BB304" i="1" s="1"/>
  <c r="P264" i="1"/>
  <c r="BB264" i="1" s="1"/>
  <c r="P244" i="1"/>
  <c r="BB244" i="1" s="1"/>
  <c r="P224" i="1"/>
  <c r="BB224" i="1" s="1"/>
  <c r="P204" i="1"/>
  <c r="BB204" i="1" s="1"/>
  <c r="P184" i="1"/>
  <c r="BB184" i="1" s="1"/>
  <c r="P144" i="1"/>
  <c r="BB144" i="1" s="1"/>
  <c r="P104" i="1"/>
  <c r="BB104" i="1" s="1"/>
  <c r="P84" i="1"/>
  <c r="BB84" i="1" s="1"/>
  <c r="P64" i="1"/>
  <c r="BB64" i="1" s="1"/>
  <c r="P44" i="1"/>
  <c r="BB44" i="1" s="1"/>
  <c r="P24" i="1"/>
  <c r="BB24" i="1" s="1"/>
  <c r="P425" i="1"/>
  <c r="BB425" i="1" s="1"/>
  <c r="P185" i="1"/>
  <c r="BB185" i="1" s="1"/>
  <c r="P463" i="1"/>
  <c r="BB463" i="1" s="1"/>
  <c r="P443" i="1"/>
  <c r="BB443" i="1" s="1"/>
  <c r="P423" i="1"/>
  <c r="BB423" i="1" s="1"/>
  <c r="P403" i="1"/>
  <c r="BB403" i="1" s="1"/>
  <c r="P383" i="1"/>
  <c r="BB383" i="1" s="1"/>
  <c r="P343" i="1"/>
  <c r="BB343" i="1" s="1"/>
  <c r="P303" i="1"/>
  <c r="BB303" i="1" s="1"/>
  <c r="P283" i="1"/>
  <c r="BB283" i="1" s="1"/>
  <c r="P263" i="1"/>
  <c r="BB263" i="1" s="1"/>
  <c r="P243" i="1"/>
  <c r="BB243" i="1" s="1"/>
  <c r="P223" i="1"/>
  <c r="BB223" i="1" s="1"/>
  <c r="P183" i="1"/>
  <c r="BB183" i="1" s="1"/>
  <c r="P143" i="1"/>
  <c r="BB143" i="1" s="1"/>
  <c r="P123" i="1"/>
  <c r="BB123" i="1" s="1"/>
  <c r="P103" i="1"/>
  <c r="BB103" i="1" s="1"/>
  <c r="P83" i="1"/>
  <c r="BB83" i="1" s="1"/>
  <c r="P63" i="1"/>
  <c r="BB63" i="1" s="1"/>
  <c r="P23" i="1"/>
  <c r="BB23" i="1" s="1"/>
  <c r="R433" i="1"/>
  <c r="R413" i="1"/>
  <c r="R393" i="1"/>
  <c r="R373" i="1"/>
  <c r="R353" i="1"/>
  <c r="R333" i="1"/>
  <c r="R313" i="1"/>
  <c r="R293" i="1"/>
  <c r="R273" i="1"/>
  <c r="R253" i="1"/>
  <c r="R233" i="1"/>
  <c r="R213" i="1"/>
  <c r="R193" i="1"/>
  <c r="R173" i="1"/>
  <c r="R153" i="1"/>
  <c r="R133" i="1"/>
  <c r="R113" i="1"/>
  <c r="R93" i="1"/>
  <c r="R73" i="1"/>
  <c r="R53" i="1"/>
  <c r="P328" i="1"/>
  <c r="BB328" i="1" s="1"/>
  <c r="P68" i="1"/>
  <c r="BB68" i="1" s="1"/>
  <c r="P387" i="1"/>
  <c r="BB387" i="1" s="1"/>
  <c r="P227" i="1"/>
  <c r="BB227" i="1" s="1"/>
  <c r="P485" i="1"/>
  <c r="BB485" i="1" s="1"/>
  <c r="P265" i="1"/>
  <c r="BB265" i="1" s="1"/>
  <c r="R492" i="1"/>
  <c r="R472" i="1"/>
  <c r="R452" i="1"/>
  <c r="R432" i="1"/>
  <c r="R412" i="1"/>
  <c r="R392" i="1"/>
  <c r="R372" i="1"/>
  <c r="R352" i="1"/>
  <c r="R332" i="1"/>
  <c r="R312" i="1"/>
  <c r="R292" i="1"/>
  <c r="R272" i="1"/>
  <c r="R252" i="1"/>
  <c r="R232" i="1"/>
  <c r="R212" i="1"/>
  <c r="R192" i="1"/>
  <c r="R172" i="1"/>
  <c r="R152" i="1"/>
  <c r="R132" i="1"/>
  <c r="R112" i="1"/>
  <c r="R92" i="1"/>
  <c r="R72" i="1"/>
  <c r="R52" i="1"/>
  <c r="R32" i="1"/>
  <c r="R12" i="1"/>
  <c r="P368" i="1"/>
  <c r="BB368" i="1" s="1"/>
  <c r="P268" i="1"/>
  <c r="BB268" i="1" s="1"/>
  <c r="P168" i="1"/>
  <c r="BB168" i="1" s="1"/>
  <c r="P467" i="1"/>
  <c r="BB467" i="1" s="1"/>
  <c r="P247" i="1"/>
  <c r="BB247" i="1" s="1"/>
  <c r="P445" i="1"/>
  <c r="BB445" i="1" s="1"/>
  <c r="P285" i="1"/>
  <c r="BB285" i="1" s="1"/>
  <c r="P105" i="1"/>
  <c r="BB105" i="1" s="1"/>
  <c r="P5" i="1"/>
  <c r="BB5" i="1" s="1"/>
  <c r="P461" i="1"/>
  <c r="BB461" i="1" s="1"/>
  <c r="P421" i="1"/>
  <c r="BB421" i="1" s="1"/>
  <c r="P381" i="1"/>
  <c r="BB381" i="1" s="1"/>
  <c r="P341" i="1"/>
  <c r="BB341" i="1" s="1"/>
  <c r="P301" i="1"/>
  <c r="BB301" i="1" s="1"/>
  <c r="P261" i="1"/>
  <c r="BB261" i="1" s="1"/>
  <c r="P221" i="1"/>
  <c r="BB221" i="1" s="1"/>
  <c r="P181" i="1"/>
  <c r="BB181" i="1" s="1"/>
  <c r="P141" i="1"/>
  <c r="BB141" i="1" s="1"/>
  <c r="P101" i="1"/>
  <c r="BB101" i="1" s="1"/>
  <c r="P61" i="1"/>
  <c r="BB61" i="1" s="1"/>
  <c r="P21" i="1"/>
  <c r="BB21" i="1" s="1"/>
  <c r="R491" i="1"/>
  <c r="R471" i="1"/>
  <c r="R451" i="1"/>
  <c r="R431" i="1"/>
  <c r="R411" i="1"/>
  <c r="R391" i="1"/>
  <c r="R371" i="1"/>
  <c r="R351" i="1"/>
  <c r="R331" i="1"/>
  <c r="R311" i="1"/>
  <c r="R291" i="1"/>
  <c r="R271" i="1"/>
  <c r="R251" i="1"/>
  <c r="R231" i="1"/>
  <c r="R211" i="1"/>
  <c r="R191" i="1"/>
  <c r="R171" i="1"/>
  <c r="R151" i="1"/>
  <c r="R131" i="1"/>
  <c r="R111" i="1"/>
  <c r="R91" i="1"/>
  <c r="R71" i="1"/>
  <c r="R51" i="1"/>
  <c r="R31" i="1"/>
  <c r="R11" i="1"/>
  <c r="P348" i="1"/>
  <c r="BB348" i="1" s="1"/>
  <c r="P128" i="1"/>
  <c r="BB128" i="1" s="1"/>
  <c r="P367" i="1"/>
  <c r="BB367" i="1" s="1"/>
  <c r="P147" i="1"/>
  <c r="BB147" i="1" s="1"/>
  <c r="P385" i="1"/>
  <c r="BB385" i="1" s="1"/>
  <c r="P225" i="1"/>
  <c r="BB225" i="1" s="1"/>
  <c r="P45" i="1"/>
  <c r="BB45" i="1" s="1"/>
  <c r="P500" i="1"/>
  <c r="BB500" i="1" s="1"/>
  <c r="P460" i="1"/>
  <c r="BB460" i="1" s="1"/>
  <c r="P420" i="1"/>
  <c r="BB420" i="1" s="1"/>
  <c r="P380" i="1"/>
  <c r="BB380" i="1" s="1"/>
  <c r="R490" i="1"/>
  <c r="R470" i="1"/>
  <c r="R450" i="1"/>
  <c r="R430" i="1"/>
  <c r="R410" i="1"/>
  <c r="R390" i="1"/>
  <c r="R370" i="1"/>
  <c r="R350" i="1"/>
  <c r="R330" i="1"/>
  <c r="R310" i="1"/>
  <c r="R290" i="1"/>
  <c r="R270" i="1"/>
  <c r="R250" i="1"/>
  <c r="R230" i="1"/>
  <c r="R210" i="1"/>
  <c r="R190" i="1"/>
  <c r="R170" i="1"/>
  <c r="R150" i="1"/>
  <c r="R130" i="1"/>
  <c r="R110" i="1"/>
  <c r="R90" i="1"/>
  <c r="R70" i="1"/>
  <c r="R50" i="1"/>
  <c r="R30" i="1"/>
  <c r="R10" i="1"/>
  <c r="P488" i="1"/>
  <c r="BB488" i="1" s="1"/>
  <c r="P288" i="1"/>
  <c r="BB288" i="1" s="1"/>
  <c r="P48" i="1"/>
  <c r="BB48" i="1" s="1"/>
  <c r="P427" i="1"/>
  <c r="BB427" i="1" s="1"/>
  <c r="P167" i="1"/>
  <c r="BB167" i="1" s="1"/>
  <c r="P7" i="1"/>
  <c r="BB7" i="1" s="1"/>
  <c r="P345" i="1"/>
  <c r="BB345" i="1" s="1"/>
  <c r="P205" i="1"/>
  <c r="BB205" i="1" s="1"/>
  <c r="P85" i="1"/>
  <c r="BB85" i="1" s="1"/>
  <c r="P499" i="1"/>
  <c r="BB499" i="1" s="1"/>
  <c r="P459" i="1"/>
  <c r="BB459" i="1" s="1"/>
  <c r="P419" i="1"/>
  <c r="BB419" i="1" s="1"/>
  <c r="P379" i="1"/>
  <c r="BB379" i="1" s="1"/>
  <c r="P339" i="1"/>
  <c r="BB339" i="1" s="1"/>
  <c r="P299" i="1"/>
  <c r="BB299" i="1" s="1"/>
  <c r="P259" i="1"/>
  <c r="BB259" i="1" s="1"/>
  <c r="P219" i="1"/>
  <c r="BB219" i="1" s="1"/>
  <c r="P179" i="1"/>
  <c r="BB179" i="1" s="1"/>
  <c r="P139" i="1"/>
  <c r="BB139" i="1" s="1"/>
  <c r="P99" i="1"/>
  <c r="BB99" i="1" s="1"/>
  <c r="P59" i="1"/>
  <c r="BB59" i="1" s="1"/>
  <c r="P19" i="1"/>
  <c r="BB19" i="1" s="1"/>
  <c r="P15" i="1"/>
  <c r="BB15" i="1" s="1"/>
  <c r="R489" i="1"/>
  <c r="R469" i="1"/>
  <c r="R449" i="1"/>
  <c r="R429" i="1"/>
  <c r="R409" i="1"/>
  <c r="R389" i="1"/>
  <c r="R369" i="1"/>
  <c r="R349" i="1"/>
  <c r="R329" i="1"/>
  <c r="R309" i="1"/>
  <c r="R289" i="1"/>
  <c r="R269" i="1"/>
  <c r="R249" i="1"/>
  <c r="R229" i="1"/>
  <c r="R209" i="1"/>
  <c r="R189" i="1"/>
  <c r="R169" i="1"/>
  <c r="R149" i="1"/>
  <c r="R129" i="1"/>
  <c r="R109" i="1"/>
  <c r="R89" i="1"/>
  <c r="R69" i="1"/>
  <c r="R49" i="1"/>
  <c r="R29" i="1"/>
  <c r="R9" i="1"/>
  <c r="P428" i="1"/>
  <c r="BB428" i="1" s="1"/>
  <c r="P188" i="1"/>
  <c r="BB188" i="1" s="1"/>
  <c r="P327" i="1"/>
  <c r="BB327" i="1" s="1"/>
  <c r="P67" i="1"/>
  <c r="BB67" i="1" s="1"/>
  <c r="P365" i="1"/>
  <c r="BB365" i="1" s="1"/>
  <c r="P145" i="1"/>
  <c r="BB145" i="1" s="1"/>
  <c r="P25" i="1"/>
  <c r="BB25" i="1" s="1"/>
  <c r="R488" i="1"/>
  <c r="R468" i="1"/>
  <c r="R448" i="1"/>
  <c r="R428" i="1"/>
  <c r="R408" i="1"/>
  <c r="R388" i="1"/>
  <c r="R368" i="1"/>
  <c r="R348" i="1"/>
  <c r="R328" i="1"/>
  <c r="R308" i="1"/>
  <c r="R288" i="1"/>
  <c r="R268" i="1"/>
  <c r="R248" i="1"/>
  <c r="R228" i="1"/>
  <c r="R208" i="1"/>
  <c r="R188" i="1"/>
  <c r="R168" i="1"/>
  <c r="R148" i="1"/>
  <c r="R128" i="1"/>
  <c r="R108" i="1"/>
  <c r="R88" i="1"/>
  <c r="R68" i="1"/>
  <c r="R48" i="1"/>
  <c r="R28" i="1"/>
  <c r="R8" i="1"/>
  <c r="P448" i="1"/>
  <c r="BB448" i="1" s="1"/>
  <c r="P208" i="1"/>
  <c r="BB208" i="1" s="1"/>
  <c r="P8" i="1"/>
  <c r="BB8" i="1" s="1"/>
  <c r="P347" i="1"/>
  <c r="BB347" i="1" s="1"/>
  <c r="P187" i="1"/>
  <c r="BB187" i="1" s="1"/>
  <c r="P47" i="1"/>
  <c r="BB47" i="1" s="1"/>
  <c r="P405" i="1"/>
  <c r="BB405" i="1" s="1"/>
  <c r="P245" i="1"/>
  <c r="BB245" i="1" s="1"/>
  <c r="P65" i="1"/>
  <c r="BB65" i="1" s="1"/>
  <c r="R487" i="1"/>
  <c r="R467" i="1"/>
  <c r="R447" i="1"/>
  <c r="R427" i="1"/>
  <c r="R407" i="1"/>
  <c r="R387" i="1"/>
  <c r="R367" i="1"/>
  <c r="R347" i="1"/>
  <c r="R327" i="1"/>
  <c r="R307" i="1"/>
  <c r="R287" i="1"/>
  <c r="R267" i="1"/>
  <c r="R247" i="1"/>
  <c r="R227" i="1"/>
  <c r="R207" i="1"/>
  <c r="R187" i="1"/>
  <c r="R167" i="1"/>
  <c r="R147" i="1"/>
  <c r="R127" i="1"/>
  <c r="R107" i="1"/>
  <c r="R87" i="1"/>
  <c r="R67" i="1"/>
  <c r="R47" i="1"/>
  <c r="R27" i="1"/>
  <c r="R7" i="1"/>
  <c r="P308" i="1"/>
  <c r="BB308" i="1" s="1"/>
  <c r="P88" i="1"/>
  <c r="BB88" i="1" s="1"/>
  <c r="P407" i="1"/>
  <c r="BB407" i="1" s="1"/>
  <c r="P207" i="1"/>
  <c r="BB207" i="1" s="1"/>
  <c r="P27" i="1"/>
  <c r="BB27" i="1" s="1"/>
  <c r="P165" i="1"/>
  <c r="BB165" i="1" s="1"/>
  <c r="R486" i="1"/>
  <c r="R466" i="1"/>
  <c r="R446" i="1"/>
  <c r="R426" i="1"/>
  <c r="R406" i="1"/>
  <c r="R386" i="1"/>
  <c r="R366" i="1"/>
  <c r="R346" i="1"/>
  <c r="R326" i="1"/>
  <c r="R306" i="1"/>
  <c r="R286" i="1"/>
  <c r="R266" i="1"/>
  <c r="R246" i="1"/>
  <c r="R226" i="1"/>
  <c r="R206" i="1"/>
  <c r="R186" i="1"/>
  <c r="R166" i="1"/>
  <c r="R146" i="1"/>
  <c r="R126" i="1"/>
  <c r="R106" i="1"/>
  <c r="R86" i="1"/>
  <c r="R66" i="1"/>
  <c r="R46" i="1"/>
  <c r="R26" i="1"/>
  <c r="R6" i="1"/>
  <c r="P388" i="1"/>
  <c r="BB388" i="1" s="1"/>
  <c r="P148" i="1"/>
  <c r="BB148" i="1" s="1"/>
  <c r="P307" i="1"/>
  <c r="BB307" i="1" s="1"/>
  <c r="P127" i="1"/>
  <c r="BB127" i="1" s="1"/>
  <c r="P305" i="1"/>
  <c r="BB305" i="1" s="1"/>
  <c r="R485" i="1"/>
  <c r="R465" i="1"/>
  <c r="R445" i="1"/>
  <c r="R425" i="1"/>
  <c r="R405" i="1"/>
  <c r="R385" i="1"/>
  <c r="R365" i="1"/>
  <c r="R345" i="1"/>
  <c r="R325" i="1"/>
  <c r="R305" i="1"/>
  <c r="R285" i="1"/>
  <c r="R265" i="1"/>
  <c r="R245" i="1"/>
  <c r="R225" i="1"/>
  <c r="R205" i="1"/>
  <c r="R185" i="1"/>
  <c r="R165" i="1"/>
  <c r="R145" i="1"/>
  <c r="R125" i="1"/>
  <c r="R105" i="1"/>
  <c r="R85" i="1"/>
  <c r="R65" i="1"/>
  <c r="R45" i="1"/>
  <c r="R25" i="1"/>
  <c r="R5" i="1"/>
  <c r="P458" i="1"/>
  <c r="BB458" i="1" s="1"/>
  <c r="P198" i="1"/>
  <c r="BB198" i="1" s="1"/>
  <c r="P496" i="1"/>
  <c r="BB496" i="1" s="1"/>
  <c r="P456" i="1"/>
  <c r="BB456" i="1" s="1"/>
  <c r="P416" i="1"/>
  <c r="BB416" i="1" s="1"/>
  <c r="P356" i="1"/>
  <c r="BB356" i="1" s="1"/>
  <c r="P316" i="1"/>
  <c r="BB316" i="1" s="1"/>
  <c r="P276" i="1"/>
  <c r="BB276" i="1" s="1"/>
  <c r="P236" i="1"/>
  <c r="BB236" i="1" s="1"/>
  <c r="P196" i="1"/>
  <c r="BB196" i="1" s="1"/>
  <c r="P156" i="1"/>
  <c r="BB156" i="1" s="1"/>
  <c r="P96" i="1"/>
  <c r="BB96" i="1" s="1"/>
  <c r="P56" i="1"/>
  <c r="BB56" i="1" s="1"/>
  <c r="P16" i="1"/>
  <c r="BB16" i="1" s="1"/>
  <c r="P155" i="1"/>
  <c r="BB155" i="1" s="1"/>
  <c r="P478" i="1"/>
  <c r="BB478" i="1" s="1"/>
  <c r="P298" i="1"/>
  <c r="BB298" i="1" s="1"/>
  <c r="P98" i="1"/>
  <c r="BB98" i="1" s="1"/>
  <c r="P476" i="1"/>
  <c r="BB476" i="1" s="1"/>
  <c r="P436" i="1"/>
  <c r="BB436" i="1" s="1"/>
  <c r="P396" i="1"/>
  <c r="BB396" i="1" s="1"/>
  <c r="P376" i="1"/>
  <c r="BB376" i="1" s="1"/>
  <c r="P336" i="1"/>
  <c r="BB336" i="1" s="1"/>
  <c r="P296" i="1"/>
  <c r="BB296" i="1" s="1"/>
  <c r="P256" i="1"/>
  <c r="BB256" i="1" s="1"/>
  <c r="P216" i="1"/>
  <c r="BB216" i="1" s="1"/>
  <c r="P176" i="1"/>
  <c r="BB176" i="1" s="1"/>
  <c r="P136" i="1"/>
  <c r="BB136" i="1" s="1"/>
  <c r="P116" i="1"/>
  <c r="BB116" i="1" s="1"/>
  <c r="P76" i="1"/>
  <c r="BB76" i="1" s="1"/>
  <c r="P36" i="1"/>
  <c r="BB36" i="1" s="1"/>
  <c r="P475" i="1"/>
  <c r="BB475" i="1" s="1"/>
  <c r="P315" i="1"/>
  <c r="BB315" i="1" s="1"/>
  <c r="P495" i="1"/>
  <c r="BB495" i="1" s="1"/>
  <c r="P498" i="1"/>
  <c r="BB498" i="1" s="1"/>
  <c r="P258" i="1"/>
  <c r="BB258" i="1" s="1"/>
  <c r="P58" i="1"/>
  <c r="BB58" i="1" s="1"/>
  <c r="P492" i="1"/>
  <c r="BB492" i="1" s="1"/>
  <c r="P452" i="1"/>
  <c r="BB452" i="1" s="1"/>
  <c r="P412" i="1"/>
  <c r="BB412" i="1" s="1"/>
  <c r="P372" i="1"/>
  <c r="BB372" i="1" s="1"/>
  <c r="P332" i="1"/>
  <c r="BB332" i="1" s="1"/>
  <c r="P292" i="1"/>
  <c r="BB292" i="1" s="1"/>
  <c r="P252" i="1"/>
  <c r="BB252" i="1" s="1"/>
  <c r="P212" i="1"/>
  <c r="BB212" i="1" s="1"/>
  <c r="P172" i="1"/>
  <c r="BB172" i="1" s="1"/>
  <c r="P132" i="1"/>
  <c r="BB132" i="1" s="1"/>
  <c r="P92" i="1"/>
  <c r="BB92" i="1" s="1"/>
  <c r="P52" i="1"/>
  <c r="BB52" i="1" s="1"/>
  <c r="P12" i="1"/>
  <c r="BB12" i="1" s="1"/>
  <c r="P438" i="1"/>
  <c r="BB438" i="1" s="1"/>
  <c r="P218" i="1"/>
  <c r="BB218" i="1" s="1"/>
  <c r="P38" i="1"/>
  <c r="BB38" i="1" s="1"/>
  <c r="P175" i="1"/>
  <c r="BB175" i="1" s="1"/>
  <c r="P318" i="1"/>
  <c r="BB318" i="1" s="1"/>
  <c r="P78" i="1"/>
  <c r="BB78" i="1" s="1"/>
  <c r="P489" i="1"/>
  <c r="BB489" i="1" s="1"/>
  <c r="P469" i="1"/>
  <c r="BB469" i="1" s="1"/>
  <c r="P449" i="1"/>
  <c r="BB449" i="1" s="1"/>
  <c r="P429" i="1"/>
  <c r="BB429" i="1" s="1"/>
  <c r="P409" i="1"/>
  <c r="BB409" i="1" s="1"/>
  <c r="P389" i="1"/>
  <c r="BB389" i="1" s="1"/>
  <c r="P369" i="1"/>
  <c r="BB369" i="1" s="1"/>
  <c r="P349" i="1"/>
  <c r="BB349" i="1" s="1"/>
  <c r="P329" i="1"/>
  <c r="BB329" i="1" s="1"/>
  <c r="P309" i="1"/>
  <c r="BB309" i="1" s="1"/>
  <c r="P289" i="1"/>
  <c r="BB289" i="1" s="1"/>
  <c r="P269" i="1"/>
  <c r="BB269" i="1" s="1"/>
  <c r="P249" i="1"/>
  <c r="BB249" i="1" s="1"/>
  <c r="P229" i="1"/>
  <c r="BB229" i="1" s="1"/>
  <c r="P209" i="1"/>
  <c r="BB209" i="1" s="1"/>
  <c r="P189" i="1"/>
  <c r="BB189" i="1" s="1"/>
  <c r="P169" i="1"/>
  <c r="BB169" i="1" s="1"/>
  <c r="P149" i="1"/>
  <c r="BB149" i="1" s="1"/>
  <c r="P129" i="1"/>
  <c r="BB129" i="1" s="1"/>
  <c r="P109" i="1"/>
  <c r="BB109" i="1" s="1"/>
  <c r="P89" i="1"/>
  <c r="BB89" i="1" s="1"/>
  <c r="P69" i="1"/>
  <c r="BB69" i="1" s="1"/>
  <c r="P49" i="1"/>
  <c r="BB49" i="1" s="1"/>
  <c r="P29" i="1"/>
  <c r="BB29" i="1" s="1"/>
  <c r="P9" i="1"/>
  <c r="BB9" i="1" s="1"/>
  <c r="P335" i="1"/>
  <c r="BB335" i="1" s="1"/>
  <c r="P338" i="1"/>
  <c r="BB338" i="1" s="1"/>
  <c r="P118" i="1"/>
  <c r="BB118" i="1" s="1"/>
  <c r="P358" i="1"/>
  <c r="BB358" i="1" s="1"/>
  <c r="P178" i="1"/>
  <c r="BB178" i="1" s="1"/>
  <c r="P278" i="1"/>
  <c r="BB278" i="1" s="1"/>
  <c r="P18" i="1"/>
  <c r="BB18" i="1" s="1"/>
  <c r="P418" i="1"/>
  <c r="BB418" i="1" s="1"/>
  <c r="P238" i="1"/>
  <c r="BB238" i="1" s="1"/>
  <c r="P378" i="1"/>
  <c r="BB378" i="1" s="1"/>
  <c r="P138" i="1"/>
  <c r="BB138" i="1" s="1"/>
  <c r="P398" i="1"/>
  <c r="BB398" i="1" s="1"/>
  <c r="P158" i="1"/>
  <c r="BB158" i="1" s="1"/>
  <c r="P479" i="1"/>
  <c r="BB479" i="1" s="1"/>
  <c r="P279" i="1"/>
  <c r="BB279" i="1" s="1"/>
  <c r="P79" i="1"/>
  <c r="BB79" i="1" s="1"/>
  <c r="P362" i="1"/>
  <c r="BB362" i="1" s="1"/>
  <c r="P281" i="1"/>
  <c r="BB281" i="1" s="1"/>
  <c r="P440" i="1"/>
  <c r="BB440" i="1" s="1"/>
  <c r="P360" i="1"/>
  <c r="BB360" i="1" s="1"/>
  <c r="P280" i="1"/>
  <c r="BB280" i="1" s="1"/>
  <c r="P240" i="1"/>
  <c r="BB240" i="1" s="1"/>
  <c r="P160" i="1"/>
  <c r="BB160" i="1" s="1"/>
  <c r="P120" i="1"/>
  <c r="BB120" i="1" s="1"/>
  <c r="P40" i="1"/>
  <c r="BB40" i="1" s="1"/>
  <c r="P437" i="1"/>
  <c r="BB437" i="1" s="1"/>
  <c r="P237" i="1"/>
  <c r="BB237" i="1" s="1"/>
  <c r="P17" i="1"/>
  <c r="BB17" i="1" s="1"/>
  <c r="P399" i="1"/>
  <c r="BB399" i="1" s="1"/>
  <c r="P159" i="1"/>
  <c r="BB159" i="1" s="1"/>
  <c r="P39" i="1"/>
  <c r="BB39" i="1" s="1"/>
  <c r="P242" i="1"/>
  <c r="BB242" i="1" s="1"/>
  <c r="P321" i="1"/>
  <c r="BB321" i="1" s="1"/>
  <c r="P480" i="1"/>
  <c r="BB480" i="1" s="1"/>
  <c r="P400" i="1"/>
  <c r="BB400" i="1" s="1"/>
  <c r="P320" i="1"/>
  <c r="BB320" i="1" s="1"/>
  <c r="P200" i="1"/>
  <c r="BB200" i="1" s="1"/>
  <c r="P80" i="1"/>
  <c r="BB80" i="1" s="1"/>
  <c r="P417" i="1"/>
  <c r="BB417" i="1" s="1"/>
  <c r="P377" i="1"/>
  <c r="BB377" i="1" s="1"/>
  <c r="P217" i="1"/>
  <c r="BB217" i="1" s="1"/>
  <c r="P177" i="1"/>
  <c r="BB177" i="1" s="1"/>
  <c r="P37" i="1"/>
  <c r="BB37" i="1" s="1"/>
  <c r="P439" i="1"/>
  <c r="BB439" i="1" s="1"/>
  <c r="P359" i="1"/>
  <c r="BB359" i="1" s="1"/>
  <c r="P319" i="1"/>
  <c r="BB319" i="1" s="1"/>
  <c r="P239" i="1"/>
  <c r="BB239" i="1" s="1"/>
  <c r="P199" i="1"/>
  <c r="BB199" i="1" s="1"/>
  <c r="P119" i="1"/>
  <c r="BB119" i="1" s="1"/>
  <c r="P322" i="1"/>
  <c r="BB322" i="1" s="1"/>
  <c r="P481" i="1"/>
  <c r="BB481" i="1" s="1"/>
  <c r="P441" i="1"/>
  <c r="BB441" i="1" s="1"/>
  <c r="N377" i="1"/>
  <c r="N177" i="1"/>
  <c r="P82" i="1"/>
  <c r="BB82" i="1" s="1"/>
  <c r="P201" i="1"/>
  <c r="BB201" i="1" s="1"/>
  <c r="P442" i="1"/>
  <c r="BB442" i="1" s="1"/>
  <c r="P401" i="1"/>
  <c r="BB401" i="1" s="1"/>
  <c r="P493" i="1"/>
  <c r="BB493" i="1" s="1"/>
  <c r="P473" i="1"/>
  <c r="BB473" i="1" s="1"/>
  <c r="P453" i="1"/>
  <c r="BB453" i="1" s="1"/>
  <c r="P433" i="1"/>
  <c r="BB433" i="1" s="1"/>
  <c r="P413" i="1"/>
  <c r="BB413" i="1" s="1"/>
  <c r="P393" i="1"/>
  <c r="BB393" i="1" s="1"/>
  <c r="P373" i="1"/>
  <c r="BB373" i="1" s="1"/>
  <c r="P353" i="1"/>
  <c r="BB353" i="1" s="1"/>
  <c r="P333" i="1"/>
  <c r="BB333" i="1" s="1"/>
  <c r="P313" i="1"/>
  <c r="BB313" i="1" s="1"/>
  <c r="P293" i="1"/>
  <c r="BB293" i="1" s="1"/>
  <c r="P273" i="1"/>
  <c r="BB273" i="1" s="1"/>
  <c r="P253" i="1"/>
  <c r="BB253" i="1" s="1"/>
  <c r="P233" i="1"/>
  <c r="BB233" i="1" s="1"/>
  <c r="P213" i="1"/>
  <c r="BB213" i="1" s="1"/>
  <c r="P193" i="1"/>
  <c r="BB193" i="1" s="1"/>
  <c r="P173" i="1"/>
  <c r="BB173" i="1" s="1"/>
  <c r="P153" i="1"/>
  <c r="BB153" i="1" s="1"/>
  <c r="P133" i="1"/>
  <c r="BB133" i="1" s="1"/>
  <c r="P113" i="1"/>
  <c r="BB113" i="1" s="1"/>
  <c r="P93" i="1"/>
  <c r="BB93" i="1" s="1"/>
  <c r="P73" i="1"/>
  <c r="BB73" i="1" s="1"/>
  <c r="P53" i="1"/>
  <c r="BB53" i="1" s="1"/>
  <c r="P33" i="1"/>
  <c r="BB33" i="1" s="1"/>
  <c r="P13" i="1"/>
  <c r="BB13" i="1" s="1"/>
  <c r="P162" i="1"/>
  <c r="BB162" i="1" s="1"/>
  <c r="P121" i="1"/>
  <c r="BB121" i="1" s="1"/>
  <c r="P202" i="1"/>
  <c r="BB202" i="1" s="1"/>
  <c r="P41" i="1"/>
  <c r="BB41" i="1" s="1"/>
  <c r="P491" i="1"/>
  <c r="BB491" i="1" s="1"/>
  <c r="P471" i="1"/>
  <c r="BB471" i="1" s="1"/>
  <c r="P451" i="1"/>
  <c r="BB451" i="1" s="1"/>
  <c r="P431" i="1"/>
  <c r="BB431" i="1" s="1"/>
  <c r="P411" i="1"/>
  <c r="BB411" i="1" s="1"/>
  <c r="P391" i="1"/>
  <c r="BB391" i="1" s="1"/>
  <c r="P371" i="1"/>
  <c r="BB371" i="1" s="1"/>
  <c r="P351" i="1"/>
  <c r="BB351" i="1" s="1"/>
  <c r="P331" i="1"/>
  <c r="BB331" i="1" s="1"/>
  <c r="P311" i="1"/>
  <c r="BB311" i="1" s="1"/>
  <c r="P291" i="1"/>
  <c r="BB291" i="1" s="1"/>
  <c r="P271" i="1"/>
  <c r="BB271" i="1" s="1"/>
  <c r="P251" i="1"/>
  <c r="BB251" i="1" s="1"/>
  <c r="P231" i="1"/>
  <c r="BB231" i="1" s="1"/>
  <c r="P211" i="1"/>
  <c r="BB211" i="1" s="1"/>
  <c r="P191" i="1"/>
  <c r="BB191" i="1" s="1"/>
  <c r="P171" i="1"/>
  <c r="BB171" i="1" s="1"/>
  <c r="P151" i="1"/>
  <c r="BB151" i="1" s="1"/>
  <c r="P131" i="1"/>
  <c r="BB131" i="1" s="1"/>
  <c r="P111" i="1"/>
  <c r="BB111" i="1" s="1"/>
  <c r="P91" i="1"/>
  <c r="BB91" i="1" s="1"/>
  <c r="P71" i="1"/>
  <c r="BB71" i="1" s="1"/>
  <c r="P51" i="1"/>
  <c r="BB51" i="1" s="1"/>
  <c r="P31" i="1"/>
  <c r="BB31" i="1" s="1"/>
  <c r="P11" i="1"/>
  <c r="BB11" i="1" s="1"/>
  <c r="P42" i="1"/>
  <c r="BB42" i="1" s="1"/>
  <c r="P361" i="1"/>
  <c r="BB361" i="1" s="1"/>
  <c r="P490" i="1"/>
  <c r="BB490" i="1" s="1"/>
  <c r="P470" i="1"/>
  <c r="BB470" i="1" s="1"/>
  <c r="P450" i="1"/>
  <c r="BB450" i="1" s="1"/>
  <c r="P430" i="1"/>
  <c r="BB430" i="1" s="1"/>
  <c r="P410" i="1"/>
  <c r="BB410" i="1" s="1"/>
  <c r="P390" i="1"/>
  <c r="BB390" i="1" s="1"/>
  <c r="P370" i="1"/>
  <c r="BB370" i="1" s="1"/>
  <c r="P350" i="1"/>
  <c r="BB350" i="1" s="1"/>
  <c r="P330" i="1"/>
  <c r="BB330" i="1" s="1"/>
  <c r="P310" i="1"/>
  <c r="BB310" i="1" s="1"/>
  <c r="P290" i="1"/>
  <c r="BB290" i="1" s="1"/>
  <c r="P270" i="1"/>
  <c r="BB270" i="1" s="1"/>
  <c r="P250" i="1"/>
  <c r="BB250" i="1" s="1"/>
  <c r="P230" i="1"/>
  <c r="BB230" i="1" s="1"/>
  <c r="P210" i="1"/>
  <c r="BB210" i="1" s="1"/>
  <c r="P190" i="1"/>
  <c r="BB190" i="1" s="1"/>
  <c r="P170" i="1"/>
  <c r="BB170" i="1" s="1"/>
  <c r="P150" i="1"/>
  <c r="BB150" i="1" s="1"/>
  <c r="P130" i="1"/>
  <c r="BB130" i="1" s="1"/>
  <c r="P110" i="1"/>
  <c r="BB110" i="1" s="1"/>
  <c r="P90" i="1"/>
  <c r="BB90" i="1" s="1"/>
  <c r="P70" i="1"/>
  <c r="BB70" i="1" s="1"/>
  <c r="P50" i="1"/>
  <c r="BB50" i="1" s="1"/>
  <c r="P30" i="1"/>
  <c r="BB30" i="1" s="1"/>
  <c r="P10" i="1"/>
  <c r="BB10" i="1" s="1"/>
  <c r="P282" i="1"/>
  <c r="BB282" i="1" s="1"/>
  <c r="P241" i="1"/>
  <c r="BB241" i="1" s="1"/>
  <c r="P482" i="1"/>
  <c r="BB482" i="1" s="1"/>
  <c r="P402" i="1"/>
  <c r="BB402" i="1" s="1"/>
  <c r="P81" i="1"/>
  <c r="BB81" i="1" s="1"/>
  <c r="P122" i="1"/>
  <c r="BB122" i="1" s="1"/>
  <c r="P161" i="1"/>
  <c r="BB161" i="1" s="1"/>
  <c r="P497" i="1"/>
  <c r="BB497" i="1" s="1"/>
  <c r="P477" i="1"/>
  <c r="BB477" i="1" s="1"/>
  <c r="P457" i="1"/>
  <c r="BB457" i="1" s="1"/>
  <c r="P397" i="1"/>
  <c r="BB397" i="1" s="1"/>
  <c r="P357" i="1"/>
  <c r="BB357" i="1" s="1"/>
  <c r="P337" i="1"/>
  <c r="BB337" i="1" s="1"/>
  <c r="P317" i="1"/>
  <c r="BB317" i="1" s="1"/>
  <c r="P297" i="1"/>
  <c r="BB297" i="1" s="1"/>
  <c r="P277" i="1"/>
  <c r="BB277" i="1" s="1"/>
  <c r="P257" i="1"/>
  <c r="BB257" i="1" s="1"/>
  <c r="P197" i="1"/>
  <c r="BB197" i="1" s="1"/>
  <c r="P157" i="1"/>
  <c r="BB157" i="1" s="1"/>
  <c r="P137" i="1"/>
  <c r="BB137" i="1" s="1"/>
  <c r="P117" i="1"/>
  <c r="BB117" i="1" s="1"/>
  <c r="P97" i="1"/>
  <c r="BB97" i="1" s="1"/>
  <c r="P77" i="1"/>
  <c r="BB77" i="1" s="1"/>
  <c r="P57" i="1"/>
  <c r="BB57" i="1" s="1"/>
  <c r="P494" i="1"/>
  <c r="BB494" i="1" s="1"/>
  <c r="P474" i="1"/>
  <c r="BB474" i="1" s="1"/>
  <c r="P454" i="1"/>
  <c r="BB454" i="1" s="1"/>
  <c r="P434" i="1"/>
  <c r="BB434" i="1" s="1"/>
  <c r="P414" i="1"/>
  <c r="BB414" i="1" s="1"/>
  <c r="P394" i="1"/>
  <c r="BB394" i="1" s="1"/>
  <c r="P374" i="1"/>
  <c r="BB374" i="1" s="1"/>
  <c r="P354" i="1"/>
  <c r="BB354" i="1" s="1"/>
  <c r="P334" i="1"/>
  <c r="BB334" i="1" s="1"/>
  <c r="P314" i="1"/>
  <c r="BB314" i="1" s="1"/>
  <c r="P294" i="1"/>
  <c r="BB294" i="1" s="1"/>
  <c r="P274" i="1"/>
  <c r="BB274" i="1" s="1"/>
  <c r="P254" i="1"/>
  <c r="BB254" i="1" s="1"/>
  <c r="P234" i="1"/>
  <c r="BB234" i="1" s="1"/>
  <c r="P214" i="1"/>
  <c r="BB214" i="1" s="1"/>
  <c r="P194" i="1"/>
  <c r="BB194" i="1" s="1"/>
  <c r="P174" i="1"/>
  <c r="BB174" i="1" s="1"/>
  <c r="P154" i="1"/>
  <c r="BB154" i="1" s="1"/>
  <c r="P134" i="1"/>
  <c r="BB134" i="1" s="1"/>
  <c r="P114" i="1"/>
  <c r="BB114" i="1" s="1"/>
  <c r="P94" i="1"/>
  <c r="BB94" i="1" s="1"/>
  <c r="P74" i="1"/>
  <c r="BB74" i="1" s="1"/>
  <c r="P54" i="1"/>
  <c r="BB54" i="1" s="1"/>
  <c r="P34" i="1"/>
  <c r="BB34" i="1" s="1"/>
  <c r="P14" i="1"/>
  <c r="BB14" i="1" s="1"/>
  <c r="S4" i="1"/>
  <c r="R4" i="1"/>
  <c r="BZ501" i="1" l="1"/>
  <c r="AR4" i="2" s="1"/>
  <c r="CA501" i="1"/>
  <c r="AS4" i="2" s="1"/>
  <c r="BX501" i="1"/>
  <c r="AP4" i="2" s="1"/>
  <c r="BY501" i="1"/>
  <c r="AQ4" i="2" s="1"/>
  <c r="BW501" i="1"/>
  <c r="AO4" i="2" s="1"/>
  <c r="BV501" i="1"/>
  <c r="AN4" i="2" s="1"/>
  <c r="BT501" i="1"/>
  <c r="AL4" i="2" s="1"/>
  <c r="BU501" i="1"/>
  <c r="AM4" i="2" s="1"/>
  <c r="BP501" i="1"/>
  <c r="BO501" i="1"/>
  <c r="BN501" i="1"/>
  <c r="BK501" i="1"/>
  <c r="BM501" i="1"/>
  <c r="BL501" i="1"/>
  <c r="BJ501" i="1"/>
  <c r="Q4" i="1"/>
  <c r="U4" i="1" s="1"/>
  <c r="BD4" i="1" s="1"/>
  <c r="BC4" i="1"/>
  <c r="I26" i="2" s="1"/>
  <c r="Q430" i="1"/>
  <c r="U430" i="1" s="1"/>
  <c r="BD430" i="1" s="1"/>
  <c r="Q452" i="1"/>
  <c r="U452" i="1" s="1"/>
  <c r="BD452" i="1" s="1"/>
  <c r="Q50" i="1"/>
  <c r="U50" i="1" s="1"/>
  <c r="BD50" i="1" s="1"/>
  <c r="Q469" i="1"/>
  <c r="U469" i="1" s="1"/>
  <c r="BD469" i="1" s="1"/>
  <c r="Q20" i="1"/>
  <c r="U20" i="1" s="1"/>
  <c r="BD20" i="1" s="1"/>
  <c r="Q254" i="1"/>
  <c r="U254" i="1" s="1"/>
  <c r="BD254" i="1" s="1"/>
  <c r="Q470" i="1"/>
  <c r="U470" i="1" s="1"/>
  <c r="BD470" i="1" s="1"/>
  <c r="Q489" i="1"/>
  <c r="U489" i="1" s="1"/>
  <c r="BD489" i="1" s="1"/>
  <c r="Q235" i="1"/>
  <c r="U235" i="1" s="1"/>
  <c r="BD235" i="1" s="1"/>
  <c r="Q60" i="1"/>
  <c r="U60" i="1" s="1"/>
  <c r="BD60" i="1" s="1"/>
  <c r="Q227" i="1"/>
  <c r="U227" i="1" s="1"/>
  <c r="BD227" i="1" s="1"/>
  <c r="Q175" i="1"/>
  <c r="U175" i="1" s="1"/>
  <c r="BD175" i="1" s="1"/>
  <c r="Q16" i="1"/>
  <c r="U16" i="1" s="1"/>
  <c r="BD16" i="1" s="1"/>
  <c r="Q428" i="1"/>
  <c r="U428" i="1" s="1"/>
  <c r="BD428" i="1" s="1"/>
  <c r="Q68" i="1"/>
  <c r="U68" i="1" s="1"/>
  <c r="BD68" i="1" s="1"/>
  <c r="Q206" i="1"/>
  <c r="U206" i="1" s="1"/>
  <c r="BD206" i="1" s="1"/>
  <c r="Q180" i="1"/>
  <c r="U180" i="1" s="1"/>
  <c r="BD180" i="1" s="1"/>
  <c r="Q334" i="1"/>
  <c r="U334" i="1" s="1"/>
  <c r="BD334" i="1" s="1"/>
  <c r="Q11" i="1"/>
  <c r="U11" i="1" s="1"/>
  <c r="BD11" i="1" s="1"/>
  <c r="Q38" i="1"/>
  <c r="U38" i="1" s="1"/>
  <c r="BD38" i="1" s="1"/>
  <c r="Q408" i="1"/>
  <c r="U408" i="1" s="1"/>
  <c r="BD408" i="1" s="1"/>
  <c r="Q435" i="1"/>
  <c r="U435" i="1" s="1"/>
  <c r="BD435" i="1" s="1"/>
  <c r="Q112" i="1"/>
  <c r="U112" i="1" s="1"/>
  <c r="BD112" i="1" s="1"/>
  <c r="Q363" i="1"/>
  <c r="U363" i="1" s="1"/>
  <c r="BD363" i="1" s="1"/>
  <c r="Q31" i="1"/>
  <c r="U31" i="1" s="1"/>
  <c r="BD31" i="1" s="1"/>
  <c r="Q218" i="1"/>
  <c r="U218" i="1" s="1"/>
  <c r="BD218" i="1" s="1"/>
  <c r="Q102" i="1"/>
  <c r="U102" i="1" s="1"/>
  <c r="BD102" i="1" s="1"/>
  <c r="Q374" i="1"/>
  <c r="U374" i="1" s="1"/>
  <c r="BD374" i="1" s="1"/>
  <c r="Q156" i="1"/>
  <c r="U156" i="1" s="1"/>
  <c r="BD156" i="1" s="1"/>
  <c r="Q7" i="1"/>
  <c r="U7" i="1" s="1"/>
  <c r="BD7" i="1" s="1"/>
  <c r="Q300" i="1"/>
  <c r="U300" i="1" s="1"/>
  <c r="BD300" i="1" s="1"/>
  <c r="Q30" i="1"/>
  <c r="U30" i="1" s="1"/>
  <c r="BD30" i="1" s="1"/>
  <c r="Q324" i="1"/>
  <c r="U324" i="1" s="1"/>
  <c r="BD324" i="1" s="1"/>
  <c r="Q75" i="1"/>
  <c r="U75" i="1" s="1"/>
  <c r="BD75" i="1" s="1"/>
  <c r="Q331" i="1"/>
  <c r="U331" i="1" s="1"/>
  <c r="BD331" i="1" s="1"/>
  <c r="Q90" i="1"/>
  <c r="U90" i="1" s="1"/>
  <c r="BD90" i="1" s="1"/>
  <c r="Q258" i="1"/>
  <c r="U258" i="1" s="1"/>
  <c r="BD258" i="1" s="1"/>
  <c r="Q294" i="1"/>
  <c r="U294" i="1" s="1"/>
  <c r="BD294" i="1" s="1"/>
  <c r="Q391" i="1"/>
  <c r="U391" i="1" s="1"/>
  <c r="BD391" i="1" s="1"/>
  <c r="Q255" i="1"/>
  <c r="U255" i="1" s="1"/>
  <c r="BD255" i="1" s="1"/>
  <c r="Q22" i="1"/>
  <c r="U22" i="1" s="1"/>
  <c r="BD22" i="1" s="1"/>
  <c r="Q411" i="1"/>
  <c r="U411" i="1" s="1"/>
  <c r="BD411" i="1" s="1"/>
  <c r="Q138" i="1"/>
  <c r="U138" i="1" s="1"/>
  <c r="BD138" i="1" s="1"/>
  <c r="Q246" i="1"/>
  <c r="U246" i="1" s="1"/>
  <c r="BD246" i="1" s="1"/>
  <c r="Q378" i="1"/>
  <c r="U378" i="1" s="1"/>
  <c r="BD378" i="1" s="1"/>
  <c r="Q457" i="1"/>
  <c r="U457" i="1" s="1"/>
  <c r="BD457" i="1" s="1"/>
  <c r="Q71" i="1"/>
  <c r="U71" i="1" s="1"/>
  <c r="BD71" i="1" s="1"/>
  <c r="Q238" i="1"/>
  <c r="U238" i="1" s="1"/>
  <c r="BD238" i="1" s="1"/>
  <c r="Q12" i="1"/>
  <c r="U12" i="1" s="1"/>
  <c r="BD12" i="1" s="1"/>
  <c r="Q187" i="1"/>
  <c r="U187" i="1" s="1"/>
  <c r="BD187" i="1" s="1"/>
  <c r="Q167" i="1"/>
  <c r="U167" i="1" s="1"/>
  <c r="BD167" i="1" s="1"/>
  <c r="Q348" i="1"/>
  <c r="U348" i="1" s="1"/>
  <c r="BD348" i="1" s="1"/>
  <c r="Q287" i="1"/>
  <c r="U287" i="1" s="1"/>
  <c r="BD287" i="1" s="1"/>
  <c r="Q340" i="1"/>
  <c r="U340" i="1" s="1"/>
  <c r="BD340" i="1" s="1"/>
  <c r="Q14" i="1"/>
  <c r="U14" i="1" s="1"/>
  <c r="BD14" i="1" s="1"/>
  <c r="Q414" i="1"/>
  <c r="U414" i="1" s="1"/>
  <c r="BD414" i="1" s="1"/>
  <c r="Q477" i="1"/>
  <c r="U477" i="1" s="1"/>
  <c r="BD477" i="1" s="1"/>
  <c r="Q230" i="1"/>
  <c r="U230" i="1" s="1"/>
  <c r="BD230" i="1" s="1"/>
  <c r="Q91" i="1"/>
  <c r="U91" i="1" s="1"/>
  <c r="BD91" i="1" s="1"/>
  <c r="Q491" i="1"/>
  <c r="U491" i="1" s="1"/>
  <c r="BD491" i="1" s="1"/>
  <c r="Q313" i="1"/>
  <c r="U313" i="1" s="1"/>
  <c r="BD313" i="1" s="1"/>
  <c r="Q17" i="1"/>
  <c r="Q418" i="1"/>
  <c r="U418" i="1" s="1"/>
  <c r="BD418" i="1" s="1"/>
  <c r="Q249" i="1"/>
  <c r="U249" i="1" s="1"/>
  <c r="BD249" i="1" s="1"/>
  <c r="Q52" i="1"/>
  <c r="U52" i="1" s="1"/>
  <c r="BD52" i="1" s="1"/>
  <c r="Q116" i="1"/>
  <c r="U116" i="1" s="1"/>
  <c r="BD116" i="1" s="1"/>
  <c r="Q236" i="1"/>
  <c r="U236" i="1" s="1"/>
  <c r="BD236" i="1" s="1"/>
  <c r="Q347" i="1"/>
  <c r="U347" i="1" s="1"/>
  <c r="BD347" i="1" s="1"/>
  <c r="Q427" i="1"/>
  <c r="U427" i="1" s="1"/>
  <c r="BD427" i="1" s="1"/>
  <c r="Q487" i="1"/>
  <c r="U487" i="1" s="1"/>
  <c r="BD487" i="1" s="1"/>
  <c r="Q306" i="1"/>
  <c r="U306" i="1" s="1"/>
  <c r="BD306" i="1" s="1"/>
  <c r="Q55" i="1"/>
  <c r="U55" i="1" s="1"/>
  <c r="BD55" i="1" s="1"/>
  <c r="Q272" i="1"/>
  <c r="U272" i="1" s="1"/>
  <c r="BD272" i="1" s="1"/>
  <c r="Q195" i="1"/>
  <c r="U195" i="1" s="1"/>
  <c r="BD195" i="1" s="1"/>
  <c r="Q222" i="1"/>
  <c r="U222" i="1" s="1"/>
  <c r="BD222" i="1" s="1"/>
  <c r="Q157" i="1"/>
  <c r="U157" i="1" s="1"/>
  <c r="BD157" i="1" s="1"/>
  <c r="Q98" i="1"/>
  <c r="U98" i="1" s="1"/>
  <c r="BD98" i="1" s="1"/>
  <c r="Q107" i="1"/>
  <c r="U107" i="1" s="1"/>
  <c r="BD107" i="1" s="1"/>
  <c r="Q58" i="1"/>
  <c r="U58" i="1" s="1"/>
  <c r="BD58" i="1" s="1"/>
  <c r="Q267" i="1"/>
  <c r="U267" i="1" s="1"/>
  <c r="BD267" i="1" s="1"/>
  <c r="Q274" i="1"/>
  <c r="U274" i="1" s="1"/>
  <c r="BD274" i="1" s="1"/>
  <c r="Q109" i="1"/>
  <c r="U109" i="1" s="1"/>
  <c r="BD109" i="1" s="1"/>
  <c r="Q110" i="1"/>
  <c r="U110" i="1" s="1"/>
  <c r="BD110" i="1" s="1"/>
  <c r="Q387" i="1"/>
  <c r="U387" i="1" s="1"/>
  <c r="BD387" i="1" s="1"/>
  <c r="Q314" i="1"/>
  <c r="U314" i="1" s="1"/>
  <c r="BD314" i="1" s="1"/>
  <c r="Q337" i="1"/>
  <c r="U337" i="1" s="1"/>
  <c r="BD337" i="1" s="1"/>
  <c r="Q147" i="1"/>
  <c r="U147" i="1" s="1"/>
  <c r="BD147" i="1" s="1"/>
  <c r="Q62" i="1"/>
  <c r="U62" i="1" s="1"/>
  <c r="BD62" i="1" s="1"/>
  <c r="Q96" i="1"/>
  <c r="U96" i="1" s="1"/>
  <c r="BD96" i="1" s="1"/>
  <c r="Q152" i="1"/>
  <c r="U152" i="1" s="1"/>
  <c r="BD152" i="1" s="1"/>
  <c r="Q36" i="1"/>
  <c r="U36" i="1" s="1"/>
  <c r="BD36" i="1" s="1"/>
  <c r="Q164" i="1"/>
  <c r="U164" i="1" s="1"/>
  <c r="BD164" i="1" s="1"/>
  <c r="Q394" i="1"/>
  <c r="U394" i="1" s="1"/>
  <c r="BD394" i="1" s="1"/>
  <c r="Q210" i="1"/>
  <c r="U210" i="1" s="1"/>
  <c r="BD210" i="1" s="1"/>
  <c r="Q293" i="1"/>
  <c r="U293" i="1" s="1"/>
  <c r="BD293" i="1" s="1"/>
  <c r="Q229" i="1"/>
  <c r="U229" i="1" s="1"/>
  <c r="BD229" i="1" s="1"/>
  <c r="Q196" i="1"/>
  <c r="U196" i="1" s="1"/>
  <c r="BD196" i="1" s="1"/>
  <c r="Q286" i="1"/>
  <c r="U286" i="1" s="1"/>
  <c r="BD286" i="1" s="1"/>
  <c r="Q232" i="1"/>
  <c r="U232" i="1" s="1"/>
  <c r="BD232" i="1" s="1"/>
  <c r="Q182" i="1"/>
  <c r="U182" i="1" s="1"/>
  <c r="BD182" i="1" s="1"/>
  <c r="Q34" i="1"/>
  <c r="U34" i="1" s="1"/>
  <c r="BD34" i="1" s="1"/>
  <c r="Q434" i="1"/>
  <c r="U434" i="1" s="1"/>
  <c r="BD434" i="1" s="1"/>
  <c r="Q497" i="1"/>
  <c r="U497" i="1" s="1"/>
  <c r="BD497" i="1" s="1"/>
  <c r="Q250" i="1"/>
  <c r="U250" i="1" s="1"/>
  <c r="BD250" i="1" s="1"/>
  <c r="Q111" i="1"/>
  <c r="U111" i="1" s="1"/>
  <c r="BD111" i="1" s="1"/>
  <c r="Q333" i="1"/>
  <c r="U333" i="1" s="1"/>
  <c r="BD333" i="1" s="1"/>
  <c r="Q237" i="1"/>
  <c r="U237" i="1" s="1"/>
  <c r="BD237" i="1" s="1"/>
  <c r="Q18" i="1"/>
  <c r="U18" i="1" s="1"/>
  <c r="BD18" i="1" s="1"/>
  <c r="Q269" i="1"/>
  <c r="U269" i="1" s="1"/>
  <c r="BD269" i="1" s="1"/>
  <c r="Q92" i="1"/>
  <c r="U92" i="1" s="1"/>
  <c r="BD92" i="1" s="1"/>
  <c r="Q136" i="1"/>
  <c r="U136" i="1" s="1"/>
  <c r="BD136" i="1" s="1"/>
  <c r="Q276" i="1"/>
  <c r="U276" i="1" s="1"/>
  <c r="BD276" i="1" s="1"/>
  <c r="Q8" i="1"/>
  <c r="U8" i="1" s="1"/>
  <c r="BD8" i="1" s="1"/>
  <c r="Q15" i="1"/>
  <c r="Q48" i="1"/>
  <c r="U48" i="1" s="1"/>
  <c r="BD48" i="1" s="1"/>
  <c r="Q247" i="1"/>
  <c r="U247" i="1" s="1"/>
  <c r="BD247" i="1" s="1"/>
  <c r="Q108" i="1"/>
  <c r="U108" i="1" s="1"/>
  <c r="BD108" i="1" s="1"/>
  <c r="Q326" i="1"/>
  <c r="U326" i="1" s="1"/>
  <c r="BD326" i="1" s="1"/>
  <c r="Q295" i="1"/>
  <c r="U295" i="1" s="1"/>
  <c r="BD295" i="1" s="1"/>
  <c r="Q135" i="1"/>
  <c r="U135" i="1" s="1"/>
  <c r="BD135" i="1" s="1"/>
  <c r="Q312" i="1"/>
  <c r="U312" i="1" s="1"/>
  <c r="BD312" i="1" s="1"/>
  <c r="Q444" i="1"/>
  <c r="U444" i="1" s="1"/>
  <c r="BD444" i="1" s="1"/>
  <c r="Q262" i="1"/>
  <c r="U262" i="1" s="1"/>
  <c r="BD262" i="1" s="1"/>
  <c r="Q450" i="1"/>
  <c r="U450" i="1" s="1"/>
  <c r="BD450" i="1" s="1"/>
  <c r="Q257" i="1"/>
  <c r="U257" i="1" s="1"/>
  <c r="BD257" i="1" s="1"/>
  <c r="Q173" i="1"/>
  <c r="U173" i="1" s="1"/>
  <c r="BD173" i="1" s="1"/>
  <c r="Q327" i="1"/>
  <c r="U327" i="1" s="1"/>
  <c r="BD327" i="1" s="1"/>
  <c r="Q193" i="1"/>
  <c r="U193" i="1" s="1"/>
  <c r="BD193" i="1" s="1"/>
  <c r="Q32" i="1"/>
  <c r="U32" i="1" s="1"/>
  <c r="BD32" i="1" s="1"/>
  <c r="Q253" i="1"/>
  <c r="U253" i="1" s="1"/>
  <c r="BD253" i="1" s="1"/>
  <c r="Q190" i="1"/>
  <c r="U190" i="1" s="1"/>
  <c r="BD190" i="1" s="1"/>
  <c r="Q47" i="1"/>
  <c r="U47" i="1" s="1"/>
  <c r="BD47" i="1" s="1"/>
  <c r="Q87" i="1"/>
  <c r="U87" i="1" s="1"/>
  <c r="BD87" i="1" s="1"/>
  <c r="Q142" i="1"/>
  <c r="U142" i="1" s="1"/>
  <c r="BD142" i="1" s="1"/>
  <c r="Q471" i="1"/>
  <c r="U471" i="1" s="1"/>
  <c r="BD471" i="1" s="1"/>
  <c r="Q54" i="1"/>
  <c r="U54" i="1" s="1"/>
  <c r="BD54" i="1" s="1"/>
  <c r="Q454" i="1"/>
  <c r="U454" i="1" s="1"/>
  <c r="BD454" i="1" s="1"/>
  <c r="Q270" i="1"/>
  <c r="U270" i="1" s="1"/>
  <c r="BD270" i="1" s="1"/>
  <c r="Q131" i="1"/>
  <c r="U131" i="1" s="1"/>
  <c r="BD131" i="1" s="1"/>
  <c r="Q353" i="1"/>
  <c r="U353" i="1" s="1"/>
  <c r="BD353" i="1" s="1"/>
  <c r="Q437" i="1"/>
  <c r="U437" i="1" s="1"/>
  <c r="BD437" i="1" s="1"/>
  <c r="Q278" i="1"/>
  <c r="U278" i="1" s="1"/>
  <c r="BD278" i="1" s="1"/>
  <c r="Q289" i="1"/>
  <c r="U289" i="1" s="1"/>
  <c r="BD289" i="1" s="1"/>
  <c r="Q132" i="1"/>
  <c r="U132" i="1" s="1"/>
  <c r="BD132" i="1" s="1"/>
  <c r="Q176" i="1"/>
  <c r="U176" i="1" s="1"/>
  <c r="BD176" i="1" s="1"/>
  <c r="Q316" i="1"/>
  <c r="U316" i="1" s="1"/>
  <c r="BD316" i="1" s="1"/>
  <c r="Q208" i="1"/>
  <c r="U208" i="1" s="1"/>
  <c r="BD208" i="1" s="1"/>
  <c r="Q288" i="1"/>
  <c r="U288" i="1" s="1"/>
  <c r="BD288" i="1" s="1"/>
  <c r="Q467" i="1"/>
  <c r="U467" i="1" s="1"/>
  <c r="BD467" i="1" s="1"/>
  <c r="Q248" i="1"/>
  <c r="U248" i="1" s="1"/>
  <c r="BD248" i="1" s="1"/>
  <c r="Q346" i="1"/>
  <c r="U346" i="1" s="1"/>
  <c r="BD346" i="1" s="1"/>
  <c r="Q215" i="1"/>
  <c r="U215" i="1" s="1"/>
  <c r="BD215" i="1" s="1"/>
  <c r="Q352" i="1"/>
  <c r="U352" i="1" s="1"/>
  <c r="BD352" i="1" s="1"/>
  <c r="Q302" i="1"/>
  <c r="U302" i="1" s="1"/>
  <c r="BD302" i="1" s="1"/>
  <c r="Q49" i="1"/>
  <c r="U49" i="1" s="1"/>
  <c r="BD49" i="1" s="1"/>
  <c r="Q275" i="1"/>
  <c r="U275" i="1" s="1"/>
  <c r="BD275" i="1" s="1"/>
  <c r="Q277" i="1"/>
  <c r="U277" i="1" s="1"/>
  <c r="BD277" i="1" s="1"/>
  <c r="Q478" i="1"/>
  <c r="U478" i="1" s="1"/>
  <c r="BD478" i="1" s="1"/>
  <c r="Q371" i="1"/>
  <c r="U371" i="1" s="1"/>
  <c r="BD371" i="1" s="1"/>
  <c r="Q155" i="1"/>
  <c r="U155" i="1" s="1"/>
  <c r="BD155" i="1" s="1"/>
  <c r="Q188" i="1"/>
  <c r="U188" i="1" s="1"/>
  <c r="BD188" i="1" s="1"/>
  <c r="Q28" i="1"/>
  <c r="U28" i="1" s="1"/>
  <c r="BD28" i="1" s="1"/>
  <c r="Q169" i="1"/>
  <c r="U169" i="1" s="1"/>
  <c r="BD169" i="1" s="1"/>
  <c r="Q226" i="1"/>
  <c r="U226" i="1" s="1"/>
  <c r="BD226" i="1" s="1"/>
  <c r="Q357" i="1"/>
  <c r="U357" i="1" s="1"/>
  <c r="BD357" i="1" s="1"/>
  <c r="Q209" i="1"/>
  <c r="U209" i="1" s="1"/>
  <c r="BD209" i="1" s="1"/>
  <c r="Q76" i="1"/>
  <c r="U76" i="1" s="1"/>
  <c r="BD76" i="1" s="1"/>
  <c r="Q74" i="1"/>
  <c r="U74" i="1" s="1"/>
  <c r="BD74" i="1" s="1"/>
  <c r="Q474" i="1"/>
  <c r="U474" i="1" s="1"/>
  <c r="BD474" i="1" s="1"/>
  <c r="Q290" i="1"/>
  <c r="U290" i="1" s="1"/>
  <c r="BD290" i="1" s="1"/>
  <c r="Q151" i="1"/>
  <c r="U151" i="1" s="1"/>
  <c r="BD151" i="1" s="1"/>
  <c r="Q373" i="1"/>
  <c r="U373" i="1" s="1"/>
  <c r="BD373" i="1" s="1"/>
  <c r="Q178" i="1"/>
  <c r="U178" i="1" s="1"/>
  <c r="BD178" i="1" s="1"/>
  <c r="Q309" i="1"/>
  <c r="U309" i="1" s="1"/>
  <c r="BD309" i="1" s="1"/>
  <c r="Q172" i="1"/>
  <c r="U172" i="1" s="1"/>
  <c r="BD172" i="1" s="1"/>
  <c r="Q216" i="1"/>
  <c r="U216" i="1" s="1"/>
  <c r="BD216" i="1" s="1"/>
  <c r="Q356" i="1"/>
  <c r="U356" i="1" s="1"/>
  <c r="BD356" i="1" s="1"/>
  <c r="Q448" i="1"/>
  <c r="U448" i="1" s="1"/>
  <c r="BD448" i="1" s="1"/>
  <c r="Q488" i="1"/>
  <c r="U488" i="1" s="1"/>
  <c r="BD488" i="1" s="1"/>
  <c r="Q168" i="1"/>
  <c r="U168" i="1" s="1"/>
  <c r="BD168" i="1" s="1"/>
  <c r="Q468" i="1"/>
  <c r="U468" i="1" s="1"/>
  <c r="BD468" i="1" s="1"/>
  <c r="Q366" i="1"/>
  <c r="U366" i="1" s="1"/>
  <c r="BD366" i="1" s="1"/>
  <c r="Q375" i="1"/>
  <c r="U375" i="1" s="1"/>
  <c r="BD375" i="1" s="1"/>
  <c r="Q392" i="1"/>
  <c r="U392" i="1" s="1"/>
  <c r="BD392" i="1" s="1"/>
  <c r="Q484" i="1"/>
  <c r="U484" i="1" s="1"/>
  <c r="BD484" i="1" s="1"/>
  <c r="Q342" i="1"/>
  <c r="U342" i="1" s="1"/>
  <c r="BD342" i="1" s="1"/>
  <c r="Q69" i="1"/>
  <c r="U69" i="1" s="1"/>
  <c r="BD69" i="1" s="1"/>
  <c r="Q129" i="1"/>
  <c r="U129" i="1" s="1"/>
  <c r="BD129" i="1" s="1"/>
  <c r="Q483" i="1"/>
  <c r="U483" i="1" s="1"/>
  <c r="BD483" i="1" s="1"/>
  <c r="Q214" i="1"/>
  <c r="U214" i="1" s="1"/>
  <c r="BD214" i="1" s="1"/>
  <c r="Q291" i="1"/>
  <c r="U291" i="1" s="1"/>
  <c r="BD291" i="1" s="1"/>
  <c r="Q113" i="1"/>
  <c r="U113" i="1" s="1"/>
  <c r="BD113" i="1" s="1"/>
  <c r="Q449" i="1"/>
  <c r="U449" i="1" s="1"/>
  <c r="BD449" i="1" s="1"/>
  <c r="Q234" i="1"/>
  <c r="U234" i="1" s="1"/>
  <c r="BD234" i="1" s="1"/>
  <c r="Q311" i="1"/>
  <c r="U311" i="1" s="1"/>
  <c r="BD311" i="1" s="1"/>
  <c r="Q492" i="1"/>
  <c r="U492" i="1" s="1"/>
  <c r="BD492" i="1" s="1"/>
  <c r="Q126" i="1"/>
  <c r="U126" i="1" s="1"/>
  <c r="BD126" i="1" s="1"/>
  <c r="Q70" i="1"/>
  <c r="U70" i="1" s="1"/>
  <c r="BD70" i="1" s="1"/>
  <c r="Q89" i="1"/>
  <c r="U89" i="1" s="1"/>
  <c r="BD89" i="1" s="1"/>
  <c r="Q298" i="1"/>
  <c r="U298" i="1" s="1"/>
  <c r="BD298" i="1" s="1"/>
  <c r="Q67" i="1"/>
  <c r="U67" i="1" s="1"/>
  <c r="BD67" i="1" s="1"/>
  <c r="Q500" i="1"/>
  <c r="U500" i="1" s="1"/>
  <c r="BD500" i="1" s="1"/>
  <c r="Q146" i="1"/>
  <c r="U146" i="1" s="1"/>
  <c r="BD146" i="1" s="1"/>
  <c r="Q355" i="1"/>
  <c r="U355" i="1" s="1"/>
  <c r="BD355" i="1" s="1"/>
  <c r="Q447" i="1"/>
  <c r="U447" i="1" s="1"/>
  <c r="BD447" i="1" s="1"/>
  <c r="Q455" i="1"/>
  <c r="U455" i="1" s="1"/>
  <c r="BD455" i="1" s="1"/>
  <c r="Q499" i="1"/>
  <c r="U499" i="1" s="1"/>
  <c r="BD499" i="1" s="1"/>
  <c r="Q130" i="1"/>
  <c r="U130" i="1" s="1"/>
  <c r="BD130" i="1" s="1"/>
  <c r="Q213" i="1"/>
  <c r="U213" i="1" s="1"/>
  <c r="BD213" i="1" s="1"/>
  <c r="Q149" i="1"/>
  <c r="U149" i="1" s="1"/>
  <c r="BD149" i="1" s="1"/>
  <c r="Q495" i="1"/>
  <c r="U495" i="1" s="1"/>
  <c r="BD495" i="1" s="1"/>
  <c r="Q228" i="1"/>
  <c r="U228" i="1" s="1"/>
  <c r="BD228" i="1" s="1"/>
  <c r="Q72" i="1"/>
  <c r="U72" i="1" s="1"/>
  <c r="BD72" i="1" s="1"/>
  <c r="Q323" i="1"/>
  <c r="U323" i="1" s="1"/>
  <c r="BD323" i="1" s="1"/>
  <c r="Q150" i="1"/>
  <c r="U150" i="1" s="1"/>
  <c r="BD150" i="1" s="1"/>
  <c r="Q233" i="1"/>
  <c r="U233" i="1" s="1"/>
  <c r="BD233" i="1" s="1"/>
  <c r="Q398" i="1"/>
  <c r="U398" i="1" s="1"/>
  <c r="BD398" i="1" s="1"/>
  <c r="Q315" i="1"/>
  <c r="U315" i="1" s="1"/>
  <c r="BD315" i="1" s="1"/>
  <c r="Q307" i="1"/>
  <c r="U307" i="1" s="1"/>
  <c r="BD307" i="1" s="1"/>
  <c r="Q328" i="1"/>
  <c r="U328" i="1" s="1"/>
  <c r="BD328" i="1" s="1"/>
  <c r="Q220" i="1"/>
  <c r="U220" i="1" s="1"/>
  <c r="BD220" i="1" s="1"/>
  <c r="Q354" i="1"/>
  <c r="U354" i="1" s="1"/>
  <c r="BD354" i="1" s="1"/>
  <c r="Q189" i="1"/>
  <c r="U189" i="1" s="1"/>
  <c r="BD189" i="1" s="1"/>
  <c r="Q475" i="1"/>
  <c r="U475" i="1" s="1"/>
  <c r="BD475" i="1" s="1"/>
  <c r="Q148" i="1"/>
  <c r="U148" i="1" s="1"/>
  <c r="BD148" i="1" s="1"/>
  <c r="Q260" i="1"/>
  <c r="U260" i="1" s="1"/>
  <c r="BD260" i="1" s="1"/>
  <c r="Q397" i="1"/>
  <c r="U397" i="1" s="1"/>
  <c r="BD397" i="1" s="1"/>
  <c r="Q273" i="1"/>
  <c r="U273" i="1" s="1"/>
  <c r="BD273" i="1" s="1"/>
  <c r="Q438" i="1"/>
  <c r="U438" i="1" s="1"/>
  <c r="BD438" i="1" s="1"/>
  <c r="Q266" i="1"/>
  <c r="U266" i="1" s="1"/>
  <c r="BD266" i="1" s="1"/>
  <c r="Q310" i="1"/>
  <c r="U310" i="1" s="1"/>
  <c r="BD310" i="1" s="1"/>
  <c r="Q358" i="1"/>
  <c r="U358" i="1" s="1"/>
  <c r="BD358" i="1" s="1"/>
  <c r="Q416" i="1"/>
  <c r="Q386" i="1"/>
  <c r="U386" i="1" s="1"/>
  <c r="BD386" i="1" s="1"/>
  <c r="Q114" i="1"/>
  <c r="U114" i="1" s="1"/>
  <c r="BD114" i="1" s="1"/>
  <c r="Q296" i="1"/>
  <c r="U296" i="1" s="1"/>
  <c r="BD296" i="1" s="1"/>
  <c r="Q27" i="1"/>
  <c r="U27" i="1" s="1"/>
  <c r="BD27" i="1" s="1"/>
  <c r="Q368" i="1"/>
  <c r="U368" i="1" s="1"/>
  <c r="BD368" i="1" s="1"/>
  <c r="Q6" i="1"/>
  <c r="U6" i="1" s="1"/>
  <c r="BD6" i="1" s="1"/>
  <c r="Q406" i="1"/>
  <c r="U406" i="1" s="1"/>
  <c r="BD406" i="1" s="1"/>
  <c r="Q95" i="1"/>
  <c r="U95" i="1" s="1"/>
  <c r="BD95" i="1" s="1"/>
  <c r="Q472" i="1"/>
  <c r="U472" i="1" s="1"/>
  <c r="BD472" i="1" s="1"/>
  <c r="Q422" i="1"/>
  <c r="U422" i="1" s="1"/>
  <c r="BD422" i="1" s="1"/>
  <c r="Q197" i="1"/>
  <c r="U197" i="1" s="1"/>
  <c r="BD197" i="1" s="1"/>
  <c r="Q115" i="1"/>
  <c r="U115" i="1" s="1"/>
  <c r="BD115" i="1" s="1"/>
  <c r="Q153" i="1"/>
  <c r="U153" i="1" s="1"/>
  <c r="BD153" i="1" s="1"/>
  <c r="Q78" i="1"/>
  <c r="U78" i="1" s="1"/>
  <c r="BD78" i="1" s="1"/>
  <c r="Q415" i="1"/>
  <c r="U415" i="1" s="1"/>
  <c r="BD415" i="1" s="1"/>
  <c r="Q318" i="1"/>
  <c r="U318" i="1" s="1"/>
  <c r="BD318" i="1" s="1"/>
  <c r="Q317" i="1"/>
  <c r="U317" i="1" s="1"/>
  <c r="BD317" i="1" s="1"/>
  <c r="Q51" i="1"/>
  <c r="U51" i="1" s="1"/>
  <c r="BD51" i="1" s="1"/>
  <c r="Q388" i="1"/>
  <c r="U388" i="1" s="1"/>
  <c r="BD388" i="1" s="1"/>
  <c r="Q128" i="1"/>
  <c r="U128" i="1" s="1"/>
  <c r="BD128" i="1" s="1"/>
  <c r="Q192" i="1"/>
  <c r="U192" i="1" s="1"/>
  <c r="BD192" i="1" s="1"/>
  <c r="Q284" i="1"/>
  <c r="U284" i="1" s="1"/>
  <c r="BD284" i="1" s="1"/>
  <c r="Q494" i="1"/>
  <c r="U494" i="1" s="1"/>
  <c r="BD494" i="1" s="1"/>
  <c r="Q171" i="1"/>
  <c r="U171" i="1" s="1"/>
  <c r="BD171" i="1" s="1"/>
  <c r="Q329" i="1"/>
  <c r="U329" i="1" s="1"/>
  <c r="BD329" i="1" s="1"/>
  <c r="Q432" i="1"/>
  <c r="U432" i="1" s="1"/>
  <c r="BD432" i="1" s="1"/>
  <c r="Q382" i="1"/>
  <c r="U382" i="1" s="1"/>
  <c r="BD382" i="1" s="1"/>
  <c r="Q57" i="1"/>
  <c r="U57" i="1" s="1"/>
  <c r="BD57" i="1" s="1"/>
  <c r="Q330" i="1"/>
  <c r="U330" i="1" s="1"/>
  <c r="BD330" i="1" s="1"/>
  <c r="Q191" i="1"/>
  <c r="U191" i="1" s="1"/>
  <c r="BD191" i="1" s="1"/>
  <c r="Q13" i="1"/>
  <c r="U13" i="1" s="1"/>
  <c r="BD13" i="1" s="1"/>
  <c r="Q413" i="1"/>
  <c r="U413" i="1" s="1"/>
  <c r="BD413" i="1" s="1"/>
  <c r="Q37" i="1"/>
  <c r="U37" i="1" s="1"/>
  <c r="BD37" i="1" s="1"/>
  <c r="Q118" i="1"/>
  <c r="U118" i="1" s="1"/>
  <c r="BD118" i="1" s="1"/>
  <c r="Q349" i="1"/>
  <c r="U349" i="1" s="1"/>
  <c r="BD349" i="1" s="1"/>
  <c r="Q252" i="1"/>
  <c r="U252" i="1" s="1"/>
  <c r="BD252" i="1" s="1"/>
  <c r="Q456" i="1"/>
  <c r="U456" i="1" s="1"/>
  <c r="BD456" i="1" s="1"/>
  <c r="Q134" i="1"/>
  <c r="U134" i="1" s="1"/>
  <c r="BD134" i="1" s="1"/>
  <c r="Q77" i="1"/>
  <c r="U77" i="1" s="1"/>
  <c r="BD77" i="1" s="1"/>
  <c r="Q350" i="1"/>
  <c r="U350" i="1" s="1"/>
  <c r="BD350" i="1" s="1"/>
  <c r="Q211" i="1"/>
  <c r="U211" i="1" s="1"/>
  <c r="BD211" i="1" s="1"/>
  <c r="Q33" i="1"/>
  <c r="U33" i="1" s="1"/>
  <c r="BD33" i="1" s="1"/>
  <c r="Q433" i="1"/>
  <c r="U433" i="1" s="1"/>
  <c r="BD433" i="1" s="1"/>
  <c r="Q177" i="1"/>
  <c r="Q338" i="1"/>
  <c r="U338" i="1" s="1"/>
  <c r="BD338" i="1" s="1"/>
  <c r="Q369" i="1"/>
  <c r="U369" i="1" s="1"/>
  <c r="BD369" i="1" s="1"/>
  <c r="Q292" i="1"/>
  <c r="U292" i="1" s="1"/>
  <c r="BD292" i="1" s="1"/>
  <c r="Q336" i="1"/>
  <c r="U336" i="1" s="1"/>
  <c r="BD336" i="1" s="1"/>
  <c r="Q496" i="1"/>
  <c r="U496" i="1" s="1"/>
  <c r="BD496" i="1" s="1"/>
  <c r="Q207" i="1"/>
  <c r="U207" i="1" s="1"/>
  <c r="BD207" i="1" s="1"/>
  <c r="Q26" i="1"/>
  <c r="U26" i="1" s="1"/>
  <c r="BD26" i="1" s="1"/>
  <c r="Q426" i="1"/>
  <c r="U426" i="1" s="1"/>
  <c r="BD426" i="1" s="1"/>
  <c r="Q462" i="1"/>
  <c r="U462" i="1" s="1"/>
  <c r="BD462" i="1" s="1"/>
  <c r="Q476" i="1"/>
  <c r="U476" i="1" s="1"/>
  <c r="BD476" i="1" s="1"/>
  <c r="Q106" i="1"/>
  <c r="U106" i="1" s="1"/>
  <c r="BD106" i="1" s="1"/>
  <c r="Q490" i="1"/>
  <c r="U490" i="1" s="1"/>
  <c r="BD490" i="1" s="1"/>
  <c r="Q166" i="1"/>
  <c r="U166" i="1" s="1"/>
  <c r="BD166" i="1" s="1"/>
  <c r="Q256" i="1"/>
  <c r="U256" i="1" s="1"/>
  <c r="BD256" i="1" s="1"/>
  <c r="Q154" i="1"/>
  <c r="U154" i="1" s="1"/>
  <c r="BD154" i="1" s="1"/>
  <c r="Q453" i="1"/>
  <c r="U453" i="1" s="1"/>
  <c r="BD453" i="1" s="1"/>
  <c r="Q376" i="1"/>
  <c r="U376" i="1" s="1"/>
  <c r="BD376" i="1" s="1"/>
  <c r="Q203" i="1"/>
  <c r="U203" i="1" s="1"/>
  <c r="BD203" i="1" s="1"/>
  <c r="Q100" i="1"/>
  <c r="U100" i="1" s="1"/>
  <c r="BD100" i="1" s="1"/>
  <c r="Q297" i="1"/>
  <c r="U297" i="1" s="1"/>
  <c r="BD297" i="1" s="1"/>
  <c r="Q498" i="1"/>
  <c r="U498" i="1" s="1"/>
  <c r="BD498" i="1" s="1"/>
  <c r="Q127" i="1"/>
  <c r="U127" i="1" s="1"/>
  <c r="BD127" i="1" s="1"/>
  <c r="Q431" i="1"/>
  <c r="U431" i="1" s="1"/>
  <c r="BD431" i="1" s="1"/>
  <c r="Q451" i="1"/>
  <c r="U451" i="1" s="1"/>
  <c r="BD451" i="1" s="1"/>
  <c r="Q94" i="1"/>
  <c r="U94" i="1" s="1"/>
  <c r="BD94" i="1" s="1"/>
  <c r="Q97" i="1"/>
  <c r="U97" i="1" s="1"/>
  <c r="BD97" i="1" s="1"/>
  <c r="Q370" i="1"/>
  <c r="U370" i="1" s="1"/>
  <c r="BD370" i="1" s="1"/>
  <c r="Q53" i="1"/>
  <c r="U53" i="1" s="1"/>
  <c r="BD53" i="1" s="1"/>
  <c r="Q389" i="1"/>
  <c r="U389" i="1" s="1"/>
  <c r="BD389" i="1" s="1"/>
  <c r="Q198" i="1"/>
  <c r="U198" i="1" s="1"/>
  <c r="BD198" i="1" s="1"/>
  <c r="Q46" i="1"/>
  <c r="U46" i="1" s="1"/>
  <c r="BD46" i="1" s="1"/>
  <c r="Q174" i="1"/>
  <c r="U174" i="1" s="1"/>
  <c r="BD174" i="1" s="1"/>
  <c r="Q117" i="1"/>
  <c r="U117" i="1" s="1"/>
  <c r="BD117" i="1" s="1"/>
  <c r="Q390" i="1"/>
  <c r="U390" i="1" s="1"/>
  <c r="BD390" i="1" s="1"/>
  <c r="Q251" i="1"/>
  <c r="U251" i="1" s="1"/>
  <c r="BD251" i="1" s="1"/>
  <c r="Q73" i="1"/>
  <c r="U73" i="1" s="1"/>
  <c r="BD73" i="1" s="1"/>
  <c r="Q473" i="1"/>
  <c r="U473" i="1" s="1"/>
  <c r="BD473" i="1" s="1"/>
  <c r="Q377" i="1"/>
  <c r="Q9" i="1"/>
  <c r="U9" i="1" s="1"/>
  <c r="BD9" i="1" s="1"/>
  <c r="Q409" i="1"/>
  <c r="U409" i="1" s="1"/>
  <c r="BD409" i="1" s="1"/>
  <c r="Q372" i="1"/>
  <c r="U372" i="1" s="1"/>
  <c r="BD372" i="1" s="1"/>
  <c r="Q396" i="1"/>
  <c r="U396" i="1" s="1"/>
  <c r="BD396" i="1" s="1"/>
  <c r="Q458" i="1"/>
  <c r="U458" i="1" s="1"/>
  <c r="BD458" i="1" s="1"/>
  <c r="Q88" i="1"/>
  <c r="U88" i="1" s="1"/>
  <c r="BD88" i="1" s="1"/>
  <c r="Q66" i="1"/>
  <c r="U66" i="1" s="1"/>
  <c r="BD66" i="1" s="1"/>
  <c r="Q466" i="1"/>
  <c r="U466" i="1" s="1"/>
  <c r="BD466" i="1" s="1"/>
  <c r="Q133" i="1"/>
  <c r="U133" i="1" s="1"/>
  <c r="BD133" i="1" s="1"/>
  <c r="Q35" i="1"/>
  <c r="U35" i="1" s="1"/>
  <c r="BD35" i="1" s="1"/>
  <c r="Q395" i="1"/>
  <c r="U395" i="1" s="1"/>
  <c r="BD395" i="1" s="1"/>
  <c r="Q351" i="1"/>
  <c r="U351" i="1" s="1"/>
  <c r="BD351" i="1" s="1"/>
  <c r="Q186" i="1"/>
  <c r="U186" i="1" s="1"/>
  <c r="BD186" i="1" s="1"/>
  <c r="Q140" i="1"/>
  <c r="U140" i="1" s="1"/>
  <c r="BD140" i="1" s="1"/>
  <c r="Q158" i="1"/>
  <c r="U158" i="1" s="1"/>
  <c r="BD158" i="1" s="1"/>
  <c r="Q56" i="1"/>
  <c r="U56" i="1" s="1"/>
  <c r="BD56" i="1" s="1"/>
  <c r="Q170" i="1"/>
  <c r="U170" i="1" s="1"/>
  <c r="BD170" i="1" s="1"/>
  <c r="Q367" i="1"/>
  <c r="U367" i="1" s="1"/>
  <c r="BD367" i="1" s="1"/>
  <c r="Q393" i="1"/>
  <c r="U393" i="1" s="1"/>
  <c r="BD393" i="1" s="1"/>
  <c r="Q212" i="1"/>
  <c r="U212" i="1" s="1"/>
  <c r="BD212" i="1" s="1"/>
  <c r="Q268" i="1"/>
  <c r="U268" i="1" s="1"/>
  <c r="BD268" i="1" s="1"/>
  <c r="Q231" i="1"/>
  <c r="U231" i="1" s="1"/>
  <c r="BD231" i="1" s="1"/>
  <c r="Q217" i="1"/>
  <c r="U217" i="1" s="1"/>
  <c r="BD217" i="1" s="1"/>
  <c r="Q335" i="1"/>
  <c r="U335" i="1" s="1"/>
  <c r="BD335" i="1" s="1"/>
  <c r="Q332" i="1"/>
  <c r="U332" i="1" s="1"/>
  <c r="BD332" i="1" s="1"/>
  <c r="Q407" i="1"/>
  <c r="U407" i="1" s="1"/>
  <c r="BD407" i="1" s="1"/>
  <c r="Q446" i="1"/>
  <c r="U446" i="1" s="1"/>
  <c r="BD446" i="1" s="1"/>
  <c r="Q194" i="1"/>
  <c r="U194" i="1" s="1"/>
  <c r="BD194" i="1" s="1"/>
  <c r="Q137" i="1"/>
  <c r="U137" i="1" s="1"/>
  <c r="BD137" i="1" s="1"/>
  <c r="Q10" i="1"/>
  <c r="U10" i="1" s="1"/>
  <c r="BD10" i="1" s="1"/>
  <c r="Q410" i="1"/>
  <c r="U410" i="1" s="1"/>
  <c r="BD410" i="1" s="1"/>
  <c r="Q271" i="1"/>
  <c r="U271" i="1" s="1"/>
  <c r="BD271" i="1" s="1"/>
  <c r="Q93" i="1"/>
  <c r="U93" i="1" s="1"/>
  <c r="BD93" i="1" s="1"/>
  <c r="Q493" i="1"/>
  <c r="U493" i="1" s="1"/>
  <c r="BD493" i="1" s="1"/>
  <c r="Q417" i="1"/>
  <c r="Q29" i="1"/>
  <c r="U29" i="1" s="1"/>
  <c r="BD29" i="1" s="1"/>
  <c r="Q429" i="1"/>
  <c r="U429" i="1" s="1"/>
  <c r="BD429" i="1" s="1"/>
  <c r="Q412" i="1"/>
  <c r="U412" i="1" s="1"/>
  <c r="BD412" i="1" s="1"/>
  <c r="Q436" i="1"/>
  <c r="U436" i="1" s="1"/>
  <c r="BD436" i="1" s="1"/>
  <c r="Q308" i="1"/>
  <c r="U308" i="1" s="1"/>
  <c r="BD308" i="1" s="1"/>
  <c r="Q86" i="1"/>
  <c r="U86" i="1" s="1"/>
  <c r="BD86" i="1" s="1"/>
  <c r="Q486" i="1"/>
  <c r="U486" i="1" s="1"/>
  <c r="BD486" i="1" s="1"/>
  <c r="AZ4" i="1"/>
  <c r="V13" i="2" s="1"/>
  <c r="AX4" i="1"/>
  <c r="R13" i="2" s="1"/>
  <c r="AY4" i="1"/>
  <c r="T13" i="2" s="1"/>
  <c r="AW4" i="1"/>
  <c r="P13" i="2" s="1"/>
  <c r="AV4" i="1"/>
  <c r="N13" i="2" s="1"/>
  <c r="AU4" i="1"/>
  <c r="L13" i="2" s="1"/>
  <c r="AM4" i="1"/>
  <c r="G13" i="2" s="1"/>
  <c r="AL4" i="1"/>
  <c r="E13" i="2" s="1"/>
  <c r="T472" i="1"/>
  <c r="T346" i="1"/>
  <c r="T248" i="1"/>
  <c r="T168" i="1"/>
  <c r="T237" i="1"/>
  <c r="T176" i="1"/>
  <c r="T222" i="1"/>
  <c r="T326" i="1"/>
  <c r="T33" i="1"/>
  <c r="T366" i="1"/>
  <c r="T20" i="1"/>
  <c r="T497" i="1"/>
  <c r="T95" i="1"/>
  <c r="T389" i="1"/>
  <c r="T55" i="1"/>
  <c r="T154" i="1"/>
  <c r="T262" i="1"/>
  <c r="T9" i="1"/>
  <c r="T409" i="1"/>
  <c r="T433" i="1"/>
  <c r="T386" i="1"/>
  <c r="T77" i="1"/>
  <c r="T458" i="1"/>
  <c r="T135" i="1"/>
  <c r="T6" i="1"/>
  <c r="T406" i="1"/>
  <c r="T60" i="1"/>
  <c r="T392" i="1"/>
  <c r="T182" i="1"/>
  <c r="T73" i="1"/>
  <c r="T215" i="1"/>
  <c r="T302" i="1"/>
  <c r="T142" i="1"/>
  <c r="T375" i="1"/>
  <c r="T148" i="1"/>
  <c r="T378" i="1"/>
  <c r="T257" i="1"/>
  <c r="T336" i="1"/>
  <c r="T74" i="1"/>
  <c r="T296" i="1"/>
  <c r="T53" i="1"/>
  <c r="T297" i="1"/>
  <c r="T163" i="1"/>
  <c r="T100" i="1"/>
  <c r="T462" i="1"/>
  <c r="T290" i="1"/>
  <c r="T496" i="1"/>
  <c r="T203" i="1"/>
  <c r="T484" i="1"/>
  <c r="T310" i="1"/>
  <c r="T309" i="1"/>
  <c r="T330" i="1"/>
  <c r="T494" i="1"/>
  <c r="T468" i="1"/>
  <c r="T329" i="1"/>
  <c r="T350" i="1"/>
  <c r="T349" i="1"/>
  <c r="T342" i="1"/>
  <c r="T191" i="1"/>
  <c r="T277" i="1"/>
  <c r="T136" i="1"/>
  <c r="T369" i="1"/>
  <c r="T235" i="1"/>
  <c r="T331" i="1"/>
  <c r="T370" i="1"/>
  <c r="T220" i="1"/>
  <c r="T116" i="1"/>
  <c r="T93" i="1"/>
  <c r="T34" i="1"/>
  <c r="Q163" i="1"/>
  <c r="U163" i="1" s="1"/>
  <c r="BD163" i="1" s="1"/>
  <c r="T500" i="1"/>
  <c r="T29" i="1"/>
  <c r="T429" i="1"/>
  <c r="T270" i="1"/>
  <c r="T418" i="1"/>
  <c r="T422" i="1"/>
  <c r="T115" i="1"/>
  <c r="T260" i="1"/>
  <c r="T390" i="1"/>
  <c r="T62" i="1"/>
  <c r="T256" i="1"/>
  <c r="T113" i="1"/>
  <c r="T54" i="1"/>
  <c r="T323" i="1"/>
  <c r="T284" i="1"/>
  <c r="T476" i="1"/>
  <c r="T308" i="1"/>
  <c r="T69" i="1"/>
  <c r="T469" i="1"/>
  <c r="T483" i="1"/>
  <c r="T164" i="1"/>
  <c r="T78" i="1"/>
  <c r="T300" i="1"/>
  <c r="T128" i="1"/>
  <c r="T430" i="1"/>
  <c r="T153" i="1"/>
  <c r="T94" i="1"/>
  <c r="T499" i="1"/>
  <c r="T338" i="1"/>
  <c r="T147" i="1"/>
  <c r="T211" i="1"/>
  <c r="T382" i="1"/>
  <c r="T173" i="1"/>
  <c r="T114" i="1"/>
  <c r="T109" i="1"/>
  <c r="T274" i="1"/>
  <c r="T167" i="1"/>
  <c r="T351" i="1"/>
  <c r="T292" i="1"/>
  <c r="T453" i="1"/>
  <c r="T134" i="1"/>
  <c r="T493" i="1"/>
  <c r="T495" i="1"/>
  <c r="T22" i="1"/>
  <c r="T126" i="1"/>
  <c r="T187" i="1"/>
  <c r="T188" i="1"/>
  <c r="T371" i="1"/>
  <c r="T312" i="1"/>
  <c r="T473" i="1"/>
  <c r="T434" i="1"/>
  <c r="T266" i="1"/>
  <c r="T207" i="1"/>
  <c r="T208" i="1"/>
  <c r="T332" i="1"/>
  <c r="T454" i="1"/>
  <c r="T410" i="1"/>
  <c r="T106" i="1"/>
  <c r="T356" i="1"/>
  <c r="T286" i="1"/>
  <c r="T227" i="1"/>
  <c r="T368" i="1"/>
  <c r="T75" i="1"/>
  <c r="T352" i="1"/>
  <c r="T474" i="1"/>
  <c r="T324" i="1"/>
  <c r="T363" i="1"/>
  <c r="T478" i="1"/>
  <c r="T155" i="1"/>
  <c r="T306" i="1"/>
  <c r="T247" i="1"/>
  <c r="T76" i="1"/>
  <c r="T372" i="1"/>
  <c r="T444" i="1"/>
  <c r="T30" i="1"/>
  <c r="T267" i="1"/>
  <c r="T195" i="1"/>
  <c r="T18" i="1"/>
  <c r="T10" i="1"/>
  <c r="T140" i="1"/>
  <c r="T291" i="1"/>
  <c r="T214" i="1"/>
  <c r="T49" i="1"/>
  <c r="T327" i="1"/>
  <c r="T396" i="1"/>
  <c r="T412" i="1"/>
  <c r="T58" i="1"/>
  <c r="T449" i="1"/>
  <c r="T133" i="1"/>
  <c r="T157" i="1"/>
  <c r="T98" i="1"/>
  <c r="T340" i="1"/>
  <c r="T102" i="1"/>
  <c r="T180" i="1"/>
  <c r="T57" i="1"/>
  <c r="T358" i="1"/>
  <c r="T498" i="1"/>
  <c r="Q322" i="1"/>
  <c r="U322" i="1" s="1"/>
  <c r="BD322" i="1" s="1"/>
  <c r="T322" i="1"/>
  <c r="Q83" i="1"/>
  <c r="U83" i="1" s="1"/>
  <c r="BD83" i="1" s="1"/>
  <c r="T83" i="1"/>
  <c r="Q161" i="1"/>
  <c r="U161" i="1" s="1"/>
  <c r="BD161" i="1" s="1"/>
  <c r="T161" i="1"/>
  <c r="Q202" i="1"/>
  <c r="U202" i="1" s="1"/>
  <c r="BD202" i="1" s="1"/>
  <c r="T202" i="1"/>
  <c r="Q319" i="1"/>
  <c r="U319" i="1" s="1"/>
  <c r="BD319" i="1" s="1"/>
  <c r="T319" i="1"/>
  <c r="Q19" i="1"/>
  <c r="U19" i="1" s="1"/>
  <c r="BD19" i="1" s="1"/>
  <c r="T19" i="1"/>
  <c r="Q143" i="1"/>
  <c r="U143" i="1" s="1"/>
  <c r="BD143" i="1" s="1"/>
  <c r="T143" i="1"/>
  <c r="Q144" i="1"/>
  <c r="U144" i="1" s="1"/>
  <c r="BD144" i="1" s="1"/>
  <c r="T144" i="1"/>
  <c r="T236" i="1"/>
  <c r="T287" i="1"/>
  <c r="T268" i="1"/>
  <c r="T275" i="1"/>
  <c r="T91" i="1"/>
  <c r="T491" i="1"/>
  <c r="T32" i="1"/>
  <c r="T432" i="1"/>
  <c r="T193" i="1"/>
  <c r="T174" i="1"/>
  <c r="T397" i="1"/>
  <c r="Q122" i="1"/>
  <c r="U122" i="1" s="1"/>
  <c r="BD122" i="1" s="1"/>
  <c r="T122" i="1"/>
  <c r="Q121" i="1"/>
  <c r="U121" i="1" s="1"/>
  <c r="BD121" i="1" s="1"/>
  <c r="T121" i="1"/>
  <c r="Q359" i="1"/>
  <c r="U359" i="1" s="1"/>
  <c r="BD359" i="1" s="1"/>
  <c r="T359" i="1"/>
  <c r="Q40" i="1"/>
  <c r="U40" i="1" s="1"/>
  <c r="BD40" i="1" s="1"/>
  <c r="T40" i="1"/>
  <c r="Q59" i="1"/>
  <c r="U59" i="1" s="1"/>
  <c r="BD59" i="1" s="1"/>
  <c r="T59" i="1"/>
  <c r="Q183" i="1"/>
  <c r="U183" i="1" s="1"/>
  <c r="BD183" i="1" s="1"/>
  <c r="T183" i="1"/>
  <c r="Q184" i="1"/>
  <c r="U184" i="1" s="1"/>
  <c r="BD184" i="1" s="1"/>
  <c r="T184" i="1"/>
  <c r="T26" i="1"/>
  <c r="T426" i="1"/>
  <c r="T276" i="1"/>
  <c r="T307" i="1"/>
  <c r="T288" i="1"/>
  <c r="T89" i="1"/>
  <c r="T489" i="1"/>
  <c r="T50" i="1"/>
  <c r="T450" i="1"/>
  <c r="T295" i="1"/>
  <c r="T111" i="1"/>
  <c r="T52" i="1"/>
  <c r="T452" i="1"/>
  <c r="T213" i="1"/>
  <c r="T194" i="1"/>
  <c r="T436" i="1"/>
  <c r="T437" i="1"/>
  <c r="T118" i="1"/>
  <c r="Q321" i="1"/>
  <c r="U321" i="1" s="1"/>
  <c r="BD321" i="1" s="1"/>
  <c r="T321" i="1"/>
  <c r="Q185" i="1"/>
  <c r="U185" i="1" s="1"/>
  <c r="BD185" i="1" s="1"/>
  <c r="T185" i="1"/>
  <c r="Q159" i="1"/>
  <c r="U159" i="1" s="1"/>
  <c r="BD159" i="1" s="1"/>
  <c r="T159" i="1"/>
  <c r="Q44" i="1"/>
  <c r="U44" i="1" s="1"/>
  <c r="BD44" i="1" s="1"/>
  <c r="T44" i="1"/>
  <c r="Q84" i="1"/>
  <c r="U84" i="1" s="1"/>
  <c r="BD84" i="1" s="1"/>
  <c r="T84" i="1"/>
  <c r="Q239" i="1"/>
  <c r="U239" i="1" s="1"/>
  <c r="BD239" i="1" s="1"/>
  <c r="T239" i="1"/>
  <c r="T357" i="1"/>
  <c r="Q99" i="1"/>
  <c r="U99" i="1" s="1"/>
  <c r="BD99" i="1" s="1"/>
  <c r="T99" i="1"/>
  <c r="Q204" i="1"/>
  <c r="U204" i="1" s="1"/>
  <c r="BD204" i="1" s="1"/>
  <c r="T204" i="1"/>
  <c r="T446" i="1"/>
  <c r="T138" i="1"/>
  <c r="Q402" i="1"/>
  <c r="U402" i="1" s="1"/>
  <c r="BD402" i="1" s="1"/>
  <c r="T402" i="1"/>
  <c r="Q139" i="1"/>
  <c r="U139" i="1" s="1"/>
  <c r="BD139" i="1" s="1"/>
  <c r="T139" i="1"/>
  <c r="Q243" i="1"/>
  <c r="U243" i="1" s="1"/>
  <c r="BD243" i="1" s="1"/>
  <c r="T243" i="1"/>
  <c r="T66" i="1"/>
  <c r="T466" i="1"/>
  <c r="T456" i="1"/>
  <c r="T347" i="1"/>
  <c r="T316" i="1"/>
  <c r="T328" i="1"/>
  <c r="T129" i="1"/>
  <c r="T90" i="1"/>
  <c r="T490" i="1"/>
  <c r="T335" i="1"/>
  <c r="T151" i="1"/>
  <c r="T92" i="1"/>
  <c r="T492" i="1"/>
  <c r="T253" i="1"/>
  <c r="T234" i="1"/>
  <c r="T477" i="1"/>
  <c r="T158" i="1"/>
  <c r="Q385" i="1"/>
  <c r="U385" i="1" s="1"/>
  <c r="BD385" i="1" s="1"/>
  <c r="T385" i="1"/>
  <c r="Q325" i="1"/>
  <c r="U325" i="1" s="1"/>
  <c r="BD325" i="1" s="1"/>
  <c r="T325" i="1"/>
  <c r="Q481" i="1"/>
  <c r="U481" i="1" s="1"/>
  <c r="BD481" i="1" s="1"/>
  <c r="T481" i="1"/>
  <c r="Q405" i="1"/>
  <c r="U405" i="1" s="1"/>
  <c r="BD405" i="1" s="1"/>
  <c r="T405" i="1"/>
  <c r="Q465" i="1"/>
  <c r="U465" i="1" s="1"/>
  <c r="BD465" i="1" s="1"/>
  <c r="T465" i="1"/>
  <c r="Q103" i="1"/>
  <c r="U103" i="1" s="1"/>
  <c r="BD103" i="1" s="1"/>
  <c r="T103" i="1"/>
  <c r="T337" i="1"/>
  <c r="Q123" i="1"/>
  <c r="U123" i="1" s="1"/>
  <c r="BD123" i="1" s="1"/>
  <c r="T123" i="1"/>
  <c r="T196" i="1"/>
  <c r="T255" i="1"/>
  <c r="T471" i="1"/>
  <c r="T156" i="1"/>
  <c r="Q81" i="1"/>
  <c r="U81" i="1" s="1"/>
  <c r="BD81" i="1" s="1"/>
  <c r="T81" i="1"/>
  <c r="Q162" i="1"/>
  <c r="U162" i="1" s="1"/>
  <c r="BD162" i="1" s="1"/>
  <c r="T162" i="1"/>
  <c r="Q439" i="1"/>
  <c r="U439" i="1" s="1"/>
  <c r="BD439" i="1" s="1"/>
  <c r="T439" i="1"/>
  <c r="Q120" i="1"/>
  <c r="U120" i="1" s="1"/>
  <c r="BD120" i="1" s="1"/>
  <c r="T120" i="1"/>
  <c r="Q165" i="1"/>
  <c r="U165" i="1" s="1"/>
  <c r="BD165" i="1" s="1"/>
  <c r="T165" i="1"/>
  <c r="Q223" i="1"/>
  <c r="U223" i="1" s="1"/>
  <c r="BD223" i="1" s="1"/>
  <c r="T223" i="1"/>
  <c r="Q43" i="1"/>
  <c r="U43" i="1" s="1"/>
  <c r="BD43" i="1" s="1"/>
  <c r="T43" i="1"/>
  <c r="T46" i="1"/>
  <c r="T96" i="1"/>
  <c r="T70" i="1"/>
  <c r="T470" i="1"/>
  <c r="T315" i="1"/>
  <c r="T131" i="1"/>
  <c r="T72" i="1"/>
  <c r="T233" i="1"/>
  <c r="T457" i="1"/>
  <c r="Q160" i="1"/>
  <c r="U160" i="1" s="1"/>
  <c r="BD160" i="1" s="1"/>
  <c r="T160" i="1"/>
  <c r="Q21" i="1"/>
  <c r="U21" i="1" s="1"/>
  <c r="BD21" i="1" s="1"/>
  <c r="T21" i="1"/>
  <c r="Q224" i="1"/>
  <c r="U224" i="1" s="1"/>
  <c r="BD224" i="1" s="1"/>
  <c r="T224" i="1"/>
  <c r="Q482" i="1"/>
  <c r="U482" i="1" s="1"/>
  <c r="BD482" i="1" s="1"/>
  <c r="T482" i="1"/>
  <c r="Q240" i="1"/>
  <c r="U240" i="1" s="1"/>
  <c r="BD240" i="1" s="1"/>
  <c r="T240" i="1"/>
  <c r="Q179" i="1"/>
  <c r="U179" i="1" s="1"/>
  <c r="BD179" i="1" s="1"/>
  <c r="T179" i="1"/>
  <c r="Q61" i="1"/>
  <c r="U61" i="1" s="1"/>
  <c r="BD61" i="1" s="1"/>
  <c r="T61" i="1"/>
  <c r="Q263" i="1"/>
  <c r="U263" i="1" s="1"/>
  <c r="BD263" i="1" s="1"/>
  <c r="T263" i="1"/>
  <c r="Q244" i="1"/>
  <c r="U244" i="1" s="1"/>
  <c r="BD244" i="1" s="1"/>
  <c r="T244" i="1"/>
  <c r="T86" i="1"/>
  <c r="T486" i="1"/>
  <c r="T367" i="1"/>
  <c r="T348" i="1"/>
  <c r="T149" i="1"/>
  <c r="T110" i="1"/>
  <c r="T355" i="1"/>
  <c r="T171" i="1"/>
  <c r="T112" i="1"/>
  <c r="T175" i="1"/>
  <c r="T273" i="1"/>
  <c r="T254" i="1"/>
  <c r="T37" i="1"/>
  <c r="T178" i="1"/>
  <c r="Q421" i="1"/>
  <c r="U421" i="1" s="1"/>
  <c r="BD421" i="1" s="1"/>
  <c r="T421" i="1"/>
  <c r="Q64" i="1"/>
  <c r="U64" i="1" s="1"/>
  <c r="BD64" i="1" s="1"/>
  <c r="T64" i="1"/>
  <c r="T431" i="1"/>
  <c r="Q205" i="1"/>
  <c r="U205" i="1" s="1"/>
  <c r="BD205" i="1" s="1"/>
  <c r="T205" i="1"/>
  <c r="T56" i="1"/>
  <c r="T398" i="1"/>
  <c r="Q285" i="1"/>
  <c r="U285" i="1" s="1"/>
  <c r="BD285" i="1" s="1"/>
  <c r="T285" i="1"/>
  <c r="T438" i="1"/>
  <c r="Q199" i="1"/>
  <c r="U199" i="1" s="1"/>
  <c r="BD199" i="1" s="1"/>
  <c r="T199" i="1"/>
  <c r="T451" i="1"/>
  <c r="T71" i="1"/>
  <c r="O377" i="1"/>
  <c r="BG377" i="1" s="1"/>
  <c r="BH377" i="1" s="1"/>
  <c r="T377" i="1"/>
  <c r="Q399" i="1"/>
  <c r="U399" i="1" s="1"/>
  <c r="BD399" i="1" s="1"/>
  <c r="T399" i="1"/>
  <c r="T38" i="1"/>
  <c r="Q280" i="1"/>
  <c r="U280" i="1" s="1"/>
  <c r="BD280" i="1" s="1"/>
  <c r="T280" i="1"/>
  <c r="Q101" i="1"/>
  <c r="U101" i="1" s="1"/>
  <c r="BD101" i="1" s="1"/>
  <c r="T101" i="1"/>
  <c r="T36" i="1"/>
  <c r="T198" i="1"/>
  <c r="Q303" i="1"/>
  <c r="U303" i="1" s="1"/>
  <c r="BD303" i="1" s="1"/>
  <c r="T303" i="1"/>
  <c r="T388" i="1"/>
  <c r="T152" i="1"/>
  <c r="Q440" i="1"/>
  <c r="U440" i="1" s="1"/>
  <c r="BD440" i="1" s="1"/>
  <c r="T440" i="1"/>
  <c r="Q25" i="1"/>
  <c r="U25" i="1" s="1"/>
  <c r="BD25" i="1" s="1"/>
  <c r="T25" i="1"/>
  <c r="Q299" i="1"/>
  <c r="U299" i="1" s="1"/>
  <c r="BD299" i="1" s="1"/>
  <c r="T299" i="1"/>
  <c r="Q380" i="1"/>
  <c r="U380" i="1" s="1"/>
  <c r="BD380" i="1" s="1"/>
  <c r="T380" i="1"/>
  <c r="Q181" i="1"/>
  <c r="U181" i="1" s="1"/>
  <c r="BD181" i="1" s="1"/>
  <c r="T181" i="1"/>
  <c r="Q343" i="1"/>
  <c r="U343" i="1" s="1"/>
  <c r="BD343" i="1" s="1"/>
  <c r="T343" i="1"/>
  <c r="Q344" i="1"/>
  <c r="U344" i="1" s="1"/>
  <c r="BD344" i="1" s="1"/>
  <c r="T344" i="1"/>
  <c r="O417" i="1"/>
  <c r="BG417" i="1" s="1"/>
  <c r="BH417" i="1" s="1"/>
  <c r="T417" i="1"/>
  <c r="T146" i="1"/>
  <c r="T27" i="1"/>
  <c r="T427" i="1"/>
  <c r="T8" i="1"/>
  <c r="T408" i="1"/>
  <c r="T209" i="1"/>
  <c r="T170" i="1"/>
  <c r="T415" i="1"/>
  <c r="T231" i="1"/>
  <c r="T172" i="1"/>
  <c r="T333" i="1"/>
  <c r="T35" i="1"/>
  <c r="T314" i="1"/>
  <c r="T97" i="1"/>
  <c r="T238" i="1"/>
  <c r="Q42" i="1"/>
  <c r="U42" i="1" s="1"/>
  <c r="BD42" i="1" s="1"/>
  <c r="T42" i="1"/>
  <c r="Q39" i="1"/>
  <c r="U39" i="1" s="1"/>
  <c r="BD39" i="1" s="1"/>
  <c r="T39" i="1"/>
  <c r="Q345" i="1"/>
  <c r="U345" i="1" s="1"/>
  <c r="BD345" i="1" s="1"/>
  <c r="T345" i="1"/>
  <c r="T411" i="1"/>
  <c r="Q283" i="1"/>
  <c r="U283" i="1" s="1"/>
  <c r="BD283" i="1" s="1"/>
  <c r="T283" i="1"/>
  <c r="O17" i="1"/>
  <c r="BG17" i="1" s="1"/>
  <c r="BH17" i="1" s="1"/>
  <c r="T17" i="1"/>
  <c r="Q282" i="1"/>
  <c r="U282" i="1" s="1"/>
  <c r="BD282" i="1" s="1"/>
  <c r="T282" i="1"/>
  <c r="Q259" i="1"/>
  <c r="U259" i="1" s="1"/>
  <c r="BD259" i="1" s="1"/>
  <c r="T259" i="1"/>
  <c r="T407" i="1"/>
  <c r="T313" i="1"/>
  <c r="Q401" i="1"/>
  <c r="U401" i="1" s="1"/>
  <c r="BD401" i="1" s="1"/>
  <c r="T401" i="1"/>
  <c r="Q80" i="1"/>
  <c r="U80" i="1" s="1"/>
  <c r="BD80" i="1" s="1"/>
  <c r="T80" i="1"/>
  <c r="Q281" i="1"/>
  <c r="U281" i="1" s="1"/>
  <c r="BD281" i="1" s="1"/>
  <c r="T281" i="1"/>
  <c r="Q145" i="1"/>
  <c r="U145" i="1" s="1"/>
  <c r="BD145" i="1" s="1"/>
  <c r="T145" i="1"/>
  <c r="Q339" i="1"/>
  <c r="U339" i="1" s="1"/>
  <c r="BD339" i="1" s="1"/>
  <c r="T339" i="1"/>
  <c r="Q420" i="1"/>
  <c r="U420" i="1" s="1"/>
  <c r="BD420" i="1" s="1"/>
  <c r="T420" i="1"/>
  <c r="Q221" i="1"/>
  <c r="U221" i="1" s="1"/>
  <c r="BD221" i="1" s="1"/>
  <c r="T221" i="1"/>
  <c r="Q383" i="1"/>
  <c r="U383" i="1" s="1"/>
  <c r="BD383" i="1" s="1"/>
  <c r="T383" i="1"/>
  <c r="Q364" i="1"/>
  <c r="U364" i="1" s="1"/>
  <c r="BD364" i="1" s="1"/>
  <c r="T364" i="1"/>
  <c r="Q124" i="1"/>
  <c r="U124" i="1" s="1"/>
  <c r="BD124" i="1" s="1"/>
  <c r="T124" i="1"/>
  <c r="T166" i="1"/>
  <c r="T47" i="1"/>
  <c r="T447" i="1"/>
  <c r="T28" i="1"/>
  <c r="T428" i="1"/>
  <c r="T229" i="1"/>
  <c r="T190" i="1"/>
  <c r="T435" i="1"/>
  <c r="T251" i="1"/>
  <c r="T192" i="1"/>
  <c r="T353" i="1"/>
  <c r="T16" i="1"/>
  <c r="T334" i="1"/>
  <c r="T117" i="1"/>
  <c r="T258" i="1"/>
  <c r="Q85" i="1"/>
  <c r="U85" i="1" s="1"/>
  <c r="BD85" i="1" s="1"/>
  <c r="T85" i="1"/>
  <c r="Q125" i="1"/>
  <c r="U125" i="1" s="1"/>
  <c r="BD125" i="1" s="1"/>
  <c r="T125" i="1"/>
  <c r="Q24" i="1"/>
  <c r="U24" i="1" s="1"/>
  <c r="BD24" i="1" s="1"/>
  <c r="T24" i="1"/>
  <c r="T391" i="1"/>
  <c r="Q445" i="1"/>
  <c r="U445" i="1" s="1"/>
  <c r="BD445" i="1" s="1"/>
  <c r="T445" i="1"/>
  <c r="Q104" i="1"/>
  <c r="U104" i="1" s="1"/>
  <c r="BD104" i="1" s="1"/>
  <c r="T104" i="1"/>
  <c r="T12" i="1"/>
  <c r="Q241" i="1"/>
  <c r="U241" i="1" s="1"/>
  <c r="BD241" i="1" s="1"/>
  <c r="T241" i="1"/>
  <c r="Q219" i="1"/>
  <c r="U219" i="1" s="1"/>
  <c r="BD219" i="1" s="1"/>
  <c r="T219" i="1"/>
  <c r="Q264" i="1"/>
  <c r="U264" i="1" s="1"/>
  <c r="BD264" i="1" s="1"/>
  <c r="T264" i="1"/>
  <c r="T387" i="1"/>
  <c r="T169" i="1"/>
  <c r="T130" i="1"/>
  <c r="T132" i="1"/>
  <c r="T293" i="1"/>
  <c r="Q360" i="1"/>
  <c r="U360" i="1" s="1"/>
  <c r="BD360" i="1" s="1"/>
  <c r="T360" i="1"/>
  <c r="Q141" i="1"/>
  <c r="U141" i="1" s="1"/>
  <c r="BD141" i="1" s="1"/>
  <c r="T141" i="1"/>
  <c r="Q304" i="1"/>
  <c r="U304" i="1" s="1"/>
  <c r="BD304" i="1" s="1"/>
  <c r="T304" i="1"/>
  <c r="T7" i="1"/>
  <c r="T189" i="1"/>
  <c r="T150" i="1"/>
  <c r="T395" i="1"/>
  <c r="T376" i="1"/>
  <c r="T294" i="1"/>
  <c r="T218" i="1"/>
  <c r="Q442" i="1"/>
  <c r="U442" i="1" s="1"/>
  <c r="BD442" i="1" s="1"/>
  <c r="T442" i="1"/>
  <c r="Q200" i="1"/>
  <c r="U200" i="1" s="1"/>
  <c r="BD200" i="1" s="1"/>
  <c r="T200" i="1"/>
  <c r="Q362" i="1"/>
  <c r="U362" i="1" s="1"/>
  <c r="BD362" i="1" s="1"/>
  <c r="T362" i="1"/>
  <c r="Q365" i="1"/>
  <c r="U365" i="1" s="1"/>
  <c r="BD365" i="1" s="1"/>
  <c r="T365" i="1"/>
  <c r="Q379" i="1"/>
  <c r="U379" i="1" s="1"/>
  <c r="BD379" i="1" s="1"/>
  <c r="T379" i="1"/>
  <c r="Q460" i="1"/>
  <c r="U460" i="1" s="1"/>
  <c r="BD460" i="1" s="1"/>
  <c r="T460" i="1"/>
  <c r="Q261" i="1"/>
  <c r="U261" i="1" s="1"/>
  <c r="BD261" i="1" s="1"/>
  <c r="T261" i="1"/>
  <c r="Q265" i="1"/>
  <c r="U265" i="1" s="1"/>
  <c r="BD265" i="1" s="1"/>
  <c r="T265" i="1"/>
  <c r="Q403" i="1"/>
  <c r="U403" i="1" s="1"/>
  <c r="BD403" i="1" s="1"/>
  <c r="T403" i="1"/>
  <c r="Q384" i="1"/>
  <c r="U384" i="1" s="1"/>
  <c r="BD384" i="1" s="1"/>
  <c r="T384" i="1"/>
  <c r="T186" i="1"/>
  <c r="T67" i="1"/>
  <c r="T467" i="1"/>
  <c r="T48" i="1"/>
  <c r="T448" i="1"/>
  <c r="T249" i="1"/>
  <c r="T210" i="1"/>
  <c r="T455" i="1"/>
  <c r="T271" i="1"/>
  <c r="T212" i="1"/>
  <c r="T373" i="1"/>
  <c r="T216" i="1"/>
  <c r="T354" i="1"/>
  <c r="T137" i="1"/>
  <c r="T278" i="1"/>
  <c r="Q65" i="1"/>
  <c r="U65" i="1" s="1"/>
  <c r="BD65" i="1" s="1"/>
  <c r="T65" i="1"/>
  <c r="Q242" i="1"/>
  <c r="U242" i="1" s="1"/>
  <c r="BD242" i="1" s="1"/>
  <c r="T242" i="1"/>
  <c r="Q245" i="1"/>
  <c r="U245" i="1" s="1"/>
  <c r="BD245" i="1" s="1"/>
  <c r="T245" i="1"/>
  <c r="Q425" i="1"/>
  <c r="U425" i="1" s="1"/>
  <c r="BD425" i="1" s="1"/>
  <c r="T425" i="1"/>
  <c r="O416" i="1"/>
  <c r="BG416" i="1" s="1"/>
  <c r="BH416" i="1" s="1"/>
  <c r="T416" i="1"/>
  <c r="Q105" i="1"/>
  <c r="U105" i="1" s="1"/>
  <c r="BD105" i="1" s="1"/>
  <c r="T105" i="1"/>
  <c r="T11" i="1"/>
  <c r="T31" i="1"/>
  <c r="Q441" i="1"/>
  <c r="U441" i="1" s="1"/>
  <c r="BD441" i="1" s="1"/>
  <c r="T441" i="1"/>
  <c r="Q23" i="1"/>
  <c r="U23" i="1" s="1"/>
  <c r="BD23" i="1" s="1"/>
  <c r="T23" i="1"/>
  <c r="Q63" i="1"/>
  <c r="U63" i="1" s="1"/>
  <c r="BD63" i="1" s="1"/>
  <c r="T63" i="1"/>
  <c r="Q119" i="1"/>
  <c r="U119" i="1" s="1"/>
  <c r="BD119" i="1" s="1"/>
  <c r="T119" i="1"/>
  <c r="T228" i="1"/>
  <c r="T51" i="1"/>
  <c r="Q41" i="1"/>
  <c r="U41" i="1" s="1"/>
  <c r="BD41" i="1" s="1"/>
  <c r="T41" i="1"/>
  <c r="Q201" i="1"/>
  <c r="U201" i="1" s="1"/>
  <c r="BD201" i="1" s="1"/>
  <c r="T201" i="1"/>
  <c r="Q320" i="1"/>
  <c r="U320" i="1" s="1"/>
  <c r="BD320" i="1" s="1"/>
  <c r="T320" i="1"/>
  <c r="Q79" i="1"/>
  <c r="U79" i="1" s="1"/>
  <c r="BD79" i="1" s="1"/>
  <c r="T79" i="1"/>
  <c r="Q419" i="1"/>
  <c r="U419" i="1" s="1"/>
  <c r="BD419" i="1" s="1"/>
  <c r="T419" i="1"/>
  <c r="Q301" i="1"/>
  <c r="U301" i="1" s="1"/>
  <c r="BD301" i="1" s="1"/>
  <c r="T301" i="1"/>
  <c r="Q485" i="1"/>
  <c r="U485" i="1" s="1"/>
  <c r="BD485" i="1" s="1"/>
  <c r="T485" i="1"/>
  <c r="Q423" i="1"/>
  <c r="U423" i="1" s="1"/>
  <c r="BD423" i="1" s="1"/>
  <c r="T423" i="1"/>
  <c r="Q404" i="1"/>
  <c r="U404" i="1" s="1"/>
  <c r="BD404" i="1" s="1"/>
  <c r="T404" i="1"/>
  <c r="T206" i="1"/>
  <c r="T87" i="1"/>
  <c r="T487" i="1"/>
  <c r="T68" i="1"/>
  <c r="T269" i="1"/>
  <c r="T230" i="1"/>
  <c r="T475" i="1"/>
  <c r="T232" i="1"/>
  <c r="T393" i="1"/>
  <c r="T374" i="1"/>
  <c r="T298" i="1"/>
  <c r="Q82" i="1"/>
  <c r="U82" i="1" s="1"/>
  <c r="BD82" i="1" s="1"/>
  <c r="T82" i="1"/>
  <c r="Q400" i="1"/>
  <c r="U400" i="1" s="1"/>
  <c r="BD400" i="1" s="1"/>
  <c r="T400" i="1"/>
  <c r="Q279" i="1"/>
  <c r="U279" i="1" s="1"/>
  <c r="BD279" i="1" s="1"/>
  <c r="T279" i="1"/>
  <c r="Q459" i="1"/>
  <c r="U459" i="1" s="1"/>
  <c r="BD459" i="1" s="1"/>
  <c r="T459" i="1"/>
  <c r="Q45" i="1"/>
  <c r="U45" i="1" s="1"/>
  <c r="BD45" i="1" s="1"/>
  <c r="T45" i="1"/>
  <c r="Q341" i="1"/>
  <c r="U341" i="1" s="1"/>
  <c r="BD341" i="1" s="1"/>
  <c r="T341" i="1"/>
  <c r="Q443" i="1"/>
  <c r="U443" i="1" s="1"/>
  <c r="BD443" i="1" s="1"/>
  <c r="T443" i="1"/>
  <c r="Q424" i="1"/>
  <c r="U424" i="1" s="1"/>
  <c r="BD424" i="1" s="1"/>
  <c r="T424" i="1"/>
  <c r="T226" i="1"/>
  <c r="T107" i="1"/>
  <c r="T88" i="1"/>
  <c r="T488" i="1"/>
  <c r="T289" i="1"/>
  <c r="T250" i="1"/>
  <c r="T311" i="1"/>
  <c r="T252" i="1"/>
  <c r="T13" i="1"/>
  <c r="T413" i="1"/>
  <c r="T394" i="1"/>
  <c r="T197" i="1"/>
  <c r="T318" i="1"/>
  <c r="Q461" i="1"/>
  <c r="U461" i="1" s="1"/>
  <c r="BD461" i="1" s="1"/>
  <c r="T461" i="1"/>
  <c r="Q5" i="1"/>
  <c r="U5" i="1" s="1"/>
  <c r="BD5" i="1" s="1"/>
  <c r="T5" i="1"/>
  <c r="T317" i="1"/>
  <c r="Q361" i="1"/>
  <c r="U361" i="1" s="1"/>
  <c r="BD361" i="1" s="1"/>
  <c r="T361" i="1"/>
  <c r="O177" i="1"/>
  <c r="BG177" i="1" s="1"/>
  <c r="BH177" i="1" s="1"/>
  <c r="T177" i="1"/>
  <c r="Q480" i="1"/>
  <c r="U480" i="1" s="1"/>
  <c r="BD480" i="1" s="1"/>
  <c r="T480" i="1"/>
  <c r="Q479" i="1"/>
  <c r="U479" i="1" s="1"/>
  <c r="BD479" i="1" s="1"/>
  <c r="T479" i="1"/>
  <c r="Q305" i="1"/>
  <c r="U305" i="1" s="1"/>
  <c r="BD305" i="1" s="1"/>
  <c r="T305" i="1"/>
  <c r="Q225" i="1"/>
  <c r="U225" i="1" s="1"/>
  <c r="BD225" i="1" s="1"/>
  <c r="T225" i="1"/>
  <c r="Q381" i="1"/>
  <c r="U381" i="1" s="1"/>
  <c r="BD381" i="1" s="1"/>
  <c r="T381" i="1"/>
  <c r="Q463" i="1"/>
  <c r="U463" i="1" s="1"/>
  <c r="BD463" i="1" s="1"/>
  <c r="T463" i="1"/>
  <c r="Q464" i="1"/>
  <c r="U464" i="1" s="1"/>
  <c r="BD464" i="1" s="1"/>
  <c r="T464" i="1"/>
  <c r="T246" i="1"/>
  <c r="T127" i="1"/>
  <c r="T108" i="1"/>
  <c r="O15" i="1"/>
  <c r="BG15" i="1" s="1"/>
  <c r="BH15" i="1" s="1"/>
  <c r="T15" i="1"/>
  <c r="T272" i="1"/>
  <c r="T14" i="1"/>
  <c r="T414" i="1"/>
  <c r="T217" i="1"/>
  <c r="T4" i="1"/>
  <c r="BI4" i="1" l="1"/>
  <c r="I38" i="2" s="1"/>
  <c r="V34" i="1"/>
  <c r="U15" i="1"/>
  <c r="BD15" i="1" s="1"/>
  <c r="U416" i="1"/>
  <c r="BD416" i="1" s="1"/>
  <c r="U17" i="1"/>
  <c r="BD17" i="1" s="1"/>
  <c r="V278" i="1"/>
  <c r="V54" i="1"/>
  <c r="U377" i="1"/>
  <c r="BD377" i="1" s="1"/>
  <c r="V412" i="1"/>
  <c r="V298" i="1"/>
  <c r="U177" i="1"/>
  <c r="BD177" i="1" s="1"/>
  <c r="U417" i="1"/>
  <c r="BD417" i="1" s="1"/>
  <c r="V489" i="1"/>
  <c r="V396" i="1"/>
  <c r="V430" i="1"/>
  <c r="V89" i="1"/>
  <c r="V353" i="1"/>
  <c r="V477" i="1"/>
  <c r="V196" i="1"/>
  <c r="V236" i="1"/>
  <c r="V357" i="1"/>
  <c r="V227" i="1"/>
  <c r="V10" i="1"/>
  <c r="V152" i="1"/>
  <c r="V257" i="1"/>
  <c r="V213" i="1"/>
  <c r="V109" i="1"/>
  <c r="V472" i="1"/>
  <c r="V274" i="1"/>
  <c r="V58" i="1"/>
  <c r="V410" i="1"/>
  <c r="V30" i="1"/>
  <c r="V455" i="1"/>
  <c r="V390" i="1"/>
  <c r="V129" i="1"/>
  <c r="V346" i="1"/>
  <c r="V88" i="1"/>
  <c r="V248" i="1"/>
  <c r="V331" i="1"/>
  <c r="V372" i="1"/>
  <c r="V173" i="1"/>
  <c r="V73" i="1"/>
  <c r="V176" i="1"/>
  <c r="V354" i="1"/>
  <c r="V237" i="1"/>
  <c r="V117" i="1"/>
  <c r="V153" i="1"/>
  <c r="V67" i="1"/>
  <c r="V78" i="1"/>
  <c r="V500" i="1"/>
  <c r="V146" i="1"/>
  <c r="V168" i="1"/>
  <c r="V395" i="1"/>
  <c r="V275" i="1"/>
  <c r="V267" i="1"/>
  <c r="V326" i="1"/>
  <c r="V222" i="1"/>
  <c r="V478" i="1"/>
  <c r="V497" i="1"/>
  <c r="V155" i="1"/>
  <c r="V355" i="1"/>
  <c r="V127" i="1"/>
  <c r="V366" i="1"/>
  <c r="V201" i="1"/>
  <c r="V425" i="1"/>
  <c r="V221" i="1"/>
  <c r="V440" i="1"/>
  <c r="V120" i="1"/>
  <c r="V126" i="1"/>
  <c r="V33" i="1"/>
  <c r="V305" i="1"/>
  <c r="V400" i="1"/>
  <c r="V180" i="1"/>
  <c r="V164" i="1"/>
  <c r="V460" i="1"/>
  <c r="V421" i="1"/>
  <c r="V61" i="1"/>
  <c r="V59" i="1"/>
  <c r="V69" i="1"/>
  <c r="V394" i="1"/>
  <c r="V423" i="1"/>
  <c r="V63" i="1"/>
  <c r="V104" i="1"/>
  <c r="V281" i="1"/>
  <c r="V344" i="1"/>
  <c r="V101" i="1"/>
  <c r="V402" i="1"/>
  <c r="V116" i="1"/>
  <c r="V480" i="1"/>
  <c r="V488" i="1"/>
  <c r="V365" i="1"/>
  <c r="V125" i="1"/>
  <c r="V407" i="1"/>
  <c r="V240" i="1"/>
  <c r="V238" i="1"/>
  <c r="V429" i="1"/>
  <c r="V499" i="1"/>
  <c r="V50" i="1"/>
  <c r="V198" i="1"/>
  <c r="V469" i="1"/>
  <c r="V370" i="1"/>
  <c r="V96" i="1"/>
  <c r="V35" i="1"/>
  <c r="V103" i="1"/>
  <c r="V359" i="1"/>
  <c r="V86" i="1"/>
  <c r="V290" i="1"/>
  <c r="V197" i="1"/>
  <c r="V13" i="1"/>
  <c r="V28" i="1"/>
  <c r="V332" i="1"/>
  <c r="V229" i="1"/>
  <c r="V447" i="1"/>
  <c r="V311" i="1"/>
  <c r="V97" i="1"/>
  <c r="V216" i="1"/>
  <c r="V479" i="1"/>
  <c r="V250" i="1"/>
  <c r="V82" i="1"/>
  <c r="V379" i="1"/>
  <c r="V24" i="1"/>
  <c r="V399" i="1"/>
  <c r="V179" i="1"/>
  <c r="V46" i="1"/>
  <c r="V121" i="1"/>
  <c r="V450" i="1"/>
  <c r="V296" i="1"/>
  <c r="V77" i="1"/>
  <c r="V233" i="1"/>
  <c r="V74" i="1"/>
  <c r="V20" i="1"/>
  <c r="V55" i="1"/>
  <c r="V189" i="1"/>
  <c r="V131" i="1"/>
  <c r="V156" i="1"/>
  <c r="V498" i="1"/>
  <c r="V413" i="1"/>
  <c r="V471" i="1"/>
  <c r="V234" i="1"/>
  <c r="V409" i="1"/>
  <c r="V253" i="1"/>
  <c r="V284" i="1"/>
  <c r="V208" i="1"/>
  <c r="V330" i="1"/>
  <c r="V40" i="1"/>
  <c r="V178" i="1"/>
  <c r="V468" i="1"/>
  <c r="V90" i="1"/>
  <c r="V375" i="1"/>
  <c r="V195" i="1"/>
  <c r="V114" i="1"/>
  <c r="V314" i="1"/>
  <c r="V151" i="1"/>
  <c r="V342" i="1"/>
  <c r="V100" i="1"/>
  <c r="V484" i="1"/>
  <c r="V289" i="1"/>
  <c r="V167" i="1"/>
  <c r="V362" i="1"/>
  <c r="V85" i="1"/>
  <c r="V482" i="1"/>
  <c r="V465" i="1"/>
  <c r="V52" i="1"/>
  <c r="V490" i="1"/>
  <c r="V386" i="1"/>
  <c r="V154" i="1"/>
  <c r="V70" i="1"/>
  <c r="V492" i="1"/>
  <c r="V446" i="1"/>
  <c r="V436" i="1"/>
  <c r="V9" i="1"/>
  <c r="V301" i="1"/>
  <c r="V441" i="1"/>
  <c r="V141" i="1"/>
  <c r="V391" i="1"/>
  <c r="V47" i="1"/>
  <c r="V401" i="1"/>
  <c r="V181" i="1"/>
  <c r="V38" i="1"/>
  <c r="V123" i="1"/>
  <c r="V92" i="1"/>
  <c r="V204" i="1"/>
  <c r="V144" i="1"/>
  <c r="V102" i="1"/>
  <c r="V207" i="1"/>
  <c r="V235" i="1"/>
  <c r="V309" i="1"/>
  <c r="V473" i="1"/>
  <c r="V106" i="1"/>
  <c r="V239" i="1"/>
  <c r="V428" i="1"/>
  <c r="V210" i="1"/>
  <c r="V169" i="1"/>
  <c r="V258" i="1"/>
  <c r="V202" i="1"/>
  <c r="V29" i="1"/>
  <c r="V431" i="1"/>
  <c r="V287" i="1"/>
  <c r="V373" i="1"/>
  <c r="V166" i="1"/>
  <c r="V217" i="1"/>
  <c r="V419" i="1"/>
  <c r="V31" i="1"/>
  <c r="V271" i="1"/>
  <c r="V360" i="1"/>
  <c r="V124" i="1"/>
  <c r="V313" i="1"/>
  <c r="V380" i="1"/>
  <c r="V37" i="1"/>
  <c r="V43" i="1"/>
  <c r="V335" i="1"/>
  <c r="V99" i="1"/>
  <c r="V143" i="1"/>
  <c r="V211" i="1"/>
  <c r="V369" i="1"/>
  <c r="V249" i="1"/>
  <c r="V371" i="1"/>
  <c r="V349" i="1"/>
  <c r="V336" i="1"/>
  <c r="V361" i="1"/>
  <c r="V424" i="1"/>
  <c r="V475" i="1"/>
  <c r="V200" i="1"/>
  <c r="V199" i="1"/>
  <c r="V224" i="1"/>
  <c r="V405" i="1"/>
  <c r="V84" i="1"/>
  <c r="V122" i="1"/>
  <c r="V187" i="1"/>
  <c r="V422" i="1"/>
  <c r="V191" i="1"/>
  <c r="V389" i="1"/>
  <c r="V433" i="1"/>
  <c r="V138" i="1"/>
  <c r="V136" i="1"/>
  <c r="V415" i="1"/>
  <c r="V467" i="1"/>
  <c r="V347" i="1"/>
  <c r="V317" i="1"/>
  <c r="V443" i="1"/>
  <c r="V269" i="1"/>
  <c r="V442" i="1"/>
  <c r="V264" i="1"/>
  <c r="V408" i="1"/>
  <c r="V438" i="1"/>
  <c r="V110" i="1"/>
  <c r="V21" i="1"/>
  <c r="V481" i="1"/>
  <c r="V456" i="1"/>
  <c r="V44" i="1"/>
  <c r="V397" i="1"/>
  <c r="V107" i="1"/>
  <c r="V209" i="1"/>
  <c r="V246" i="1"/>
  <c r="V149" i="1"/>
  <c r="V466" i="1"/>
  <c r="V137" i="1"/>
  <c r="V454" i="1"/>
  <c r="V175" i="1"/>
  <c r="V476" i="1"/>
  <c r="V57" i="1"/>
  <c r="V444" i="1"/>
  <c r="V111" i="1"/>
  <c r="V307" i="1"/>
  <c r="V461" i="1"/>
  <c r="V51" i="1"/>
  <c r="V242" i="1"/>
  <c r="V294" i="1"/>
  <c r="V339" i="1"/>
  <c r="V303" i="1"/>
  <c r="V162" i="1"/>
  <c r="V243" i="1"/>
  <c r="V83" i="1"/>
  <c r="V252" i="1"/>
  <c r="V463" i="1"/>
  <c r="V45" i="1"/>
  <c r="V206" i="1"/>
  <c r="V403" i="1"/>
  <c r="V241" i="1"/>
  <c r="V345" i="1"/>
  <c r="V385" i="1"/>
  <c r="V185" i="1"/>
  <c r="V262" i="1"/>
  <c r="V323" i="1"/>
  <c r="V215" i="1"/>
  <c r="V340" i="1"/>
  <c r="V337" i="1"/>
  <c r="V452" i="1"/>
  <c r="V434" i="1"/>
  <c r="V254" i="1"/>
  <c r="V147" i="1"/>
  <c r="V458" i="1"/>
  <c r="V14" i="1"/>
  <c r="V79" i="1"/>
  <c r="V105" i="1"/>
  <c r="V364" i="1"/>
  <c r="V259" i="1"/>
  <c r="V299" i="1"/>
  <c r="V273" i="1"/>
  <c r="V223" i="1"/>
  <c r="V19" i="1"/>
  <c r="V277" i="1"/>
  <c r="V148" i="1"/>
  <c r="V95" i="1"/>
  <c r="V382" i="1"/>
  <c r="V11" i="1"/>
  <c r="V295" i="1"/>
  <c r="V260" i="1"/>
  <c r="V448" i="1"/>
  <c r="V328" i="1"/>
  <c r="V188" i="1"/>
  <c r="V194" i="1"/>
  <c r="V470" i="1"/>
  <c r="V350" i="1"/>
  <c r="V324" i="1"/>
  <c r="V474" i="1"/>
  <c r="V418" i="1"/>
  <c r="V334" i="1"/>
  <c r="V352" i="1"/>
  <c r="V5" i="1"/>
  <c r="V68" i="1"/>
  <c r="V41" i="1"/>
  <c r="V245" i="1"/>
  <c r="V186" i="1"/>
  <c r="V16" i="1"/>
  <c r="V420" i="1"/>
  <c r="V283" i="1"/>
  <c r="V8" i="1"/>
  <c r="V285" i="1"/>
  <c r="V439" i="1"/>
  <c r="V174" i="1"/>
  <c r="V161" i="1"/>
  <c r="V495" i="1"/>
  <c r="V300" i="1"/>
  <c r="V255" i="1"/>
  <c r="V494" i="1"/>
  <c r="V170" i="1"/>
  <c r="V316" i="1"/>
  <c r="V230" i="1"/>
  <c r="V387" i="1"/>
  <c r="V327" i="1"/>
  <c r="V464" i="1"/>
  <c r="V341" i="1"/>
  <c r="V384" i="1"/>
  <c r="V219" i="1"/>
  <c r="V348" i="1"/>
  <c r="V160" i="1"/>
  <c r="V325" i="1"/>
  <c r="V159" i="1"/>
  <c r="V193" i="1"/>
  <c r="V493" i="1"/>
  <c r="V297" i="1"/>
  <c r="V437" i="1"/>
  <c r="V411" i="1"/>
  <c r="V367" i="1"/>
  <c r="V251" i="1"/>
  <c r="V56" i="1"/>
  <c r="V32" i="1"/>
  <c r="V318" i="1"/>
  <c r="V491" i="1"/>
  <c r="V356" i="1"/>
  <c r="V163" i="1"/>
  <c r="V12" i="1"/>
  <c r="V190" i="1"/>
  <c r="V36" i="1"/>
  <c r="V72" i="1"/>
  <c r="V158" i="1"/>
  <c r="V91" i="1"/>
  <c r="V18" i="1"/>
  <c r="V351" i="1"/>
  <c r="V93" i="1"/>
  <c r="V98" i="1"/>
  <c r="V247" i="1"/>
  <c r="V256" i="1"/>
  <c r="V414" i="1"/>
  <c r="V333" i="1"/>
  <c r="V157" i="1"/>
  <c r="V306" i="1"/>
  <c r="V62" i="1"/>
  <c r="V302" i="1"/>
  <c r="V374" i="1"/>
  <c r="V293" i="1"/>
  <c r="V172" i="1"/>
  <c r="V133" i="1"/>
  <c r="V312" i="1"/>
  <c r="V338" i="1"/>
  <c r="V378" i="1"/>
  <c r="V272" i="1"/>
  <c r="V393" i="1"/>
  <c r="V132" i="1"/>
  <c r="V231" i="1"/>
  <c r="V71" i="1"/>
  <c r="V449" i="1"/>
  <c r="V226" i="1"/>
  <c r="V232" i="1"/>
  <c r="V320" i="1"/>
  <c r="V130" i="1"/>
  <c r="V383" i="1"/>
  <c r="V282" i="1"/>
  <c r="V25" i="1"/>
  <c r="V451" i="1"/>
  <c r="V112" i="1"/>
  <c r="V165" i="1"/>
  <c r="V319" i="1"/>
  <c r="V363" i="1"/>
  <c r="V94" i="1"/>
  <c r="V115" i="1"/>
  <c r="V135" i="1"/>
  <c r="V266" i="1"/>
  <c r="V270" i="1"/>
  <c r="V288" i="1"/>
  <c r="V75" i="1"/>
  <c r="V212" i="1"/>
  <c r="V48" i="1"/>
  <c r="V108" i="1"/>
  <c r="V128" i="1"/>
  <c r="V427" i="1"/>
  <c r="V388" i="1"/>
  <c r="V66" i="1"/>
  <c r="V214" i="1"/>
  <c r="V368" i="1"/>
  <c r="V203" i="1"/>
  <c r="V462" i="1"/>
  <c r="V60" i="1"/>
  <c r="V87" i="1"/>
  <c r="V192" i="1"/>
  <c r="V27" i="1"/>
  <c r="V398" i="1"/>
  <c r="V276" i="1"/>
  <c r="V432" i="1"/>
  <c r="V291" i="1"/>
  <c r="V228" i="1"/>
  <c r="V376" i="1"/>
  <c r="V486" i="1"/>
  <c r="V457" i="1"/>
  <c r="V426" i="1"/>
  <c r="V140" i="1"/>
  <c r="V286" i="1"/>
  <c r="V453" i="1"/>
  <c r="V483" i="1"/>
  <c r="V182" i="1"/>
  <c r="V392" i="1"/>
  <c r="V49" i="1"/>
  <c r="V487" i="1"/>
  <c r="V218" i="1"/>
  <c r="V134" i="1"/>
  <c r="V404" i="1"/>
  <c r="V119" i="1"/>
  <c r="V65" i="1"/>
  <c r="V435" i="1"/>
  <c r="V145" i="1"/>
  <c r="V205" i="1"/>
  <c r="V81" i="1"/>
  <c r="V139" i="1"/>
  <c r="V26" i="1"/>
  <c r="V322" i="1"/>
  <c r="V292" i="1"/>
  <c r="V496" i="1"/>
  <c r="V53" i="1"/>
  <c r="V142" i="1"/>
  <c r="V329" i="1"/>
  <c r="V22" i="1"/>
  <c r="V381" i="1"/>
  <c r="V459" i="1"/>
  <c r="V265" i="1"/>
  <c r="V150" i="1"/>
  <c r="V39" i="1"/>
  <c r="V244" i="1"/>
  <c r="V321" i="1"/>
  <c r="V184" i="1"/>
  <c r="V76" i="1"/>
  <c r="V171" i="1"/>
  <c r="V308" i="1"/>
  <c r="V113" i="1"/>
  <c r="V225" i="1"/>
  <c r="V279" i="1"/>
  <c r="V261" i="1"/>
  <c r="V7" i="1"/>
  <c r="V42" i="1"/>
  <c r="V64" i="1"/>
  <c r="V263" i="1"/>
  <c r="V315" i="1"/>
  <c r="V118" i="1"/>
  <c r="V183" i="1"/>
  <c r="V268" i="1"/>
  <c r="V358" i="1"/>
  <c r="V220" i="1"/>
  <c r="V310" i="1"/>
  <c r="V406" i="1"/>
  <c r="V485" i="1"/>
  <c r="V23" i="1"/>
  <c r="V304" i="1"/>
  <c r="V445" i="1"/>
  <c r="V80" i="1"/>
  <c r="V343" i="1"/>
  <c r="V280" i="1"/>
  <c r="V6" i="1"/>
  <c r="V4" i="1"/>
  <c r="BF4" i="1" l="1"/>
  <c r="I32" i="2" s="1"/>
  <c r="V417" i="1"/>
  <c r="V177" i="1"/>
  <c r="V416" i="1"/>
  <c r="V377" i="1"/>
  <c r="V17" i="1"/>
  <c r="V1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E5698F-8319-480A-ABC8-39E4D600670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8042A12-8EF6-4E98-AACA-A67F416C5ADE}" name="WorksheetConnection_Sheet2!$L$41:$S$42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Sheet2L41S421"/>
        </x15:connection>
      </ext>
    </extLst>
  </connection>
</connections>
</file>

<file path=xl/sharedStrings.xml><?xml version="1.0" encoding="utf-8"?>
<sst xmlns="http://schemas.openxmlformats.org/spreadsheetml/2006/main" count="116" uniqueCount="76">
  <si>
    <t>Gender</t>
  </si>
  <si>
    <t>Age</t>
  </si>
  <si>
    <t>Occupation</t>
  </si>
  <si>
    <t>Engineer</t>
  </si>
  <si>
    <t>IT</t>
  </si>
  <si>
    <t>Freelancer</t>
  </si>
  <si>
    <t>Teacher</t>
  </si>
  <si>
    <t>Blogger</t>
  </si>
  <si>
    <t>Education</t>
  </si>
  <si>
    <t>SSLC</t>
  </si>
  <si>
    <t>HSC</t>
  </si>
  <si>
    <t>Diploma</t>
  </si>
  <si>
    <t>Under Graduate</t>
  </si>
  <si>
    <t>Post Graduate</t>
  </si>
  <si>
    <t>Health</t>
  </si>
  <si>
    <t>Kids</t>
  </si>
  <si>
    <t>Vehicles</t>
  </si>
  <si>
    <t>Income</t>
  </si>
  <si>
    <t>Area</t>
  </si>
  <si>
    <t>City</t>
  </si>
  <si>
    <t>Chennai</t>
  </si>
  <si>
    <t>Bangalore</t>
  </si>
  <si>
    <t>Mysore</t>
  </si>
  <si>
    <t>Mumbai</t>
  </si>
  <si>
    <t>Thiruvananthapuram</t>
  </si>
  <si>
    <t>Madurai</t>
  </si>
  <si>
    <t>Kochi</t>
  </si>
  <si>
    <t>Delhi</t>
  </si>
  <si>
    <t>Value of House</t>
  </si>
  <si>
    <t>Mortgage</t>
  </si>
  <si>
    <t>Vehicle Value</t>
  </si>
  <si>
    <t>Investment</t>
  </si>
  <si>
    <t>Personal Debts</t>
  </si>
  <si>
    <t>Overal Debt</t>
  </si>
  <si>
    <t>Value of the Person</t>
  </si>
  <si>
    <t>NetWorth</t>
  </si>
  <si>
    <t>Debt on Vehicles</t>
  </si>
  <si>
    <t>Z</t>
  </si>
  <si>
    <t>Column1</t>
  </si>
  <si>
    <t>Column2</t>
  </si>
  <si>
    <t>Column3</t>
  </si>
  <si>
    <t>Column4</t>
  </si>
  <si>
    <t>Male</t>
  </si>
  <si>
    <t>Female</t>
  </si>
  <si>
    <t>Total Male</t>
  </si>
  <si>
    <t>Total Female</t>
  </si>
  <si>
    <t>Average Age</t>
  </si>
  <si>
    <t>Male vs Female</t>
  </si>
  <si>
    <t>Total Health</t>
  </si>
  <si>
    <t>Total IT</t>
  </si>
  <si>
    <t>Total Bloggers</t>
  </si>
  <si>
    <t>Total Engineers</t>
  </si>
  <si>
    <t>Total Teachers</t>
  </si>
  <si>
    <t>Total Freelancers</t>
  </si>
  <si>
    <t>Average Income</t>
  </si>
  <si>
    <t xml:space="preserve"> Value of 1 vehicle</t>
  </si>
  <si>
    <t xml:space="preserve">Average ofVehicle </t>
  </si>
  <si>
    <t>Debt</t>
  </si>
  <si>
    <t>Number of people having debt &gt; 100,000</t>
  </si>
  <si>
    <t>Percentage left to pay debt on house</t>
  </si>
  <si>
    <t>Person &lt;30% of debt</t>
  </si>
  <si>
    <t>SUM</t>
  </si>
  <si>
    <t>Average Income per City</t>
  </si>
  <si>
    <t>Thiruvanathapuram</t>
  </si>
  <si>
    <t>Kolkata</t>
  </si>
  <si>
    <t>Average</t>
  </si>
  <si>
    <t>Number of Male Vs Number of Female</t>
  </si>
  <si>
    <t>Profession</t>
  </si>
  <si>
    <t>Number of Person In Each Profession</t>
  </si>
  <si>
    <t>freelancer</t>
  </si>
  <si>
    <t>Average Value a Vehicle</t>
  </si>
  <si>
    <t>Number of person with debt &gt; 100000$</t>
  </si>
  <si>
    <t>Number of person with Mortgage &lt;30%</t>
  </si>
  <si>
    <t xml:space="preserve">Number of person in Each City </t>
  </si>
  <si>
    <t>Number of people in each city</t>
  </si>
  <si>
    <t xml:space="preserve"> Dashboard on Population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</si>
</sst>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7" formatCode="[$₹-4009]\ #,##0.00"/>
    <numFmt numFmtId="168" formatCode="[$₹-449]\ #,##0.00"/>
    <numFmt numFmtId="172" formatCode="[$₹-449]\ 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6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9" xfId="0" applyBorder="1"/>
    <xf numFmtId="2" fontId="0" fillId="0" borderId="1" xfId="0" applyNumberFormat="1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" fontId="0" fillId="0" borderId="13" xfId="0" applyNumberFormat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11" xfId="0" applyNumberFormat="1" applyBorder="1"/>
    <xf numFmtId="0" fontId="0" fillId="0" borderId="2" xfId="0" applyBorder="1"/>
    <xf numFmtId="0" fontId="0" fillId="0" borderId="4" xfId="0" applyBorder="1"/>
    <xf numFmtId="167" fontId="0" fillId="0" borderId="5" xfId="0" applyNumberFormat="1" applyBorder="1"/>
    <xf numFmtId="167" fontId="0" fillId="0" borderId="6" xfId="0" applyNumberFormat="1" applyBorder="1"/>
    <xf numFmtId="2" fontId="0" fillId="0" borderId="7" xfId="0" applyNumberFormat="1" applyBorder="1"/>
    <xf numFmtId="0" fontId="0" fillId="0" borderId="14" xfId="0" applyBorder="1"/>
    <xf numFmtId="0" fontId="0" fillId="0" borderId="13" xfId="0" applyBorder="1"/>
    <xf numFmtId="168" fontId="0" fillId="0" borderId="10" xfId="0" applyNumberFormat="1" applyBorder="1"/>
    <xf numFmtId="168" fontId="0" fillId="0" borderId="11" xfId="0" applyNumberFormat="1" applyBorder="1"/>
    <xf numFmtId="9" fontId="0" fillId="0" borderId="14" xfId="1" applyFont="1" applyBorder="1"/>
    <xf numFmtId="9" fontId="0" fillId="0" borderId="13" xfId="1" applyFont="1" applyBorder="1"/>
    <xf numFmtId="0" fontId="0" fillId="0" borderId="1" xfId="0" applyBorder="1"/>
    <xf numFmtId="0" fontId="0" fillId="0" borderId="0" xfId="0" applyFill="1" applyBorder="1"/>
    <xf numFmtId="0" fontId="0" fillId="0" borderId="3" xfId="0" applyBorder="1"/>
    <xf numFmtId="0" fontId="0" fillId="0" borderId="0" xfId="0" applyBorder="1"/>
    <xf numFmtId="0" fontId="0" fillId="0" borderId="0" xfId="0" applyAlignment="1">
      <alignment vertical="top"/>
    </xf>
    <xf numFmtId="168" fontId="4" fillId="2" borderId="2" xfId="0" applyNumberFormat="1" applyFont="1" applyFill="1" applyBorder="1" applyAlignment="1">
      <alignment horizontal="center" vertical="center"/>
    </xf>
    <xf numFmtId="168" fontId="4" fillId="2" borderId="3" xfId="0" applyNumberFormat="1" applyFont="1" applyFill="1" applyBorder="1" applyAlignment="1">
      <alignment horizontal="center" vertical="center"/>
    </xf>
    <xf numFmtId="168" fontId="4" fillId="2" borderId="4" xfId="0" applyNumberFormat="1" applyFont="1" applyFill="1" applyBorder="1" applyAlignment="1">
      <alignment horizontal="center" vertical="center"/>
    </xf>
    <xf numFmtId="168" fontId="4" fillId="2" borderId="5" xfId="0" applyNumberFormat="1" applyFont="1" applyFill="1" applyBorder="1" applyAlignment="1">
      <alignment horizontal="center" vertical="center"/>
    </xf>
    <xf numFmtId="168" fontId="4" fillId="2" borderId="0" xfId="0" applyNumberFormat="1" applyFont="1" applyFill="1" applyBorder="1" applyAlignment="1">
      <alignment horizontal="center" vertical="center"/>
    </xf>
    <xf numFmtId="168" fontId="4" fillId="2" borderId="6" xfId="0" applyNumberFormat="1" applyFont="1" applyFill="1" applyBorder="1" applyAlignment="1">
      <alignment horizontal="center" vertical="center"/>
    </xf>
    <xf numFmtId="168" fontId="4" fillId="2" borderId="7" xfId="0" applyNumberFormat="1" applyFont="1" applyFill="1" applyBorder="1" applyAlignment="1">
      <alignment horizontal="center" vertical="center"/>
    </xf>
    <xf numFmtId="168" fontId="4" fillId="2" borderId="8" xfId="0" applyNumberFormat="1" applyFont="1" applyFill="1" applyBorder="1" applyAlignment="1">
      <alignment horizontal="center" vertical="center"/>
    </xf>
    <xf numFmtId="168" fontId="4" fillId="2" borderId="9" xfId="0" applyNumberFormat="1" applyFont="1" applyFill="1" applyBorder="1" applyAlignment="1">
      <alignment horizontal="center" vertical="center"/>
    </xf>
    <xf numFmtId="172" fontId="4" fillId="2" borderId="2" xfId="0" applyNumberFormat="1" applyFont="1" applyFill="1" applyBorder="1" applyAlignment="1">
      <alignment horizontal="center" vertical="center"/>
    </xf>
    <xf numFmtId="172" fontId="4" fillId="2" borderId="3" xfId="0" applyNumberFormat="1" applyFont="1" applyFill="1" applyBorder="1" applyAlignment="1">
      <alignment horizontal="center" vertical="center"/>
    </xf>
    <xf numFmtId="172" fontId="4" fillId="2" borderId="4" xfId="0" applyNumberFormat="1" applyFont="1" applyFill="1" applyBorder="1" applyAlignment="1">
      <alignment horizontal="center" vertical="center"/>
    </xf>
    <xf numFmtId="172" fontId="4" fillId="2" borderId="5" xfId="0" applyNumberFormat="1" applyFont="1" applyFill="1" applyBorder="1" applyAlignment="1">
      <alignment horizontal="center" vertical="center"/>
    </xf>
    <xf numFmtId="172" fontId="4" fillId="2" borderId="0" xfId="0" applyNumberFormat="1" applyFont="1" applyFill="1" applyBorder="1" applyAlignment="1">
      <alignment horizontal="center" vertical="center"/>
    </xf>
    <xf numFmtId="172" fontId="4" fillId="2" borderId="6" xfId="0" applyNumberFormat="1" applyFont="1" applyFill="1" applyBorder="1" applyAlignment="1">
      <alignment horizontal="center" vertical="center"/>
    </xf>
    <xf numFmtId="172" fontId="4" fillId="2" borderId="7" xfId="0" applyNumberFormat="1" applyFont="1" applyFill="1" applyBorder="1" applyAlignment="1">
      <alignment horizontal="center" vertical="center"/>
    </xf>
    <xf numFmtId="172" fontId="4" fillId="2" borderId="8" xfId="0" applyNumberFormat="1" applyFont="1" applyFill="1" applyBorder="1" applyAlignment="1">
      <alignment horizontal="center" vertical="center"/>
    </xf>
    <xf numFmtId="172" fontId="4" fillId="2" borderId="9" xfId="0" applyNumberFormat="1" applyFont="1" applyFill="1" applyBorder="1" applyAlignment="1">
      <alignment horizontal="center" vertical="center"/>
    </xf>
    <xf numFmtId="0" fontId="4" fillId="2" borderId="2" xfId="0" applyNumberFormat="1" applyFont="1" applyFill="1" applyBorder="1" applyAlignment="1">
      <alignment horizontal="center" vertical="center"/>
    </xf>
    <xf numFmtId="0" fontId="4" fillId="2" borderId="3" xfId="0" applyNumberFormat="1" applyFont="1" applyFill="1" applyBorder="1" applyAlignment="1">
      <alignment horizontal="center" vertical="center"/>
    </xf>
    <xf numFmtId="0" fontId="4" fillId="2" borderId="4" xfId="0" applyNumberFormat="1" applyFont="1" applyFill="1" applyBorder="1" applyAlignment="1">
      <alignment horizontal="center" vertical="center"/>
    </xf>
    <xf numFmtId="0" fontId="4" fillId="2" borderId="5" xfId="0" applyNumberFormat="1" applyFont="1" applyFill="1" applyBorder="1" applyAlignment="1">
      <alignment horizontal="center" vertical="center"/>
    </xf>
    <xf numFmtId="0" fontId="4" fillId="2" borderId="0" xfId="0" applyNumberFormat="1" applyFont="1" applyFill="1" applyBorder="1" applyAlignment="1">
      <alignment horizontal="center" vertical="center"/>
    </xf>
    <xf numFmtId="0" fontId="4" fillId="2" borderId="6" xfId="0" applyNumberFormat="1" applyFont="1" applyFill="1" applyBorder="1" applyAlignment="1">
      <alignment horizontal="center" vertical="center"/>
    </xf>
    <xf numFmtId="0" fontId="4" fillId="2" borderId="7" xfId="0" applyNumberFormat="1" applyFont="1" applyFill="1" applyBorder="1" applyAlignment="1">
      <alignment horizontal="center" vertical="center"/>
    </xf>
    <xf numFmtId="0" fontId="4" fillId="2" borderId="8" xfId="0" applyNumberFormat="1" applyFont="1" applyFill="1" applyBorder="1" applyAlignment="1">
      <alignment horizontal="center" vertical="center"/>
    </xf>
    <xf numFmtId="0" fontId="4" fillId="2" borderId="9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5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8"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</a:t>
            </a:r>
            <a:r>
              <a:rPr lang="en-US" baseline="0"/>
              <a:t> Vs Female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Sheet2!$E$13:$H$13</c:f>
              <c:numCache>
                <c:formatCode>General</c:formatCode>
                <c:ptCount val="4"/>
                <c:pt idx="0">
                  <c:v>237</c:v>
                </c:pt>
                <c:pt idx="2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7C-4C5F-86A3-C09B0DA0FDA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Sheet2!$E$14:$H$14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E7C-4C5F-86A3-C09B0DA0FDAE}"/>
                  </c:ext>
                </c:extLst>
              </c15:ser>
            </c15:filteredPieSeries>
            <c15:filteredPieSeries>
              <c15:ser>
                <c:idx val="2"/>
                <c:order val="2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Sheet2!$E$15:$H$15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E7C-4C5F-86A3-C09B0DA0FDAE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Each Profession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188450777777824E-2"/>
          <c:y val="0.1278296796842403"/>
          <c:w val="0.96162309844444438"/>
          <c:h val="0.731859644242805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Sheet2!$L$12:$W$12</c:f>
              <c:strCache>
                <c:ptCount val="11"/>
                <c:pt idx="0">
                  <c:v>Health</c:v>
                </c:pt>
                <c:pt idx="2">
                  <c:v>IT</c:v>
                </c:pt>
                <c:pt idx="4">
                  <c:v>Engineer</c:v>
                </c:pt>
                <c:pt idx="6">
                  <c:v>Blogger</c:v>
                </c:pt>
                <c:pt idx="8">
                  <c:v>Teacher</c:v>
                </c:pt>
                <c:pt idx="10">
                  <c:v>freelancer</c:v>
                </c:pt>
              </c:strCache>
            </c:strRef>
          </c:cat>
          <c:val>
            <c:numRef>
              <c:f>Sheet2!$L$13:$W$13</c:f>
              <c:numCache>
                <c:formatCode>General</c:formatCode>
                <c:ptCount val="12"/>
                <c:pt idx="0">
                  <c:v>83</c:v>
                </c:pt>
                <c:pt idx="2">
                  <c:v>89</c:v>
                </c:pt>
                <c:pt idx="4">
                  <c:v>80</c:v>
                </c:pt>
                <c:pt idx="6">
                  <c:v>83</c:v>
                </c:pt>
                <c:pt idx="8">
                  <c:v>95</c:v>
                </c:pt>
                <c:pt idx="10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45-4FF5-82B9-B90AD7DF8F0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728340672"/>
        <c:axId val="172831907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Sheet2!$L$12:$W$12</c15:sqref>
                        </c15:formulaRef>
                      </c:ext>
                    </c:extLst>
                    <c:strCache>
                      <c:ptCount val="11"/>
                      <c:pt idx="0">
                        <c:v>Health</c:v>
                      </c:pt>
                      <c:pt idx="2">
                        <c:v>IT</c:v>
                      </c:pt>
                      <c:pt idx="4">
                        <c:v>Engineer</c:v>
                      </c:pt>
                      <c:pt idx="6">
                        <c:v>Blogger</c:v>
                      </c:pt>
                      <c:pt idx="8">
                        <c:v>Teacher</c:v>
                      </c:pt>
                      <c:pt idx="10">
                        <c:v>freelancer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Sheet2!$L$14:$W$14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245-4FF5-82B9-B90AD7DF8F0B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Sheet2!$L$12:$W$12</c15:sqref>
                        </c15:formulaRef>
                      </c:ext>
                    </c:extLst>
                    <c:strCache>
                      <c:ptCount val="11"/>
                      <c:pt idx="0">
                        <c:v>Health</c:v>
                      </c:pt>
                      <c:pt idx="2">
                        <c:v>IT</c:v>
                      </c:pt>
                      <c:pt idx="4">
                        <c:v>Engineer</c:v>
                      </c:pt>
                      <c:pt idx="6">
                        <c:v>Blogger</c:v>
                      </c:pt>
                      <c:pt idx="8">
                        <c:v>Teacher</c:v>
                      </c:pt>
                      <c:pt idx="10">
                        <c:v>freelancer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Sheet2!$L$15:$W$15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2245-4FF5-82B9-B90AD7DF8F0B}"/>
                  </c:ext>
                </c:extLst>
              </c15:ser>
            </c15:filteredBarSeries>
          </c:ext>
        </c:extLst>
      </c:barChart>
      <c:catAx>
        <c:axId val="172834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319072"/>
        <c:auto val="1"/>
        <c:lblAlgn val="ctr"/>
        <c:lblOffset val="100"/>
        <c:noMultiLvlLbl val="0"/>
      </c:catAx>
      <c:valAx>
        <c:axId val="17283190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28340672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Sheet2!$AL$3:$AS$3</c:f>
              <c:strCache>
                <c:ptCount val="8"/>
                <c:pt idx="0">
                  <c:v>Mumbai</c:v>
                </c:pt>
                <c:pt idx="1">
                  <c:v>Chennai</c:v>
                </c:pt>
                <c:pt idx="2">
                  <c:v>Delhi</c:v>
                </c:pt>
                <c:pt idx="3">
                  <c:v>Bangalore</c:v>
                </c:pt>
                <c:pt idx="4">
                  <c:v>Kochi</c:v>
                </c:pt>
                <c:pt idx="5">
                  <c:v>Thiruvananthapuram</c:v>
                </c:pt>
                <c:pt idx="6">
                  <c:v>Kolkata</c:v>
                </c:pt>
                <c:pt idx="7">
                  <c:v>Mysore</c:v>
                </c:pt>
              </c:strCache>
            </c:strRef>
          </c:cat>
          <c:val>
            <c:numRef>
              <c:f>Sheet2!$AL$4:$AS$4</c:f>
              <c:numCache>
                <c:formatCode>General</c:formatCode>
                <c:ptCount val="8"/>
                <c:pt idx="0">
                  <c:v>57</c:v>
                </c:pt>
                <c:pt idx="1">
                  <c:v>69</c:v>
                </c:pt>
                <c:pt idx="2">
                  <c:v>54</c:v>
                </c:pt>
                <c:pt idx="3">
                  <c:v>65</c:v>
                </c:pt>
                <c:pt idx="4">
                  <c:v>53</c:v>
                </c:pt>
                <c:pt idx="5">
                  <c:v>39</c:v>
                </c:pt>
                <c:pt idx="6">
                  <c:v>49</c:v>
                </c:pt>
                <c:pt idx="7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91-474F-B877-6CDDE70DD3C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4209855"/>
        <c:axId val="54206495"/>
      </c:barChart>
      <c:catAx>
        <c:axId val="54209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06495"/>
        <c:crosses val="autoZero"/>
        <c:auto val="1"/>
        <c:lblAlgn val="ctr"/>
        <c:lblOffset val="100"/>
        <c:noMultiLvlLbl val="0"/>
      </c:catAx>
      <c:valAx>
        <c:axId val="542064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0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576386</xdr:colOff>
      <xdr:row>15</xdr:row>
      <xdr:rowOff>15240</xdr:rowOff>
    </xdr:from>
    <xdr:to>
      <xdr:col>7</xdr:col>
      <xdr:colOff>594361</xdr:colOff>
      <xdr:row>41</xdr:row>
      <xdr:rowOff>11723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D97AC9-A336-62CC-424C-675AAA8FE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15</xdr:row>
      <xdr:rowOff>7620</xdr:rowOff>
    </xdr:from>
    <xdr:to>
      <xdr:col>22</xdr:col>
      <xdr:colOff>594359</xdr:colOff>
      <xdr:row>41</xdr:row>
      <xdr:rowOff>11723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62BC4E-3A90-742A-898C-8C78B8868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12</xdr:row>
      <xdr:rowOff>10885</xdr:rowOff>
    </xdr:from>
    <xdr:to>
      <xdr:col>32</xdr:col>
      <xdr:colOff>587828</xdr:colOff>
      <xdr:row>41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157D6DF-CFDA-0918-E0BC-8266F432C0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D76B97-8ABB-4AB3-8BAE-48D6DB4F6E4E}" name="Table1" displayName="Table1" ref="B3:V500" totalsRowShown="0" headerRowDxfId="7">
  <autoFilter ref="B3:V500" xr:uid="{99D76B97-8ABB-4AB3-8BAE-48D6DB4F6E4E}"/>
  <tableColumns count="21">
    <tableColumn id="1" xr3:uid="{951ABEED-AA55-4994-9DBF-07ACC453D9A2}" name="Column1">
      <calculatedColumnFormula>RANDBETWEEN(1,2)</calculatedColumnFormula>
    </tableColumn>
    <tableColumn id="2" xr3:uid="{CAE06B52-B667-4D27-ACD2-FA20E9462520}" name="Gender">
      <calculatedColumnFormula>IF(B4=1,"Male","Female")</calculatedColumnFormula>
    </tableColumn>
    <tableColumn id="3" xr3:uid="{B4E28D61-C11E-4852-B93D-CD8C37404723}" name="Age">
      <calculatedColumnFormula>RANDBETWEEN(25,45)</calculatedColumnFormula>
    </tableColumn>
    <tableColumn id="4" xr3:uid="{54362715-AC48-459C-AE4A-066F9D80BB3A}" name="Column2">
      <calculatedColumnFormula>RANDBETWEEN(1,6)</calculatedColumnFormula>
    </tableColumn>
    <tableColumn id="5" xr3:uid="{D7418D23-C6F5-4271-88F6-B3230176764D}" name="Profession">
      <calculatedColumnFormula>VLOOKUP(E4,$AB$3:$AC$8,2)</calculatedColumnFormula>
    </tableColumn>
    <tableColumn id="6" xr3:uid="{57149BD7-C1EE-49A3-96AB-6A8E47C4CEAD}" name="Column3">
      <calculatedColumnFormula>RANDBETWEEN(1,5)</calculatedColumnFormula>
    </tableColumn>
    <tableColumn id="7" xr3:uid="{F3958C72-3945-4AC2-8383-D3CA1B3ADD55}" name="Education">
      <calculatedColumnFormula>VLOOKUP(G4,$Z$6:$AA$10,2)</calculatedColumnFormula>
    </tableColumn>
    <tableColumn id="8" xr3:uid="{8BEDA6BF-AB13-49D2-8D77-A03D64684655}" name="Kids">
      <calculatedColumnFormula>RANDBETWEEN(0,4)</calculatedColumnFormula>
    </tableColumn>
    <tableColumn id="9" xr3:uid="{881ECC63-B38C-4E2C-8FE1-E38645D401CB}" name="Vehicles" dataDxfId="0">
      <calculatedColumnFormula>RANDBETWEEN(1,4)</calculatedColumnFormula>
    </tableColumn>
    <tableColumn id="10" xr3:uid="{1ECCEF42-6CD4-4198-AA26-F15E2F63D48A}" name="Income">
      <calculatedColumnFormula>RANDBETWEEN(25000,90000)</calculatedColumnFormula>
    </tableColumn>
    <tableColumn id="11" xr3:uid="{9C480B25-892C-4D06-AE98-56D3A2A5CF5F}" name="Column4">
      <calculatedColumnFormula>RANDBETWEEN(1,9)</calculatedColumnFormula>
    </tableColumn>
    <tableColumn id="12" xr3:uid="{29A5CACD-425D-4E27-A238-C37451525F56}" name="City">
      <calculatedColumnFormula>VLOOKUP(L4,$AB$18:$AC$26,2)</calculatedColumnFormula>
    </tableColumn>
    <tableColumn id="13" xr3:uid="{3AA30438-16D3-485A-950B-77279506D1FD}" name="Value of House">
      <calculatedColumnFormula>K4*RANDBETWEEN(3,4)</calculatedColumnFormula>
    </tableColumn>
    <tableColumn id="14" xr3:uid="{573BCB86-503B-43ED-98C5-23FDD34B8E03}" name="Mortgage">
      <calculatedColumnFormula>RAND()*N4</calculatedColumnFormula>
    </tableColumn>
    <tableColumn id="15" xr3:uid="{9F534107-4C70-4F0A-8DBA-E404031C33BF}" name="Vehicle Value" dataDxfId="6">
      <calculatedColumnFormula>J4*RAND()*K4</calculatedColumnFormula>
    </tableColumn>
    <tableColumn id="16" xr3:uid="{F30F0D0A-D115-4136-A744-0352CBA61B31}" name="Debt on Vehicles">
      <calculatedColumnFormula>RANDBETWEEN(0,P4)</calculatedColumnFormula>
    </tableColumn>
    <tableColumn id="17" xr3:uid="{B3218FA3-B2B6-41C5-BA52-1FACBF499F7B}" name="Personal Debts" dataDxfId="5">
      <calculatedColumnFormula>RAND()*K4*2</calculatedColumnFormula>
    </tableColumn>
    <tableColumn id="18" xr3:uid="{BE76F811-34F6-4246-BA45-F0FBEFA3910E}" name="Investment" dataDxfId="4">
      <calculatedColumnFormula>RAND()*K4*1.5</calculatedColumnFormula>
    </tableColumn>
    <tableColumn id="19" xr3:uid="{C481B7E5-83E3-4335-B011-950B824F1F4E}" name="Value of the Person" dataDxfId="3">
      <calculatedColumnFormula>N4+P4+R4</calculatedColumnFormula>
    </tableColumn>
    <tableColumn id="20" xr3:uid="{EEEA39BE-FF05-4482-A44D-D32FED7B24EB}" name="Overal Debt" dataDxfId="2">
      <calculatedColumnFormula>Q4+R4+O4</calculatedColumnFormula>
    </tableColumn>
    <tableColumn id="21" xr3:uid="{628CDFC2-D2B6-419F-875B-162EBEEC42A0}" name="NetWorth" dataDxfId="1">
      <calculatedColumnFormula>T4-U4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4BEA6-E9AD-4BC2-BD9D-F50DF187B7D4}">
  <dimension ref="B1:CD501"/>
  <sheetViews>
    <sheetView topLeftCell="BO1" zoomScale="89" zoomScaleNormal="89" workbookViewId="0">
      <selection activeCell="CA501" sqref="CA501"/>
    </sheetView>
  </sheetViews>
  <sheetFormatPr defaultRowHeight="14.4" x14ac:dyDescent="0.3"/>
  <cols>
    <col min="2" max="2" width="10.44140625" customWidth="1"/>
    <col min="3" max="3" width="9" customWidth="1"/>
    <col min="5" max="5" width="0" hidden="1" customWidth="1"/>
    <col min="6" max="6" width="12.5546875" customWidth="1"/>
    <col min="7" max="7" width="0" hidden="1" customWidth="1"/>
    <col min="8" max="8" width="15.109375" customWidth="1"/>
    <col min="10" max="10" width="9.77734375" customWidth="1"/>
    <col min="11" max="11" width="9.21875" customWidth="1"/>
    <col min="12" max="12" width="0" hidden="1" customWidth="1"/>
    <col min="13" max="13" width="18.21875" customWidth="1"/>
    <col min="14" max="14" width="15.5546875" customWidth="1"/>
    <col min="15" max="15" width="11.109375" customWidth="1"/>
    <col min="16" max="16" width="14.21875" style="1" customWidth="1"/>
    <col min="17" max="17" width="16.88671875" customWidth="1"/>
    <col min="18" max="18" width="15.33203125" style="1" customWidth="1"/>
    <col min="19" max="19" width="12.44140625" style="1" customWidth="1"/>
    <col min="20" max="20" width="19.33203125" style="1" customWidth="1"/>
    <col min="21" max="24" width="13" style="1" customWidth="1"/>
    <col min="25" max="27" width="13" style="1" hidden="1" customWidth="1"/>
    <col min="28" max="28" width="0" hidden="1" customWidth="1"/>
    <col min="29" max="29" width="13.5546875" hidden="1" customWidth="1"/>
    <col min="30" max="30" width="0" hidden="1" customWidth="1"/>
    <col min="31" max="34" width="8.88671875" hidden="1" customWidth="1"/>
    <col min="38" max="38" width="16.5546875" customWidth="1"/>
    <col min="39" max="39" width="17.109375" customWidth="1"/>
    <col min="40" max="40" width="13.88671875" style="1" customWidth="1"/>
    <col min="41" max="41" width="11.88671875" customWidth="1"/>
    <col min="42" max="42" width="12.5546875" customWidth="1"/>
    <col min="43" max="43" width="13.77734375" customWidth="1"/>
    <col min="44" max="44" width="11.77734375" customWidth="1"/>
    <col min="45" max="46" width="11.21875" customWidth="1"/>
    <col min="47" max="47" width="12.21875" customWidth="1"/>
    <col min="48" max="48" width="13.21875" customWidth="1"/>
    <col min="49" max="49" width="14.88671875" customWidth="1"/>
    <col min="50" max="50" width="15.5546875" customWidth="1"/>
    <col min="51" max="51" width="14.5546875" customWidth="1"/>
    <col min="52" max="52" width="18.44140625" customWidth="1"/>
    <col min="53" max="53" width="17.77734375" style="1" customWidth="1"/>
    <col min="54" max="54" width="24.6640625" customWidth="1"/>
    <col min="55" max="55" width="17.5546875" customWidth="1"/>
    <col min="57" max="57" width="14" bestFit="1" customWidth="1"/>
    <col min="58" max="58" width="34.21875" customWidth="1"/>
    <col min="59" max="59" width="32" customWidth="1"/>
    <col min="60" max="60" width="17.33203125" customWidth="1"/>
    <col min="62" max="62" width="18.109375" customWidth="1"/>
    <col min="63" max="63" width="17.88671875" customWidth="1"/>
    <col min="64" max="64" width="13.5546875" customWidth="1"/>
    <col min="65" max="65" width="14.109375" customWidth="1"/>
    <col min="66" max="66" width="17.88671875" customWidth="1"/>
    <col min="67" max="67" width="12.88671875" customWidth="1"/>
    <col min="68" max="68" width="14.88671875" customWidth="1"/>
    <col min="69" max="69" width="14.21875" customWidth="1"/>
    <col min="72" max="72" width="13.6640625" customWidth="1"/>
    <col min="73" max="73" width="17.44140625" customWidth="1"/>
    <col min="74" max="74" width="16.77734375" customWidth="1"/>
    <col min="75" max="75" width="11.88671875" customWidth="1"/>
    <col min="76" max="76" width="14.5546875" customWidth="1"/>
    <col min="77" max="77" width="17.109375" customWidth="1"/>
    <col min="78" max="78" width="11.88671875" customWidth="1"/>
    <col min="79" max="79" width="12.88671875" customWidth="1"/>
  </cols>
  <sheetData>
    <row r="1" spans="2:82" ht="15" thickBot="1" x14ac:dyDescent="0.35">
      <c r="L1" t="s">
        <v>37</v>
      </c>
    </row>
    <row r="2" spans="2:82" ht="15" thickBot="1" x14ac:dyDescent="0.35">
      <c r="AB2" s="13" t="s">
        <v>2</v>
      </c>
      <c r="AC2" s="13"/>
      <c r="AI2" s="14" t="s">
        <v>47</v>
      </c>
      <c r="AJ2" s="15"/>
      <c r="AK2" s="15"/>
      <c r="AL2" s="15"/>
      <c r="AM2" s="16"/>
      <c r="BJ2" s="13" t="s">
        <v>62</v>
      </c>
      <c r="BK2" s="13"/>
      <c r="BL2" s="13"/>
      <c r="BT2" s="13" t="s">
        <v>73</v>
      </c>
      <c r="BU2" s="13"/>
      <c r="BV2" s="13"/>
      <c r="BW2" s="13"/>
      <c r="BX2" s="13"/>
      <c r="BY2" s="2"/>
      <c r="BZ2" s="2"/>
      <c r="CA2" s="2"/>
      <c r="CB2" s="2"/>
      <c r="CC2" s="2"/>
      <c r="CD2" s="2"/>
    </row>
    <row r="3" spans="2:82" ht="15" thickBot="1" x14ac:dyDescent="0.35">
      <c r="B3" t="s">
        <v>38</v>
      </c>
      <c r="C3" t="s">
        <v>0</v>
      </c>
      <c r="D3" t="s">
        <v>1</v>
      </c>
      <c r="E3" t="s">
        <v>39</v>
      </c>
      <c r="F3" t="s">
        <v>67</v>
      </c>
      <c r="G3" t="s">
        <v>40</v>
      </c>
      <c r="H3" t="s">
        <v>8</v>
      </c>
      <c r="I3" t="s">
        <v>15</v>
      </c>
      <c r="J3" t="s">
        <v>16</v>
      </c>
      <c r="K3" t="s">
        <v>17</v>
      </c>
      <c r="L3" t="s">
        <v>41</v>
      </c>
      <c r="M3" t="s">
        <v>19</v>
      </c>
      <c r="N3" t="s">
        <v>28</v>
      </c>
      <c r="O3" t="s">
        <v>29</v>
      </c>
      <c r="P3" s="1" t="s">
        <v>30</v>
      </c>
      <c r="Q3" t="s">
        <v>36</v>
      </c>
      <c r="R3" s="1" t="s">
        <v>32</v>
      </c>
      <c r="S3" s="1" t="s">
        <v>31</v>
      </c>
      <c r="T3" s="1" t="s">
        <v>34</v>
      </c>
      <c r="U3" s="1" t="s">
        <v>33</v>
      </c>
      <c r="V3" s="1" t="s">
        <v>35</v>
      </c>
      <c r="AB3">
        <v>1</v>
      </c>
      <c r="AC3" t="s">
        <v>14</v>
      </c>
      <c r="AI3" s="9"/>
      <c r="AJ3" s="10" t="s">
        <v>42</v>
      </c>
      <c r="AK3" s="10" t="s">
        <v>43</v>
      </c>
      <c r="AL3" s="10" t="s">
        <v>44</v>
      </c>
      <c r="AM3" s="11" t="s">
        <v>45</v>
      </c>
      <c r="AN3" s="6" t="s">
        <v>46</v>
      </c>
      <c r="AO3" s="9" t="s">
        <v>14</v>
      </c>
      <c r="AP3" s="10" t="s">
        <v>4</v>
      </c>
      <c r="AQ3" s="10" t="s">
        <v>3</v>
      </c>
      <c r="AR3" s="10" t="s">
        <v>7</v>
      </c>
      <c r="AS3" s="10" t="s">
        <v>6</v>
      </c>
      <c r="AT3" s="11" t="s">
        <v>5</v>
      </c>
      <c r="AU3" s="10" t="s">
        <v>48</v>
      </c>
      <c r="AV3" s="9" t="s">
        <v>49</v>
      </c>
      <c r="AW3" s="10" t="s">
        <v>51</v>
      </c>
      <c r="AX3" s="10" t="s">
        <v>50</v>
      </c>
      <c r="AY3" s="10" t="s">
        <v>52</v>
      </c>
      <c r="AZ3" s="10" t="s">
        <v>53</v>
      </c>
      <c r="BA3" s="17" t="s">
        <v>54</v>
      </c>
      <c r="BB3" s="29" t="s">
        <v>55</v>
      </c>
      <c r="BC3" s="11" t="s">
        <v>56</v>
      </c>
      <c r="BD3" s="29" t="s">
        <v>57</v>
      </c>
      <c r="BE3" s="25">
        <v>100000</v>
      </c>
      <c r="BF3" s="26" t="s">
        <v>58</v>
      </c>
      <c r="BG3" s="29" t="s">
        <v>59</v>
      </c>
      <c r="BH3" s="29" t="s">
        <v>60</v>
      </c>
      <c r="BI3" s="29" t="s">
        <v>61</v>
      </c>
      <c r="BJ3" s="30" t="s">
        <v>27</v>
      </c>
      <c r="BK3" s="30" t="s">
        <v>21</v>
      </c>
      <c r="BL3" s="30" t="s">
        <v>26</v>
      </c>
      <c r="BM3" s="30" t="s">
        <v>20</v>
      </c>
      <c r="BN3" s="30" t="s">
        <v>63</v>
      </c>
      <c r="BO3" s="30" t="s">
        <v>64</v>
      </c>
      <c r="BP3" s="30" t="s">
        <v>23</v>
      </c>
      <c r="BQ3" s="30" t="s">
        <v>22</v>
      </c>
      <c r="BT3" t="s">
        <v>23</v>
      </c>
      <c r="BU3" t="s">
        <v>20</v>
      </c>
      <c r="BV3" t="s">
        <v>27</v>
      </c>
      <c r="BW3" t="s">
        <v>21</v>
      </c>
      <c r="BX3" t="s">
        <v>26</v>
      </c>
      <c r="BY3" t="s">
        <v>24</v>
      </c>
      <c r="BZ3" t="s">
        <v>64</v>
      </c>
      <c r="CA3" t="s">
        <v>22</v>
      </c>
    </row>
    <row r="4" spans="2:82" ht="15" thickBot="1" x14ac:dyDescent="0.35">
      <c r="B4">
        <f ca="1">RANDBETWEEN(1,2)</f>
        <v>1</v>
      </c>
      <c r="C4" t="str">
        <f ca="1">IF(B4=1,"Male","Female")</f>
        <v>Male</v>
      </c>
      <c r="D4">
        <f ca="1">RANDBETWEEN(25,45)</f>
        <v>34</v>
      </c>
      <c r="E4">
        <f ca="1">RANDBETWEEN(1,6)</f>
        <v>2</v>
      </c>
      <c r="F4" t="str">
        <f ca="1">VLOOKUP(E4,$AB$3:$AC$8,2)</f>
        <v>Engineer</v>
      </c>
      <c r="G4">
        <f ca="1">RANDBETWEEN(1,5)</f>
        <v>2</v>
      </c>
      <c r="H4" t="str">
        <f ca="1">VLOOKUP(G4,$Z$6:$AA$10,2)</f>
        <v>HSC</v>
      </c>
      <c r="I4">
        <f ca="1">RANDBETWEEN(0,4)</f>
        <v>0</v>
      </c>
      <c r="J4">
        <f t="shared" ref="J4:J67" ca="1" si="0">RANDBETWEEN(1,4)</f>
        <v>3</v>
      </c>
      <c r="K4">
        <f ca="1">RANDBETWEEN(25000,90000)</f>
        <v>63830</v>
      </c>
      <c r="L4">
        <f ca="1">RANDBETWEEN(1,9)</f>
        <v>5</v>
      </c>
      <c r="M4" t="str">
        <f ca="1">VLOOKUP(L4,$AB$18:$AC$26,2)</f>
        <v>Kolkata</v>
      </c>
      <c r="N4">
        <f ca="1">K4*RANDBETWEEN(3,4)</f>
        <v>191490</v>
      </c>
      <c r="O4">
        <f ca="1">RAND()*N4</f>
        <v>154588.10397062884</v>
      </c>
      <c r="P4" s="1">
        <f ca="1">J4*RAND()*K4</f>
        <v>117139.39866284393</v>
      </c>
      <c r="Q4">
        <f ca="1">RANDBETWEEN(0,P4)</f>
        <v>30537</v>
      </c>
      <c r="R4" s="1">
        <f ca="1">RAND()*K4*2</f>
        <v>56894.999400674707</v>
      </c>
      <c r="S4" s="1">
        <f ca="1">RAND()*K4*1.5</f>
        <v>43548.497952507751</v>
      </c>
      <c r="T4" s="1">
        <f ca="1">N4+P4+R4</f>
        <v>365524.39806351863</v>
      </c>
      <c r="U4" s="1">
        <f ca="1">Q4+R4+O4</f>
        <v>242020.10337130356</v>
      </c>
      <c r="V4" s="1">
        <f ca="1">T4-U4</f>
        <v>123504.29469221507</v>
      </c>
      <c r="AB4">
        <v>2</v>
      </c>
      <c r="AC4" t="s">
        <v>3</v>
      </c>
      <c r="AI4" s="7"/>
      <c r="AJ4">
        <f ca="1">IF(Table1[[#This Row],[Gender]]="Male",1,0)</f>
        <v>1</v>
      </c>
      <c r="AK4">
        <f ca="1">IF(Table1[[#This Row],[Gender]]="Female",1,0)</f>
        <v>0</v>
      </c>
      <c r="AL4">
        <f ca="1">SUM(AJ4:AJ500)</f>
        <v>237</v>
      </c>
      <c r="AM4" s="3">
        <f ca="1">SUM(AK4:AK500)</f>
        <v>260</v>
      </c>
      <c r="AN4" s="12">
        <f ca="1">AVERAGE(Table1[Age])</f>
        <v>35.239436619718312</v>
      </c>
      <c r="AO4">
        <f ca="1">IF(Table1[[#This Row],[Profession]]="Health",1,0)</f>
        <v>0</v>
      </c>
      <c r="AP4">
        <f ca="1">IF(Table1[[#This Row],[Profession]]="IT",1,0)</f>
        <v>0</v>
      </c>
      <c r="AQ4">
        <f ca="1">IF(Table1[[#This Row],[Profession]]="Engineer",1,0)</f>
        <v>1</v>
      </c>
      <c r="AR4">
        <f ca="1">IF(Table1[[#This Row],[Profession]]="Blogger",1,0)</f>
        <v>0</v>
      </c>
      <c r="AS4">
        <f ca="1">IF(Table1[[#This Row],[Profession]]="Teacher",1,0)</f>
        <v>0</v>
      </c>
      <c r="AT4">
        <f ca="1">IF(Table1[[#This Row],[Profession]]="Freelancer",1,0)</f>
        <v>0</v>
      </c>
      <c r="AU4">
        <f t="shared" ref="AU4:AZ4" ca="1" si="1">SUM(AO4:AO500)</f>
        <v>83</v>
      </c>
      <c r="AV4">
        <f t="shared" ca="1" si="1"/>
        <v>89</v>
      </c>
      <c r="AW4">
        <f t="shared" ca="1" si="1"/>
        <v>80</v>
      </c>
      <c r="AX4">
        <f t="shared" ca="1" si="1"/>
        <v>83</v>
      </c>
      <c r="AY4">
        <f t="shared" ca="1" si="1"/>
        <v>95</v>
      </c>
      <c r="AZ4">
        <f t="shared" ca="1" si="1"/>
        <v>67</v>
      </c>
      <c r="BA4" s="1">
        <f ca="1">AVERAGE(Table1[Income])</f>
        <v>58775.31589537223</v>
      </c>
      <c r="BB4" s="20">
        <f ca="1">Table1[[#This Row],[Vehicle Value]]/Table1[[#This Row],[Vehicles]]</f>
        <v>39046.466220947979</v>
      </c>
      <c r="BC4" s="21">
        <f ca="1">AVERAGE(BB4:BB500)</f>
        <v>30508.539269964047</v>
      </c>
      <c r="BD4" s="23">
        <f ca="1">IF(Table1[[#This Row],[Overal Debt]]&gt;$BE$3,1,0)</f>
        <v>1</v>
      </c>
      <c r="BF4">
        <f ca="1">SUM(BD4:BD500)</f>
        <v>409</v>
      </c>
      <c r="BG4" s="27">
        <f ca="1">Table1[[#This Row],[Mortgage]]/Table1[[#This Row],[Value of House]]</f>
        <v>0.80729074087748098</v>
      </c>
      <c r="BH4" s="23">
        <f ca="1">IF(BG4&lt;30%,1,0)</f>
        <v>0</v>
      </c>
      <c r="BI4" s="29">
        <f ca="1">SUM(BH4:BH500)</f>
        <v>150</v>
      </c>
      <c r="BJ4">
        <f ca="1">IF(Table1[[#This Row],[City]]="Delhi",Table1[[#This Row],[Income]],0)</f>
        <v>0</v>
      </c>
      <c r="BK4">
        <f ca="1">IF(Table1[[#This Row],[City]]="Bangalore",Table1[[#This Row],[Income]],0)</f>
        <v>0</v>
      </c>
      <c r="BL4">
        <f ca="1">IF(Table1[[#This Row],[City]]="Kochi",Table1[[#This Row],[Income]],0)</f>
        <v>0</v>
      </c>
      <c r="BM4">
        <f ca="1">IF(Table1[[#This Row],[City]]="Chennai",Table1[[#This Row],[Income]],0)</f>
        <v>0</v>
      </c>
      <c r="BN4">
        <f ca="1">IF(Table1[[#This Row],[City]]="Thiruvananthapuram",Table1[[#This Row],[Income]],0)</f>
        <v>0</v>
      </c>
      <c r="BO4">
        <f ca="1">IF(Table1[[#This Row],[City]]="Kolkata",Table1[[#This Row],[Income]],0)</f>
        <v>63830</v>
      </c>
      <c r="BP4">
        <f ca="1">IF(Table1[[#This Row],[City]]="Mumbai",Table1[[#This Row],[Income]],0)</f>
        <v>0</v>
      </c>
      <c r="BQ4">
        <f ca="1">IF(Table1[[#This Row],[City]]="Mysore",Table1[[#This Row],[Income]],0)</f>
        <v>0</v>
      </c>
      <c r="BT4">
        <f ca="1">IF(Table1[[#This Row],[City]]="Mumbai",1,0)</f>
        <v>0</v>
      </c>
      <c r="BU4">
        <f ca="1">IF(Table1[[#This Row],[City]]="Chennai",1,0)</f>
        <v>0</v>
      </c>
      <c r="BV4">
        <f ca="1">IF(Table1[[#This Row],[City]]="Delhi",1,0)</f>
        <v>0</v>
      </c>
      <c r="BW4">
        <f ca="1">IF(Table1[[#This Row],[City]]="Bangalore",1,0)</f>
        <v>0</v>
      </c>
      <c r="BX4">
        <f ca="1">IF(Table1[[#This Row],[City]]="Kochi",1,0)</f>
        <v>0</v>
      </c>
      <c r="BY4">
        <f ca="1">IF(Table1[[#This Row],[City]]="Thiruvananthapuram",1,0)</f>
        <v>0</v>
      </c>
      <c r="BZ4">
        <f ca="1">IF(Table1[[#This Row],[City]]="Kolkata",1,0)</f>
        <v>1</v>
      </c>
      <c r="CA4">
        <f ca="1">IF(Table1[[#This Row],[City]]="Mysore",1,0)</f>
        <v>0</v>
      </c>
    </row>
    <row r="5" spans="2:82" x14ac:dyDescent="0.3">
      <c r="B5">
        <f t="shared" ref="B5:B68" ca="1" si="2">RANDBETWEEN(1,2)</f>
        <v>1</v>
      </c>
      <c r="C5" t="str">
        <f t="shared" ref="C5:C68" ca="1" si="3">IF(B5=1,"Male","Female")</f>
        <v>Male</v>
      </c>
      <c r="D5">
        <f t="shared" ref="D5:D68" ca="1" si="4">RANDBETWEEN(25,45)</f>
        <v>45</v>
      </c>
      <c r="E5">
        <f t="shared" ref="E5:E68" ca="1" si="5">RANDBETWEEN(1,6)</f>
        <v>6</v>
      </c>
      <c r="F5" t="str">
        <f t="shared" ref="F5:F68" ca="1" si="6">VLOOKUP(E5,$AB$3:$AC$8,2)</f>
        <v>Blogger</v>
      </c>
      <c r="G5">
        <f t="shared" ref="G5:G68" ca="1" si="7">RANDBETWEEN(1,5)</f>
        <v>3</v>
      </c>
      <c r="H5" t="str">
        <f t="shared" ref="H5:H68" ca="1" si="8">VLOOKUP(G5,$Z$6:$AA$10,2)</f>
        <v>Diploma</v>
      </c>
      <c r="I5">
        <f t="shared" ref="I5:I68" ca="1" si="9">RANDBETWEEN(0,4)</f>
        <v>2</v>
      </c>
      <c r="J5">
        <f t="shared" ca="1" si="0"/>
        <v>4</v>
      </c>
      <c r="K5">
        <f t="shared" ref="K5:K68" ca="1" si="10">RANDBETWEEN(25000,90000)</f>
        <v>55088</v>
      </c>
      <c r="L5">
        <f t="shared" ref="L5:L68" ca="1" si="11">RANDBETWEEN(1,9)</f>
        <v>7</v>
      </c>
      <c r="M5" t="str">
        <f t="shared" ref="M5:M68" ca="1" si="12">VLOOKUP(L5,$AB$18:$AC$26,2)</f>
        <v>Madurai</v>
      </c>
      <c r="N5">
        <f t="shared" ref="N5:N68" ca="1" si="13">K5*RANDBETWEEN(3,4)</f>
        <v>220352</v>
      </c>
      <c r="O5">
        <f t="shared" ref="O5:O68" ca="1" si="14">RAND()*N5</f>
        <v>184147.68465825994</v>
      </c>
      <c r="P5" s="1">
        <f t="shared" ref="P5:P68" ca="1" si="15">J5*RAND()*K5</f>
        <v>80071.715425947594</v>
      </c>
      <c r="Q5">
        <f t="shared" ref="Q5:Q68" ca="1" si="16">RANDBETWEEN(0,P5)</f>
        <v>16458</v>
      </c>
      <c r="R5" s="1">
        <f t="shared" ref="R5:R68" ca="1" si="17">RAND()*K5*2</f>
        <v>41951.793301366772</v>
      </c>
      <c r="S5" s="1">
        <f t="shared" ref="S5:S68" ca="1" si="18">RAND()*K5*1.5</f>
        <v>8517.8648979183854</v>
      </c>
      <c r="T5" s="1">
        <f t="shared" ref="T5:T68" ca="1" si="19">N5+P5+R5</f>
        <v>342375.50872731436</v>
      </c>
      <c r="U5" s="1">
        <f t="shared" ref="U5:U68" ca="1" si="20">Q5+R5+O5</f>
        <v>242557.4779596267</v>
      </c>
      <c r="V5" s="1">
        <f t="shared" ref="V5:V68" ca="1" si="21">T5-U5</f>
        <v>99818.030767687655</v>
      </c>
      <c r="Z5" s="13" t="s">
        <v>8</v>
      </c>
      <c r="AA5" s="13"/>
      <c r="AB5">
        <v>3</v>
      </c>
      <c r="AC5" t="s">
        <v>4</v>
      </c>
      <c r="AI5" s="7"/>
      <c r="AJ5">
        <f ca="1">IF(Table1[[#This Row],[Gender]]="Male",1,0)</f>
        <v>1</v>
      </c>
      <c r="AK5">
        <f ca="1">IF(Table1[[#This Row],[Gender]]="Female",1,0)</f>
        <v>0</v>
      </c>
      <c r="AM5" s="3"/>
      <c r="AO5">
        <f ca="1">IF(Table1[[#This Row],[Profession]]="Health",1,0)</f>
        <v>0</v>
      </c>
      <c r="AP5">
        <f ca="1">IF(Table1[[#This Row],[Profession]]="IT",1,0)</f>
        <v>0</v>
      </c>
      <c r="AQ5">
        <f ca="1">IF(Table1[[#This Row],[Profession]]="Engineer",1,0)</f>
        <v>0</v>
      </c>
      <c r="AR5">
        <f ca="1">IF(Table1[[#This Row],[Profession]]="Blogger",1,0)</f>
        <v>1</v>
      </c>
      <c r="AS5">
        <f ca="1">IF(Table1[[#This Row],[Profession]]="Teacher",1,0)</f>
        <v>0</v>
      </c>
      <c r="AT5">
        <f ca="1">IF(Table1[[#This Row],[Profession]]="Freelancer",1,0)</f>
        <v>0</v>
      </c>
      <c r="BB5" s="20">
        <f ca="1">Table1[[#This Row],[Vehicle Value]]/Table1[[#This Row],[Vehicles]]</f>
        <v>20017.928856486898</v>
      </c>
      <c r="BC5" s="3"/>
      <c r="BD5" s="23">
        <f ca="1">IF(Table1[[#This Row],[Overal Debt]]&gt;$BE$3,1,0)</f>
        <v>1</v>
      </c>
      <c r="BG5" s="27">
        <f ca="1">Table1[[#This Row],[Mortgage]]/Table1[[#This Row],[Value of House]]</f>
        <v>0.83569781376279739</v>
      </c>
      <c r="BH5" s="23">
        <f t="shared" ref="BH5:BH68" ca="1" si="22">IF(BG5&lt;30%,1,0)</f>
        <v>0</v>
      </c>
      <c r="BJ5">
        <f ca="1">IF(Table1[[#This Row],[City]]="Delhi",Table1[[#This Row],[Income]],0)</f>
        <v>0</v>
      </c>
      <c r="BK5">
        <f ca="1">IF(Table1[[#This Row],[City]]="Bangalore",Table1[[#This Row],[Income]],0)</f>
        <v>0</v>
      </c>
      <c r="BL5">
        <f ca="1">IF(Table1[[#This Row],[City]]="Kochi",Table1[[#This Row],[Income]],0)</f>
        <v>0</v>
      </c>
      <c r="BM5">
        <f ca="1">IF(Table1[[#This Row],[City]]="Chennai",Table1[[#This Row],[Income]],0)</f>
        <v>0</v>
      </c>
      <c r="BN5">
        <f ca="1">IF(Table1[[#This Row],[City]]="Thiruvananthapuram",Table1[[#This Row],[Income]],0)</f>
        <v>0</v>
      </c>
      <c r="BO5">
        <f ca="1">IF(Table1[[#This Row],[City]]="Kolkata",Table1[[#This Row],[Income]],0)</f>
        <v>0</v>
      </c>
      <c r="BP5">
        <f ca="1">IF(Table1[[#This Row],[City]]="Mumbai",Table1[[#This Row],[Income]],0)</f>
        <v>0</v>
      </c>
      <c r="BQ5">
        <f ca="1">IF(Table1[[#This Row],[City]]="Mysore",Table1[[#This Row],[Income]],0)</f>
        <v>0</v>
      </c>
      <c r="BT5">
        <f ca="1">IF(Table1[[#This Row],[City]]="Mumbai",1,0)</f>
        <v>0</v>
      </c>
      <c r="BU5">
        <f ca="1">IF(Table1[[#This Row],[City]]="Chennai",1,0)</f>
        <v>0</v>
      </c>
      <c r="BV5">
        <f ca="1">IF(Table1[[#This Row],[City]]="Delhi",1,0)</f>
        <v>0</v>
      </c>
      <c r="BW5">
        <f ca="1">IF(Table1[[#This Row],[City]]="Bangalore",1,0)</f>
        <v>0</v>
      </c>
      <c r="BX5">
        <f ca="1">IF(Table1[[#This Row],[City]]="Kochi",1,0)</f>
        <v>0</v>
      </c>
      <c r="BY5">
        <f ca="1">IF(Table1[[#This Row],[City]]="Thiruvananthapuram",1,0)</f>
        <v>0</v>
      </c>
      <c r="BZ5">
        <f ca="1">IF(Table1[[#This Row],[City]]="Kolkata",1,0)</f>
        <v>0</v>
      </c>
      <c r="CA5">
        <f ca="1">IF(Table1[[#This Row],[City]]="Mysore",1,0)</f>
        <v>0</v>
      </c>
    </row>
    <row r="6" spans="2:82" x14ac:dyDescent="0.3">
      <c r="B6">
        <f t="shared" ca="1" si="2"/>
        <v>2</v>
      </c>
      <c r="C6" t="str">
        <f t="shared" ca="1" si="3"/>
        <v>Female</v>
      </c>
      <c r="D6">
        <f t="shared" ca="1" si="4"/>
        <v>31</v>
      </c>
      <c r="E6">
        <f t="shared" ca="1" si="5"/>
        <v>3</v>
      </c>
      <c r="F6" t="str">
        <f t="shared" ca="1" si="6"/>
        <v>IT</v>
      </c>
      <c r="G6">
        <f t="shared" ca="1" si="7"/>
        <v>2</v>
      </c>
      <c r="H6" t="str">
        <f t="shared" ca="1" si="8"/>
        <v>HSC</v>
      </c>
      <c r="I6">
        <f t="shared" ca="1" si="9"/>
        <v>1</v>
      </c>
      <c r="J6">
        <f t="shared" ca="1" si="0"/>
        <v>3</v>
      </c>
      <c r="K6">
        <f t="shared" ca="1" si="10"/>
        <v>84768</v>
      </c>
      <c r="L6">
        <f t="shared" ca="1" si="11"/>
        <v>1</v>
      </c>
      <c r="M6" t="str">
        <f t="shared" ca="1" si="12"/>
        <v>Chennai</v>
      </c>
      <c r="N6">
        <f t="shared" ca="1" si="13"/>
        <v>339072</v>
      </c>
      <c r="O6">
        <f t="shared" ca="1" si="14"/>
        <v>277175.50446429307</v>
      </c>
      <c r="P6" s="1">
        <f t="shared" ca="1" si="15"/>
        <v>148021.41630520861</v>
      </c>
      <c r="Q6">
        <f t="shared" ca="1" si="16"/>
        <v>85415</v>
      </c>
      <c r="R6" s="1">
        <f t="shared" ca="1" si="17"/>
        <v>112764.78637309041</v>
      </c>
      <c r="S6" s="1">
        <f t="shared" ca="1" si="18"/>
        <v>56328.180617823462</v>
      </c>
      <c r="T6" s="1">
        <f t="shared" ca="1" si="19"/>
        <v>599858.20267829904</v>
      </c>
      <c r="U6" s="1">
        <f t="shared" ca="1" si="20"/>
        <v>475355.29083738348</v>
      </c>
      <c r="V6" s="1">
        <f t="shared" ca="1" si="21"/>
        <v>124502.91184091556</v>
      </c>
      <c r="Z6">
        <v>1</v>
      </c>
      <c r="AA6" t="s">
        <v>9</v>
      </c>
      <c r="AB6">
        <v>4</v>
      </c>
      <c r="AC6" t="s">
        <v>6</v>
      </c>
      <c r="AI6" s="7"/>
      <c r="AJ6">
        <f ca="1">IF(Table1[[#This Row],[Gender]]="Male",1,0)</f>
        <v>0</v>
      </c>
      <c r="AK6">
        <f ca="1">IF(Table1[[#This Row],[Gender]]="Female",1,0)</f>
        <v>1</v>
      </c>
      <c r="AM6" s="3"/>
      <c r="AO6">
        <f ca="1">IF(Table1[[#This Row],[Profession]]="Health",1,0)</f>
        <v>0</v>
      </c>
      <c r="AP6">
        <f ca="1">IF(Table1[[#This Row],[Profession]]="IT",1,0)</f>
        <v>1</v>
      </c>
      <c r="AQ6">
        <f ca="1">IF(Table1[[#This Row],[Profession]]="Engineer",1,0)</f>
        <v>0</v>
      </c>
      <c r="AR6">
        <f ca="1">IF(Table1[[#This Row],[Profession]]="Blogger",1,0)</f>
        <v>0</v>
      </c>
      <c r="AS6">
        <f ca="1">IF(Table1[[#This Row],[Profession]]="Teacher",1,0)</f>
        <v>0</v>
      </c>
      <c r="AT6">
        <f ca="1">IF(Table1[[#This Row],[Profession]]="Freelancer",1,0)</f>
        <v>0</v>
      </c>
      <c r="BB6" s="20">
        <f ca="1">Table1[[#This Row],[Vehicle Value]]/Table1[[#This Row],[Vehicles]]</f>
        <v>49340.472101736203</v>
      </c>
      <c r="BC6" s="3"/>
      <c r="BD6" s="23">
        <f ca="1">IF(Table1[[#This Row],[Overal Debt]]&gt;$BE$3,1,0)</f>
        <v>1</v>
      </c>
      <c r="BG6" s="27">
        <f ca="1">Table1[[#This Row],[Mortgage]]/Table1[[#This Row],[Value of House]]</f>
        <v>0.81745323843989792</v>
      </c>
      <c r="BH6" s="23">
        <f t="shared" ca="1" si="22"/>
        <v>0</v>
      </c>
      <c r="BJ6">
        <f ca="1">IF(Table1[[#This Row],[City]]="Delhi",Table1[[#This Row],[Income]],0)</f>
        <v>0</v>
      </c>
      <c r="BK6">
        <f ca="1">IF(Table1[[#This Row],[City]]="Bangalore",Table1[[#This Row],[Income]],0)</f>
        <v>0</v>
      </c>
      <c r="BL6">
        <f ca="1">IF(Table1[[#This Row],[City]]="Kochi",Table1[[#This Row],[Income]],0)</f>
        <v>0</v>
      </c>
      <c r="BM6">
        <f ca="1">IF(Table1[[#This Row],[City]]="Chennai",Table1[[#This Row],[Income]],0)</f>
        <v>84768</v>
      </c>
      <c r="BN6">
        <f ca="1">IF(Table1[[#This Row],[City]]="Thiruvananthapuram",Table1[[#This Row],[Income]],0)</f>
        <v>0</v>
      </c>
      <c r="BO6">
        <f ca="1">IF(Table1[[#This Row],[City]]="Kolkata",Table1[[#This Row],[Income]],0)</f>
        <v>0</v>
      </c>
      <c r="BP6">
        <f ca="1">IF(Table1[[#This Row],[City]]="Mumbai",Table1[[#This Row],[Income]],0)</f>
        <v>0</v>
      </c>
      <c r="BQ6">
        <f ca="1">IF(Table1[[#This Row],[City]]="Mysore",Table1[[#This Row],[Income]],0)</f>
        <v>0</v>
      </c>
      <c r="BT6">
        <f ca="1">IF(Table1[[#This Row],[City]]="Mumbai",1,0)</f>
        <v>0</v>
      </c>
      <c r="BU6">
        <f ca="1">IF(Table1[[#This Row],[City]]="Chennai",1,0)</f>
        <v>1</v>
      </c>
      <c r="BV6">
        <f ca="1">IF(Table1[[#This Row],[City]]="Delhi",1,0)</f>
        <v>0</v>
      </c>
      <c r="BW6">
        <f ca="1">IF(Table1[[#This Row],[City]]="Bangalore",1,0)</f>
        <v>0</v>
      </c>
      <c r="BX6">
        <f ca="1">IF(Table1[[#This Row],[City]]="Kochi",1,0)</f>
        <v>0</v>
      </c>
      <c r="BY6">
        <f ca="1">IF(Table1[[#This Row],[City]]="Thiruvananthapuram",1,0)</f>
        <v>0</v>
      </c>
      <c r="BZ6">
        <f ca="1">IF(Table1[[#This Row],[City]]="Kolkata",1,0)</f>
        <v>0</v>
      </c>
      <c r="CA6">
        <f ca="1">IF(Table1[[#This Row],[City]]="Mysore",1,0)</f>
        <v>0</v>
      </c>
    </row>
    <row r="7" spans="2:82" x14ac:dyDescent="0.3">
      <c r="B7">
        <f t="shared" ca="1" si="2"/>
        <v>1</v>
      </c>
      <c r="C7" t="str">
        <f t="shared" ca="1" si="3"/>
        <v>Male</v>
      </c>
      <c r="D7">
        <f t="shared" ca="1" si="4"/>
        <v>32</v>
      </c>
      <c r="E7">
        <f t="shared" ca="1" si="5"/>
        <v>3</v>
      </c>
      <c r="F7" t="str">
        <f t="shared" ca="1" si="6"/>
        <v>IT</v>
      </c>
      <c r="G7">
        <f t="shared" ca="1" si="7"/>
        <v>5</v>
      </c>
      <c r="H7" t="str">
        <f t="shared" ca="1" si="8"/>
        <v>Post Graduate</v>
      </c>
      <c r="I7">
        <f t="shared" ca="1" si="9"/>
        <v>4</v>
      </c>
      <c r="J7">
        <f t="shared" ca="1" si="0"/>
        <v>2</v>
      </c>
      <c r="K7">
        <f t="shared" ca="1" si="10"/>
        <v>26501</v>
      </c>
      <c r="L7">
        <f t="shared" ca="1" si="11"/>
        <v>8</v>
      </c>
      <c r="M7" t="str">
        <f t="shared" ca="1" si="12"/>
        <v>Kochi</v>
      </c>
      <c r="N7">
        <f t="shared" ca="1" si="13"/>
        <v>106004</v>
      </c>
      <c r="O7">
        <f t="shared" ca="1" si="14"/>
        <v>54777.493886519187</v>
      </c>
      <c r="P7" s="1">
        <f t="shared" ca="1" si="15"/>
        <v>45084.832651724602</v>
      </c>
      <c r="Q7">
        <f t="shared" ca="1" si="16"/>
        <v>30681</v>
      </c>
      <c r="R7" s="1">
        <f t="shared" ca="1" si="17"/>
        <v>40537.834771375434</v>
      </c>
      <c r="S7" s="1">
        <f t="shared" ca="1" si="18"/>
        <v>22802.384560882187</v>
      </c>
      <c r="T7" s="1">
        <f t="shared" ca="1" si="19"/>
        <v>191626.66742310004</v>
      </c>
      <c r="U7" s="1">
        <f t="shared" ca="1" si="20"/>
        <v>125996.32865789463</v>
      </c>
      <c r="V7" s="1">
        <f t="shared" ca="1" si="21"/>
        <v>65630.338765205408</v>
      </c>
      <c r="Z7">
        <v>2</v>
      </c>
      <c r="AA7" t="s">
        <v>10</v>
      </c>
      <c r="AB7">
        <v>5</v>
      </c>
      <c r="AC7" t="s">
        <v>5</v>
      </c>
      <c r="AI7" s="7"/>
      <c r="AJ7">
        <f ca="1">IF(Table1[[#This Row],[Gender]]="Male",1,0)</f>
        <v>1</v>
      </c>
      <c r="AK7">
        <f ca="1">IF(Table1[[#This Row],[Gender]]="Female",1,0)</f>
        <v>0</v>
      </c>
      <c r="AM7" s="3"/>
      <c r="AO7">
        <f ca="1">IF(Table1[[#This Row],[Profession]]="Health",1,0)</f>
        <v>0</v>
      </c>
      <c r="AP7">
        <f ca="1">IF(Table1[[#This Row],[Profession]]="IT",1,0)</f>
        <v>1</v>
      </c>
      <c r="AQ7">
        <f ca="1">IF(Table1[[#This Row],[Profession]]="Engineer",1,0)</f>
        <v>0</v>
      </c>
      <c r="AR7">
        <f ca="1">IF(Table1[[#This Row],[Profession]]="Blogger",1,0)</f>
        <v>0</v>
      </c>
      <c r="AS7">
        <f ca="1">IF(Table1[[#This Row],[Profession]]="Teacher",1,0)</f>
        <v>0</v>
      </c>
      <c r="AT7">
        <f ca="1">IF(Table1[[#This Row],[Profession]]="Freelancer",1,0)</f>
        <v>0</v>
      </c>
      <c r="BB7" s="20">
        <f ca="1">Table1[[#This Row],[Vehicle Value]]/Table1[[#This Row],[Vehicles]]</f>
        <v>22542.416325862301</v>
      </c>
      <c r="BC7" s="3"/>
      <c r="BD7" s="23">
        <f ca="1">IF(Table1[[#This Row],[Overal Debt]]&gt;$BE$3,1,0)</f>
        <v>1</v>
      </c>
      <c r="BG7" s="27">
        <f ca="1">Table1[[#This Row],[Mortgage]]/Table1[[#This Row],[Value of House]]</f>
        <v>0.5167493102762083</v>
      </c>
      <c r="BH7" s="23">
        <f t="shared" ca="1" si="22"/>
        <v>0</v>
      </c>
      <c r="BJ7">
        <f ca="1">IF(Table1[[#This Row],[City]]="Delhi",Table1[[#This Row],[Income]],0)</f>
        <v>0</v>
      </c>
      <c r="BK7">
        <f ca="1">IF(Table1[[#This Row],[City]]="Bangalore",Table1[[#This Row],[Income]],0)</f>
        <v>0</v>
      </c>
      <c r="BL7">
        <f ca="1">IF(Table1[[#This Row],[City]]="Kochi",Table1[[#This Row],[Income]],0)</f>
        <v>26501</v>
      </c>
      <c r="BM7">
        <f ca="1">IF(Table1[[#This Row],[City]]="Chennai",Table1[[#This Row],[Income]],0)</f>
        <v>0</v>
      </c>
      <c r="BN7">
        <f ca="1">IF(Table1[[#This Row],[City]]="Thiruvananthapuram",Table1[[#This Row],[Income]],0)</f>
        <v>0</v>
      </c>
      <c r="BO7">
        <f ca="1">IF(Table1[[#This Row],[City]]="Kolkata",Table1[[#This Row],[Income]],0)</f>
        <v>0</v>
      </c>
      <c r="BP7">
        <f ca="1">IF(Table1[[#This Row],[City]]="Mumbai",Table1[[#This Row],[Income]],0)</f>
        <v>0</v>
      </c>
      <c r="BQ7">
        <f ca="1">IF(Table1[[#This Row],[City]]="Mysore",Table1[[#This Row],[Income]],0)</f>
        <v>0</v>
      </c>
      <c r="BT7">
        <f ca="1">IF(Table1[[#This Row],[City]]="Mumbai",1,0)</f>
        <v>0</v>
      </c>
      <c r="BU7">
        <f ca="1">IF(Table1[[#This Row],[City]]="Chennai",1,0)</f>
        <v>0</v>
      </c>
      <c r="BV7">
        <f ca="1">IF(Table1[[#This Row],[City]]="Delhi",1,0)</f>
        <v>0</v>
      </c>
      <c r="BW7">
        <f ca="1">IF(Table1[[#This Row],[City]]="Bangalore",1,0)</f>
        <v>0</v>
      </c>
      <c r="BX7">
        <f ca="1">IF(Table1[[#This Row],[City]]="Kochi",1,0)</f>
        <v>1</v>
      </c>
      <c r="BY7">
        <f ca="1">IF(Table1[[#This Row],[City]]="Thiruvananthapuram",1,0)</f>
        <v>0</v>
      </c>
      <c r="BZ7">
        <f ca="1">IF(Table1[[#This Row],[City]]="Kolkata",1,0)</f>
        <v>0</v>
      </c>
      <c r="CA7">
        <f ca="1">IF(Table1[[#This Row],[City]]="Mysore",1,0)</f>
        <v>0</v>
      </c>
    </row>
    <row r="8" spans="2:82" x14ac:dyDescent="0.3">
      <c r="B8">
        <f t="shared" ca="1" si="2"/>
        <v>1</v>
      </c>
      <c r="C8" t="str">
        <f t="shared" ca="1" si="3"/>
        <v>Male</v>
      </c>
      <c r="D8">
        <f t="shared" ca="1" si="4"/>
        <v>37</v>
      </c>
      <c r="E8">
        <f t="shared" ca="1" si="5"/>
        <v>2</v>
      </c>
      <c r="F8" t="str">
        <f t="shared" ca="1" si="6"/>
        <v>Engineer</v>
      </c>
      <c r="G8">
        <f t="shared" ca="1" si="7"/>
        <v>5</v>
      </c>
      <c r="H8" t="str">
        <f t="shared" ca="1" si="8"/>
        <v>Post Graduate</v>
      </c>
      <c r="I8">
        <f t="shared" ca="1" si="9"/>
        <v>0</v>
      </c>
      <c r="J8">
        <f t="shared" ca="1" si="0"/>
        <v>3</v>
      </c>
      <c r="K8">
        <f t="shared" ca="1" si="10"/>
        <v>54036</v>
      </c>
      <c r="L8">
        <f t="shared" ca="1" si="11"/>
        <v>1</v>
      </c>
      <c r="M8" t="str">
        <f t="shared" ca="1" si="12"/>
        <v>Chennai</v>
      </c>
      <c r="N8">
        <f t="shared" ca="1" si="13"/>
        <v>162108</v>
      </c>
      <c r="O8">
        <f t="shared" ca="1" si="14"/>
        <v>106983.73132323718</v>
      </c>
      <c r="P8" s="1">
        <f t="shared" ca="1" si="15"/>
        <v>146134.11495459685</v>
      </c>
      <c r="Q8">
        <f t="shared" ca="1" si="16"/>
        <v>128759</v>
      </c>
      <c r="R8" s="1">
        <f t="shared" ca="1" si="17"/>
        <v>48601.420185641662</v>
      </c>
      <c r="S8" s="1">
        <f t="shared" ca="1" si="18"/>
        <v>70265.249677424421</v>
      </c>
      <c r="T8" s="1">
        <f t="shared" ca="1" si="19"/>
        <v>356843.53514023853</v>
      </c>
      <c r="U8" s="1">
        <f t="shared" ca="1" si="20"/>
        <v>284344.15150887886</v>
      </c>
      <c r="V8" s="1">
        <f t="shared" ca="1" si="21"/>
        <v>72499.383631359669</v>
      </c>
      <c r="Z8">
        <v>3</v>
      </c>
      <c r="AA8" t="s">
        <v>11</v>
      </c>
      <c r="AB8">
        <v>6</v>
      </c>
      <c r="AC8" t="s">
        <v>7</v>
      </c>
      <c r="AI8" s="7"/>
      <c r="AJ8">
        <f ca="1">IF(Table1[[#This Row],[Gender]]="Male",1,0)</f>
        <v>1</v>
      </c>
      <c r="AK8">
        <f ca="1">IF(Table1[[#This Row],[Gender]]="Female",1,0)</f>
        <v>0</v>
      </c>
      <c r="AM8" s="3"/>
      <c r="AO8">
        <f ca="1">IF(Table1[[#This Row],[Profession]]="Health",1,0)</f>
        <v>0</v>
      </c>
      <c r="AP8">
        <f ca="1">IF(Table1[[#This Row],[Profession]]="IT",1,0)</f>
        <v>0</v>
      </c>
      <c r="AQ8">
        <f ca="1">IF(Table1[[#This Row],[Profession]]="Engineer",1,0)</f>
        <v>1</v>
      </c>
      <c r="AR8">
        <f ca="1">IF(Table1[[#This Row],[Profession]]="Blogger",1,0)</f>
        <v>0</v>
      </c>
      <c r="AS8">
        <f ca="1">IF(Table1[[#This Row],[Profession]]="Teacher",1,0)</f>
        <v>0</v>
      </c>
      <c r="AT8">
        <f ca="1">IF(Table1[[#This Row],[Profession]]="Freelancer",1,0)</f>
        <v>0</v>
      </c>
      <c r="BB8" s="20">
        <f ca="1">Table1[[#This Row],[Vehicle Value]]/Table1[[#This Row],[Vehicles]]</f>
        <v>48711.371651532281</v>
      </c>
      <c r="BC8" s="3"/>
      <c r="BD8" s="23">
        <f ca="1">IF(Table1[[#This Row],[Overal Debt]]&gt;$BE$3,1,0)</f>
        <v>1</v>
      </c>
      <c r="BG8" s="27">
        <f ca="1">Table1[[#This Row],[Mortgage]]/Table1[[#This Row],[Value of House]]</f>
        <v>0.6599534342736767</v>
      </c>
      <c r="BH8" s="23">
        <f t="shared" ca="1" si="22"/>
        <v>0</v>
      </c>
      <c r="BJ8">
        <f ca="1">IF(Table1[[#This Row],[City]]="Delhi",Table1[[#This Row],[Income]],0)</f>
        <v>0</v>
      </c>
      <c r="BK8">
        <f ca="1">IF(Table1[[#This Row],[City]]="Bangalore",Table1[[#This Row],[Income]],0)</f>
        <v>0</v>
      </c>
      <c r="BL8">
        <f ca="1">IF(Table1[[#This Row],[City]]="Kochi",Table1[[#This Row],[Income]],0)</f>
        <v>0</v>
      </c>
      <c r="BM8">
        <f ca="1">IF(Table1[[#This Row],[City]]="Chennai",Table1[[#This Row],[Income]],0)</f>
        <v>54036</v>
      </c>
      <c r="BN8">
        <f ca="1">IF(Table1[[#This Row],[City]]="Thiruvananthapuram",Table1[[#This Row],[Income]],0)</f>
        <v>0</v>
      </c>
      <c r="BO8">
        <f ca="1">IF(Table1[[#This Row],[City]]="Kolkata",Table1[[#This Row],[Income]],0)</f>
        <v>0</v>
      </c>
      <c r="BP8">
        <f ca="1">IF(Table1[[#This Row],[City]]="Mumbai",Table1[[#This Row],[Income]],0)</f>
        <v>0</v>
      </c>
      <c r="BQ8">
        <f ca="1">IF(Table1[[#This Row],[City]]="Mysore",Table1[[#This Row],[Income]],0)</f>
        <v>0</v>
      </c>
      <c r="BT8">
        <f ca="1">IF(Table1[[#This Row],[City]]="Mumbai",1,0)</f>
        <v>0</v>
      </c>
      <c r="BU8">
        <f ca="1">IF(Table1[[#This Row],[City]]="Chennai",1,0)</f>
        <v>1</v>
      </c>
      <c r="BV8">
        <f ca="1">IF(Table1[[#This Row],[City]]="Delhi",1,0)</f>
        <v>0</v>
      </c>
      <c r="BW8">
        <f ca="1">IF(Table1[[#This Row],[City]]="Bangalore",1,0)</f>
        <v>0</v>
      </c>
      <c r="BX8">
        <f ca="1">IF(Table1[[#This Row],[City]]="Kochi",1,0)</f>
        <v>0</v>
      </c>
      <c r="BY8">
        <f ca="1">IF(Table1[[#This Row],[City]]="Thiruvananthapuram",1,0)</f>
        <v>0</v>
      </c>
      <c r="BZ8">
        <f ca="1">IF(Table1[[#This Row],[City]]="Kolkata",1,0)</f>
        <v>0</v>
      </c>
      <c r="CA8">
        <f ca="1">IF(Table1[[#This Row],[City]]="Mysore",1,0)</f>
        <v>0</v>
      </c>
    </row>
    <row r="9" spans="2:82" x14ac:dyDescent="0.3">
      <c r="B9">
        <f t="shared" ca="1" si="2"/>
        <v>2</v>
      </c>
      <c r="C9" t="str">
        <f t="shared" ca="1" si="3"/>
        <v>Female</v>
      </c>
      <c r="D9">
        <f t="shared" ca="1" si="4"/>
        <v>30</v>
      </c>
      <c r="E9">
        <f t="shared" ca="1" si="5"/>
        <v>4</v>
      </c>
      <c r="F9" t="str">
        <f t="shared" ca="1" si="6"/>
        <v>Teacher</v>
      </c>
      <c r="G9">
        <f t="shared" ca="1" si="7"/>
        <v>5</v>
      </c>
      <c r="H9" t="str">
        <f t="shared" ca="1" si="8"/>
        <v>Post Graduate</v>
      </c>
      <c r="I9">
        <f t="shared" ca="1" si="9"/>
        <v>1</v>
      </c>
      <c r="J9">
        <f t="shared" ca="1" si="0"/>
        <v>3</v>
      </c>
      <c r="K9">
        <f t="shared" ca="1" si="10"/>
        <v>73881</v>
      </c>
      <c r="L9">
        <f t="shared" ca="1" si="11"/>
        <v>3</v>
      </c>
      <c r="M9" t="str">
        <f t="shared" ca="1" si="12"/>
        <v>Mysore</v>
      </c>
      <c r="N9">
        <f t="shared" ca="1" si="13"/>
        <v>221643</v>
      </c>
      <c r="O9">
        <f t="shared" ca="1" si="14"/>
        <v>194935.89030869858</v>
      </c>
      <c r="P9" s="1">
        <f t="shared" ca="1" si="15"/>
        <v>195191.12231573215</v>
      </c>
      <c r="Q9">
        <f t="shared" ca="1" si="16"/>
        <v>21534</v>
      </c>
      <c r="R9" s="1">
        <f t="shared" ca="1" si="17"/>
        <v>8633.7367388324237</v>
      </c>
      <c r="S9" s="1">
        <f t="shared" ca="1" si="18"/>
        <v>36920.440518469863</v>
      </c>
      <c r="T9" s="1">
        <f t="shared" ca="1" si="19"/>
        <v>425467.85905456461</v>
      </c>
      <c r="U9" s="1">
        <f t="shared" ca="1" si="20"/>
        <v>225103.62704753102</v>
      </c>
      <c r="V9" s="1">
        <f t="shared" ca="1" si="21"/>
        <v>200364.2320070336</v>
      </c>
      <c r="Z9">
        <v>4</v>
      </c>
      <c r="AA9" t="s">
        <v>12</v>
      </c>
      <c r="AI9" s="7"/>
      <c r="AJ9">
        <f ca="1">IF(Table1[[#This Row],[Gender]]="Male",1,0)</f>
        <v>0</v>
      </c>
      <c r="AK9">
        <f ca="1">IF(Table1[[#This Row],[Gender]]="Female",1,0)</f>
        <v>1</v>
      </c>
      <c r="AM9" s="3"/>
      <c r="AO9">
        <f ca="1">IF(Table1[[#This Row],[Profession]]="Health",1,0)</f>
        <v>0</v>
      </c>
      <c r="AP9">
        <f ca="1">IF(Table1[[#This Row],[Profession]]="IT",1,0)</f>
        <v>0</v>
      </c>
      <c r="AQ9">
        <f ca="1">IF(Table1[[#This Row],[Profession]]="Engineer",1,0)</f>
        <v>0</v>
      </c>
      <c r="AR9">
        <f ca="1">IF(Table1[[#This Row],[Profession]]="Blogger",1,0)</f>
        <v>0</v>
      </c>
      <c r="AS9">
        <f ca="1">IF(Table1[[#This Row],[Profession]]="Teacher",1,0)</f>
        <v>1</v>
      </c>
      <c r="AT9">
        <f ca="1">IF(Table1[[#This Row],[Profession]]="Freelancer",1,0)</f>
        <v>0</v>
      </c>
      <c r="BB9" s="20">
        <f ca="1">Table1[[#This Row],[Vehicle Value]]/Table1[[#This Row],[Vehicles]]</f>
        <v>65063.707438577381</v>
      </c>
      <c r="BC9" s="3"/>
      <c r="BD9" s="23">
        <f ca="1">IF(Table1[[#This Row],[Overal Debt]]&gt;$BE$3,1,0)</f>
        <v>1</v>
      </c>
      <c r="BG9" s="27">
        <f ca="1">Table1[[#This Row],[Mortgage]]/Table1[[#This Row],[Value of House]]</f>
        <v>0.87950393339152866</v>
      </c>
      <c r="BH9" s="23">
        <f t="shared" ca="1" si="22"/>
        <v>0</v>
      </c>
      <c r="BJ9">
        <f ca="1">IF(Table1[[#This Row],[City]]="Delhi",Table1[[#This Row],[Income]],0)</f>
        <v>0</v>
      </c>
      <c r="BK9">
        <f ca="1">IF(Table1[[#This Row],[City]]="Bangalore",Table1[[#This Row],[Income]],0)</f>
        <v>0</v>
      </c>
      <c r="BL9">
        <f ca="1">IF(Table1[[#This Row],[City]]="Kochi",Table1[[#This Row],[Income]],0)</f>
        <v>0</v>
      </c>
      <c r="BM9">
        <f ca="1">IF(Table1[[#This Row],[City]]="Chennai",Table1[[#This Row],[Income]],0)</f>
        <v>0</v>
      </c>
      <c r="BN9">
        <f ca="1">IF(Table1[[#This Row],[City]]="Thiruvananthapuram",Table1[[#This Row],[Income]],0)</f>
        <v>0</v>
      </c>
      <c r="BO9">
        <f ca="1">IF(Table1[[#This Row],[City]]="Kolkata",Table1[[#This Row],[Income]],0)</f>
        <v>0</v>
      </c>
      <c r="BP9">
        <f ca="1">IF(Table1[[#This Row],[City]]="Mumbai",Table1[[#This Row],[Income]],0)</f>
        <v>0</v>
      </c>
      <c r="BQ9">
        <f ca="1">IF(Table1[[#This Row],[City]]="Mysore",Table1[[#This Row],[Income]],0)</f>
        <v>73881</v>
      </c>
      <c r="BT9">
        <f ca="1">IF(Table1[[#This Row],[City]]="Mumbai",1,0)</f>
        <v>0</v>
      </c>
      <c r="BU9">
        <f ca="1">IF(Table1[[#This Row],[City]]="Chennai",1,0)</f>
        <v>0</v>
      </c>
      <c r="BV9">
        <f ca="1">IF(Table1[[#This Row],[City]]="Delhi",1,0)</f>
        <v>0</v>
      </c>
      <c r="BW9">
        <f ca="1">IF(Table1[[#This Row],[City]]="Bangalore",1,0)</f>
        <v>0</v>
      </c>
      <c r="BX9">
        <f ca="1">IF(Table1[[#This Row],[City]]="Kochi",1,0)</f>
        <v>0</v>
      </c>
      <c r="BY9">
        <f ca="1">IF(Table1[[#This Row],[City]]="Thiruvananthapuram",1,0)</f>
        <v>0</v>
      </c>
      <c r="BZ9">
        <f ca="1">IF(Table1[[#This Row],[City]]="Kolkata",1,0)</f>
        <v>0</v>
      </c>
      <c r="CA9">
        <f ca="1">IF(Table1[[#This Row],[City]]="Mysore",1,0)</f>
        <v>1</v>
      </c>
    </row>
    <row r="10" spans="2:82" x14ac:dyDescent="0.3">
      <c r="B10">
        <f t="shared" ca="1" si="2"/>
        <v>1</v>
      </c>
      <c r="C10" t="str">
        <f t="shared" ca="1" si="3"/>
        <v>Male</v>
      </c>
      <c r="D10">
        <f t="shared" ca="1" si="4"/>
        <v>25</v>
      </c>
      <c r="E10">
        <f t="shared" ca="1" si="5"/>
        <v>5</v>
      </c>
      <c r="F10" t="str">
        <f t="shared" ca="1" si="6"/>
        <v>Freelancer</v>
      </c>
      <c r="G10">
        <f t="shared" ca="1" si="7"/>
        <v>1</v>
      </c>
      <c r="H10" t="str">
        <f t="shared" ca="1" si="8"/>
        <v>SSLC</v>
      </c>
      <c r="I10">
        <f t="shared" ca="1" si="9"/>
        <v>1</v>
      </c>
      <c r="J10">
        <f t="shared" ca="1" si="0"/>
        <v>3</v>
      </c>
      <c r="K10">
        <f t="shared" ca="1" si="10"/>
        <v>60408</v>
      </c>
      <c r="L10">
        <f t="shared" ca="1" si="11"/>
        <v>7</v>
      </c>
      <c r="M10" t="str">
        <f t="shared" ca="1" si="12"/>
        <v>Madurai</v>
      </c>
      <c r="N10">
        <f t="shared" ca="1" si="13"/>
        <v>181224</v>
      </c>
      <c r="O10">
        <f t="shared" ca="1" si="14"/>
        <v>116958.58010163099</v>
      </c>
      <c r="P10" s="1">
        <f t="shared" ca="1" si="15"/>
        <v>133264.76231054778</v>
      </c>
      <c r="Q10">
        <f t="shared" ca="1" si="16"/>
        <v>51624</v>
      </c>
      <c r="R10" s="1">
        <f t="shared" ca="1" si="17"/>
        <v>93939.570202616393</v>
      </c>
      <c r="S10" s="1">
        <f t="shared" ca="1" si="18"/>
        <v>52062.912474457917</v>
      </c>
      <c r="T10" s="1">
        <f t="shared" ca="1" si="19"/>
        <v>408428.33251316415</v>
      </c>
      <c r="U10" s="1">
        <f t="shared" ca="1" si="20"/>
        <v>262522.15030424739</v>
      </c>
      <c r="V10" s="1">
        <f t="shared" ca="1" si="21"/>
        <v>145906.18220891675</v>
      </c>
      <c r="Z10">
        <v>5</v>
      </c>
      <c r="AA10" t="s">
        <v>13</v>
      </c>
      <c r="AI10" s="7"/>
      <c r="AJ10">
        <f ca="1">IF(Table1[[#This Row],[Gender]]="Male",1,0)</f>
        <v>1</v>
      </c>
      <c r="AK10">
        <f ca="1">IF(Table1[[#This Row],[Gender]]="Female",1,0)</f>
        <v>0</v>
      </c>
      <c r="AM10" s="3"/>
      <c r="AO10">
        <f ca="1">IF(Table1[[#This Row],[Profession]]="Health",1,0)</f>
        <v>0</v>
      </c>
      <c r="AP10">
        <f ca="1">IF(Table1[[#This Row],[Profession]]="IT",1,0)</f>
        <v>0</v>
      </c>
      <c r="AQ10">
        <f ca="1">IF(Table1[[#This Row],[Profession]]="Engineer",1,0)</f>
        <v>0</v>
      </c>
      <c r="AR10">
        <f ca="1">IF(Table1[[#This Row],[Profession]]="Blogger",1,0)</f>
        <v>0</v>
      </c>
      <c r="AS10">
        <f ca="1">IF(Table1[[#This Row],[Profession]]="Teacher",1,0)</f>
        <v>0</v>
      </c>
      <c r="AT10">
        <f ca="1">IF(Table1[[#This Row],[Profession]]="Freelancer",1,0)</f>
        <v>1</v>
      </c>
      <c r="BB10" s="20">
        <f ca="1">Table1[[#This Row],[Vehicle Value]]/Table1[[#This Row],[Vehicles]]</f>
        <v>44421.587436849259</v>
      </c>
      <c r="BC10" s="3"/>
      <c r="BD10" s="23">
        <f ca="1">IF(Table1[[#This Row],[Overal Debt]]&gt;$BE$3,1,0)</f>
        <v>1</v>
      </c>
      <c r="BG10" s="27">
        <f ca="1">Table1[[#This Row],[Mortgage]]/Table1[[#This Row],[Value of House]]</f>
        <v>0.64538129663637811</v>
      </c>
      <c r="BH10" s="23">
        <f t="shared" ca="1" si="22"/>
        <v>0</v>
      </c>
      <c r="BJ10">
        <f ca="1">IF(Table1[[#This Row],[City]]="Delhi",Table1[[#This Row],[Income]],0)</f>
        <v>0</v>
      </c>
      <c r="BK10">
        <f ca="1">IF(Table1[[#This Row],[City]]="Bangalore",Table1[[#This Row],[Income]],0)</f>
        <v>0</v>
      </c>
      <c r="BL10">
        <f ca="1">IF(Table1[[#This Row],[City]]="Kochi",Table1[[#This Row],[Income]],0)</f>
        <v>0</v>
      </c>
      <c r="BM10">
        <f ca="1">IF(Table1[[#This Row],[City]]="Chennai",Table1[[#This Row],[Income]],0)</f>
        <v>0</v>
      </c>
      <c r="BN10">
        <f ca="1">IF(Table1[[#This Row],[City]]="Thiruvananthapuram",Table1[[#This Row],[Income]],0)</f>
        <v>0</v>
      </c>
      <c r="BO10">
        <f ca="1">IF(Table1[[#This Row],[City]]="Kolkata",Table1[[#This Row],[Income]],0)</f>
        <v>0</v>
      </c>
      <c r="BP10">
        <f ca="1">IF(Table1[[#This Row],[City]]="Mumbai",Table1[[#This Row],[Income]],0)</f>
        <v>0</v>
      </c>
      <c r="BQ10">
        <f ca="1">IF(Table1[[#This Row],[City]]="Mysore",Table1[[#This Row],[Income]],0)</f>
        <v>0</v>
      </c>
      <c r="BT10">
        <f ca="1">IF(Table1[[#This Row],[City]]="Mumbai",1,0)</f>
        <v>0</v>
      </c>
      <c r="BU10">
        <f ca="1">IF(Table1[[#This Row],[City]]="Chennai",1,0)</f>
        <v>0</v>
      </c>
      <c r="BV10">
        <f ca="1">IF(Table1[[#This Row],[City]]="Delhi",1,0)</f>
        <v>0</v>
      </c>
      <c r="BW10">
        <f ca="1">IF(Table1[[#This Row],[City]]="Bangalore",1,0)</f>
        <v>0</v>
      </c>
      <c r="BX10">
        <f ca="1">IF(Table1[[#This Row],[City]]="Kochi",1,0)</f>
        <v>0</v>
      </c>
      <c r="BY10">
        <f ca="1">IF(Table1[[#This Row],[City]]="Thiruvananthapuram",1,0)</f>
        <v>0</v>
      </c>
      <c r="BZ10">
        <f ca="1">IF(Table1[[#This Row],[City]]="Kolkata",1,0)</f>
        <v>0</v>
      </c>
      <c r="CA10">
        <f ca="1">IF(Table1[[#This Row],[City]]="Mysore",1,0)</f>
        <v>0</v>
      </c>
    </row>
    <row r="11" spans="2:82" x14ac:dyDescent="0.3">
      <c r="B11">
        <f t="shared" ca="1" si="2"/>
        <v>1</v>
      </c>
      <c r="C11" t="str">
        <f t="shared" ca="1" si="3"/>
        <v>Male</v>
      </c>
      <c r="D11">
        <f t="shared" ca="1" si="4"/>
        <v>45</v>
      </c>
      <c r="E11">
        <f t="shared" ca="1" si="5"/>
        <v>5</v>
      </c>
      <c r="F11" t="str">
        <f t="shared" ca="1" si="6"/>
        <v>Freelancer</v>
      </c>
      <c r="G11">
        <f t="shared" ca="1" si="7"/>
        <v>3</v>
      </c>
      <c r="H11" t="str">
        <f t="shared" ca="1" si="8"/>
        <v>Diploma</v>
      </c>
      <c r="I11">
        <f t="shared" ca="1" si="9"/>
        <v>3</v>
      </c>
      <c r="J11">
        <f t="shared" ca="1" si="0"/>
        <v>4</v>
      </c>
      <c r="K11">
        <f t="shared" ca="1" si="10"/>
        <v>34792</v>
      </c>
      <c r="L11">
        <f t="shared" ca="1" si="11"/>
        <v>3</v>
      </c>
      <c r="M11" t="str">
        <f t="shared" ca="1" si="12"/>
        <v>Mysore</v>
      </c>
      <c r="N11">
        <f t="shared" ca="1" si="13"/>
        <v>139168</v>
      </c>
      <c r="O11">
        <f t="shared" ca="1" si="14"/>
        <v>90964.580333200603</v>
      </c>
      <c r="P11" s="1">
        <f t="shared" ca="1" si="15"/>
        <v>63797.514159502382</v>
      </c>
      <c r="Q11">
        <f t="shared" ca="1" si="16"/>
        <v>31767</v>
      </c>
      <c r="R11" s="1">
        <f t="shared" ca="1" si="17"/>
        <v>30429.725336600291</v>
      </c>
      <c r="S11" s="1">
        <f t="shared" ca="1" si="18"/>
        <v>6119.9975485127679</v>
      </c>
      <c r="T11" s="1">
        <f t="shared" ca="1" si="19"/>
        <v>233395.23949610267</v>
      </c>
      <c r="U11" s="1">
        <f t="shared" ca="1" si="20"/>
        <v>153161.3056698009</v>
      </c>
      <c r="V11" s="1">
        <f t="shared" ca="1" si="21"/>
        <v>80233.933826301771</v>
      </c>
      <c r="AI11" s="7"/>
      <c r="AJ11">
        <f ca="1">IF(Table1[[#This Row],[Gender]]="Male",1,0)</f>
        <v>1</v>
      </c>
      <c r="AK11">
        <f ca="1">IF(Table1[[#This Row],[Gender]]="Female",1,0)</f>
        <v>0</v>
      </c>
      <c r="AM11" s="3"/>
      <c r="AO11">
        <f ca="1">IF(Table1[[#This Row],[Profession]]="Health",1,0)</f>
        <v>0</v>
      </c>
      <c r="AP11">
        <f ca="1">IF(Table1[[#This Row],[Profession]]="IT",1,0)</f>
        <v>0</v>
      </c>
      <c r="AQ11">
        <f ca="1">IF(Table1[[#This Row],[Profession]]="Engineer",1,0)</f>
        <v>0</v>
      </c>
      <c r="AR11">
        <f ca="1">IF(Table1[[#This Row],[Profession]]="Blogger",1,0)</f>
        <v>0</v>
      </c>
      <c r="AS11">
        <f ca="1">IF(Table1[[#This Row],[Profession]]="Teacher",1,0)</f>
        <v>0</v>
      </c>
      <c r="AT11">
        <f ca="1">IF(Table1[[#This Row],[Profession]]="Freelancer",1,0)</f>
        <v>1</v>
      </c>
      <c r="BB11" s="20">
        <f ca="1">Table1[[#This Row],[Vehicle Value]]/Table1[[#This Row],[Vehicles]]</f>
        <v>15949.378539875595</v>
      </c>
      <c r="BC11" s="3"/>
      <c r="BD11" s="23">
        <f ca="1">IF(Table1[[#This Row],[Overal Debt]]&gt;$BE$3,1,0)</f>
        <v>1</v>
      </c>
      <c r="BG11" s="27">
        <f ca="1">Table1[[#This Row],[Mortgage]]/Table1[[#This Row],[Value of House]]</f>
        <v>0.65363144065590228</v>
      </c>
      <c r="BH11" s="23">
        <f t="shared" ca="1" si="22"/>
        <v>0</v>
      </c>
      <c r="BJ11">
        <f ca="1">IF(Table1[[#This Row],[City]]="Delhi",Table1[[#This Row],[Income]],0)</f>
        <v>0</v>
      </c>
      <c r="BK11">
        <f ca="1">IF(Table1[[#This Row],[City]]="Bangalore",Table1[[#This Row],[Income]],0)</f>
        <v>0</v>
      </c>
      <c r="BL11">
        <f ca="1">IF(Table1[[#This Row],[City]]="Kochi",Table1[[#This Row],[Income]],0)</f>
        <v>0</v>
      </c>
      <c r="BM11">
        <f ca="1">IF(Table1[[#This Row],[City]]="Chennai",Table1[[#This Row],[Income]],0)</f>
        <v>0</v>
      </c>
      <c r="BN11">
        <f ca="1">IF(Table1[[#This Row],[City]]="Thiruvananthapuram",Table1[[#This Row],[Income]],0)</f>
        <v>0</v>
      </c>
      <c r="BO11">
        <f ca="1">IF(Table1[[#This Row],[City]]="Kolkata",Table1[[#This Row],[Income]],0)</f>
        <v>0</v>
      </c>
      <c r="BP11">
        <f ca="1">IF(Table1[[#This Row],[City]]="Mumbai",Table1[[#This Row],[Income]],0)</f>
        <v>0</v>
      </c>
      <c r="BQ11">
        <f ca="1">IF(Table1[[#This Row],[City]]="Mysore",Table1[[#This Row],[Income]],0)</f>
        <v>34792</v>
      </c>
      <c r="BT11">
        <f ca="1">IF(Table1[[#This Row],[City]]="Mumbai",1,0)</f>
        <v>0</v>
      </c>
      <c r="BU11">
        <f ca="1">IF(Table1[[#This Row],[City]]="Chennai",1,0)</f>
        <v>0</v>
      </c>
      <c r="BV11">
        <f ca="1">IF(Table1[[#This Row],[City]]="Delhi",1,0)</f>
        <v>0</v>
      </c>
      <c r="BW11">
        <f ca="1">IF(Table1[[#This Row],[City]]="Bangalore",1,0)</f>
        <v>0</v>
      </c>
      <c r="BX11">
        <f ca="1">IF(Table1[[#This Row],[City]]="Kochi",1,0)</f>
        <v>0</v>
      </c>
      <c r="BY11">
        <f ca="1">IF(Table1[[#This Row],[City]]="Thiruvananthapuram",1,0)</f>
        <v>0</v>
      </c>
      <c r="BZ11">
        <f ca="1">IF(Table1[[#This Row],[City]]="Kolkata",1,0)</f>
        <v>0</v>
      </c>
      <c r="CA11">
        <f ca="1">IF(Table1[[#This Row],[City]]="Mysore",1,0)</f>
        <v>1</v>
      </c>
    </row>
    <row r="12" spans="2:82" x14ac:dyDescent="0.3">
      <c r="B12">
        <f t="shared" ca="1" si="2"/>
        <v>2</v>
      </c>
      <c r="C12" t="str">
        <f t="shared" ca="1" si="3"/>
        <v>Female</v>
      </c>
      <c r="D12">
        <f t="shared" ca="1" si="4"/>
        <v>38</v>
      </c>
      <c r="E12">
        <f t="shared" ca="1" si="5"/>
        <v>3</v>
      </c>
      <c r="F12" t="str">
        <f t="shared" ca="1" si="6"/>
        <v>IT</v>
      </c>
      <c r="G12">
        <f t="shared" ca="1" si="7"/>
        <v>2</v>
      </c>
      <c r="H12" t="str">
        <f t="shared" ca="1" si="8"/>
        <v>HSC</v>
      </c>
      <c r="I12">
        <f t="shared" ca="1" si="9"/>
        <v>2</v>
      </c>
      <c r="J12">
        <f t="shared" ca="1" si="0"/>
        <v>4</v>
      </c>
      <c r="K12">
        <f t="shared" ca="1" si="10"/>
        <v>30718</v>
      </c>
      <c r="L12">
        <f t="shared" ca="1" si="11"/>
        <v>4</v>
      </c>
      <c r="M12" t="str">
        <f t="shared" ca="1" si="12"/>
        <v>Mumbai</v>
      </c>
      <c r="N12">
        <f t="shared" ca="1" si="13"/>
        <v>122872</v>
      </c>
      <c r="O12">
        <f t="shared" ca="1" si="14"/>
        <v>82837.843095960328</v>
      </c>
      <c r="P12" s="1">
        <f t="shared" ca="1" si="15"/>
        <v>62995.393406790557</v>
      </c>
      <c r="Q12">
        <f t="shared" ca="1" si="16"/>
        <v>6459</v>
      </c>
      <c r="R12" s="1">
        <f t="shared" ca="1" si="17"/>
        <v>12548.015657445043</v>
      </c>
      <c r="S12" s="1">
        <f t="shared" ca="1" si="18"/>
        <v>22045.236287343381</v>
      </c>
      <c r="T12" s="1">
        <f t="shared" ca="1" si="19"/>
        <v>198415.4090642356</v>
      </c>
      <c r="U12" s="1">
        <f t="shared" ca="1" si="20"/>
        <v>101844.85875340537</v>
      </c>
      <c r="V12" s="1">
        <f t="shared" ca="1" si="21"/>
        <v>96570.550310830236</v>
      </c>
      <c r="AI12" s="7"/>
      <c r="AJ12">
        <f ca="1">IF(Table1[[#This Row],[Gender]]="Male",1,0)</f>
        <v>0</v>
      </c>
      <c r="AK12">
        <f ca="1">IF(Table1[[#This Row],[Gender]]="Female",1,0)</f>
        <v>1</v>
      </c>
      <c r="AM12" s="3"/>
      <c r="AO12">
        <f ca="1">IF(Table1[[#This Row],[Profession]]="Health",1,0)</f>
        <v>0</v>
      </c>
      <c r="AP12">
        <f ca="1">IF(Table1[[#This Row],[Profession]]="IT",1,0)</f>
        <v>1</v>
      </c>
      <c r="AQ12">
        <f ca="1">IF(Table1[[#This Row],[Profession]]="Engineer",1,0)</f>
        <v>0</v>
      </c>
      <c r="AR12">
        <f ca="1">IF(Table1[[#This Row],[Profession]]="Blogger",1,0)</f>
        <v>0</v>
      </c>
      <c r="AS12">
        <f ca="1">IF(Table1[[#This Row],[Profession]]="Teacher",1,0)</f>
        <v>0</v>
      </c>
      <c r="AT12">
        <f ca="1">IF(Table1[[#This Row],[Profession]]="Freelancer",1,0)</f>
        <v>0</v>
      </c>
      <c r="BB12" s="20">
        <f ca="1">Table1[[#This Row],[Vehicle Value]]/Table1[[#This Row],[Vehicles]]</f>
        <v>15748.848351697639</v>
      </c>
      <c r="BC12" s="3"/>
      <c r="BD12" s="23">
        <f ca="1">IF(Table1[[#This Row],[Overal Debt]]&gt;$BE$3,1,0)</f>
        <v>1</v>
      </c>
      <c r="BG12" s="27">
        <f ca="1">Table1[[#This Row],[Mortgage]]/Table1[[#This Row],[Value of House]]</f>
        <v>0.67417998482941865</v>
      </c>
      <c r="BH12" s="23">
        <f t="shared" ca="1" si="22"/>
        <v>0</v>
      </c>
      <c r="BJ12">
        <f ca="1">IF(Table1[[#This Row],[City]]="Delhi",Table1[[#This Row],[Income]],0)</f>
        <v>0</v>
      </c>
      <c r="BK12">
        <f ca="1">IF(Table1[[#This Row],[City]]="Bangalore",Table1[[#This Row],[Income]],0)</f>
        <v>0</v>
      </c>
      <c r="BL12">
        <f ca="1">IF(Table1[[#This Row],[City]]="Kochi",Table1[[#This Row],[Income]],0)</f>
        <v>0</v>
      </c>
      <c r="BM12">
        <f ca="1">IF(Table1[[#This Row],[City]]="Chennai",Table1[[#This Row],[Income]],0)</f>
        <v>0</v>
      </c>
      <c r="BN12">
        <f ca="1">IF(Table1[[#This Row],[City]]="Thiruvananthapuram",Table1[[#This Row],[Income]],0)</f>
        <v>0</v>
      </c>
      <c r="BO12">
        <f ca="1">IF(Table1[[#This Row],[City]]="Kolkata",Table1[[#This Row],[Income]],0)</f>
        <v>0</v>
      </c>
      <c r="BP12">
        <f ca="1">IF(Table1[[#This Row],[City]]="Mumbai",Table1[[#This Row],[Income]],0)</f>
        <v>30718</v>
      </c>
      <c r="BQ12">
        <f ca="1">IF(Table1[[#This Row],[City]]="Mysore",Table1[[#This Row],[Income]],0)</f>
        <v>0</v>
      </c>
      <c r="BT12">
        <f ca="1">IF(Table1[[#This Row],[City]]="Mumbai",1,0)</f>
        <v>1</v>
      </c>
      <c r="BU12">
        <f ca="1">IF(Table1[[#This Row],[City]]="Chennai",1,0)</f>
        <v>0</v>
      </c>
      <c r="BV12">
        <f ca="1">IF(Table1[[#This Row],[City]]="Delhi",1,0)</f>
        <v>0</v>
      </c>
      <c r="BW12">
        <f ca="1">IF(Table1[[#This Row],[City]]="Bangalore",1,0)</f>
        <v>0</v>
      </c>
      <c r="BX12">
        <f ca="1">IF(Table1[[#This Row],[City]]="Kochi",1,0)</f>
        <v>0</v>
      </c>
      <c r="BY12">
        <f ca="1">IF(Table1[[#This Row],[City]]="Thiruvananthapuram",1,0)</f>
        <v>0</v>
      </c>
      <c r="BZ12">
        <f ca="1">IF(Table1[[#This Row],[City]]="Kolkata",1,0)</f>
        <v>0</v>
      </c>
      <c r="CA12">
        <f ca="1">IF(Table1[[#This Row],[City]]="Mysore",1,0)</f>
        <v>0</v>
      </c>
    </row>
    <row r="13" spans="2:82" x14ac:dyDescent="0.3">
      <c r="B13">
        <f t="shared" ca="1" si="2"/>
        <v>1</v>
      </c>
      <c r="C13" t="str">
        <f t="shared" ca="1" si="3"/>
        <v>Male</v>
      </c>
      <c r="D13">
        <f t="shared" ca="1" si="4"/>
        <v>42</v>
      </c>
      <c r="E13">
        <f t="shared" ca="1" si="5"/>
        <v>1</v>
      </c>
      <c r="F13" t="str">
        <f t="shared" ca="1" si="6"/>
        <v>Health</v>
      </c>
      <c r="G13">
        <f t="shared" ca="1" si="7"/>
        <v>5</v>
      </c>
      <c r="H13" t="str">
        <f t="shared" ca="1" si="8"/>
        <v>Post Graduate</v>
      </c>
      <c r="I13">
        <f t="shared" ca="1" si="9"/>
        <v>0</v>
      </c>
      <c r="J13">
        <f t="shared" ca="1" si="0"/>
        <v>2</v>
      </c>
      <c r="K13">
        <f t="shared" ca="1" si="10"/>
        <v>30185</v>
      </c>
      <c r="L13">
        <f t="shared" ca="1" si="11"/>
        <v>9</v>
      </c>
      <c r="M13" t="str">
        <f t="shared" ca="1" si="12"/>
        <v>Delhi</v>
      </c>
      <c r="N13">
        <f t="shared" ca="1" si="13"/>
        <v>90555</v>
      </c>
      <c r="O13">
        <f t="shared" ca="1" si="14"/>
        <v>20456.25726800142</v>
      </c>
      <c r="P13" s="1">
        <f t="shared" ca="1" si="15"/>
        <v>5093.3390170893881</v>
      </c>
      <c r="Q13">
        <f t="shared" ca="1" si="16"/>
        <v>1869</v>
      </c>
      <c r="R13" s="1">
        <f t="shared" ca="1" si="17"/>
        <v>56556.990783497262</v>
      </c>
      <c r="S13" s="1">
        <f t="shared" ca="1" si="18"/>
        <v>25900.607917641701</v>
      </c>
      <c r="T13" s="1">
        <f t="shared" ca="1" si="19"/>
        <v>152205.32980058665</v>
      </c>
      <c r="U13" s="1">
        <f t="shared" ca="1" si="20"/>
        <v>78882.248051498682</v>
      </c>
      <c r="V13" s="1">
        <f t="shared" ca="1" si="21"/>
        <v>73323.081749087971</v>
      </c>
      <c r="AI13" s="7"/>
      <c r="AJ13">
        <f ca="1">IF(Table1[[#This Row],[Gender]]="Male",1,0)</f>
        <v>1</v>
      </c>
      <c r="AK13">
        <f ca="1">IF(Table1[[#This Row],[Gender]]="Female",1,0)</f>
        <v>0</v>
      </c>
      <c r="AM13" s="3"/>
      <c r="AO13">
        <f ca="1">IF(Table1[[#This Row],[Profession]]="Health",1,0)</f>
        <v>1</v>
      </c>
      <c r="AP13">
        <f ca="1">IF(Table1[[#This Row],[Profession]]="IT",1,0)</f>
        <v>0</v>
      </c>
      <c r="AQ13">
        <f ca="1">IF(Table1[[#This Row],[Profession]]="Engineer",1,0)</f>
        <v>0</v>
      </c>
      <c r="AR13">
        <f ca="1">IF(Table1[[#This Row],[Profession]]="Blogger",1,0)</f>
        <v>0</v>
      </c>
      <c r="AS13">
        <f ca="1">IF(Table1[[#This Row],[Profession]]="Teacher",1,0)</f>
        <v>0</v>
      </c>
      <c r="AT13">
        <f ca="1">IF(Table1[[#This Row],[Profession]]="Freelancer",1,0)</f>
        <v>0</v>
      </c>
      <c r="BB13" s="20">
        <f ca="1">Table1[[#This Row],[Vehicle Value]]/Table1[[#This Row],[Vehicles]]</f>
        <v>2546.6695085446941</v>
      </c>
      <c r="BC13" s="3"/>
      <c r="BD13" s="23">
        <f ca="1">IF(Table1[[#This Row],[Overal Debt]]&gt;$BE$3,1,0)</f>
        <v>0</v>
      </c>
      <c r="BG13" s="27">
        <f ca="1">Table1[[#This Row],[Mortgage]]/Table1[[#This Row],[Value of House]]</f>
        <v>0.2258987054055703</v>
      </c>
      <c r="BH13" s="23">
        <f t="shared" ca="1" si="22"/>
        <v>1</v>
      </c>
      <c r="BJ13">
        <f ca="1">IF(Table1[[#This Row],[City]]="Delhi",Table1[[#This Row],[Income]],0)</f>
        <v>30185</v>
      </c>
      <c r="BK13">
        <f ca="1">IF(Table1[[#This Row],[City]]="Bangalore",Table1[[#This Row],[Income]],0)</f>
        <v>0</v>
      </c>
      <c r="BL13">
        <f ca="1">IF(Table1[[#This Row],[City]]="Kochi",Table1[[#This Row],[Income]],0)</f>
        <v>0</v>
      </c>
      <c r="BM13">
        <f ca="1">IF(Table1[[#This Row],[City]]="Chennai",Table1[[#This Row],[Income]],0)</f>
        <v>0</v>
      </c>
      <c r="BN13">
        <f ca="1">IF(Table1[[#This Row],[City]]="Thiruvananthapuram",Table1[[#This Row],[Income]],0)</f>
        <v>0</v>
      </c>
      <c r="BO13">
        <f ca="1">IF(Table1[[#This Row],[City]]="Kolkata",Table1[[#This Row],[Income]],0)</f>
        <v>0</v>
      </c>
      <c r="BP13">
        <f ca="1">IF(Table1[[#This Row],[City]]="Mumbai",Table1[[#This Row],[Income]],0)</f>
        <v>0</v>
      </c>
      <c r="BQ13">
        <f ca="1">IF(Table1[[#This Row],[City]]="Mysore",Table1[[#This Row],[Income]],0)</f>
        <v>0</v>
      </c>
      <c r="BT13">
        <f ca="1">IF(Table1[[#This Row],[City]]="Mumbai",1,0)</f>
        <v>0</v>
      </c>
      <c r="BU13">
        <f ca="1">IF(Table1[[#This Row],[City]]="Chennai",1,0)</f>
        <v>0</v>
      </c>
      <c r="BV13">
        <f ca="1">IF(Table1[[#This Row],[City]]="Delhi",1,0)</f>
        <v>1</v>
      </c>
      <c r="BW13">
        <f ca="1">IF(Table1[[#This Row],[City]]="Bangalore",1,0)</f>
        <v>0</v>
      </c>
      <c r="BX13">
        <f ca="1">IF(Table1[[#This Row],[City]]="Kochi",1,0)</f>
        <v>0</v>
      </c>
      <c r="BY13">
        <f ca="1">IF(Table1[[#This Row],[City]]="Thiruvananthapuram",1,0)</f>
        <v>0</v>
      </c>
      <c r="BZ13">
        <f ca="1">IF(Table1[[#This Row],[City]]="Kolkata",1,0)</f>
        <v>0</v>
      </c>
      <c r="CA13">
        <f ca="1">IF(Table1[[#This Row],[City]]="Mysore",1,0)</f>
        <v>0</v>
      </c>
    </row>
    <row r="14" spans="2:82" x14ac:dyDescent="0.3">
      <c r="B14">
        <f t="shared" ca="1" si="2"/>
        <v>2</v>
      </c>
      <c r="C14" t="str">
        <f t="shared" ca="1" si="3"/>
        <v>Female</v>
      </c>
      <c r="D14">
        <f t="shared" ca="1" si="4"/>
        <v>40</v>
      </c>
      <c r="E14">
        <f t="shared" ca="1" si="5"/>
        <v>5</v>
      </c>
      <c r="F14" t="str">
        <f t="shared" ca="1" si="6"/>
        <v>Freelancer</v>
      </c>
      <c r="G14">
        <f t="shared" ca="1" si="7"/>
        <v>3</v>
      </c>
      <c r="H14" t="str">
        <f t="shared" ca="1" si="8"/>
        <v>Diploma</v>
      </c>
      <c r="I14">
        <f t="shared" ca="1" si="9"/>
        <v>2</v>
      </c>
      <c r="J14">
        <f t="shared" ca="1" si="0"/>
        <v>1</v>
      </c>
      <c r="K14">
        <f t="shared" ca="1" si="10"/>
        <v>69977</v>
      </c>
      <c r="L14">
        <f t="shared" ca="1" si="11"/>
        <v>4</v>
      </c>
      <c r="M14" t="str">
        <f t="shared" ca="1" si="12"/>
        <v>Mumbai</v>
      </c>
      <c r="N14">
        <f t="shared" ca="1" si="13"/>
        <v>209931</v>
      </c>
      <c r="O14">
        <f t="shared" ca="1" si="14"/>
        <v>139648.82577761429</v>
      </c>
      <c r="P14" s="1">
        <f t="shared" ca="1" si="15"/>
        <v>53638.800920035646</v>
      </c>
      <c r="Q14">
        <f t="shared" ca="1" si="16"/>
        <v>12288</v>
      </c>
      <c r="R14" s="1">
        <f t="shared" ca="1" si="17"/>
        <v>24802.691245460552</v>
      </c>
      <c r="S14" s="1">
        <f t="shared" ca="1" si="18"/>
        <v>90832.308465162292</v>
      </c>
      <c r="T14" s="1">
        <f t="shared" ca="1" si="19"/>
        <v>288372.49216549617</v>
      </c>
      <c r="U14" s="1">
        <f t="shared" ca="1" si="20"/>
        <v>176739.51702307485</v>
      </c>
      <c r="V14" s="1">
        <f t="shared" ca="1" si="21"/>
        <v>111632.97514242132</v>
      </c>
      <c r="AI14" s="7"/>
      <c r="AJ14">
        <f ca="1">IF(Table1[[#This Row],[Gender]]="Male",1,0)</f>
        <v>0</v>
      </c>
      <c r="AK14">
        <f ca="1">IF(Table1[[#This Row],[Gender]]="Female",1,0)</f>
        <v>1</v>
      </c>
      <c r="AM14" s="3"/>
      <c r="AO14">
        <f ca="1">IF(Table1[[#This Row],[Profession]]="Health",1,0)</f>
        <v>0</v>
      </c>
      <c r="AP14">
        <f ca="1">IF(Table1[[#This Row],[Profession]]="IT",1,0)</f>
        <v>0</v>
      </c>
      <c r="AQ14">
        <f ca="1">IF(Table1[[#This Row],[Profession]]="Engineer",1,0)</f>
        <v>0</v>
      </c>
      <c r="AR14">
        <f ca="1">IF(Table1[[#This Row],[Profession]]="Blogger",1,0)</f>
        <v>0</v>
      </c>
      <c r="AS14">
        <f ca="1">IF(Table1[[#This Row],[Profession]]="Teacher",1,0)</f>
        <v>0</v>
      </c>
      <c r="AT14">
        <f ca="1">IF(Table1[[#This Row],[Profession]]="Freelancer",1,0)</f>
        <v>1</v>
      </c>
      <c r="BB14" s="20">
        <f ca="1">Table1[[#This Row],[Vehicle Value]]/Table1[[#This Row],[Vehicles]]</f>
        <v>53638.800920035646</v>
      </c>
      <c r="BC14" s="3"/>
      <c r="BD14" s="23">
        <f ca="1">IF(Table1[[#This Row],[Overal Debt]]&gt;$BE$3,1,0)</f>
        <v>1</v>
      </c>
      <c r="BG14" s="27">
        <f ca="1">Table1[[#This Row],[Mortgage]]/Table1[[#This Row],[Value of House]]</f>
        <v>0.66521297844346139</v>
      </c>
      <c r="BH14" s="23">
        <f t="shared" ca="1" si="22"/>
        <v>0</v>
      </c>
      <c r="BJ14">
        <f ca="1">IF(Table1[[#This Row],[City]]="Delhi",Table1[[#This Row],[Income]],0)</f>
        <v>0</v>
      </c>
      <c r="BK14">
        <f ca="1">IF(Table1[[#This Row],[City]]="Bangalore",Table1[[#This Row],[Income]],0)</f>
        <v>0</v>
      </c>
      <c r="BL14">
        <f ca="1">IF(Table1[[#This Row],[City]]="Kochi",Table1[[#This Row],[Income]],0)</f>
        <v>0</v>
      </c>
      <c r="BM14">
        <f ca="1">IF(Table1[[#This Row],[City]]="Chennai",Table1[[#This Row],[Income]],0)</f>
        <v>0</v>
      </c>
      <c r="BN14">
        <f ca="1">IF(Table1[[#This Row],[City]]="Thiruvananthapuram",Table1[[#This Row],[Income]],0)</f>
        <v>0</v>
      </c>
      <c r="BO14">
        <f ca="1">IF(Table1[[#This Row],[City]]="Kolkata",Table1[[#This Row],[Income]],0)</f>
        <v>0</v>
      </c>
      <c r="BP14">
        <f ca="1">IF(Table1[[#This Row],[City]]="Mumbai",Table1[[#This Row],[Income]],0)</f>
        <v>69977</v>
      </c>
      <c r="BQ14">
        <f ca="1">IF(Table1[[#This Row],[City]]="Mysore",Table1[[#This Row],[Income]],0)</f>
        <v>0</v>
      </c>
      <c r="BT14">
        <f ca="1">IF(Table1[[#This Row],[City]]="Mumbai",1,0)</f>
        <v>1</v>
      </c>
      <c r="BU14">
        <f ca="1">IF(Table1[[#This Row],[City]]="Chennai",1,0)</f>
        <v>0</v>
      </c>
      <c r="BV14">
        <f ca="1">IF(Table1[[#This Row],[City]]="Delhi",1,0)</f>
        <v>0</v>
      </c>
      <c r="BW14">
        <f ca="1">IF(Table1[[#This Row],[City]]="Bangalore",1,0)</f>
        <v>0</v>
      </c>
      <c r="BX14">
        <f ca="1">IF(Table1[[#This Row],[City]]="Kochi",1,0)</f>
        <v>0</v>
      </c>
      <c r="BY14">
        <f ca="1">IF(Table1[[#This Row],[City]]="Thiruvananthapuram",1,0)</f>
        <v>0</v>
      </c>
      <c r="BZ14">
        <f ca="1">IF(Table1[[#This Row],[City]]="Kolkata",1,0)</f>
        <v>0</v>
      </c>
      <c r="CA14">
        <f ca="1">IF(Table1[[#This Row],[City]]="Mysore",1,0)</f>
        <v>0</v>
      </c>
    </row>
    <row r="15" spans="2:82" x14ac:dyDescent="0.3">
      <c r="B15">
        <f t="shared" ca="1" si="2"/>
        <v>1</v>
      </c>
      <c r="C15" t="str">
        <f t="shared" ca="1" si="3"/>
        <v>Male</v>
      </c>
      <c r="D15">
        <f t="shared" ca="1" si="4"/>
        <v>37</v>
      </c>
      <c r="E15">
        <f t="shared" ca="1" si="5"/>
        <v>4</v>
      </c>
      <c r="F15" t="str">
        <f t="shared" ca="1" si="6"/>
        <v>Teacher</v>
      </c>
      <c r="G15">
        <f t="shared" ca="1" si="7"/>
        <v>5</v>
      </c>
      <c r="H15" t="str">
        <f t="shared" ca="1" si="8"/>
        <v>Post Graduate</v>
      </c>
      <c r="I15">
        <f t="shared" ca="1" si="9"/>
        <v>4</v>
      </c>
      <c r="J15">
        <f t="shared" ca="1" si="0"/>
        <v>4</v>
      </c>
      <c r="K15">
        <f t="shared" ca="1" si="10"/>
        <v>51273</v>
      </c>
      <c r="L15">
        <f t="shared" ca="1" si="11"/>
        <v>3</v>
      </c>
      <c r="M15" t="str">
        <f t="shared" ca="1" si="12"/>
        <v>Mysore</v>
      </c>
      <c r="N15">
        <f t="shared" ca="1" si="13"/>
        <v>153819</v>
      </c>
      <c r="O15">
        <f t="shared" ca="1" si="14"/>
        <v>135193.13871975971</v>
      </c>
      <c r="P15" s="1">
        <f t="shared" ca="1" si="15"/>
        <v>5734.4685828444517</v>
      </c>
      <c r="Q15">
        <f t="shared" ca="1" si="16"/>
        <v>1441</v>
      </c>
      <c r="R15" s="1">
        <f t="shared" ca="1" si="17"/>
        <v>97697.57191708473</v>
      </c>
      <c r="S15" s="1">
        <f t="shared" ca="1" si="18"/>
        <v>20454.120142736094</v>
      </c>
      <c r="T15" s="1">
        <f t="shared" ca="1" si="19"/>
        <v>257251.04049992916</v>
      </c>
      <c r="U15" s="1">
        <f t="shared" ca="1" si="20"/>
        <v>234331.71063684445</v>
      </c>
      <c r="V15" s="1">
        <f t="shared" ca="1" si="21"/>
        <v>22919.329863084713</v>
      </c>
      <c r="AI15" s="7"/>
      <c r="AJ15">
        <f ca="1">IF(Table1[[#This Row],[Gender]]="Male",1,0)</f>
        <v>1</v>
      </c>
      <c r="AK15">
        <f ca="1">IF(Table1[[#This Row],[Gender]]="Female",1,0)</f>
        <v>0</v>
      </c>
      <c r="AM15" s="3"/>
      <c r="AO15">
        <f ca="1">IF(Table1[[#This Row],[Profession]]="Health",1,0)</f>
        <v>0</v>
      </c>
      <c r="AP15">
        <f ca="1">IF(Table1[[#This Row],[Profession]]="IT",1,0)</f>
        <v>0</v>
      </c>
      <c r="AQ15">
        <f ca="1">IF(Table1[[#This Row],[Profession]]="Engineer",1,0)</f>
        <v>0</v>
      </c>
      <c r="AR15">
        <f ca="1">IF(Table1[[#This Row],[Profession]]="Blogger",1,0)</f>
        <v>0</v>
      </c>
      <c r="AS15">
        <f ca="1">IF(Table1[[#This Row],[Profession]]="Teacher",1,0)</f>
        <v>1</v>
      </c>
      <c r="AT15">
        <f ca="1">IF(Table1[[#This Row],[Profession]]="Freelancer",1,0)</f>
        <v>0</v>
      </c>
      <c r="BB15" s="20">
        <f ca="1">Table1[[#This Row],[Vehicle Value]]/Table1[[#This Row],[Vehicles]]</f>
        <v>1433.6171457111129</v>
      </c>
      <c r="BC15" s="3"/>
      <c r="BD15" s="23">
        <f ca="1">IF(Table1[[#This Row],[Overal Debt]]&gt;$BE$3,1,0)</f>
        <v>1</v>
      </c>
      <c r="BG15" s="27">
        <f ca="1">Table1[[#This Row],[Mortgage]]/Table1[[#This Row],[Value of House]]</f>
        <v>0.87891052938687486</v>
      </c>
      <c r="BH15" s="23">
        <f t="shared" ca="1" si="22"/>
        <v>0</v>
      </c>
      <c r="BJ15">
        <f ca="1">IF(Table1[[#This Row],[City]]="Delhi",Table1[[#This Row],[Income]],0)</f>
        <v>0</v>
      </c>
      <c r="BK15">
        <f ca="1">IF(Table1[[#This Row],[City]]="Bangalore",Table1[[#This Row],[Income]],0)</f>
        <v>0</v>
      </c>
      <c r="BL15">
        <f ca="1">IF(Table1[[#This Row],[City]]="Kochi",Table1[[#This Row],[Income]],0)</f>
        <v>0</v>
      </c>
      <c r="BM15">
        <f ca="1">IF(Table1[[#This Row],[City]]="Chennai",Table1[[#This Row],[Income]],0)</f>
        <v>0</v>
      </c>
      <c r="BN15">
        <f ca="1">IF(Table1[[#This Row],[City]]="Thiruvananthapuram",Table1[[#This Row],[Income]],0)</f>
        <v>0</v>
      </c>
      <c r="BO15">
        <f ca="1">IF(Table1[[#This Row],[City]]="Kolkata",Table1[[#This Row],[Income]],0)</f>
        <v>0</v>
      </c>
      <c r="BP15">
        <f ca="1">IF(Table1[[#This Row],[City]]="Mumbai",Table1[[#This Row],[Income]],0)</f>
        <v>0</v>
      </c>
      <c r="BQ15">
        <f ca="1">IF(Table1[[#This Row],[City]]="Mysore",Table1[[#This Row],[Income]],0)</f>
        <v>51273</v>
      </c>
      <c r="BT15">
        <f ca="1">IF(Table1[[#This Row],[City]]="Mumbai",1,0)</f>
        <v>0</v>
      </c>
      <c r="BU15">
        <f ca="1">IF(Table1[[#This Row],[City]]="Chennai",1,0)</f>
        <v>0</v>
      </c>
      <c r="BV15">
        <f ca="1">IF(Table1[[#This Row],[City]]="Delhi",1,0)</f>
        <v>0</v>
      </c>
      <c r="BW15">
        <f ca="1">IF(Table1[[#This Row],[City]]="Bangalore",1,0)</f>
        <v>0</v>
      </c>
      <c r="BX15">
        <f ca="1">IF(Table1[[#This Row],[City]]="Kochi",1,0)</f>
        <v>0</v>
      </c>
      <c r="BY15">
        <f ca="1">IF(Table1[[#This Row],[City]]="Thiruvananthapuram",1,0)</f>
        <v>0</v>
      </c>
      <c r="BZ15">
        <f ca="1">IF(Table1[[#This Row],[City]]="Kolkata",1,0)</f>
        <v>0</v>
      </c>
      <c r="CA15">
        <f ca="1">IF(Table1[[#This Row],[City]]="Mysore",1,0)</f>
        <v>1</v>
      </c>
    </row>
    <row r="16" spans="2:82" x14ac:dyDescent="0.3">
      <c r="B16">
        <f t="shared" ca="1" si="2"/>
        <v>2</v>
      </c>
      <c r="C16" t="str">
        <f t="shared" ca="1" si="3"/>
        <v>Female</v>
      </c>
      <c r="D16">
        <f t="shared" ca="1" si="4"/>
        <v>30</v>
      </c>
      <c r="E16">
        <f t="shared" ca="1" si="5"/>
        <v>6</v>
      </c>
      <c r="F16" t="str">
        <f t="shared" ca="1" si="6"/>
        <v>Blogger</v>
      </c>
      <c r="G16">
        <f t="shared" ca="1" si="7"/>
        <v>4</v>
      </c>
      <c r="H16" t="str">
        <f t="shared" ca="1" si="8"/>
        <v>Under Graduate</v>
      </c>
      <c r="I16">
        <f t="shared" ca="1" si="9"/>
        <v>4</v>
      </c>
      <c r="J16">
        <f t="shared" ca="1" si="0"/>
        <v>1</v>
      </c>
      <c r="K16">
        <f t="shared" ca="1" si="10"/>
        <v>57984</v>
      </c>
      <c r="L16">
        <f t="shared" ca="1" si="11"/>
        <v>3</v>
      </c>
      <c r="M16" t="str">
        <f t="shared" ca="1" si="12"/>
        <v>Mysore</v>
      </c>
      <c r="N16">
        <f t="shared" ca="1" si="13"/>
        <v>173952</v>
      </c>
      <c r="O16">
        <f t="shared" ca="1" si="14"/>
        <v>7633.7160440886191</v>
      </c>
      <c r="P16" s="1">
        <f t="shared" ca="1" si="15"/>
        <v>57352.148822409465</v>
      </c>
      <c r="Q16">
        <f t="shared" ca="1" si="16"/>
        <v>41056</v>
      </c>
      <c r="R16" s="1">
        <f t="shared" ca="1" si="17"/>
        <v>3286.8005053975412</v>
      </c>
      <c r="S16" s="1">
        <f t="shared" ca="1" si="18"/>
        <v>72464.64828448827</v>
      </c>
      <c r="T16" s="1">
        <f t="shared" ca="1" si="19"/>
        <v>234590.949327807</v>
      </c>
      <c r="U16" s="1">
        <f t="shared" ca="1" si="20"/>
        <v>51976.516549486165</v>
      </c>
      <c r="V16" s="1">
        <f t="shared" ca="1" si="21"/>
        <v>182614.43277832083</v>
      </c>
      <c r="AI16" s="7"/>
      <c r="AJ16">
        <f ca="1">IF(Table1[[#This Row],[Gender]]="Male",1,0)</f>
        <v>0</v>
      </c>
      <c r="AK16">
        <f ca="1">IF(Table1[[#This Row],[Gender]]="Female",1,0)</f>
        <v>1</v>
      </c>
      <c r="AM16" s="3"/>
      <c r="AO16">
        <f ca="1">IF(Table1[[#This Row],[Profession]]="Health",1,0)</f>
        <v>0</v>
      </c>
      <c r="AP16">
        <f ca="1">IF(Table1[[#This Row],[Profession]]="IT",1,0)</f>
        <v>0</v>
      </c>
      <c r="AQ16">
        <f ca="1">IF(Table1[[#This Row],[Profession]]="Engineer",1,0)</f>
        <v>0</v>
      </c>
      <c r="AR16">
        <f ca="1">IF(Table1[[#This Row],[Profession]]="Blogger",1,0)</f>
        <v>1</v>
      </c>
      <c r="AS16">
        <f ca="1">IF(Table1[[#This Row],[Profession]]="Teacher",1,0)</f>
        <v>0</v>
      </c>
      <c r="AT16">
        <f ca="1">IF(Table1[[#This Row],[Profession]]="Freelancer",1,0)</f>
        <v>0</v>
      </c>
      <c r="BB16" s="20">
        <f ca="1">Table1[[#This Row],[Vehicle Value]]/Table1[[#This Row],[Vehicles]]</f>
        <v>57352.148822409465</v>
      </c>
      <c r="BC16" s="3"/>
      <c r="BD16" s="23">
        <f ca="1">IF(Table1[[#This Row],[Overal Debt]]&gt;$BE$3,1,0)</f>
        <v>0</v>
      </c>
      <c r="BG16" s="27">
        <f ca="1">Table1[[#This Row],[Mortgage]]/Table1[[#This Row],[Value of House]]</f>
        <v>4.3884037229170225E-2</v>
      </c>
      <c r="BH16" s="23">
        <f t="shared" ca="1" si="22"/>
        <v>1</v>
      </c>
      <c r="BJ16">
        <f ca="1">IF(Table1[[#This Row],[City]]="Delhi",Table1[[#This Row],[Income]],0)</f>
        <v>0</v>
      </c>
      <c r="BK16">
        <f ca="1">IF(Table1[[#This Row],[City]]="Bangalore",Table1[[#This Row],[Income]],0)</f>
        <v>0</v>
      </c>
      <c r="BL16">
        <f ca="1">IF(Table1[[#This Row],[City]]="Kochi",Table1[[#This Row],[Income]],0)</f>
        <v>0</v>
      </c>
      <c r="BM16">
        <f ca="1">IF(Table1[[#This Row],[City]]="Chennai",Table1[[#This Row],[Income]],0)</f>
        <v>0</v>
      </c>
      <c r="BN16">
        <f ca="1">IF(Table1[[#This Row],[City]]="Thiruvananthapuram",Table1[[#This Row],[Income]],0)</f>
        <v>0</v>
      </c>
      <c r="BO16">
        <f ca="1">IF(Table1[[#This Row],[City]]="Kolkata",Table1[[#This Row],[Income]],0)</f>
        <v>0</v>
      </c>
      <c r="BP16">
        <f ca="1">IF(Table1[[#This Row],[City]]="Mumbai",Table1[[#This Row],[Income]],0)</f>
        <v>0</v>
      </c>
      <c r="BQ16">
        <f ca="1">IF(Table1[[#This Row],[City]]="Mysore",Table1[[#This Row],[Income]],0)</f>
        <v>57984</v>
      </c>
      <c r="BT16">
        <f ca="1">IF(Table1[[#This Row],[City]]="Mumbai",1,0)</f>
        <v>0</v>
      </c>
      <c r="BU16">
        <f ca="1">IF(Table1[[#This Row],[City]]="Chennai",1,0)</f>
        <v>0</v>
      </c>
      <c r="BV16">
        <f ca="1">IF(Table1[[#This Row],[City]]="Delhi",1,0)</f>
        <v>0</v>
      </c>
      <c r="BW16">
        <f ca="1">IF(Table1[[#This Row],[City]]="Bangalore",1,0)</f>
        <v>0</v>
      </c>
      <c r="BX16">
        <f ca="1">IF(Table1[[#This Row],[City]]="Kochi",1,0)</f>
        <v>0</v>
      </c>
      <c r="BY16">
        <f ca="1">IF(Table1[[#This Row],[City]]="Thiruvananthapuram",1,0)</f>
        <v>0</v>
      </c>
      <c r="BZ16">
        <f ca="1">IF(Table1[[#This Row],[City]]="Kolkata",1,0)</f>
        <v>0</v>
      </c>
      <c r="CA16">
        <f ca="1">IF(Table1[[#This Row],[City]]="Mysore",1,0)</f>
        <v>1</v>
      </c>
    </row>
    <row r="17" spans="2:79" x14ac:dyDescent="0.3">
      <c r="B17">
        <f t="shared" ca="1" si="2"/>
        <v>1</v>
      </c>
      <c r="C17" t="str">
        <f t="shared" ca="1" si="3"/>
        <v>Male</v>
      </c>
      <c r="D17">
        <f t="shared" ca="1" si="4"/>
        <v>35</v>
      </c>
      <c r="E17">
        <f t="shared" ca="1" si="5"/>
        <v>1</v>
      </c>
      <c r="F17" t="str">
        <f t="shared" ca="1" si="6"/>
        <v>Health</v>
      </c>
      <c r="G17">
        <f t="shared" ca="1" si="7"/>
        <v>1</v>
      </c>
      <c r="H17" t="str">
        <f t="shared" ca="1" si="8"/>
        <v>SSLC</v>
      </c>
      <c r="I17">
        <f t="shared" ca="1" si="9"/>
        <v>4</v>
      </c>
      <c r="J17">
        <f t="shared" ca="1" si="0"/>
        <v>3</v>
      </c>
      <c r="K17">
        <f t="shared" ca="1" si="10"/>
        <v>68324</v>
      </c>
      <c r="L17">
        <f t="shared" ca="1" si="11"/>
        <v>9</v>
      </c>
      <c r="M17" t="str">
        <f t="shared" ca="1" si="12"/>
        <v>Delhi</v>
      </c>
      <c r="N17">
        <f t="shared" ca="1" si="13"/>
        <v>204972</v>
      </c>
      <c r="O17">
        <f t="shared" ca="1" si="14"/>
        <v>168716.527639387</v>
      </c>
      <c r="P17" s="1">
        <f t="shared" ca="1" si="15"/>
        <v>32946.74462656986</v>
      </c>
      <c r="Q17">
        <f t="shared" ca="1" si="16"/>
        <v>11323</v>
      </c>
      <c r="R17" s="1">
        <f t="shared" ca="1" si="17"/>
        <v>82460.834888488927</v>
      </c>
      <c r="S17" s="1">
        <f t="shared" ca="1" si="18"/>
        <v>15966.304716373274</v>
      </c>
      <c r="T17" s="1">
        <f t="shared" ca="1" si="19"/>
        <v>320379.57951505878</v>
      </c>
      <c r="U17" s="1">
        <f t="shared" ca="1" si="20"/>
        <v>262500.36252787593</v>
      </c>
      <c r="V17" s="1">
        <f t="shared" ca="1" si="21"/>
        <v>57879.216987182852</v>
      </c>
      <c r="AB17" s="13" t="s">
        <v>18</v>
      </c>
      <c r="AC17" s="13"/>
      <c r="AI17" s="7"/>
      <c r="AJ17">
        <f ca="1">IF(Table1[[#This Row],[Gender]]="Male",1,0)</f>
        <v>1</v>
      </c>
      <c r="AK17">
        <f ca="1">IF(Table1[[#This Row],[Gender]]="Female",1,0)</f>
        <v>0</v>
      </c>
      <c r="AM17" s="3"/>
      <c r="AO17">
        <f ca="1">IF(Table1[[#This Row],[Profession]]="Health",1,0)</f>
        <v>1</v>
      </c>
      <c r="AP17">
        <f ca="1">IF(Table1[[#This Row],[Profession]]="IT",1,0)</f>
        <v>0</v>
      </c>
      <c r="AQ17">
        <f ca="1">IF(Table1[[#This Row],[Profession]]="Engineer",1,0)</f>
        <v>0</v>
      </c>
      <c r="AR17">
        <f ca="1">IF(Table1[[#This Row],[Profession]]="Blogger",1,0)</f>
        <v>0</v>
      </c>
      <c r="AS17">
        <f ca="1">IF(Table1[[#This Row],[Profession]]="Teacher",1,0)</f>
        <v>0</v>
      </c>
      <c r="AT17">
        <f ca="1">IF(Table1[[#This Row],[Profession]]="Freelancer",1,0)</f>
        <v>0</v>
      </c>
      <c r="BB17" s="20">
        <f ca="1">Table1[[#This Row],[Vehicle Value]]/Table1[[#This Row],[Vehicles]]</f>
        <v>10982.248208856619</v>
      </c>
      <c r="BC17" s="3"/>
      <c r="BD17" s="23">
        <f ca="1">IF(Table1[[#This Row],[Overal Debt]]&gt;$BE$3,1,0)</f>
        <v>1</v>
      </c>
      <c r="BG17" s="27">
        <f ca="1">Table1[[#This Row],[Mortgage]]/Table1[[#This Row],[Value of House]]</f>
        <v>0.82311987802913078</v>
      </c>
      <c r="BH17" s="23">
        <f t="shared" ca="1" si="22"/>
        <v>0</v>
      </c>
      <c r="BJ17">
        <f ca="1">IF(Table1[[#This Row],[City]]="Delhi",Table1[[#This Row],[Income]],0)</f>
        <v>68324</v>
      </c>
      <c r="BK17">
        <f ca="1">IF(Table1[[#This Row],[City]]="Bangalore",Table1[[#This Row],[Income]],0)</f>
        <v>0</v>
      </c>
      <c r="BL17">
        <f ca="1">IF(Table1[[#This Row],[City]]="Kochi",Table1[[#This Row],[Income]],0)</f>
        <v>0</v>
      </c>
      <c r="BM17">
        <f ca="1">IF(Table1[[#This Row],[City]]="Chennai",Table1[[#This Row],[Income]],0)</f>
        <v>0</v>
      </c>
      <c r="BN17">
        <f ca="1">IF(Table1[[#This Row],[City]]="Thiruvananthapuram",Table1[[#This Row],[Income]],0)</f>
        <v>0</v>
      </c>
      <c r="BO17">
        <f ca="1">IF(Table1[[#This Row],[City]]="Kolkata",Table1[[#This Row],[Income]],0)</f>
        <v>0</v>
      </c>
      <c r="BP17">
        <f ca="1">IF(Table1[[#This Row],[City]]="Mumbai",Table1[[#This Row],[Income]],0)</f>
        <v>0</v>
      </c>
      <c r="BQ17">
        <f ca="1">IF(Table1[[#This Row],[City]]="Mysore",Table1[[#This Row],[Income]],0)</f>
        <v>0</v>
      </c>
      <c r="BT17">
        <f ca="1">IF(Table1[[#This Row],[City]]="Mumbai",1,0)</f>
        <v>0</v>
      </c>
      <c r="BU17">
        <f ca="1">IF(Table1[[#This Row],[City]]="Chennai",1,0)</f>
        <v>0</v>
      </c>
      <c r="BV17">
        <f ca="1">IF(Table1[[#This Row],[City]]="Delhi",1,0)</f>
        <v>1</v>
      </c>
      <c r="BW17">
        <f ca="1">IF(Table1[[#This Row],[City]]="Bangalore",1,0)</f>
        <v>0</v>
      </c>
      <c r="BX17">
        <f ca="1">IF(Table1[[#This Row],[City]]="Kochi",1,0)</f>
        <v>0</v>
      </c>
      <c r="BY17">
        <f ca="1">IF(Table1[[#This Row],[City]]="Thiruvananthapuram",1,0)</f>
        <v>0</v>
      </c>
      <c r="BZ17">
        <f ca="1">IF(Table1[[#This Row],[City]]="Kolkata",1,0)</f>
        <v>0</v>
      </c>
      <c r="CA17">
        <f ca="1">IF(Table1[[#This Row],[City]]="Mysore",1,0)</f>
        <v>0</v>
      </c>
    </row>
    <row r="18" spans="2:79" x14ac:dyDescent="0.3">
      <c r="B18">
        <f t="shared" ca="1" si="2"/>
        <v>1</v>
      </c>
      <c r="C18" t="str">
        <f t="shared" ca="1" si="3"/>
        <v>Male</v>
      </c>
      <c r="D18">
        <f t="shared" ca="1" si="4"/>
        <v>30</v>
      </c>
      <c r="E18">
        <f t="shared" ca="1" si="5"/>
        <v>1</v>
      </c>
      <c r="F18" t="str">
        <f t="shared" ca="1" si="6"/>
        <v>Health</v>
      </c>
      <c r="G18">
        <f t="shared" ca="1" si="7"/>
        <v>4</v>
      </c>
      <c r="H18" t="str">
        <f t="shared" ca="1" si="8"/>
        <v>Under Graduate</v>
      </c>
      <c r="I18">
        <f t="shared" ca="1" si="9"/>
        <v>2</v>
      </c>
      <c r="J18">
        <f t="shared" ca="1" si="0"/>
        <v>4</v>
      </c>
      <c r="K18">
        <f t="shared" ca="1" si="10"/>
        <v>75387</v>
      </c>
      <c r="L18">
        <f t="shared" ca="1" si="11"/>
        <v>8</v>
      </c>
      <c r="M18" t="str">
        <f t="shared" ca="1" si="12"/>
        <v>Kochi</v>
      </c>
      <c r="N18">
        <f t="shared" ca="1" si="13"/>
        <v>226161</v>
      </c>
      <c r="O18">
        <f t="shared" ca="1" si="14"/>
        <v>112392.03283364391</v>
      </c>
      <c r="P18" s="1">
        <f t="shared" ca="1" si="15"/>
        <v>6614.3819557108527</v>
      </c>
      <c r="Q18">
        <f t="shared" ca="1" si="16"/>
        <v>6235</v>
      </c>
      <c r="R18" s="1">
        <f t="shared" ca="1" si="17"/>
        <v>95924.621381934092</v>
      </c>
      <c r="S18" s="1">
        <f t="shared" ca="1" si="18"/>
        <v>56486.416942375741</v>
      </c>
      <c r="T18" s="1">
        <f t="shared" ca="1" si="19"/>
        <v>328700.00333764497</v>
      </c>
      <c r="U18" s="1">
        <f t="shared" ca="1" si="20"/>
        <v>214551.65421557799</v>
      </c>
      <c r="V18" s="1">
        <f t="shared" ca="1" si="21"/>
        <v>114148.34912206698</v>
      </c>
      <c r="AB18">
        <v>1</v>
      </c>
      <c r="AC18" t="s">
        <v>20</v>
      </c>
      <c r="AI18" s="7"/>
      <c r="AJ18">
        <f ca="1">IF(Table1[[#This Row],[Gender]]="Male",1,0)</f>
        <v>1</v>
      </c>
      <c r="AK18">
        <f ca="1">IF(Table1[[#This Row],[Gender]]="Female",1,0)</f>
        <v>0</v>
      </c>
      <c r="AM18" s="3"/>
      <c r="AO18">
        <f ca="1">IF(Table1[[#This Row],[Profession]]="Health",1,0)</f>
        <v>1</v>
      </c>
      <c r="AP18">
        <f ca="1">IF(Table1[[#This Row],[Profession]]="IT",1,0)</f>
        <v>0</v>
      </c>
      <c r="AQ18">
        <f ca="1">IF(Table1[[#This Row],[Profession]]="Engineer",1,0)</f>
        <v>0</v>
      </c>
      <c r="AR18">
        <f ca="1">IF(Table1[[#This Row],[Profession]]="Blogger",1,0)</f>
        <v>0</v>
      </c>
      <c r="AS18">
        <f ca="1">IF(Table1[[#This Row],[Profession]]="Teacher",1,0)</f>
        <v>0</v>
      </c>
      <c r="AT18">
        <f ca="1">IF(Table1[[#This Row],[Profession]]="Freelancer",1,0)</f>
        <v>0</v>
      </c>
      <c r="BB18" s="20">
        <f ca="1">Table1[[#This Row],[Vehicle Value]]/Table1[[#This Row],[Vehicles]]</f>
        <v>1653.5954889277132</v>
      </c>
      <c r="BC18" s="3"/>
      <c r="BD18" s="23">
        <f ca="1">IF(Table1[[#This Row],[Overal Debt]]&gt;$BE$3,1,0)</f>
        <v>1</v>
      </c>
      <c r="BG18" s="27">
        <f ca="1">Table1[[#This Row],[Mortgage]]/Table1[[#This Row],[Value of House]]</f>
        <v>0.49695585372210022</v>
      </c>
      <c r="BH18" s="23">
        <f t="shared" ca="1" si="22"/>
        <v>0</v>
      </c>
      <c r="BJ18">
        <f ca="1">IF(Table1[[#This Row],[City]]="Delhi",Table1[[#This Row],[Income]],0)</f>
        <v>0</v>
      </c>
      <c r="BK18">
        <f ca="1">IF(Table1[[#This Row],[City]]="Bangalore",Table1[[#This Row],[Income]],0)</f>
        <v>0</v>
      </c>
      <c r="BL18">
        <f ca="1">IF(Table1[[#This Row],[City]]="Kochi",Table1[[#This Row],[Income]],0)</f>
        <v>75387</v>
      </c>
      <c r="BM18">
        <f ca="1">IF(Table1[[#This Row],[City]]="Chennai",Table1[[#This Row],[Income]],0)</f>
        <v>0</v>
      </c>
      <c r="BN18">
        <f ca="1">IF(Table1[[#This Row],[City]]="Thiruvananthapuram",Table1[[#This Row],[Income]],0)</f>
        <v>0</v>
      </c>
      <c r="BO18">
        <f ca="1">IF(Table1[[#This Row],[City]]="Kolkata",Table1[[#This Row],[Income]],0)</f>
        <v>0</v>
      </c>
      <c r="BP18">
        <f ca="1">IF(Table1[[#This Row],[City]]="Mumbai",Table1[[#This Row],[Income]],0)</f>
        <v>0</v>
      </c>
      <c r="BQ18">
        <f ca="1">IF(Table1[[#This Row],[City]]="Mysore",Table1[[#This Row],[Income]],0)</f>
        <v>0</v>
      </c>
      <c r="BT18">
        <f ca="1">IF(Table1[[#This Row],[City]]="Mumbai",1,0)</f>
        <v>0</v>
      </c>
      <c r="BU18">
        <f ca="1">IF(Table1[[#This Row],[City]]="Chennai",1,0)</f>
        <v>0</v>
      </c>
      <c r="BV18">
        <f ca="1">IF(Table1[[#This Row],[City]]="Delhi",1,0)</f>
        <v>0</v>
      </c>
      <c r="BW18">
        <f ca="1">IF(Table1[[#This Row],[City]]="Bangalore",1,0)</f>
        <v>0</v>
      </c>
      <c r="BX18">
        <f ca="1">IF(Table1[[#This Row],[City]]="Kochi",1,0)</f>
        <v>1</v>
      </c>
      <c r="BY18">
        <f ca="1">IF(Table1[[#This Row],[City]]="Thiruvananthapuram",1,0)</f>
        <v>0</v>
      </c>
      <c r="BZ18">
        <f ca="1">IF(Table1[[#This Row],[City]]="Kolkata",1,0)</f>
        <v>0</v>
      </c>
      <c r="CA18">
        <f ca="1">IF(Table1[[#This Row],[City]]="Mysore",1,0)</f>
        <v>0</v>
      </c>
    </row>
    <row r="19" spans="2:79" x14ac:dyDescent="0.3">
      <c r="B19">
        <f t="shared" ca="1" si="2"/>
        <v>2</v>
      </c>
      <c r="C19" t="str">
        <f t="shared" ca="1" si="3"/>
        <v>Female</v>
      </c>
      <c r="D19">
        <f t="shared" ca="1" si="4"/>
        <v>44</v>
      </c>
      <c r="E19">
        <f t="shared" ca="1" si="5"/>
        <v>4</v>
      </c>
      <c r="F19" t="str">
        <f t="shared" ca="1" si="6"/>
        <v>Teacher</v>
      </c>
      <c r="G19">
        <f t="shared" ca="1" si="7"/>
        <v>4</v>
      </c>
      <c r="H19" t="str">
        <f t="shared" ca="1" si="8"/>
        <v>Under Graduate</v>
      </c>
      <c r="I19">
        <f t="shared" ca="1" si="9"/>
        <v>0</v>
      </c>
      <c r="J19">
        <f t="shared" ca="1" si="0"/>
        <v>4</v>
      </c>
      <c r="K19">
        <f t="shared" ca="1" si="10"/>
        <v>83479</v>
      </c>
      <c r="L19">
        <f t="shared" ca="1" si="11"/>
        <v>1</v>
      </c>
      <c r="M19" t="str">
        <f t="shared" ca="1" si="12"/>
        <v>Chennai</v>
      </c>
      <c r="N19">
        <f t="shared" ca="1" si="13"/>
        <v>333916</v>
      </c>
      <c r="O19">
        <f t="shared" ca="1" si="14"/>
        <v>113397.82159128462</v>
      </c>
      <c r="P19" s="1">
        <f t="shared" ca="1" si="15"/>
        <v>309302.29290165711</v>
      </c>
      <c r="Q19">
        <f t="shared" ca="1" si="16"/>
        <v>45690</v>
      </c>
      <c r="R19" s="1">
        <f t="shared" ca="1" si="17"/>
        <v>123551.5072848487</v>
      </c>
      <c r="S19" s="1">
        <f t="shared" ca="1" si="18"/>
        <v>111492.20272078385</v>
      </c>
      <c r="T19" s="1">
        <f t="shared" ca="1" si="19"/>
        <v>766769.80018650577</v>
      </c>
      <c r="U19" s="1">
        <f t="shared" ca="1" si="20"/>
        <v>282639.32887613331</v>
      </c>
      <c r="V19" s="1">
        <f t="shared" ca="1" si="21"/>
        <v>484130.47131037246</v>
      </c>
      <c r="AB19">
        <v>2</v>
      </c>
      <c r="AC19" t="s">
        <v>21</v>
      </c>
      <c r="AI19" s="7"/>
      <c r="AJ19">
        <f ca="1">IF(Table1[[#This Row],[Gender]]="Male",1,0)</f>
        <v>0</v>
      </c>
      <c r="AK19">
        <f ca="1">IF(Table1[[#This Row],[Gender]]="Female",1,0)</f>
        <v>1</v>
      </c>
      <c r="AM19" s="3"/>
      <c r="AO19">
        <f ca="1">IF(Table1[[#This Row],[Profession]]="Health",1,0)</f>
        <v>0</v>
      </c>
      <c r="AP19">
        <f ca="1">IF(Table1[[#This Row],[Profession]]="IT",1,0)</f>
        <v>0</v>
      </c>
      <c r="AQ19">
        <f ca="1">IF(Table1[[#This Row],[Profession]]="Engineer",1,0)</f>
        <v>0</v>
      </c>
      <c r="AR19">
        <f ca="1">IF(Table1[[#This Row],[Profession]]="Blogger",1,0)</f>
        <v>0</v>
      </c>
      <c r="AS19">
        <f ca="1">IF(Table1[[#This Row],[Profession]]="Teacher",1,0)</f>
        <v>1</v>
      </c>
      <c r="AT19">
        <f ca="1">IF(Table1[[#This Row],[Profession]]="Freelancer",1,0)</f>
        <v>0</v>
      </c>
      <c r="BB19" s="20">
        <f ca="1">Table1[[#This Row],[Vehicle Value]]/Table1[[#This Row],[Vehicles]]</f>
        <v>77325.573225414279</v>
      </c>
      <c r="BC19" s="3"/>
      <c r="BD19" s="23">
        <f ca="1">IF(Table1[[#This Row],[Overal Debt]]&gt;$BE$3,1,0)</f>
        <v>1</v>
      </c>
      <c r="BG19" s="27">
        <f ca="1">Table1[[#This Row],[Mortgage]]/Table1[[#This Row],[Value of House]]</f>
        <v>0.33959984424611167</v>
      </c>
      <c r="BH19" s="23">
        <f t="shared" ca="1" si="22"/>
        <v>0</v>
      </c>
      <c r="BJ19">
        <f ca="1">IF(Table1[[#This Row],[City]]="Delhi",Table1[[#This Row],[Income]],0)</f>
        <v>0</v>
      </c>
      <c r="BK19">
        <f ca="1">IF(Table1[[#This Row],[City]]="Bangalore",Table1[[#This Row],[Income]],0)</f>
        <v>0</v>
      </c>
      <c r="BL19">
        <f ca="1">IF(Table1[[#This Row],[City]]="Kochi",Table1[[#This Row],[Income]],0)</f>
        <v>0</v>
      </c>
      <c r="BM19">
        <f ca="1">IF(Table1[[#This Row],[City]]="Chennai",Table1[[#This Row],[Income]],0)</f>
        <v>83479</v>
      </c>
      <c r="BN19">
        <f ca="1">IF(Table1[[#This Row],[City]]="Thiruvananthapuram",Table1[[#This Row],[Income]],0)</f>
        <v>0</v>
      </c>
      <c r="BO19">
        <f ca="1">IF(Table1[[#This Row],[City]]="Kolkata",Table1[[#This Row],[Income]],0)</f>
        <v>0</v>
      </c>
      <c r="BP19">
        <f ca="1">IF(Table1[[#This Row],[City]]="Mumbai",Table1[[#This Row],[Income]],0)</f>
        <v>0</v>
      </c>
      <c r="BQ19">
        <f ca="1">IF(Table1[[#This Row],[City]]="Mysore",Table1[[#This Row],[Income]],0)</f>
        <v>0</v>
      </c>
      <c r="BT19">
        <f ca="1">IF(Table1[[#This Row],[City]]="Mumbai",1,0)</f>
        <v>0</v>
      </c>
      <c r="BU19">
        <f ca="1">IF(Table1[[#This Row],[City]]="Chennai",1,0)</f>
        <v>1</v>
      </c>
      <c r="BV19">
        <f ca="1">IF(Table1[[#This Row],[City]]="Delhi",1,0)</f>
        <v>0</v>
      </c>
      <c r="BW19">
        <f ca="1">IF(Table1[[#This Row],[City]]="Bangalore",1,0)</f>
        <v>0</v>
      </c>
      <c r="BX19">
        <f ca="1">IF(Table1[[#This Row],[City]]="Kochi",1,0)</f>
        <v>0</v>
      </c>
      <c r="BY19">
        <f ca="1">IF(Table1[[#This Row],[City]]="Thiruvananthapuram",1,0)</f>
        <v>0</v>
      </c>
      <c r="BZ19">
        <f ca="1">IF(Table1[[#This Row],[City]]="Kolkata",1,0)</f>
        <v>0</v>
      </c>
      <c r="CA19">
        <f ca="1">IF(Table1[[#This Row],[City]]="Mysore",1,0)</f>
        <v>0</v>
      </c>
    </row>
    <row r="20" spans="2:79" x14ac:dyDescent="0.3">
      <c r="B20">
        <f t="shared" ca="1" si="2"/>
        <v>2</v>
      </c>
      <c r="C20" t="str">
        <f t="shared" ca="1" si="3"/>
        <v>Female</v>
      </c>
      <c r="D20">
        <f t="shared" ca="1" si="4"/>
        <v>38</v>
      </c>
      <c r="E20">
        <f t="shared" ca="1" si="5"/>
        <v>6</v>
      </c>
      <c r="F20" t="str">
        <f t="shared" ca="1" si="6"/>
        <v>Blogger</v>
      </c>
      <c r="G20">
        <f t="shared" ca="1" si="7"/>
        <v>1</v>
      </c>
      <c r="H20" t="str">
        <f t="shared" ca="1" si="8"/>
        <v>SSLC</v>
      </c>
      <c r="I20">
        <f t="shared" ca="1" si="9"/>
        <v>4</v>
      </c>
      <c r="J20">
        <f t="shared" ca="1" si="0"/>
        <v>1</v>
      </c>
      <c r="K20">
        <f t="shared" ca="1" si="10"/>
        <v>63369</v>
      </c>
      <c r="L20">
        <f t="shared" ca="1" si="11"/>
        <v>8</v>
      </c>
      <c r="M20" t="str">
        <f t="shared" ca="1" si="12"/>
        <v>Kochi</v>
      </c>
      <c r="N20">
        <f t="shared" ca="1" si="13"/>
        <v>190107</v>
      </c>
      <c r="O20">
        <f t="shared" ca="1" si="14"/>
        <v>50383.930320526968</v>
      </c>
      <c r="P20" s="1">
        <f t="shared" ca="1" si="15"/>
        <v>6010.6420829146418</v>
      </c>
      <c r="Q20">
        <f t="shared" ca="1" si="16"/>
        <v>1976</v>
      </c>
      <c r="R20" s="1">
        <f t="shared" ca="1" si="17"/>
        <v>126480.86268480829</v>
      </c>
      <c r="S20" s="1">
        <f t="shared" ca="1" si="18"/>
        <v>41058.428817117092</v>
      </c>
      <c r="T20" s="1">
        <f t="shared" ca="1" si="19"/>
        <v>322598.50476772292</v>
      </c>
      <c r="U20" s="1">
        <f t="shared" ca="1" si="20"/>
        <v>178840.79300533526</v>
      </c>
      <c r="V20" s="1">
        <f t="shared" ca="1" si="21"/>
        <v>143757.71176238765</v>
      </c>
      <c r="AB20">
        <v>3</v>
      </c>
      <c r="AC20" t="s">
        <v>22</v>
      </c>
      <c r="AI20" s="7"/>
      <c r="AJ20">
        <f ca="1">IF(Table1[[#This Row],[Gender]]="Male",1,0)</f>
        <v>0</v>
      </c>
      <c r="AK20">
        <f ca="1">IF(Table1[[#This Row],[Gender]]="Female",1,0)</f>
        <v>1</v>
      </c>
      <c r="AM20" s="3"/>
      <c r="AO20">
        <f ca="1">IF(Table1[[#This Row],[Profession]]="Health",1,0)</f>
        <v>0</v>
      </c>
      <c r="AP20">
        <f ca="1">IF(Table1[[#This Row],[Profession]]="IT",1,0)</f>
        <v>0</v>
      </c>
      <c r="AQ20">
        <f ca="1">IF(Table1[[#This Row],[Profession]]="Engineer",1,0)</f>
        <v>0</v>
      </c>
      <c r="AR20">
        <f ca="1">IF(Table1[[#This Row],[Profession]]="Blogger",1,0)</f>
        <v>1</v>
      </c>
      <c r="AS20">
        <f ca="1">IF(Table1[[#This Row],[Profession]]="Teacher",1,0)</f>
        <v>0</v>
      </c>
      <c r="AT20">
        <f ca="1">IF(Table1[[#This Row],[Profession]]="Freelancer",1,0)</f>
        <v>0</v>
      </c>
      <c r="BB20" s="20">
        <f ca="1">Table1[[#This Row],[Vehicle Value]]/Table1[[#This Row],[Vehicles]]</f>
        <v>6010.6420829146418</v>
      </c>
      <c r="BC20" s="3"/>
      <c r="BD20" s="23">
        <f ca="1">IF(Table1[[#This Row],[Overal Debt]]&gt;$BE$3,1,0)</f>
        <v>1</v>
      </c>
      <c r="BG20" s="27">
        <f ca="1">Table1[[#This Row],[Mortgage]]/Table1[[#This Row],[Value of House]]</f>
        <v>0.26502932727635997</v>
      </c>
      <c r="BH20" s="23">
        <f t="shared" ca="1" si="22"/>
        <v>1</v>
      </c>
      <c r="BJ20">
        <f ca="1">IF(Table1[[#This Row],[City]]="Delhi",Table1[[#This Row],[Income]],0)</f>
        <v>0</v>
      </c>
      <c r="BK20">
        <f ca="1">IF(Table1[[#This Row],[City]]="Bangalore",Table1[[#This Row],[Income]],0)</f>
        <v>0</v>
      </c>
      <c r="BL20">
        <f ca="1">IF(Table1[[#This Row],[City]]="Kochi",Table1[[#This Row],[Income]],0)</f>
        <v>63369</v>
      </c>
      <c r="BM20">
        <f ca="1">IF(Table1[[#This Row],[City]]="Chennai",Table1[[#This Row],[Income]],0)</f>
        <v>0</v>
      </c>
      <c r="BN20">
        <f ca="1">IF(Table1[[#This Row],[City]]="Thiruvananthapuram",Table1[[#This Row],[Income]],0)</f>
        <v>0</v>
      </c>
      <c r="BO20">
        <f ca="1">IF(Table1[[#This Row],[City]]="Kolkata",Table1[[#This Row],[Income]],0)</f>
        <v>0</v>
      </c>
      <c r="BP20">
        <f ca="1">IF(Table1[[#This Row],[City]]="Mumbai",Table1[[#This Row],[Income]],0)</f>
        <v>0</v>
      </c>
      <c r="BQ20">
        <f ca="1">IF(Table1[[#This Row],[City]]="Mysore",Table1[[#This Row],[Income]],0)</f>
        <v>0</v>
      </c>
      <c r="BT20">
        <f ca="1">IF(Table1[[#This Row],[City]]="Mumbai",1,0)</f>
        <v>0</v>
      </c>
      <c r="BU20">
        <f ca="1">IF(Table1[[#This Row],[City]]="Chennai",1,0)</f>
        <v>0</v>
      </c>
      <c r="BV20">
        <f ca="1">IF(Table1[[#This Row],[City]]="Delhi",1,0)</f>
        <v>0</v>
      </c>
      <c r="BW20">
        <f ca="1">IF(Table1[[#This Row],[City]]="Bangalore",1,0)</f>
        <v>0</v>
      </c>
      <c r="BX20">
        <f ca="1">IF(Table1[[#This Row],[City]]="Kochi",1,0)</f>
        <v>1</v>
      </c>
      <c r="BY20">
        <f ca="1">IF(Table1[[#This Row],[City]]="Thiruvananthapuram",1,0)</f>
        <v>0</v>
      </c>
      <c r="BZ20">
        <f ca="1">IF(Table1[[#This Row],[City]]="Kolkata",1,0)</f>
        <v>0</v>
      </c>
      <c r="CA20">
        <f ca="1">IF(Table1[[#This Row],[City]]="Mysore",1,0)</f>
        <v>0</v>
      </c>
    </row>
    <row r="21" spans="2:79" x14ac:dyDescent="0.3">
      <c r="B21">
        <f t="shared" ca="1" si="2"/>
        <v>1</v>
      </c>
      <c r="C21" t="str">
        <f t="shared" ca="1" si="3"/>
        <v>Male</v>
      </c>
      <c r="D21">
        <f t="shared" ca="1" si="4"/>
        <v>34</v>
      </c>
      <c r="E21">
        <f t="shared" ca="1" si="5"/>
        <v>6</v>
      </c>
      <c r="F21" t="str">
        <f t="shared" ca="1" si="6"/>
        <v>Blogger</v>
      </c>
      <c r="G21">
        <f t="shared" ca="1" si="7"/>
        <v>1</v>
      </c>
      <c r="H21" t="str">
        <f t="shared" ca="1" si="8"/>
        <v>SSLC</v>
      </c>
      <c r="I21">
        <f t="shared" ca="1" si="9"/>
        <v>3</v>
      </c>
      <c r="J21">
        <f t="shared" ca="1" si="0"/>
        <v>3</v>
      </c>
      <c r="K21">
        <f t="shared" ca="1" si="10"/>
        <v>68166</v>
      </c>
      <c r="L21">
        <f t="shared" ca="1" si="11"/>
        <v>5</v>
      </c>
      <c r="M21" t="str">
        <f t="shared" ca="1" si="12"/>
        <v>Kolkata</v>
      </c>
      <c r="N21">
        <f t="shared" ca="1" si="13"/>
        <v>272664</v>
      </c>
      <c r="O21">
        <f t="shared" ca="1" si="14"/>
        <v>156765.29230383146</v>
      </c>
      <c r="P21" s="1">
        <f t="shared" ca="1" si="15"/>
        <v>100388.24445554755</v>
      </c>
      <c r="Q21">
        <f t="shared" ca="1" si="16"/>
        <v>73836</v>
      </c>
      <c r="R21" s="1">
        <f t="shared" ca="1" si="17"/>
        <v>3803.3623310090884</v>
      </c>
      <c r="S21" s="1">
        <f t="shared" ca="1" si="18"/>
        <v>22181.48608204714</v>
      </c>
      <c r="T21" s="1">
        <f t="shared" ca="1" si="19"/>
        <v>376855.6067865566</v>
      </c>
      <c r="U21" s="1">
        <f t="shared" ca="1" si="20"/>
        <v>234404.65463484055</v>
      </c>
      <c r="V21" s="1">
        <f t="shared" ca="1" si="21"/>
        <v>142450.95215171605</v>
      </c>
      <c r="AB21">
        <v>4</v>
      </c>
      <c r="AC21" t="s">
        <v>23</v>
      </c>
      <c r="AI21" s="7"/>
      <c r="AJ21">
        <f ca="1">IF(Table1[[#This Row],[Gender]]="Male",1,0)</f>
        <v>1</v>
      </c>
      <c r="AK21">
        <f ca="1">IF(Table1[[#This Row],[Gender]]="Female",1,0)</f>
        <v>0</v>
      </c>
      <c r="AM21" s="3"/>
      <c r="AO21">
        <f ca="1">IF(Table1[[#This Row],[Profession]]="Health",1,0)</f>
        <v>0</v>
      </c>
      <c r="AP21">
        <f ca="1">IF(Table1[[#This Row],[Profession]]="IT",1,0)</f>
        <v>0</v>
      </c>
      <c r="AQ21">
        <f ca="1">IF(Table1[[#This Row],[Profession]]="Engineer",1,0)</f>
        <v>0</v>
      </c>
      <c r="AR21">
        <f ca="1">IF(Table1[[#This Row],[Profession]]="Blogger",1,0)</f>
        <v>1</v>
      </c>
      <c r="AS21">
        <f ca="1">IF(Table1[[#This Row],[Profession]]="Teacher",1,0)</f>
        <v>0</v>
      </c>
      <c r="AT21">
        <f ca="1">IF(Table1[[#This Row],[Profession]]="Freelancer",1,0)</f>
        <v>0</v>
      </c>
      <c r="BB21" s="20">
        <f ca="1">Table1[[#This Row],[Vehicle Value]]/Table1[[#This Row],[Vehicles]]</f>
        <v>33462.748151849184</v>
      </c>
      <c r="BC21" s="3"/>
      <c r="BD21" s="23">
        <f ca="1">IF(Table1[[#This Row],[Overal Debt]]&gt;$BE$3,1,0)</f>
        <v>1</v>
      </c>
      <c r="BG21" s="27">
        <f ca="1">Table1[[#This Row],[Mortgage]]/Table1[[#This Row],[Value of House]]</f>
        <v>0.57493945773490984</v>
      </c>
      <c r="BH21" s="23">
        <f t="shared" ca="1" si="22"/>
        <v>0</v>
      </c>
      <c r="BJ21">
        <f ca="1">IF(Table1[[#This Row],[City]]="Delhi",Table1[[#This Row],[Income]],0)</f>
        <v>0</v>
      </c>
      <c r="BK21">
        <f ca="1">IF(Table1[[#This Row],[City]]="Bangalore",Table1[[#This Row],[Income]],0)</f>
        <v>0</v>
      </c>
      <c r="BL21">
        <f ca="1">IF(Table1[[#This Row],[City]]="Kochi",Table1[[#This Row],[Income]],0)</f>
        <v>0</v>
      </c>
      <c r="BM21">
        <f ca="1">IF(Table1[[#This Row],[City]]="Chennai",Table1[[#This Row],[Income]],0)</f>
        <v>0</v>
      </c>
      <c r="BN21">
        <f ca="1">IF(Table1[[#This Row],[City]]="Thiruvananthapuram",Table1[[#This Row],[Income]],0)</f>
        <v>0</v>
      </c>
      <c r="BO21">
        <f ca="1">IF(Table1[[#This Row],[City]]="Kolkata",Table1[[#This Row],[Income]],0)</f>
        <v>68166</v>
      </c>
      <c r="BP21">
        <f ca="1">IF(Table1[[#This Row],[City]]="Mumbai",Table1[[#This Row],[Income]],0)</f>
        <v>0</v>
      </c>
      <c r="BQ21">
        <f ca="1">IF(Table1[[#This Row],[City]]="Mysore",Table1[[#This Row],[Income]],0)</f>
        <v>0</v>
      </c>
      <c r="BT21">
        <f ca="1">IF(Table1[[#This Row],[City]]="Mumbai",1,0)</f>
        <v>0</v>
      </c>
      <c r="BU21">
        <f ca="1">IF(Table1[[#This Row],[City]]="Chennai",1,0)</f>
        <v>0</v>
      </c>
      <c r="BV21">
        <f ca="1">IF(Table1[[#This Row],[City]]="Delhi",1,0)</f>
        <v>0</v>
      </c>
      <c r="BW21">
        <f ca="1">IF(Table1[[#This Row],[City]]="Bangalore",1,0)</f>
        <v>0</v>
      </c>
      <c r="BX21">
        <f ca="1">IF(Table1[[#This Row],[City]]="Kochi",1,0)</f>
        <v>0</v>
      </c>
      <c r="BY21">
        <f ca="1">IF(Table1[[#This Row],[City]]="Thiruvananthapuram",1,0)</f>
        <v>0</v>
      </c>
      <c r="BZ21">
        <f ca="1">IF(Table1[[#This Row],[City]]="Kolkata",1,0)</f>
        <v>1</v>
      </c>
      <c r="CA21">
        <f ca="1">IF(Table1[[#This Row],[City]]="Mysore",1,0)</f>
        <v>0</v>
      </c>
    </row>
    <row r="22" spans="2:79" x14ac:dyDescent="0.3">
      <c r="B22">
        <f t="shared" ca="1" si="2"/>
        <v>2</v>
      </c>
      <c r="C22" t="str">
        <f t="shared" ca="1" si="3"/>
        <v>Female</v>
      </c>
      <c r="D22">
        <f t="shared" ca="1" si="4"/>
        <v>31</v>
      </c>
      <c r="E22">
        <f t="shared" ca="1" si="5"/>
        <v>5</v>
      </c>
      <c r="F22" t="str">
        <f t="shared" ca="1" si="6"/>
        <v>Freelancer</v>
      </c>
      <c r="G22">
        <f t="shared" ca="1" si="7"/>
        <v>4</v>
      </c>
      <c r="H22" t="str">
        <f t="shared" ca="1" si="8"/>
        <v>Under Graduate</v>
      </c>
      <c r="I22">
        <f t="shared" ca="1" si="9"/>
        <v>0</v>
      </c>
      <c r="J22">
        <f t="shared" ca="1" si="0"/>
        <v>2</v>
      </c>
      <c r="K22">
        <f t="shared" ca="1" si="10"/>
        <v>84392</v>
      </c>
      <c r="L22">
        <f t="shared" ca="1" si="11"/>
        <v>3</v>
      </c>
      <c r="M22" t="str">
        <f t="shared" ca="1" si="12"/>
        <v>Mysore</v>
      </c>
      <c r="N22">
        <f t="shared" ca="1" si="13"/>
        <v>337568</v>
      </c>
      <c r="O22">
        <f t="shared" ca="1" si="14"/>
        <v>289596.07012735581</v>
      </c>
      <c r="P22" s="1">
        <f t="shared" ca="1" si="15"/>
        <v>17681.677074505365</v>
      </c>
      <c r="Q22">
        <f t="shared" ca="1" si="16"/>
        <v>11095</v>
      </c>
      <c r="R22" s="1">
        <f t="shared" ca="1" si="17"/>
        <v>93228.747211679161</v>
      </c>
      <c r="S22" s="1">
        <f t="shared" ca="1" si="18"/>
        <v>78502.539586394938</v>
      </c>
      <c r="T22" s="1">
        <f t="shared" ca="1" si="19"/>
        <v>448478.42428618454</v>
      </c>
      <c r="U22" s="1">
        <f t="shared" ca="1" si="20"/>
        <v>393919.81733903498</v>
      </c>
      <c r="V22" s="1">
        <f t="shared" ca="1" si="21"/>
        <v>54558.606947149558</v>
      </c>
      <c r="AB22">
        <v>5</v>
      </c>
      <c r="AC22" t="s">
        <v>64</v>
      </c>
      <c r="AI22" s="7"/>
      <c r="AJ22">
        <f ca="1">IF(Table1[[#This Row],[Gender]]="Male",1,0)</f>
        <v>0</v>
      </c>
      <c r="AK22">
        <f ca="1">IF(Table1[[#This Row],[Gender]]="Female",1,0)</f>
        <v>1</v>
      </c>
      <c r="AM22" s="3"/>
      <c r="AO22">
        <f ca="1">IF(Table1[[#This Row],[Profession]]="Health",1,0)</f>
        <v>0</v>
      </c>
      <c r="AP22">
        <f ca="1">IF(Table1[[#This Row],[Profession]]="IT",1,0)</f>
        <v>0</v>
      </c>
      <c r="AQ22">
        <f ca="1">IF(Table1[[#This Row],[Profession]]="Engineer",1,0)</f>
        <v>0</v>
      </c>
      <c r="AR22">
        <f ca="1">IF(Table1[[#This Row],[Profession]]="Blogger",1,0)</f>
        <v>0</v>
      </c>
      <c r="AS22">
        <f ca="1">IF(Table1[[#This Row],[Profession]]="Teacher",1,0)</f>
        <v>0</v>
      </c>
      <c r="AT22">
        <f ca="1">IF(Table1[[#This Row],[Profession]]="Freelancer",1,0)</f>
        <v>1</v>
      </c>
      <c r="BB22" s="20">
        <f ca="1">Table1[[#This Row],[Vehicle Value]]/Table1[[#This Row],[Vehicles]]</f>
        <v>8840.8385372526827</v>
      </c>
      <c r="BC22" s="3"/>
      <c r="BD22" s="23">
        <f ca="1">IF(Table1[[#This Row],[Overal Debt]]&gt;$BE$3,1,0)</f>
        <v>1</v>
      </c>
      <c r="BG22" s="27">
        <f ca="1">Table1[[#This Row],[Mortgage]]/Table1[[#This Row],[Value of House]]</f>
        <v>0.85788958114322389</v>
      </c>
      <c r="BH22" s="23">
        <f t="shared" ca="1" si="22"/>
        <v>0</v>
      </c>
      <c r="BJ22">
        <f ca="1">IF(Table1[[#This Row],[City]]="Delhi",Table1[[#This Row],[Income]],0)</f>
        <v>0</v>
      </c>
      <c r="BK22">
        <f ca="1">IF(Table1[[#This Row],[City]]="Bangalore",Table1[[#This Row],[Income]],0)</f>
        <v>0</v>
      </c>
      <c r="BL22">
        <f ca="1">IF(Table1[[#This Row],[City]]="Kochi",Table1[[#This Row],[Income]],0)</f>
        <v>0</v>
      </c>
      <c r="BM22">
        <f ca="1">IF(Table1[[#This Row],[City]]="Chennai",Table1[[#This Row],[Income]],0)</f>
        <v>0</v>
      </c>
      <c r="BN22">
        <f ca="1">IF(Table1[[#This Row],[City]]="Thiruvananthapuram",Table1[[#This Row],[Income]],0)</f>
        <v>0</v>
      </c>
      <c r="BO22">
        <f ca="1">IF(Table1[[#This Row],[City]]="Kolkata",Table1[[#This Row],[Income]],0)</f>
        <v>0</v>
      </c>
      <c r="BP22">
        <f ca="1">IF(Table1[[#This Row],[City]]="Mumbai",Table1[[#This Row],[Income]],0)</f>
        <v>0</v>
      </c>
      <c r="BQ22">
        <f ca="1">IF(Table1[[#This Row],[City]]="Mysore",Table1[[#This Row],[Income]],0)</f>
        <v>84392</v>
      </c>
      <c r="BT22">
        <f ca="1">IF(Table1[[#This Row],[City]]="Mumbai",1,0)</f>
        <v>0</v>
      </c>
      <c r="BU22">
        <f ca="1">IF(Table1[[#This Row],[City]]="Chennai",1,0)</f>
        <v>0</v>
      </c>
      <c r="BV22">
        <f ca="1">IF(Table1[[#This Row],[City]]="Delhi",1,0)</f>
        <v>0</v>
      </c>
      <c r="BW22">
        <f ca="1">IF(Table1[[#This Row],[City]]="Bangalore",1,0)</f>
        <v>0</v>
      </c>
      <c r="BX22">
        <f ca="1">IF(Table1[[#This Row],[City]]="Kochi",1,0)</f>
        <v>0</v>
      </c>
      <c r="BY22">
        <f ca="1">IF(Table1[[#This Row],[City]]="Thiruvananthapuram",1,0)</f>
        <v>0</v>
      </c>
      <c r="BZ22">
        <f ca="1">IF(Table1[[#This Row],[City]]="Kolkata",1,0)</f>
        <v>0</v>
      </c>
      <c r="CA22">
        <f ca="1">IF(Table1[[#This Row],[City]]="Mysore",1,0)</f>
        <v>1</v>
      </c>
    </row>
    <row r="23" spans="2:79" x14ac:dyDescent="0.3">
      <c r="B23">
        <f t="shared" ca="1" si="2"/>
        <v>2</v>
      </c>
      <c r="C23" t="str">
        <f t="shared" ca="1" si="3"/>
        <v>Female</v>
      </c>
      <c r="D23">
        <f t="shared" ca="1" si="4"/>
        <v>40</v>
      </c>
      <c r="E23">
        <f t="shared" ca="1" si="5"/>
        <v>5</v>
      </c>
      <c r="F23" t="str">
        <f t="shared" ca="1" si="6"/>
        <v>Freelancer</v>
      </c>
      <c r="G23">
        <f t="shared" ca="1" si="7"/>
        <v>5</v>
      </c>
      <c r="H23" t="str">
        <f t="shared" ca="1" si="8"/>
        <v>Post Graduate</v>
      </c>
      <c r="I23">
        <f t="shared" ca="1" si="9"/>
        <v>4</v>
      </c>
      <c r="J23">
        <f t="shared" ca="1" si="0"/>
        <v>1</v>
      </c>
      <c r="K23">
        <f t="shared" ca="1" si="10"/>
        <v>78116</v>
      </c>
      <c r="L23">
        <f t="shared" ca="1" si="11"/>
        <v>4</v>
      </c>
      <c r="M23" t="str">
        <f t="shared" ca="1" si="12"/>
        <v>Mumbai</v>
      </c>
      <c r="N23">
        <f t="shared" ca="1" si="13"/>
        <v>312464</v>
      </c>
      <c r="O23">
        <f t="shared" ca="1" si="14"/>
        <v>132461.08758648709</v>
      </c>
      <c r="P23" s="1">
        <f t="shared" ca="1" si="15"/>
        <v>73265.063366127986</v>
      </c>
      <c r="Q23">
        <f t="shared" ca="1" si="16"/>
        <v>44183</v>
      </c>
      <c r="R23" s="1">
        <f t="shared" ca="1" si="17"/>
        <v>76945.409700546792</v>
      </c>
      <c r="S23" s="1">
        <f t="shared" ca="1" si="18"/>
        <v>45975.746237030929</v>
      </c>
      <c r="T23" s="1">
        <f t="shared" ca="1" si="19"/>
        <v>462674.47306667478</v>
      </c>
      <c r="U23" s="1">
        <f t="shared" ca="1" si="20"/>
        <v>253589.49728703388</v>
      </c>
      <c r="V23" s="1">
        <f t="shared" ca="1" si="21"/>
        <v>209084.9757796409</v>
      </c>
      <c r="AB23">
        <v>6</v>
      </c>
      <c r="AC23" t="s">
        <v>24</v>
      </c>
      <c r="AI23" s="7"/>
      <c r="AJ23">
        <f ca="1">IF(Table1[[#This Row],[Gender]]="Male",1,0)</f>
        <v>0</v>
      </c>
      <c r="AK23">
        <f ca="1">IF(Table1[[#This Row],[Gender]]="Female",1,0)</f>
        <v>1</v>
      </c>
      <c r="AM23" s="3"/>
      <c r="AO23">
        <f ca="1">IF(Table1[[#This Row],[Profession]]="Health",1,0)</f>
        <v>0</v>
      </c>
      <c r="AP23">
        <f ca="1">IF(Table1[[#This Row],[Profession]]="IT",1,0)</f>
        <v>0</v>
      </c>
      <c r="AQ23">
        <f ca="1">IF(Table1[[#This Row],[Profession]]="Engineer",1,0)</f>
        <v>0</v>
      </c>
      <c r="AR23">
        <f ca="1">IF(Table1[[#This Row],[Profession]]="Blogger",1,0)</f>
        <v>0</v>
      </c>
      <c r="AS23">
        <f ca="1">IF(Table1[[#This Row],[Profession]]="Teacher",1,0)</f>
        <v>0</v>
      </c>
      <c r="AT23">
        <f ca="1">IF(Table1[[#This Row],[Profession]]="Freelancer",1,0)</f>
        <v>1</v>
      </c>
      <c r="BB23" s="20">
        <f ca="1">Table1[[#This Row],[Vehicle Value]]/Table1[[#This Row],[Vehicles]]</f>
        <v>73265.063366127986</v>
      </c>
      <c r="BC23" s="3"/>
      <c r="BD23" s="23">
        <f ca="1">IF(Table1[[#This Row],[Overal Debt]]&gt;$BE$3,1,0)</f>
        <v>1</v>
      </c>
      <c r="BG23" s="27">
        <f ca="1">Table1[[#This Row],[Mortgage]]/Table1[[#This Row],[Value of House]]</f>
        <v>0.42392431635800315</v>
      </c>
      <c r="BH23" s="23">
        <f t="shared" ca="1" si="22"/>
        <v>0</v>
      </c>
      <c r="BJ23">
        <f ca="1">IF(Table1[[#This Row],[City]]="Delhi",Table1[[#This Row],[Income]],0)</f>
        <v>0</v>
      </c>
      <c r="BK23">
        <f ca="1">IF(Table1[[#This Row],[City]]="Bangalore",Table1[[#This Row],[Income]],0)</f>
        <v>0</v>
      </c>
      <c r="BL23">
        <f ca="1">IF(Table1[[#This Row],[City]]="Kochi",Table1[[#This Row],[Income]],0)</f>
        <v>0</v>
      </c>
      <c r="BM23">
        <f ca="1">IF(Table1[[#This Row],[City]]="Chennai",Table1[[#This Row],[Income]],0)</f>
        <v>0</v>
      </c>
      <c r="BN23">
        <f ca="1">IF(Table1[[#This Row],[City]]="Thiruvananthapuram",Table1[[#This Row],[Income]],0)</f>
        <v>0</v>
      </c>
      <c r="BO23">
        <f ca="1">IF(Table1[[#This Row],[City]]="Kolkata",Table1[[#This Row],[Income]],0)</f>
        <v>0</v>
      </c>
      <c r="BP23">
        <f ca="1">IF(Table1[[#This Row],[City]]="Mumbai",Table1[[#This Row],[Income]],0)</f>
        <v>78116</v>
      </c>
      <c r="BQ23">
        <f ca="1">IF(Table1[[#This Row],[City]]="Mysore",Table1[[#This Row],[Income]],0)</f>
        <v>0</v>
      </c>
      <c r="BT23">
        <f ca="1">IF(Table1[[#This Row],[City]]="Mumbai",1,0)</f>
        <v>1</v>
      </c>
      <c r="BU23">
        <f ca="1">IF(Table1[[#This Row],[City]]="Chennai",1,0)</f>
        <v>0</v>
      </c>
      <c r="BV23">
        <f ca="1">IF(Table1[[#This Row],[City]]="Delhi",1,0)</f>
        <v>0</v>
      </c>
      <c r="BW23">
        <f ca="1">IF(Table1[[#This Row],[City]]="Bangalore",1,0)</f>
        <v>0</v>
      </c>
      <c r="BX23">
        <f ca="1">IF(Table1[[#This Row],[City]]="Kochi",1,0)</f>
        <v>0</v>
      </c>
      <c r="BY23">
        <f ca="1">IF(Table1[[#This Row],[City]]="Thiruvananthapuram",1,0)</f>
        <v>0</v>
      </c>
      <c r="BZ23">
        <f ca="1">IF(Table1[[#This Row],[City]]="Kolkata",1,0)</f>
        <v>0</v>
      </c>
      <c r="CA23">
        <f ca="1">IF(Table1[[#This Row],[City]]="Mysore",1,0)</f>
        <v>0</v>
      </c>
    </row>
    <row r="24" spans="2:79" x14ac:dyDescent="0.3">
      <c r="B24">
        <f t="shared" ca="1" si="2"/>
        <v>2</v>
      </c>
      <c r="C24" t="str">
        <f t="shared" ca="1" si="3"/>
        <v>Female</v>
      </c>
      <c r="D24">
        <f t="shared" ca="1" si="4"/>
        <v>34</v>
      </c>
      <c r="E24">
        <f t="shared" ca="1" si="5"/>
        <v>3</v>
      </c>
      <c r="F24" t="str">
        <f t="shared" ca="1" si="6"/>
        <v>IT</v>
      </c>
      <c r="G24">
        <f t="shared" ca="1" si="7"/>
        <v>1</v>
      </c>
      <c r="H24" t="str">
        <f t="shared" ca="1" si="8"/>
        <v>SSLC</v>
      </c>
      <c r="I24">
        <f t="shared" ca="1" si="9"/>
        <v>2</v>
      </c>
      <c r="J24">
        <f t="shared" ca="1" si="0"/>
        <v>1</v>
      </c>
      <c r="K24">
        <f t="shared" ca="1" si="10"/>
        <v>59292</v>
      </c>
      <c r="L24">
        <f t="shared" ca="1" si="11"/>
        <v>8</v>
      </c>
      <c r="M24" t="str">
        <f t="shared" ca="1" si="12"/>
        <v>Kochi</v>
      </c>
      <c r="N24">
        <f t="shared" ca="1" si="13"/>
        <v>237168</v>
      </c>
      <c r="O24">
        <f t="shared" ca="1" si="14"/>
        <v>26238.30028172856</v>
      </c>
      <c r="P24" s="1">
        <f t="shared" ca="1" si="15"/>
        <v>52489.294420907507</v>
      </c>
      <c r="Q24">
        <f t="shared" ca="1" si="16"/>
        <v>29832</v>
      </c>
      <c r="R24" s="1">
        <f t="shared" ca="1" si="17"/>
        <v>12625.362918259656</v>
      </c>
      <c r="S24" s="1">
        <f t="shared" ca="1" si="18"/>
        <v>60398.624879571915</v>
      </c>
      <c r="T24" s="1">
        <f t="shared" ca="1" si="19"/>
        <v>302282.65733916714</v>
      </c>
      <c r="U24" s="1">
        <f t="shared" ca="1" si="20"/>
        <v>68695.663199988223</v>
      </c>
      <c r="V24" s="1">
        <f t="shared" ca="1" si="21"/>
        <v>233586.99413917892</v>
      </c>
      <c r="AB24">
        <v>7</v>
      </c>
      <c r="AC24" t="s">
        <v>25</v>
      </c>
      <c r="AI24" s="7"/>
      <c r="AJ24">
        <f ca="1">IF(Table1[[#This Row],[Gender]]="Male",1,0)</f>
        <v>0</v>
      </c>
      <c r="AK24">
        <f ca="1">IF(Table1[[#This Row],[Gender]]="Female",1,0)</f>
        <v>1</v>
      </c>
      <c r="AM24" s="3"/>
      <c r="AO24">
        <f ca="1">IF(Table1[[#This Row],[Profession]]="Health",1,0)</f>
        <v>0</v>
      </c>
      <c r="AP24">
        <f ca="1">IF(Table1[[#This Row],[Profession]]="IT",1,0)</f>
        <v>1</v>
      </c>
      <c r="AQ24">
        <f ca="1">IF(Table1[[#This Row],[Profession]]="Engineer",1,0)</f>
        <v>0</v>
      </c>
      <c r="AR24">
        <f ca="1">IF(Table1[[#This Row],[Profession]]="Blogger",1,0)</f>
        <v>0</v>
      </c>
      <c r="AS24">
        <f ca="1">IF(Table1[[#This Row],[Profession]]="Teacher",1,0)</f>
        <v>0</v>
      </c>
      <c r="AT24">
        <f ca="1">IF(Table1[[#This Row],[Profession]]="Freelancer",1,0)</f>
        <v>0</v>
      </c>
      <c r="BB24" s="20">
        <f ca="1">Table1[[#This Row],[Vehicle Value]]/Table1[[#This Row],[Vehicles]]</f>
        <v>52489.294420907507</v>
      </c>
      <c r="BC24" s="3"/>
      <c r="BD24" s="23">
        <f ca="1">IF(Table1[[#This Row],[Overal Debt]]&gt;$BE$3,1,0)</f>
        <v>0</v>
      </c>
      <c r="BG24" s="27">
        <f ca="1">Table1[[#This Row],[Mortgage]]/Table1[[#This Row],[Value of House]]</f>
        <v>0.11063170529636612</v>
      </c>
      <c r="BH24" s="23">
        <f t="shared" ca="1" si="22"/>
        <v>1</v>
      </c>
      <c r="BJ24">
        <f ca="1">IF(Table1[[#This Row],[City]]="Delhi",Table1[[#This Row],[Income]],0)</f>
        <v>0</v>
      </c>
      <c r="BK24">
        <f ca="1">IF(Table1[[#This Row],[City]]="Bangalore",Table1[[#This Row],[Income]],0)</f>
        <v>0</v>
      </c>
      <c r="BL24">
        <f ca="1">IF(Table1[[#This Row],[City]]="Kochi",Table1[[#This Row],[Income]],0)</f>
        <v>59292</v>
      </c>
      <c r="BM24">
        <f ca="1">IF(Table1[[#This Row],[City]]="Chennai",Table1[[#This Row],[Income]],0)</f>
        <v>0</v>
      </c>
      <c r="BN24">
        <f ca="1">IF(Table1[[#This Row],[City]]="Thiruvananthapuram",Table1[[#This Row],[Income]],0)</f>
        <v>0</v>
      </c>
      <c r="BO24">
        <f ca="1">IF(Table1[[#This Row],[City]]="Kolkata",Table1[[#This Row],[Income]],0)</f>
        <v>0</v>
      </c>
      <c r="BP24">
        <f ca="1">IF(Table1[[#This Row],[City]]="Mumbai",Table1[[#This Row],[Income]],0)</f>
        <v>0</v>
      </c>
      <c r="BQ24">
        <f ca="1">IF(Table1[[#This Row],[City]]="Mysore",Table1[[#This Row],[Income]],0)</f>
        <v>0</v>
      </c>
      <c r="BT24">
        <f ca="1">IF(Table1[[#This Row],[City]]="Mumbai",1,0)</f>
        <v>0</v>
      </c>
      <c r="BU24">
        <f ca="1">IF(Table1[[#This Row],[City]]="Chennai",1,0)</f>
        <v>0</v>
      </c>
      <c r="BV24">
        <f ca="1">IF(Table1[[#This Row],[City]]="Delhi",1,0)</f>
        <v>0</v>
      </c>
      <c r="BW24">
        <f ca="1">IF(Table1[[#This Row],[City]]="Bangalore",1,0)</f>
        <v>0</v>
      </c>
      <c r="BX24">
        <f ca="1">IF(Table1[[#This Row],[City]]="Kochi",1,0)</f>
        <v>1</v>
      </c>
      <c r="BY24">
        <f ca="1">IF(Table1[[#This Row],[City]]="Thiruvananthapuram",1,0)</f>
        <v>0</v>
      </c>
      <c r="BZ24">
        <f ca="1">IF(Table1[[#This Row],[City]]="Kolkata",1,0)</f>
        <v>0</v>
      </c>
      <c r="CA24">
        <f ca="1">IF(Table1[[#This Row],[City]]="Mysore",1,0)</f>
        <v>0</v>
      </c>
    </row>
    <row r="25" spans="2:79" x14ac:dyDescent="0.3">
      <c r="B25">
        <f t="shared" ca="1" si="2"/>
        <v>2</v>
      </c>
      <c r="C25" t="str">
        <f t="shared" ca="1" si="3"/>
        <v>Female</v>
      </c>
      <c r="D25">
        <f t="shared" ca="1" si="4"/>
        <v>45</v>
      </c>
      <c r="E25">
        <f t="shared" ca="1" si="5"/>
        <v>3</v>
      </c>
      <c r="F25" t="str">
        <f t="shared" ca="1" si="6"/>
        <v>IT</v>
      </c>
      <c r="G25">
        <f t="shared" ca="1" si="7"/>
        <v>3</v>
      </c>
      <c r="H25" t="str">
        <f t="shared" ca="1" si="8"/>
        <v>Diploma</v>
      </c>
      <c r="I25">
        <f t="shared" ca="1" si="9"/>
        <v>3</v>
      </c>
      <c r="J25">
        <f t="shared" ca="1" si="0"/>
        <v>1</v>
      </c>
      <c r="K25">
        <f t="shared" ca="1" si="10"/>
        <v>78518</v>
      </c>
      <c r="L25">
        <f t="shared" ca="1" si="11"/>
        <v>1</v>
      </c>
      <c r="M25" t="str">
        <f t="shared" ca="1" si="12"/>
        <v>Chennai</v>
      </c>
      <c r="N25">
        <f t="shared" ca="1" si="13"/>
        <v>235554</v>
      </c>
      <c r="O25">
        <f t="shared" ca="1" si="14"/>
        <v>59066.868248477113</v>
      </c>
      <c r="P25" s="1">
        <f t="shared" ca="1" si="15"/>
        <v>70502.232956384891</v>
      </c>
      <c r="Q25">
        <f t="shared" ca="1" si="16"/>
        <v>31407</v>
      </c>
      <c r="R25" s="1">
        <f t="shared" ca="1" si="17"/>
        <v>62905.709197955919</v>
      </c>
      <c r="S25" s="1">
        <f t="shared" ca="1" si="18"/>
        <v>56400.977413939152</v>
      </c>
      <c r="T25" s="1">
        <f t="shared" ca="1" si="19"/>
        <v>368961.9421543408</v>
      </c>
      <c r="U25" s="1">
        <f t="shared" ca="1" si="20"/>
        <v>153379.57744643302</v>
      </c>
      <c r="V25" s="1">
        <f t="shared" ca="1" si="21"/>
        <v>215582.36470790778</v>
      </c>
      <c r="AB25">
        <v>8</v>
      </c>
      <c r="AC25" t="s">
        <v>26</v>
      </c>
      <c r="AI25" s="7"/>
      <c r="AJ25">
        <f ca="1">IF(Table1[[#This Row],[Gender]]="Male",1,0)</f>
        <v>0</v>
      </c>
      <c r="AK25">
        <f ca="1">IF(Table1[[#This Row],[Gender]]="Female",1,0)</f>
        <v>1</v>
      </c>
      <c r="AM25" s="3"/>
      <c r="AO25">
        <f ca="1">IF(Table1[[#This Row],[Profession]]="Health",1,0)</f>
        <v>0</v>
      </c>
      <c r="AP25">
        <f ca="1">IF(Table1[[#This Row],[Profession]]="IT",1,0)</f>
        <v>1</v>
      </c>
      <c r="AQ25">
        <f ca="1">IF(Table1[[#This Row],[Profession]]="Engineer",1,0)</f>
        <v>0</v>
      </c>
      <c r="AR25">
        <f ca="1">IF(Table1[[#This Row],[Profession]]="Blogger",1,0)</f>
        <v>0</v>
      </c>
      <c r="AS25">
        <f ca="1">IF(Table1[[#This Row],[Profession]]="Teacher",1,0)</f>
        <v>0</v>
      </c>
      <c r="AT25">
        <f ca="1">IF(Table1[[#This Row],[Profession]]="Freelancer",1,0)</f>
        <v>0</v>
      </c>
      <c r="BB25" s="20">
        <f ca="1">Table1[[#This Row],[Vehicle Value]]/Table1[[#This Row],[Vehicles]]</f>
        <v>70502.232956384891</v>
      </c>
      <c r="BC25" s="3"/>
      <c r="BD25" s="23">
        <f ca="1">IF(Table1[[#This Row],[Overal Debt]]&gt;$BE$3,1,0)</f>
        <v>1</v>
      </c>
      <c r="BG25" s="27">
        <f ca="1">Table1[[#This Row],[Mortgage]]/Table1[[#This Row],[Value of House]]</f>
        <v>0.25075722869693196</v>
      </c>
      <c r="BH25" s="23">
        <f t="shared" ca="1" si="22"/>
        <v>1</v>
      </c>
      <c r="BJ25">
        <f ca="1">IF(Table1[[#This Row],[City]]="Delhi",Table1[[#This Row],[Income]],0)</f>
        <v>0</v>
      </c>
      <c r="BK25">
        <f ca="1">IF(Table1[[#This Row],[City]]="Bangalore",Table1[[#This Row],[Income]],0)</f>
        <v>0</v>
      </c>
      <c r="BL25">
        <f ca="1">IF(Table1[[#This Row],[City]]="Kochi",Table1[[#This Row],[Income]],0)</f>
        <v>0</v>
      </c>
      <c r="BM25">
        <f ca="1">IF(Table1[[#This Row],[City]]="Chennai",Table1[[#This Row],[Income]],0)</f>
        <v>78518</v>
      </c>
      <c r="BN25">
        <f ca="1">IF(Table1[[#This Row],[City]]="Thiruvananthapuram",Table1[[#This Row],[Income]],0)</f>
        <v>0</v>
      </c>
      <c r="BO25">
        <f ca="1">IF(Table1[[#This Row],[City]]="Kolkata",Table1[[#This Row],[Income]],0)</f>
        <v>0</v>
      </c>
      <c r="BP25">
        <f ca="1">IF(Table1[[#This Row],[City]]="Mumbai",Table1[[#This Row],[Income]],0)</f>
        <v>0</v>
      </c>
      <c r="BQ25">
        <f ca="1">IF(Table1[[#This Row],[City]]="Mysore",Table1[[#This Row],[Income]],0)</f>
        <v>0</v>
      </c>
      <c r="BT25">
        <f ca="1">IF(Table1[[#This Row],[City]]="Mumbai",1,0)</f>
        <v>0</v>
      </c>
      <c r="BU25">
        <f ca="1">IF(Table1[[#This Row],[City]]="Chennai",1,0)</f>
        <v>1</v>
      </c>
      <c r="BV25">
        <f ca="1">IF(Table1[[#This Row],[City]]="Delhi",1,0)</f>
        <v>0</v>
      </c>
      <c r="BW25">
        <f ca="1">IF(Table1[[#This Row],[City]]="Bangalore",1,0)</f>
        <v>0</v>
      </c>
      <c r="BX25">
        <f ca="1">IF(Table1[[#This Row],[City]]="Kochi",1,0)</f>
        <v>0</v>
      </c>
      <c r="BY25">
        <f ca="1">IF(Table1[[#This Row],[City]]="Thiruvananthapuram",1,0)</f>
        <v>0</v>
      </c>
      <c r="BZ25">
        <f ca="1">IF(Table1[[#This Row],[City]]="Kolkata",1,0)</f>
        <v>0</v>
      </c>
      <c r="CA25">
        <f ca="1">IF(Table1[[#This Row],[City]]="Mysore",1,0)</f>
        <v>0</v>
      </c>
    </row>
    <row r="26" spans="2:79" x14ac:dyDescent="0.3">
      <c r="B26">
        <f t="shared" ca="1" si="2"/>
        <v>1</v>
      </c>
      <c r="C26" t="str">
        <f t="shared" ca="1" si="3"/>
        <v>Male</v>
      </c>
      <c r="D26">
        <f t="shared" ca="1" si="4"/>
        <v>45</v>
      </c>
      <c r="E26">
        <f t="shared" ca="1" si="5"/>
        <v>5</v>
      </c>
      <c r="F26" t="str">
        <f t="shared" ca="1" si="6"/>
        <v>Freelancer</v>
      </c>
      <c r="G26">
        <f t="shared" ca="1" si="7"/>
        <v>2</v>
      </c>
      <c r="H26" t="str">
        <f t="shared" ca="1" si="8"/>
        <v>HSC</v>
      </c>
      <c r="I26">
        <f t="shared" ca="1" si="9"/>
        <v>0</v>
      </c>
      <c r="J26">
        <f t="shared" ca="1" si="0"/>
        <v>4</v>
      </c>
      <c r="K26">
        <f t="shared" ca="1" si="10"/>
        <v>85699</v>
      </c>
      <c r="L26">
        <f t="shared" ca="1" si="11"/>
        <v>5</v>
      </c>
      <c r="M26" t="str">
        <f t="shared" ca="1" si="12"/>
        <v>Kolkata</v>
      </c>
      <c r="N26">
        <f t="shared" ca="1" si="13"/>
        <v>257097</v>
      </c>
      <c r="O26">
        <f t="shared" ca="1" si="14"/>
        <v>217814.30376998388</v>
      </c>
      <c r="P26" s="1">
        <f t="shared" ca="1" si="15"/>
        <v>326534.55129666923</v>
      </c>
      <c r="Q26">
        <f t="shared" ca="1" si="16"/>
        <v>298377</v>
      </c>
      <c r="R26" s="1">
        <f t="shared" ca="1" si="17"/>
        <v>23104.914753749519</v>
      </c>
      <c r="S26" s="1">
        <f t="shared" ca="1" si="18"/>
        <v>49984.501373990555</v>
      </c>
      <c r="T26" s="1">
        <f t="shared" ca="1" si="19"/>
        <v>606736.46605041879</v>
      </c>
      <c r="U26" s="1">
        <f t="shared" ca="1" si="20"/>
        <v>539296.21852373332</v>
      </c>
      <c r="V26" s="1">
        <f t="shared" ca="1" si="21"/>
        <v>67440.247526685474</v>
      </c>
      <c r="AB26">
        <v>9</v>
      </c>
      <c r="AC26" t="s">
        <v>27</v>
      </c>
      <c r="AI26" s="7"/>
      <c r="AJ26">
        <f ca="1">IF(Table1[[#This Row],[Gender]]="Male",1,0)</f>
        <v>1</v>
      </c>
      <c r="AK26">
        <f ca="1">IF(Table1[[#This Row],[Gender]]="Female",1,0)</f>
        <v>0</v>
      </c>
      <c r="AM26" s="3"/>
      <c r="AO26">
        <f ca="1">IF(Table1[[#This Row],[Profession]]="Health",1,0)</f>
        <v>0</v>
      </c>
      <c r="AP26">
        <f ca="1">IF(Table1[[#This Row],[Profession]]="IT",1,0)</f>
        <v>0</v>
      </c>
      <c r="AQ26">
        <f ca="1">IF(Table1[[#This Row],[Profession]]="Engineer",1,0)</f>
        <v>0</v>
      </c>
      <c r="AR26">
        <f ca="1">IF(Table1[[#This Row],[Profession]]="Blogger",1,0)</f>
        <v>0</v>
      </c>
      <c r="AS26">
        <f ca="1">IF(Table1[[#This Row],[Profession]]="Teacher",1,0)</f>
        <v>0</v>
      </c>
      <c r="AT26">
        <f ca="1">IF(Table1[[#This Row],[Profession]]="Freelancer",1,0)</f>
        <v>1</v>
      </c>
      <c r="BB26" s="20">
        <f ca="1">Table1[[#This Row],[Vehicle Value]]/Table1[[#This Row],[Vehicles]]</f>
        <v>81633.637824167308</v>
      </c>
      <c r="BC26" s="3"/>
      <c r="BD26" s="23">
        <f ca="1">IF(Table1[[#This Row],[Overal Debt]]&gt;$BE$3,1,0)</f>
        <v>1</v>
      </c>
      <c r="BG26" s="27">
        <f ca="1">Table1[[#This Row],[Mortgage]]/Table1[[#This Row],[Value of House]]</f>
        <v>0.84720671096894895</v>
      </c>
      <c r="BH26" s="23">
        <f t="shared" ca="1" si="22"/>
        <v>0</v>
      </c>
      <c r="BJ26">
        <f ca="1">IF(Table1[[#This Row],[City]]="Delhi",Table1[[#This Row],[Income]],0)</f>
        <v>0</v>
      </c>
      <c r="BK26">
        <f ca="1">IF(Table1[[#This Row],[City]]="Bangalore",Table1[[#This Row],[Income]],0)</f>
        <v>0</v>
      </c>
      <c r="BL26">
        <f ca="1">IF(Table1[[#This Row],[City]]="Kochi",Table1[[#This Row],[Income]],0)</f>
        <v>0</v>
      </c>
      <c r="BM26">
        <f ca="1">IF(Table1[[#This Row],[City]]="Chennai",Table1[[#This Row],[Income]],0)</f>
        <v>0</v>
      </c>
      <c r="BN26">
        <f ca="1">IF(Table1[[#This Row],[City]]="Thiruvananthapuram",Table1[[#This Row],[Income]],0)</f>
        <v>0</v>
      </c>
      <c r="BO26">
        <f ca="1">IF(Table1[[#This Row],[City]]="Kolkata",Table1[[#This Row],[Income]],0)</f>
        <v>85699</v>
      </c>
      <c r="BP26">
        <f ca="1">IF(Table1[[#This Row],[City]]="Mumbai",Table1[[#This Row],[Income]],0)</f>
        <v>0</v>
      </c>
      <c r="BQ26">
        <f ca="1">IF(Table1[[#This Row],[City]]="Mysore",Table1[[#This Row],[Income]],0)</f>
        <v>0</v>
      </c>
      <c r="BT26">
        <f ca="1">IF(Table1[[#This Row],[City]]="Mumbai",1,0)</f>
        <v>0</v>
      </c>
      <c r="BU26">
        <f ca="1">IF(Table1[[#This Row],[City]]="Chennai",1,0)</f>
        <v>0</v>
      </c>
      <c r="BV26">
        <f ca="1">IF(Table1[[#This Row],[City]]="Delhi",1,0)</f>
        <v>0</v>
      </c>
      <c r="BW26">
        <f ca="1">IF(Table1[[#This Row],[City]]="Bangalore",1,0)</f>
        <v>0</v>
      </c>
      <c r="BX26">
        <f ca="1">IF(Table1[[#This Row],[City]]="Kochi",1,0)</f>
        <v>0</v>
      </c>
      <c r="BY26">
        <f ca="1">IF(Table1[[#This Row],[City]]="Thiruvananthapuram",1,0)</f>
        <v>0</v>
      </c>
      <c r="BZ26">
        <f ca="1">IF(Table1[[#This Row],[City]]="Kolkata",1,0)</f>
        <v>1</v>
      </c>
      <c r="CA26">
        <f ca="1">IF(Table1[[#This Row],[City]]="Mysore",1,0)</f>
        <v>0</v>
      </c>
    </row>
    <row r="27" spans="2:79" x14ac:dyDescent="0.3">
      <c r="B27">
        <f t="shared" ca="1" si="2"/>
        <v>1</v>
      </c>
      <c r="C27" t="str">
        <f t="shared" ca="1" si="3"/>
        <v>Male</v>
      </c>
      <c r="D27">
        <f t="shared" ca="1" si="4"/>
        <v>43</v>
      </c>
      <c r="E27">
        <f t="shared" ca="1" si="5"/>
        <v>4</v>
      </c>
      <c r="F27" t="str">
        <f t="shared" ca="1" si="6"/>
        <v>Teacher</v>
      </c>
      <c r="G27">
        <f t="shared" ca="1" si="7"/>
        <v>5</v>
      </c>
      <c r="H27" t="str">
        <f t="shared" ca="1" si="8"/>
        <v>Post Graduate</v>
      </c>
      <c r="I27">
        <f t="shared" ca="1" si="9"/>
        <v>2</v>
      </c>
      <c r="J27">
        <f t="shared" ca="1" si="0"/>
        <v>3</v>
      </c>
      <c r="K27">
        <f t="shared" ca="1" si="10"/>
        <v>40098</v>
      </c>
      <c r="L27">
        <f t="shared" ca="1" si="11"/>
        <v>1</v>
      </c>
      <c r="M27" t="str">
        <f t="shared" ca="1" si="12"/>
        <v>Chennai</v>
      </c>
      <c r="N27">
        <f t="shared" ca="1" si="13"/>
        <v>120294</v>
      </c>
      <c r="O27">
        <f t="shared" ca="1" si="14"/>
        <v>31948.848003990741</v>
      </c>
      <c r="P27" s="1">
        <f t="shared" ca="1" si="15"/>
        <v>102419.33871203315</v>
      </c>
      <c r="Q27">
        <f t="shared" ca="1" si="16"/>
        <v>1476</v>
      </c>
      <c r="R27" s="1">
        <f t="shared" ca="1" si="17"/>
        <v>55806.006152679096</v>
      </c>
      <c r="S27" s="1">
        <f t="shared" ca="1" si="18"/>
        <v>42328.697688422348</v>
      </c>
      <c r="T27" s="1">
        <f t="shared" ca="1" si="19"/>
        <v>278519.34486471221</v>
      </c>
      <c r="U27" s="1">
        <f t="shared" ca="1" si="20"/>
        <v>89230.85415666984</v>
      </c>
      <c r="V27" s="1">
        <f t="shared" ca="1" si="21"/>
        <v>189288.49070804237</v>
      </c>
      <c r="AI27" s="7"/>
      <c r="AJ27">
        <f ca="1">IF(Table1[[#This Row],[Gender]]="Male",1,0)</f>
        <v>1</v>
      </c>
      <c r="AK27">
        <f ca="1">IF(Table1[[#This Row],[Gender]]="Female",1,0)</f>
        <v>0</v>
      </c>
      <c r="AM27" s="3"/>
      <c r="AO27">
        <f ca="1">IF(Table1[[#This Row],[Profession]]="Health",1,0)</f>
        <v>0</v>
      </c>
      <c r="AP27">
        <f ca="1">IF(Table1[[#This Row],[Profession]]="IT",1,0)</f>
        <v>0</v>
      </c>
      <c r="AQ27">
        <f ca="1">IF(Table1[[#This Row],[Profession]]="Engineer",1,0)</f>
        <v>0</v>
      </c>
      <c r="AR27">
        <f ca="1">IF(Table1[[#This Row],[Profession]]="Blogger",1,0)</f>
        <v>0</v>
      </c>
      <c r="AS27">
        <f ca="1">IF(Table1[[#This Row],[Profession]]="Teacher",1,0)</f>
        <v>1</v>
      </c>
      <c r="AT27">
        <f ca="1">IF(Table1[[#This Row],[Profession]]="Freelancer",1,0)</f>
        <v>0</v>
      </c>
      <c r="BB27" s="20">
        <f ca="1">Table1[[#This Row],[Vehicle Value]]/Table1[[#This Row],[Vehicles]]</f>
        <v>34139.779570677718</v>
      </c>
      <c r="BC27" s="3"/>
      <c r="BD27" s="23">
        <f ca="1">IF(Table1[[#This Row],[Overal Debt]]&gt;$BE$3,1,0)</f>
        <v>0</v>
      </c>
      <c r="BG27" s="27">
        <f ca="1">Table1[[#This Row],[Mortgage]]/Table1[[#This Row],[Value of House]]</f>
        <v>0.2655897052553805</v>
      </c>
      <c r="BH27" s="23">
        <f t="shared" ca="1" si="22"/>
        <v>1</v>
      </c>
      <c r="BJ27">
        <f ca="1">IF(Table1[[#This Row],[City]]="Delhi",Table1[[#This Row],[Income]],0)</f>
        <v>0</v>
      </c>
      <c r="BK27">
        <f ca="1">IF(Table1[[#This Row],[City]]="Bangalore",Table1[[#This Row],[Income]],0)</f>
        <v>0</v>
      </c>
      <c r="BL27">
        <f ca="1">IF(Table1[[#This Row],[City]]="Kochi",Table1[[#This Row],[Income]],0)</f>
        <v>0</v>
      </c>
      <c r="BM27">
        <f ca="1">IF(Table1[[#This Row],[City]]="Chennai",Table1[[#This Row],[Income]],0)</f>
        <v>40098</v>
      </c>
      <c r="BN27">
        <f ca="1">IF(Table1[[#This Row],[City]]="Thiruvananthapuram",Table1[[#This Row],[Income]],0)</f>
        <v>0</v>
      </c>
      <c r="BO27">
        <f ca="1">IF(Table1[[#This Row],[City]]="Kolkata",Table1[[#This Row],[Income]],0)</f>
        <v>0</v>
      </c>
      <c r="BP27">
        <f ca="1">IF(Table1[[#This Row],[City]]="Mumbai",Table1[[#This Row],[Income]],0)</f>
        <v>0</v>
      </c>
      <c r="BQ27">
        <f ca="1">IF(Table1[[#This Row],[City]]="Mysore",Table1[[#This Row],[Income]],0)</f>
        <v>0</v>
      </c>
      <c r="BT27">
        <f ca="1">IF(Table1[[#This Row],[City]]="Mumbai",1,0)</f>
        <v>0</v>
      </c>
      <c r="BU27">
        <f ca="1">IF(Table1[[#This Row],[City]]="Chennai",1,0)</f>
        <v>1</v>
      </c>
      <c r="BV27">
        <f ca="1">IF(Table1[[#This Row],[City]]="Delhi",1,0)</f>
        <v>0</v>
      </c>
      <c r="BW27">
        <f ca="1">IF(Table1[[#This Row],[City]]="Bangalore",1,0)</f>
        <v>0</v>
      </c>
      <c r="BX27">
        <f ca="1">IF(Table1[[#This Row],[City]]="Kochi",1,0)</f>
        <v>0</v>
      </c>
      <c r="BY27">
        <f ca="1">IF(Table1[[#This Row],[City]]="Thiruvananthapuram",1,0)</f>
        <v>0</v>
      </c>
      <c r="BZ27">
        <f ca="1">IF(Table1[[#This Row],[City]]="Kolkata",1,0)</f>
        <v>0</v>
      </c>
      <c r="CA27">
        <f ca="1">IF(Table1[[#This Row],[City]]="Mysore",1,0)</f>
        <v>0</v>
      </c>
    </row>
    <row r="28" spans="2:79" x14ac:dyDescent="0.3">
      <c r="B28">
        <f t="shared" ca="1" si="2"/>
        <v>2</v>
      </c>
      <c r="C28" t="str">
        <f t="shared" ca="1" si="3"/>
        <v>Female</v>
      </c>
      <c r="D28">
        <f t="shared" ca="1" si="4"/>
        <v>41</v>
      </c>
      <c r="E28">
        <f t="shared" ca="1" si="5"/>
        <v>1</v>
      </c>
      <c r="F28" t="str">
        <f t="shared" ca="1" si="6"/>
        <v>Health</v>
      </c>
      <c r="G28">
        <f t="shared" ca="1" si="7"/>
        <v>2</v>
      </c>
      <c r="H28" t="str">
        <f t="shared" ca="1" si="8"/>
        <v>HSC</v>
      </c>
      <c r="I28">
        <f t="shared" ca="1" si="9"/>
        <v>3</v>
      </c>
      <c r="J28">
        <f t="shared" ca="1" si="0"/>
        <v>2</v>
      </c>
      <c r="K28">
        <f t="shared" ca="1" si="10"/>
        <v>46821</v>
      </c>
      <c r="L28">
        <f t="shared" ca="1" si="11"/>
        <v>3</v>
      </c>
      <c r="M28" t="str">
        <f t="shared" ca="1" si="12"/>
        <v>Mysore</v>
      </c>
      <c r="N28">
        <f t="shared" ca="1" si="13"/>
        <v>140463</v>
      </c>
      <c r="O28">
        <f t="shared" ca="1" si="14"/>
        <v>110437.20416965021</v>
      </c>
      <c r="P28" s="1">
        <f t="shared" ca="1" si="15"/>
        <v>19992.426207583801</v>
      </c>
      <c r="Q28">
        <f t="shared" ca="1" si="16"/>
        <v>5705</v>
      </c>
      <c r="R28" s="1">
        <f t="shared" ca="1" si="17"/>
        <v>2072.3153624500233</v>
      </c>
      <c r="S28" s="1">
        <f t="shared" ca="1" si="18"/>
        <v>38184.705525028992</v>
      </c>
      <c r="T28" s="1">
        <f t="shared" ca="1" si="19"/>
        <v>162527.74157003383</v>
      </c>
      <c r="U28" s="1">
        <f t="shared" ca="1" si="20"/>
        <v>118214.51953210024</v>
      </c>
      <c r="V28" s="1">
        <f t="shared" ca="1" si="21"/>
        <v>44313.222037933592</v>
      </c>
      <c r="AI28" s="7"/>
      <c r="AJ28">
        <f ca="1">IF(Table1[[#This Row],[Gender]]="Male",1,0)</f>
        <v>0</v>
      </c>
      <c r="AK28">
        <f ca="1">IF(Table1[[#This Row],[Gender]]="Female",1,0)</f>
        <v>1</v>
      </c>
      <c r="AM28" s="3"/>
      <c r="AO28">
        <f ca="1">IF(Table1[[#This Row],[Profession]]="Health",1,0)</f>
        <v>1</v>
      </c>
      <c r="AP28">
        <f ca="1">IF(Table1[[#This Row],[Profession]]="IT",1,0)</f>
        <v>0</v>
      </c>
      <c r="AQ28">
        <f ca="1">IF(Table1[[#This Row],[Profession]]="Engineer",1,0)</f>
        <v>0</v>
      </c>
      <c r="AR28">
        <f ca="1">IF(Table1[[#This Row],[Profession]]="Blogger",1,0)</f>
        <v>0</v>
      </c>
      <c r="AS28">
        <f ca="1">IF(Table1[[#This Row],[Profession]]="Teacher",1,0)</f>
        <v>0</v>
      </c>
      <c r="AT28">
        <f ca="1">IF(Table1[[#This Row],[Profession]]="Freelancer",1,0)</f>
        <v>0</v>
      </c>
      <c r="BB28" s="20">
        <f ca="1">Table1[[#This Row],[Vehicle Value]]/Table1[[#This Row],[Vehicles]]</f>
        <v>9996.2131037919007</v>
      </c>
      <c r="BC28" s="3"/>
      <c r="BD28" s="23">
        <f ca="1">IF(Table1[[#This Row],[Overal Debt]]&gt;$BE$3,1,0)</f>
        <v>1</v>
      </c>
      <c r="BG28" s="27">
        <f ca="1">Table1[[#This Row],[Mortgage]]/Table1[[#This Row],[Value of House]]</f>
        <v>0.78623697464563769</v>
      </c>
      <c r="BH28" s="23">
        <f t="shared" ca="1" si="22"/>
        <v>0</v>
      </c>
      <c r="BJ28">
        <f ca="1">IF(Table1[[#This Row],[City]]="Delhi",Table1[[#This Row],[Income]],0)</f>
        <v>0</v>
      </c>
      <c r="BK28">
        <f ca="1">IF(Table1[[#This Row],[City]]="Bangalore",Table1[[#This Row],[Income]],0)</f>
        <v>0</v>
      </c>
      <c r="BL28">
        <f ca="1">IF(Table1[[#This Row],[City]]="Kochi",Table1[[#This Row],[Income]],0)</f>
        <v>0</v>
      </c>
      <c r="BM28">
        <f ca="1">IF(Table1[[#This Row],[City]]="Chennai",Table1[[#This Row],[Income]],0)</f>
        <v>0</v>
      </c>
      <c r="BN28">
        <f ca="1">IF(Table1[[#This Row],[City]]="Thiruvananthapuram",Table1[[#This Row],[Income]],0)</f>
        <v>0</v>
      </c>
      <c r="BO28">
        <f ca="1">IF(Table1[[#This Row],[City]]="Kolkata",Table1[[#This Row],[Income]],0)</f>
        <v>0</v>
      </c>
      <c r="BP28">
        <f ca="1">IF(Table1[[#This Row],[City]]="Mumbai",Table1[[#This Row],[Income]],0)</f>
        <v>0</v>
      </c>
      <c r="BQ28">
        <f ca="1">IF(Table1[[#This Row],[City]]="Mysore",Table1[[#This Row],[Income]],0)</f>
        <v>46821</v>
      </c>
      <c r="BT28">
        <f ca="1">IF(Table1[[#This Row],[City]]="Mumbai",1,0)</f>
        <v>0</v>
      </c>
      <c r="BU28">
        <f ca="1">IF(Table1[[#This Row],[City]]="Chennai",1,0)</f>
        <v>0</v>
      </c>
      <c r="BV28">
        <f ca="1">IF(Table1[[#This Row],[City]]="Delhi",1,0)</f>
        <v>0</v>
      </c>
      <c r="BW28">
        <f ca="1">IF(Table1[[#This Row],[City]]="Bangalore",1,0)</f>
        <v>0</v>
      </c>
      <c r="BX28">
        <f ca="1">IF(Table1[[#This Row],[City]]="Kochi",1,0)</f>
        <v>0</v>
      </c>
      <c r="BY28">
        <f ca="1">IF(Table1[[#This Row],[City]]="Thiruvananthapuram",1,0)</f>
        <v>0</v>
      </c>
      <c r="BZ28">
        <f ca="1">IF(Table1[[#This Row],[City]]="Kolkata",1,0)</f>
        <v>0</v>
      </c>
      <c r="CA28">
        <f ca="1">IF(Table1[[#This Row],[City]]="Mysore",1,0)</f>
        <v>1</v>
      </c>
    </row>
    <row r="29" spans="2:79" x14ac:dyDescent="0.3">
      <c r="B29">
        <f t="shared" ca="1" si="2"/>
        <v>1</v>
      </c>
      <c r="C29" t="str">
        <f t="shared" ca="1" si="3"/>
        <v>Male</v>
      </c>
      <c r="D29">
        <f t="shared" ca="1" si="4"/>
        <v>31</v>
      </c>
      <c r="E29">
        <f t="shared" ca="1" si="5"/>
        <v>4</v>
      </c>
      <c r="F29" t="str">
        <f t="shared" ca="1" si="6"/>
        <v>Teacher</v>
      </c>
      <c r="G29">
        <f t="shared" ca="1" si="7"/>
        <v>5</v>
      </c>
      <c r="H29" t="str">
        <f t="shared" ca="1" si="8"/>
        <v>Post Graduate</v>
      </c>
      <c r="I29">
        <f t="shared" ca="1" si="9"/>
        <v>1</v>
      </c>
      <c r="J29">
        <f t="shared" ca="1" si="0"/>
        <v>3</v>
      </c>
      <c r="K29">
        <f t="shared" ca="1" si="10"/>
        <v>35306</v>
      </c>
      <c r="L29">
        <f t="shared" ca="1" si="11"/>
        <v>6</v>
      </c>
      <c r="M29" t="str">
        <f t="shared" ca="1" si="12"/>
        <v>Thiruvananthapuram</v>
      </c>
      <c r="N29">
        <f t="shared" ca="1" si="13"/>
        <v>105918</v>
      </c>
      <c r="O29">
        <f t="shared" ca="1" si="14"/>
        <v>101213.64316770383</v>
      </c>
      <c r="P29" s="1">
        <f t="shared" ca="1" si="15"/>
        <v>46310.020983228969</v>
      </c>
      <c r="Q29">
        <f t="shared" ca="1" si="16"/>
        <v>16548</v>
      </c>
      <c r="R29" s="1">
        <f t="shared" ca="1" si="17"/>
        <v>584.95800124106097</v>
      </c>
      <c r="S29" s="1">
        <f t="shared" ca="1" si="18"/>
        <v>7695.2678192348958</v>
      </c>
      <c r="T29" s="1">
        <f t="shared" ca="1" si="19"/>
        <v>152812.97898447004</v>
      </c>
      <c r="U29" s="1">
        <f t="shared" ca="1" si="20"/>
        <v>118346.60116894489</v>
      </c>
      <c r="V29" s="1">
        <f t="shared" ca="1" si="21"/>
        <v>34466.377815525149</v>
      </c>
      <c r="AI29" s="7"/>
      <c r="AJ29">
        <f ca="1">IF(Table1[[#This Row],[Gender]]="Male",1,0)</f>
        <v>1</v>
      </c>
      <c r="AK29">
        <f ca="1">IF(Table1[[#This Row],[Gender]]="Female",1,0)</f>
        <v>0</v>
      </c>
      <c r="AM29" s="3"/>
      <c r="AO29">
        <f ca="1">IF(Table1[[#This Row],[Profession]]="Health",1,0)</f>
        <v>0</v>
      </c>
      <c r="AP29">
        <f ca="1">IF(Table1[[#This Row],[Profession]]="IT",1,0)</f>
        <v>0</v>
      </c>
      <c r="AQ29">
        <f ca="1">IF(Table1[[#This Row],[Profession]]="Engineer",1,0)</f>
        <v>0</v>
      </c>
      <c r="AR29">
        <f ca="1">IF(Table1[[#This Row],[Profession]]="Blogger",1,0)</f>
        <v>0</v>
      </c>
      <c r="AS29">
        <f ca="1">IF(Table1[[#This Row],[Profession]]="Teacher",1,0)</f>
        <v>1</v>
      </c>
      <c r="AT29">
        <f ca="1">IF(Table1[[#This Row],[Profession]]="Freelancer",1,0)</f>
        <v>0</v>
      </c>
      <c r="BB29" s="20">
        <f ca="1">Table1[[#This Row],[Vehicle Value]]/Table1[[#This Row],[Vehicles]]</f>
        <v>15436.673661076324</v>
      </c>
      <c r="BC29" s="3"/>
      <c r="BD29" s="23">
        <f ca="1">IF(Table1[[#This Row],[Overal Debt]]&gt;$BE$3,1,0)</f>
        <v>1</v>
      </c>
      <c r="BG29" s="27">
        <f ca="1">Table1[[#This Row],[Mortgage]]/Table1[[#This Row],[Value of House]]</f>
        <v>0.95558491632870557</v>
      </c>
      <c r="BH29" s="23">
        <f t="shared" ca="1" si="22"/>
        <v>0</v>
      </c>
      <c r="BJ29">
        <f ca="1">IF(Table1[[#This Row],[City]]="Delhi",Table1[[#This Row],[Income]],0)</f>
        <v>0</v>
      </c>
      <c r="BK29">
        <f ca="1">IF(Table1[[#This Row],[City]]="Bangalore",Table1[[#This Row],[Income]],0)</f>
        <v>0</v>
      </c>
      <c r="BL29">
        <f ca="1">IF(Table1[[#This Row],[City]]="Kochi",Table1[[#This Row],[Income]],0)</f>
        <v>0</v>
      </c>
      <c r="BM29">
        <f ca="1">IF(Table1[[#This Row],[City]]="Chennai",Table1[[#This Row],[Income]],0)</f>
        <v>0</v>
      </c>
      <c r="BN29">
        <f ca="1">IF(Table1[[#This Row],[City]]="Thiruvananthapuram",Table1[[#This Row],[Income]],0)</f>
        <v>35306</v>
      </c>
      <c r="BO29">
        <f ca="1">IF(Table1[[#This Row],[City]]="Kolkata",Table1[[#This Row],[Income]],0)</f>
        <v>0</v>
      </c>
      <c r="BP29">
        <f ca="1">IF(Table1[[#This Row],[City]]="Mumbai",Table1[[#This Row],[Income]],0)</f>
        <v>0</v>
      </c>
      <c r="BQ29">
        <f ca="1">IF(Table1[[#This Row],[City]]="Mysore",Table1[[#This Row],[Income]],0)</f>
        <v>0</v>
      </c>
      <c r="BT29">
        <f ca="1">IF(Table1[[#This Row],[City]]="Mumbai",1,0)</f>
        <v>0</v>
      </c>
      <c r="BU29">
        <f ca="1">IF(Table1[[#This Row],[City]]="Chennai",1,0)</f>
        <v>0</v>
      </c>
      <c r="BV29">
        <f ca="1">IF(Table1[[#This Row],[City]]="Delhi",1,0)</f>
        <v>0</v>
      </c>
      <c r="BW29">
        <f ca="1">IF(Table1[[#This Row],[City]]="Bangalore",1,0)</f>
        <v>0</v>
      </c>
      <c r="BX29">
        <f ca="1">IF(Table1[[#This Row],[City]]="Kochi",1,0)</f>
        <v>0</v>
      </c>
      <c r="BY29">
        <f ca="1">IF(Table1[[#This Row],[City]]="Thiruvananthapuram",1,0)</f>
        <v>1</v>
      </c>
      <c r="BZ29">
        <f ca="1">IF(Table1[[#This Row],[City]]="Kolkata",1,0)</f>
        <v>0</v>
      </c>
      <c r="CA29">
        <f ca="1">IF(Table1[[#This Row],[City]]="Mysore",1,0)</f>
        <v>0</v>
      </c>
    </row>
    <row r="30" spans="2:79" x14ac:dyDescent="0.3">
      <c r="B30">
        <f t="shared" ca="1" si="2"/>
        <v>1</v>
      </c>
      <c r="C30" t="str">
        <f t="shared" ca="1" si="3"/>
        <v>Male</v>
      </c>
      <c r="D30">
        <f t="shared" ca="1" si="4"/>
        <v>44</v>
      </c>
      <c r="E30">
        <f t="shared" ca="1" si="5"/>
        <v>4</v>
      </c>
      <c r="F30" t="str">
        <f t="shared" ca="1" si="6"/>
        <v>Teacher</v>
      </c>
      <c r="G30">
        <f t="shared" ca="1" si="7"/>
        <v>5</v>
      </c>
      <c r="H30" t="str">
        <f t="shared" ca="1" si="8"/>
        <v>Post Graduate</v>
      </c>
      <c r="I30">
        <f t="shared" ca="1" si="9"/>
        <v>4</v>
      </c>
      <c r="J30">
        <f t="shared" ca="1" si="0"/>
        <v>3</v>
      </c>
      <c r="K30">
        <f t="shared" ca="1" si="10"/>
        <v>41193</v>
      </c>
      <c r="L30">
        <f t="shared" ca="1" si="11"/>
        <v>5</v>
      </c>
      <c r="M30" t="str">
        <f t="shared" ca="1" si="12"/>
        <v>Kolkata</v>
      </c>
      <c r="N30">
        <f t="shared" ca="1" si="13"/>
        <v>123579</v>
      </c>
      <c r="O30">
        <f t="shared" ca="1" si="14"/>
        <v>64835.96676574531</v>
      </c>
      <c r="P30" s="1">
        <f t="shared" ca="1" si="15"/>
        <v>4863.6251276533958</v>
      </c>
      <c r="Q30">
        <f t="shared" ca="1" si="16"/>
        <v>2351</v>
      </c>
      <c r="R30" s="1">
        <f t="shared" ca="1" si="17"/>
        <v>46189.609990661178</v>
      </c>
      <c r="S30" s="1">
        <f t="shared" ca="1" si="18"/>
        <v>52074.934826405311</v>
      </c>
      <c r="T30" s="1">
        <f t="shared" ca="1" si="19"/>
        <v>174632.23511831457</v>
      </c>
      <c r="U30" s="1">
        <f t="shared" ca="1" si="20"/>
        <v>113376.57675640649</v>
      </c>
      <c r="V30" s="1">
        <f t="shared" ca="1" si="21"/>
        <v>61255.658361908077</v>
      </c>
      <c r="AI30" s="7"/>
      <c r="AJ30">
        <f ca="1">IF(Table1[[#This Row],[Gender]]="Male",1,0)</f>
        <v>1</v>
      </c>
      <c r="AK30">
        <f ca="1">IF(Table1[[#This Row],[Gender]]="Female",1,0)</f>
        <v>0</v>
      </c>
      <c r="AM30" s="3"/>
      <c r="AO30">
        <f ca="1">IF(Table1[[#This Row],[Profession]]="Health",1,0)</f>
        <v>0</v>
      </c>
      <c r="AP30">
        <f ca="1">IF(Table1[[#This Row],[Profession]]="IT",1,0)</f>
        <v>0</v>
      </c>
      <c r="AQ30">
        <f ca="1">IF(Table1[[#This Row],[Profession]]="Engineer",1,0)</f>
        <v>0</v>
      </c>
      <c r="AR30">
        <f ca="1">IF(Table1[[#This Row],[Profession]]="Blogger",1,0)</f>
        <v>0</v>
      </c>
      <c r="AS30">
        <f ca="1">IF(Table1[[#This Row],[Profession]]="Teacher",1,0)</f>
        <v>1</v>
      </c>
      <c r="AT30">
        <f ca="1">IF(Table1[[#This Row],[Profession]]="Freelancer",1,0)</f>
        <v>0</v>
      </c>
      <c r="BB30" s="20">
        <f ca="1">Table1[[#This Row],[Vehicle Value]]/Table1[[#This Row],[Vehicles]]</f>
        <v>1621.2083758844653</v>
      </c>
      <c r="BC30" s="3"/>
      <c r="BD30" s="23">
        <f ca="1">IF(Table1[[#This Row],[Overal Debt]]&gt;$BE$3,1,0)</f>
        <v>1</v>
      </c>
      <c r="BG30" s="27">
        <f ca="1">Table1[[#This Row],[Mortgage]]/Table1[[#This Row],[Value of House]]</f>
        <v>0.52465197780970318</v>
      </c>
      <c r="BH30" s="23">
        <f t="shared" ca="1" si="22"/>
        <v>0</v>
      </c>
      <c r="BJ30">
        <f ca="1">IF(Table1[[#This Row],[City]]="Delhi",Table1[[#This Row],[Income]],0)</f>
        <v>0</v>
      </c>
      <c r="BK30">
        <f ca="1">IF(Table1[[#This Row],[City]]="Bangalore",Table1[[#This Row],[Income]],0)</f>
        <v>0</v>
      </c>
      <c r="BL30">
        <f ca="1">IF(Table1[[#This Row],[City]]="Kochi",Table1[[#This Row],[Income]],0)</f>
        <v>0</v>
      </c>
      <c r="BM30">
        <f ca="1">IF(Table1[[#This Row],[City]]="Chennai",Table1[[#This Row],[Income]],0)</f>
        <v>0</v>
      </c>
      <c r="BN30">
        <f ca="1">IF(Table1[[#This Row],[City]]="Thiruvananthapuram",Table1[[#This Row],[Income]],0)</f>
        <v>0</v>
      </c>
      <c r="BO30">
        <f ca="1">IF(Table1[[#This Row],[City]]="Kolkata",Table1[[#This Row],[Income]],0)</f>
        <v>41193</v>
      </c>
      <c r="BP30">
        <f ca="1">IF(Table1[[#This Row],[City]]="Mumbai",Table1[[#This Row],[Income]],0)</f>
        <v>0</v>
      </c>
      <c r="BQ30">
        <f ca="1">IF(Table1[[#This Row],[City]]="Mysore",Table1[[#This Row],[Income]],0)</f>
        <v>0</v>
      </c>
      <c r="BT30">
        <f ca="1">IF(Table1[[#This Row],[City]]="Mumbai",1,0)</f>
        <v>0</v>
      </c>
      <c r="BU30">
        <f ca="1">IF(Table1[[#This Row],[City]]="Chennai",1,0)</f>
        <v>0</v>
      </c>
      <c r="BV30">
        <f ca="1">IF(Table1[[#This Row],[City]]="Delhi",1,0)</f>
        <v>0</v>
      </c>
      <c r="BW30">
        <f ca="1">IF(Table1[[#This Row],[City]]="Bangalore",1,0)</f>
        <v>0</v>
      </c>
      <c r="BX30">
        <f ca="1">IF(Table1[[#This Row],[City]]="Kochi",1,0)</f>
        <v>0</v>
      </c>
      <c r="BY30">
        <f ca="1">IF(Table1[[#This Row],[City]]="Thiruvananthapuram",1,0)</f>
        <v>0</v>
      </c>
      <c r="BZ30">
        <f ca="1">IF(Table1[[#This Row],[City]]="Kolkata",1,0)</f>
        <v>1</v>
      </c>
      <c r="CA30">
        <f ca="1">IF(Table1[[#This Row],[City]]="Mysore",1,0)</f>
        <v>0</v>
      </c>
    </row>
    <row r="31" spans="2:79" x14ac:dyDescent="0.3">
      <c r="B31">
        <f t="shared" ca="1" si="2"/>
        <v>2</v>
      </c>
      <c r="C31" t="str">
        <f t="shared" ca="1" si="3"/>
        <v>Female</v>
      </c>
      <c r="D31">
        <f t="shared" ca="1" si="4"/>
        <v>42</v>
      </c>
      <c r="E31">
        <f t="shared" ca="1" si="5"/>
        <v>3</v>
      </c>
      <c r="F31" t="str">
        <f t="shared" ca="1" si="6"/>
        <v>IT</v>
      </c>
      <c r="G31">
        <f t="shared" ca="1" si="7"/>
        <v>2</v>
      </c>
      <c r="H31" t="str">
        <f t="shared" ca="1" si="8"/>
        <v>HSC</v>
      </c>
      <c r="I31">
        <f t="shared" ca="1" si="9"/>
        <v>3</v>
      </c>
      <c r="J31">
        <f t="shared" ca="1" si="0"/>
        <v>3</v>
      </c>
      <c r="K31">
        <f t="shared" ca="1" si="10"/>
        <v>85977</v>
      </c>
      <c r="L31">
        <f t="shared" ca="1" si="11"/>
        <v>2</v>
      </c>
      <c r="M31" t="str">
        <f t="shared" ca="1" si="12"/>
        <v>Bangalore</v>
      </c>
      <c r="N31">
        <f t="shared" ca="1" si="13"/>
        <v>257931</v>
      </c>
      <c r="O31">
        <f t="shared" ca="1" si="14"/>
        <v>154370.92873619232</v>
      </c>
      <c r="P31" s="1">
        <f t="shared" ca="1" si="15"/>
        <v>91372.004646948175</v>
      </c>
      <c r="Q31">
        <f t="shared" ca="1" si="16"/>
        <v>83337</v>
      </c>
      <c r="R31" s="1">
        <f t="shared" ca="1" si="17"/>
        <v>170390.25584560487</v>
      </c>
      <c r="S31" s="1">
        <f t="shared" ca="1" si="18"/>
        <v>89850.085038421312</v>
      </c>
      <c r="T31" s="1">
        <f t="shared" ca="1" si="19"/>
        <v>519693.26049255306</v>
      </c>
      <c r="U31" s="1">
        <f t="shared" ca="1" si="20"/>
        <v>408098.18458179722</v>
      </c>
      <c r="V31" s="1">
        <f t="shared" ca="1" si="21"/>
        <v>111595.07591075584</v>
      </c>
      <c r="AI31" s="7"/>
      <c r="AJ31">
        <f ca="1">IF(Table1[[#This Row],[Gender]]="Male",1,0)</f>
        <v>0</v>
      </c>
      <c r="AK31">
        <f ca="1">IF(Table1[[#This Row],[Gender]]="Female",1,0)</f>
        <v>1</v>
      </c>
      <c r="AM31" s="3"/>
      <c r="AO31">
        <f ca="1">IF(Table1[[#This Row],[Profession]]="Health",1,0)</f>
        <v>0</v>
      </c>
      <c r="AP31">
        <f ca="1">IF(Table1[[#This Row],[Profession]]="IT",1,0)</f>
        <v>1</v>
      </c>
      <c r="AQ31">
        <f ca="1">IF(Table1[[#This Row],[Profession]]="Engineer",1,0)</f>
        <v>0</v>
      </c>
      <c r="AR31">
        <f ca="1">IF(Table1[[#This Row],[Profession]]="Blogger",1,0)</f>
        <v>0</v>
      </c>
      <c r="AS31">
        <f ca="1">IF(Table1[[#This Row],[Profession]]="Teacher",1,0)</f>
        <v>0</v>
      </c>
      <c r="AT31">
        <f ca="1">IF(Table1[[#This Row],[Profession]]="Freelancer",1,0)</f>
        <v>0</v>
      </c>
      <c r="BB31" s="20">
        <f ca="1">Table1[[#This Row],[Vehicle Value]]/Table1[[#This Row],[Vehicles]]</f>
        <v>30457.33488231606</v>
      </c>
      <c r="BC31" s="3"/>
      <c r="BD31" s="23">
        <f ca="1">IF(Table1[[#This Row],[Overal Debt]]&gt;$BE$3,1,0)</f>
        <v>1</v>
      </c>
      <c r="BG31" s="27">
        <f ca="1">Table1[[#This Row],[Mortgage]]/Table1[[#This Row],[Value of House]]</f>
        <v>0.59849699623617292</v>
      </c>
      <c r="BH31" s="23">
        <f t="shared" ca="1" si="22"/>
        <v>0</v>
      </c>
      <c r="BJ31">
        <f ca="1">IF(Table1[[#This Row],[City]]="Delhi",Table1[[#This Row],[Income]],0)</f>
        <v>0</v>
      </c>
      <c r="BK31">
        <f ca="1">IF(Table1[[#This Row],[City]]="Bangalore",Table1[[#This Row],[Income]],0)</f>
        <v>85977</v>
      </c>
      <c r="BL31">
        <f ca="1">IF(Table1[[#This Row],[City]]="Kochi",Table1[[#This Row],[Income]],0)</f>
        <v>0</v>
      </c>
      <c r="BM31">
        <f ca="1">IF(Table1[[#This Row],[City]]="Chennai",Table1[[#This Row],[Income]],0)</f>
        <v>0</v>
      </c>
      <c r="BN31">
        <f ca="1">IF(Table1[[#This Row],[City]]="Thiruvananthapuram",Table1[[#This Row],[Income]],0)</f>
        <v>0</v>
      </c>
      <c r="BO31">
        <f ca="1">IF(Table1[[#This Row],[City]]="Kolkata",Table1[[#This Row],[Income]],0)</f>
        <v>0</v>
      </c>
      <c r="BP31">
        <f ca="1">IF(Table1[[#This Row],[City]]="Mumbai",Table1[[#This Row],[Income]],0)</f>
        <v>0</v>
      </c>
      <c r="BQ31">
        <f ca="1">IF(Table1[[#This Row],[City]]="Mysore",Table1[[#This Row],[Income]],0)</f>
        <v>0</v>
      </c>
      <c r="BT31">
        <f ca="1">IF(Table1[[#This Row],[City]]="Mumbai",1,0)</f>
        <v>0</v>
      </c>
      <c r="BU31">
        <f ca="1">IF(Table1[[#This Row],[City]]="Chennai",1,0)</f>
        <v>0</v>
      </c>
      <c r="BV31">
        <f ca="1">IF(Table1[[#This Row],[City]]="Delhi",1,0)</f>
        <v>0</v>
      </c>
      <c r="BW31">
        <f ca="1">IF(Table1[[#This Row],[City]]="Bangalore",1,0)</f>
        <v>1</v>
      </c>
      <c r="BX31">
        <f ca="1">IF(Table1[[#This Row],[City]]="Kochi",1,0)</f>
        <v>0</v>
      </c>
      <c r="BY31">
        <f ca="1">IF(Table1[[#This Row],[City]]="Thiruvananthapuram",1,0)</f>
        <v>0</v>
      </c>
      <c r="BZ31">
        <f ca="1">IF(Table1[[#This Row],[City]]="Kolkata",1,0)</f>
        <v>0</v>
      </c>
      <c r="CA31">
        <f ca="1">IF(Table1[[#This Row],[City]]="Mysore",1,0)</f>
        <v>0</v>
      </c>
    </row>
    <row r="32" spans="2:79" x14ac:dyDescent="0.3">
      <c r="B32">
        <f t="shared" ca="1" si="2"/>
        <v>2</v>
      </c>
      <c r="C32" t="str">
        <f t="shared" ca="1" si="3"/>
        <v>Female</v>
      </c>
      <c r="D32">
        <f t="shared" ca="1" si="4"/>
        <v>37</v>
      </c>
      <c r="E32">
        <f t="shared" ca="1" si="5"/>
        <v>6</v>
      </c>
      <c r="F32" t="str">
        <f t="shared" ca="1" si="6"/>
        <v>Blogger</v>
      </c>
      <c r="G32">
        <f t="shared" ca="1" si="7"/>
        <v>4</v>
      </c>
      <c r="H32" t="str">
        <f t="shared" ca="1" si="8"/>
        <v>Under Graduate</v>
      </c>
      <c r="I32">
        <f t="shared" ca="1" si="9"/>
        <v>2</v>
      </c>
      <c r="J32">
        <f t="shared" ca="1" si="0"/>
        <v>2</v>
      </c>
      <c r="K32">
        <f t="shared" ca="1" si="10"/>
        <v>65540</v>
      </c>
      <c r="L32">
        <f t="shared" ca="1" si="11"/>
        <v>7</v>
      </c>
      <c r="M32" t="str">
        <f t="shared" ca="1" si="12"/>
        <v>Madurai</v>
      </c>
      <c r="N32">
        <f t="shared" ca="1" si="13"/>
        <v>262160</v>
      </c>
      <c r="O32">
        <f t="shared" ca="1" si="14"/>
        <v>250869.904845463</v>
      </c>
      <c r="P32" s="1">
        <f t="shared" ca="1" si="15"/>
        <v>36351.522546972454</v>
      </c>
      <c r="Q32">
        <f t="shared" ca="1" si="16"/>
        <v>23518</v>
      </c>
      <c r="R32" s="1">
        <f t="shared" ca="1" si="17"/>
        <v>51854.793121747891</v>
      </c>
      <c r="S32" s="1">
        <f t="shared" ca="1" si="18"/>
        <v>71973.666086396654</v>
      </c>
      <c r="T32" s="1">
        <f t="shared" ca="1" si="19"/>
        <v>350366.31566872034</v>
      </c>
      <c r="U32" s="1">
        <f t="shared" ca="1" si="20"/>
        <v>326242.6979672109</v>
      </c>
      <c r="V32" s="1">
        <f t="shared" ca="1" si="21"/>
        <v>24123.617701509444</v>
      </c>
      <c r="AI32" s="7"/>
      <c r="AJ32">
        <f ca="1">IF(Table1[[#This Row],[Gender]]="Male",1,0)</f>
        <v>0</v>
      </c>
      <c r="AK32">
        <f ca="1">IF(Table1[[#This Row],[Gender]]="Female",1,0)</f>
        <v>1</v>
      </c>
      <c r="AM32" s="3"/>
      <c r="AO32">
        <f ca="1">IF(Table1[[#This Row],[Profession]]="Health",1,0)</f>
        <v>0</v>
      </c>
      <c r="AP32">
        <f ca="1">IF(Table1[[#This Row],[Profession]]="IT",1,0)</f>
        <v>0</v>
      </c>
      <c r="AQ32">
        <f ca="1">IF(Table1[[#This Row],[Profession]]="Engineer",1,0)</f>
        <v>0</v>
      </c>
      <c r="AR32">
        <f ca="1">IF(Table1[[#This Row],[Profession]]="Blogger",1,0)</f>
        <v>1</v>
      </c>
      <c r="AS32">
        <f ca="1">IF(Table1[[#This Row],[Profession]]="Teacher",1,0)</f>
        <v>0</v>
      </c>
      <c r="AT32">
        <f ca="1">IF(Table1[[#This Row],[Profession]]="Freelancer",1,0)</f>
        <v>0</v>
      </c>
      <c r="BB32" s="20">
        <f ca="1">Table1[[#This Row],[Vehicle Value]]/Table1[[#This Row],[Vehicles]]</f>
        <v>18175.761273486227</v>
      </c>
      <c r="BC32" s="3"/>
      <c r="BD32" s="23">
        <f ca="1">IF(Table1[[#This Row],[Overal Debt]]&gt;$BE$3,1,0)</f>
        <v>1</v>
      </c>
      <c r="BG32" s="27">
        <f ca="1">Table1[[#This Row],[Mortgage]]/Table1[[#This Row],[Value of House]]</f>
        <v>0.95693433340503131</v>
      </c>
      <c r="BH32" s="23">
        <f t="shared" ca="1" si="22"/>
        <v>0</v>
      </c>
      <c r="BJ32">
        <f ca="1">IF(Table1[[#This Row],[City]]="Delhi",Table1[[#This Row],[Income]],0)</f>
        <v>0</v>
      </c>
      <c r="BK32">
        <f ca="1">IF(Table1[[#This Row],[City]]="Bangalore",Table1[[#This Row],[Income]],0)</f>
        <v>0</v>
      </c>
      <c r="BL32">
        <f ca="1">IF(Table1[[#This Row],[City]]="Kochi",Table1[[#This Row],[Income]],0)</f>
        <v>0</v>
      </c>
      <c r="BM32">
        <f ca="1">IF(Table1[[#This Row],[City]]="Chennai",Table1[[#This Row],[Income]],0)</f>
        <v>0</v>
      </c>
      <c r="BN32">
        <f ca="1">IF(Table1[[#This Row],[City]]="Thiruvananthapuram",Table1[[#This Row],[Income]],0)</f>
        <v>0</v>
      </c>
      <c r="BO32">
        <f ca="1">IF(Table1[[#This Row],[City]]="Kolkata",Table1[[#This Row],[Income]],0)</f>
        <v>0</v>
      </c>
      <c r="BP32">
        <f ca="1">IF(Table1[[#This Row],[City]]="Mumbai",Table1[[#This Row],[Income]],0)</f>
        <v>0</v>
      </c>
      <c r="BQ32">
        <f ca="1">IF(Table1[[#This Row],[City]]="Mysore",Table1[[#This Row],[Income]],0)</f>
        <v>0</v>
      </c>
      <c r="BT32">
        <f ca="1">IF(Table1[[#This Row],[City]]="Mumbai",1,0)</f>
        <v>0</v>
      </c>
      <c r="BU32">
        <f ca="1">IF(Table1[[#This Row],[City]]="Chennai",1,0)</f>
        <v>0</v>
      </c>
      <c r="BV32">
        <f ca="1">IF(Table1[[#This Row],[City]]="Delhi",1,0)</f>
        <v>0</v>
      </c>
      <c r="BW32">
        <f ca="1">IF(Table1[[#This Row],[City]]="Bangalore",1,0)</f>
        <v>0</v>
      </c>
      <c r="BX32">
        <f ca="1">IF(Table1[[#This Row],[City]]="Kochi",1,0)</f>
        <v>0</v>
      </c>
      <c r="BY32">
        <f ca="1">IF(Table1[[#This Row],[City]]="Thiruvananthapuram",1,0)</f>
        <v>0</v>
      </c>
      <c r="BZ32">
        <f ca="1">IF(Table1[[#This Row],[City]]="Kolkata",1,0)</f>
        <v>0</v>
      </c>
      <c r="CA32">
        <f ca="1">IF(Table1[[#This Row],[City]]="Mysore",1,0)</f>
        <v>0</v>
      </c>
    </row>
    <row r="33" spans="2:79" x14ac:dyDescent="0.3">
      <c r="B33">
        <f t="shared" ca="1" si="2"/>
        <v>2</v>
      </c>
      <c r="C33" t="str">
        <f t="shared" ca="1" si="3"/>
        <v>Female</v>
      </c>
      <c r="D33">
        <f t="shared" ca="1" si="4"/>
        <v>36</v>
      </c>
      <c r="E33">
        <f t="shared" ca="1" si="5"/>
        <v>3</v>
      </c>
      <c r="F33" t="str">
        <f t="shared" ca="1" si="6"/>
        <v>IT</v>
      </c>
      <c r="G33">
        <f t="shared" ca="1" si="7"/>
        <v>4</v>
      </c>
      <c r="H33" t="str">
        <f t="shared" ca="1" si="8"/>
        <v>Under Graduate</v>
      </c>
      <c r="I33">
        <f t="shared" ca="1" si="9"/>
        <v>1</v>
      </c>
      <c r="J33">
        <f t="shared" ca="1" si="0"/>
        <v>2</v>
      </c>
      <c r="K33">
        <f t="shared" ca="1" si="10"/>
        <v>57963</v>
      </c>
      <c r="L33">
        <f t="shared" ca="1" si="11"/>
        <v>5</v>
      </c>
      <c r="M33" t="str">
        <f t="shared" ca="1" si="12"/>
        <v>Kolkata</v>
      </c>
      <c r="N33">
        <f t="shared" ca="1" si="13"/>
        <v>173889</v>
      </c>
      <c r="O33">
        <f t="shared" ca="1" si="14"/>
        <v>137783.7892619347</v>
      </c>
      <c r="P33" s="1">
        <f t="shared" ca="1" si="15"/>
        <v>26595.835315550728</v>
      </c>
      <c r="Q33">
        <f t="shared" ca="1" si="16"/>
        <v>2907</v>
      </c>
      <c r="R33" s="1">
        <f t="shared" ca="1" si="17"/>
        <v>36625.312412648462</v>
      </c>
      <c r="S33" s="1">
        <f t="shared" ca="1" si="18"/>
        <v>9559.5307670237489</v>
      </c>
      <c r="T33" s="1">
        <f t="shared" ca="1" si="19"/>
        <v>237110.1477281992</v>
      </c>
      <c r="U33" s="1">
        <f t="shared" ca="1" si="20"/>
        <v>177316.10167458316</v>
      </c>
      <c r="V33" s="1">
        <f t="shared" ca="1" si="21"/>
        <v>59794.046053616039</v>
      </c>
      <c r="AI33" s="7"/>
      <c r="AJ33">
        <f ca="1">IF(Table1[[#This Row],[Gender]]="Male",1,0)</f>
        <v>0</v>
      </c>
      <c r="AK33">
        <f ca="1">IF(Table1[[#This Row],[Gender]]="Female",1,0)</f>
        <v>1</v>
      </c>
      <c r="AM33" s="3"/>
      <c r="AO33">
        <f ca="1">IF(Table1[[#This Row],[Profession]]="Health",1,0)</f>
        <v>0</v>
      </c>
      <c r="AP33">
        <f ca="1">IF(Table1[[#This Row],[Profession]]="IT",1,0)</f>
        <v>1</v>
      </c>
      <c r="AQ33">
        <f ca="1">IF(Table1[[#This Row],[Profession]]="Engineer",1,0)</f>
        <v>0</v>
      </c>
      <c r="AR33">
        <f ca="1">IF(Table1[[#This Row],[Profession]]="Blogger",1,0)</f>
        <v>0</v>
      </c>
      <c r="AS33">
        <f ca="1">IF(Table1[[#This Row],[Profession]]="Teacher",1,0)</f>
        <v>0</v>
      </c>
      <c r="AT33">
        <f ca="1">IF(Table1[[#This Row],[Profession]]="Freelancer",1,0)</f>
        <v>0</v>
      </c>
      <c r="BB33" s="20">
        <f ca="1">Table1[[#This Row],[Vehicle Value]]/Table1[[#This Row],[Vehicles]]</f>
        <v>13297.917657775364</v>
      </c>
      <c r="BC33" s="3"/>
      <c r="BD33" s="23">
        <f ca="1">IF(Table1[[#This Row],[Overal Debt]]&gt;$BE$3,1,0)</f>
        <v>1</v>
      </c>
      <c r="BG33" s="27">
        <f ca="1">Table1[[#This Row],[Mortgage]]/Table1[[#This Row],[Value of House]]</f>
        <v>0.79236633290164815</v>
      </c>
      <c r="BH33" s="23">
        <f t="shared" ca="1" si="22"/>
        <v>0</v>
      </c>
      <c r="BJ33">
        <f ca="1">IF(Table1[[#This Row],[City]]="Delhi",Table1[[#This Row],[Income]],0)</f>
        <v>0</v>
      </c>
      <c r="BK33">
        <f ca="1">IF(Table1[[#This Row],[City]]="Bangalore",Table1[[#This Row],[Income]],0)</f>
        <v>0</v>
      </c>
      <c r="BL33">
        <f ca="1">IF(Table1[[#This Row],[City]]="Kochi",Table1[[#This Row],[Income]],0)</f>
        <v>0</v>
      </c>
      <c r="BM33">
        <f ca="1">IF(Table1[[#This Row],[City]]="Chennai",Table1[[#This Row],[Income]],0)</f>
        <v>0</v>
      </c>
      <c r="BN33">
        <f ca="1">IF(Table1[[#This Row],[City]]="Thiruvananthapuram",Table1[[#This Row],[Income]],0)</f>
        <v>0</v>
      </c>
      <c r="BO33">
        <f ca="1">IF(Table1[[#This Row],[City]]="Kolkata",Table1[[#This Row],[Income]],0)</f>
        <v>57963</v>
      </c>
      <c r="BP33">
        <f ca="1">IF(Table1[[#This Row],[City]]="Mumbai",Table1[[#This Row],[Income]],0)</f>
        <v>0</v>
      </c>
      <c r="BQ33">
        <f ca="1">IF(Table1[[#This Row],[City]]="Mysore",Table1[[#This Row],[Income]],0)</f>
        <v>0</v>
      </c>
      <c r="BT33">
        <f ca="1">IF(Table1[[#This Row],[City]]="Mumbai",1,0)</f>
        <v>0</v>
      </c>
      <c r="BU33">
        <f ca="1">IF(Table1[[#This Row],[City]]="Chennai",1,0)</f>
        <v>0</v>
      </c>
      <c r="BV33">
        <f ca="1">IF(Table1[[#This Row],[City]]="Delhi",1,0)</f>
        <v>0</v>
      </c>
      <c r="BW33">
        <f ca="1">IF(Table1[[#This Row],[City]]="Bangalore",1,0)</f>
        <v>0</v>
      </c>
      <c r="BX33">
        <f ca="1">IF(Table1[[#This Row],[City]]="Kochi",1,0)</f>
        <v>0</v>
      </c>
      <c r="BY33">
        <f ca="1">IF(Table1[[#This Row],[City]]="Thiruvananthapuram",1,0)</f>
        <v>0</v>
      </c>
      <c r="BZ33">
        <f ca="1">IF(Table1[[#This Row],[City]]="Kolkata",1,0)</f>
        <v>1</v>
      </c>
      <c r="CA33">
        <f ca="1">IF(Table1[[#This Row],[City]]="Mysore",1,0)</f>
        <v>0</v>
      </c>
    </row>
    <row r="34" spans="2:79" x14ac:dyDescent="0.3">
      <c r="B34">
        <f t="shared" ca="1" si="2"/>
        <v>2</v>
      </c>
      <c r="C34" t="str">
        <f t="shared" ca="1" si="3"/>
        <v>Female</v>
      </c>
      <c r="D34">
        <f t="shared" ca="1" si="4"/>
        <v>38</v>
      </c>
      <c r="E34">
        <f t="shared" ca="1" si="5"/>
        <v>2</v>
      </c>
      <c r="F34" t="str">
        <f t="shared" ca="1" si="6"/>
        <v>Engineer</v>
      </c>
      <c r="G34">
        <f t="shared" ca="1" si="7"/>
        <v>2</v>
      </c>
      <c r="H34" t="str">
        <f t="shared" ca="1" si="8"/>
        <v>HSC</v>
      </c>
      <c r="I34">
        <f t="shared" ca="1" si="9"/>
        <v>1</v>
      </c>
      <c r="J34">
        <f t="shared" ca="1" si="0"/>
        <v>3</v>
      </c>
      <c r="K34">
        <f t="shared" ca="1" si="10"/>
        <v>40162</v>
      </c>
      <c r="L34">
        <f t="shared" ca="1" si="11"/>
        <v>3</v>
      </c>
      <c r="M34" t="str">
        <f t="shared" ca="1" si="12"/>
        <v>Mysore</v>
      </c>
      <c r="N34">
        <f t="shared" ca="1" si="13"/>
        <v>120486</v>
      </c>
      <c r="O34">
        <f t="shared" ca="1" si="14"/>
        <v>93304.069264493737</v>
      </c>
      <c r="P34" s="1">
        <f t="shared" ca="1" si="15"/>
        <v>26635.749372528066</v>
      </c>
      <c r="Q34">
        <f t="shared" ca="1" si="16"/>
        <v>19845</v>
      </c>
      <c r="R34" s="1">
        <f t="shared" ca="1" si="17"/>
        <v>34479.763923545986</v>
      </c>
      <c r="S34" s="1">
        <f t="shared" ca="1" si="18"/>
        <v>55410.454252733442</v>
      </c>
      <c r="T34" s="1">
        <f t="shared" ca="1" si="19"/>
        <v>181601.51329607403</v>
      </c>
      <c r="U34" s="1">
        <f t="shared" ca="1" si="20"/>
        <v>147628.83318803972</v>
      </c>
      <c r="V34" s="1">
        <f t="shared" ca="1" si="21"/>
        <v>33972.680108034314</v>
      </c>
      <c r="AI34" s="7"/>
      <c r="AJ34">
        <f ca="1">IF(Table1[[#This Row],[Gender]]="Male",1,0)</f>
        <v>0</v>
      </c>
      <c r="AK34">
        <f ca="1">IF(Table1[[#This Row],[Gender]]="Female",1,0)</f>
        <v>1</v>
      </c>
      <c r="AM34" s="3"/>
      <c r="AO34">
        <f ca="1">IF(Table1[[#This Row],[Profession]]="Health",1,0)</f>
        <v>0</v>
      </c>
      <c r="AP34">
        <f ca="1">IF(Table1[[#This Row],[Profession]]="IT",1,0)</f>
        <v>0</v>
      </c>
      <c r="AQ34">
        <f ca="1">IF(Table1[[#This Row],[Profession]]="Engineer",1,0)</f>
        <v>1</v>
      </c>
      <c r="AR34">
        <f ca="1">IF(Table1[[#This Row],[Profession]]="Blogger",1,0)</f>
        <v>0</v>
      </c>
      <c r="AS34">
        <f ca="1">IF(Table1[[#This Row],[Profession]]="Teacher",1,0)</f>
        <v>0</v>
      </c>
      <c r="AT34">
        <f ca="1">IF(Table1[[#This Row],[Profession]]="Freelancer",1,0)</f>
        <v>0</v>
      </c>
      <c r="BB34" s="20">
        <f ca="1">Table1[[#This Row],[Vehicle Value]]/Table1[[#This Row],[Vehicles]]</f>
        <v>8878.5831241760225</v>
      </c>
      <c r="BC34" s="3"/>
      <c r="BD34" s="23">
        <f ca="1">IF(Table1[[#This Row],[Overal Debt]]&gt;$BE$3,1,0)</f>
        <v>1</v>
      </c>
      <c r="BG34" s="27">
        <f ca="1">Table1[[#This Row],[Mortgage]]/Table1[[#This Row],[Value of House]]</f>
        <v>0.77439760025640936</v>
      </c>
      <c r="BH34" s="23">
        <f t="shared" ca="1" si="22"/>
        <v>0</v>
      </c>
      <c r="BJ34">
        <f ca="1">IF(Table1[[#This Row],[City]]="Delhi",Table1[[#This Row],[Income]],0)</f>
        <v>0</v>
      </c>
      <c r="BK34">
        <f ca="1">IF(Table1[[#This Row],[City]]="Bangalore",Table1[[#This Row],[Income]],0)</f>
        <v>0</v>
      </c>
      <c r="BL34">
        <f ca="1">IF(Table1[[#This Row],[City]]="Kochi",Table1[[#This Row],[Income]],0)</f>
        <v>0</v>
      </c>
      <c r="BM34">
        <f ca="1">IF(Table1[[#This Row],[City]]="Chennai",Table1[[#This Row],[Income]],0)</f>
        <v>0</v>
      </c>
      <c r="BN34">
        <f ca="1">IF(Table1[[#This Row],[City]]="Thiruvananthapuram",Table1[[#This Row],[Income]],0)</f>
        <v>0</v>
      </c>
      <c r="BO34">
        <f ca="1">IF(Table1[[#This Row],[City]]="Kolkata",Table1[[#This Row],[Income]],0)</f>
        <v>0</v>
      </c>
      <c r="BP34">
        <f ca="1">IF(Table1[[#This Row],[City]]="Mumbai",Table1[[#This Row],[Income]],0)</f>
        <v>0</v>
      </c>
      <c r="BQ34">
        <f ca="1">IF(Table1[[#This Row],[City]]="Mysore",Table1[[#This Row],[Income]],0)</f>
        <v>40162</v>
      </c>
      <c r="BT34">
        <f ca="1">IF(Table1[[#This Row],[City]]="Mumbai",1,0)</f>
        <v>0</v>
      </c>
      <c r="BU34">
        <f ca="1">IF(Table1[[#This Row],[City]]="Chennai",1,0)</f>
        <v>0</v>
      </c>
      <c r="BV34">
        <f ca="1">IF(Table1[[#This Row],[City]]="Delhi",1,0)</f>
        <v>0</v>
      </c>
      <c r="BW34">
        <f ca="1">IF(Table1[[#This Row],[City]]="Bangalore",1,0)</f>
        <v>0</v>
      </c>
      <c r="BX34">
        <f ca="1">IF(Table1[[#This Row],[City]]="Kochi",1,0)</f>
        <v>0</v>
      </c>
      <c r="BY34">
        <f ca="1">IF(Table1[[#This Row],[City]]="Thiruvananthapuram",1,0)</f>
        <v>0</v>
      </c>
      <c r="BZ34">
        <f ca="1">IF(Table1[[#This Row],[City]]="Kolkata",1,0)</f>
        <v>0</v>
      </c>
      <c r="CA34">
        <f ca="1">IF(Table1[[#This Row],[City]]="Mysore",1,0)</f>
        <v>1</v>
      </c>
    </row>
    <row r="35" spans="2:79" x14ac:dyDescent="0.3">
      <c r="B35">
        <f t="shared" ca="1" si="2"/>
        <v>1</v>
      </c>
      <c r="C35" t="str">
        <f t="shared" ca="1" si="3"/>
        <v>Male</v>
      </c>
      <c r="D35">
        <f t="shared" ca="1" si="4"/>
        <v>34</v>
      </c>
      <c r="E35">
        <f t="shared" ca="1" si="5"/>
        <v>4</v>
      </c>
      <c r="F35" t="str">
        <f t="shared" ca="1" si="6"/>
        <v>Teacher</v>
      </c>
      <c r="G35">
        <f t="shared" ca="1" si="7"/>
        <v>1</v>
      </c>
      <c r="H35" t="str">
        <f t="shared" ca="1" si="8"/>
        <v>SSLC</v>
      </c>
      <c r="I35">
        <f t="shared" ca="1" si="9"/>
        <v>3</v>
      </c>
      <c r="J35">
        <f t="shared" ca="1" si="0"/>
        <v>4</v>
      </c>
      <c r="K35">
        <f t="shared" ca="1" si="10"/>
        <v>37857</v>
      </c>
      <c r="L35">
        <f t="shared" ca="1" si="11"/>
        <v>1</v>
      </c>
      <c r="M35" t="str">
        <f t="shared" ca="1" si="12"/>
        <v>Chennai</v>
      </c>
      <c r="N35">
        <f t="shared" ca="1" si="13"/>
        <v>151428</v>
      </c>
      <c r="O35">
        <f t="shared" ca="1" si="14"/>
        <v>4530.0529093414143</v>
      </c>
      <c r="P35" s="1">
        <f t="shared" ca="1" si="15"/>
        <v>142791.01768462834</v>
      </c>
      <c r="Q35">
        <f t="shared" ca="1" si="16"/>
        <v>11503</v>
      </c>
      <c r="R35" s="1">
        <f t="shared" ca="1" si="17"/>
        <v>34696.042846482218</v>
      </c>
      <c r="S35" s="1">
        <f t="shared" ca="1" si="18"/>
        <v>29009.086515667557</v>
      </c>
      <c r="T35" s="1">
        <f t="shared" ca="1" si="19"/>
        <v>328915.06053111062</v>
      </c>
      <c r="U35" s="1">
        <f t="shared" ca="1" si="20"/>
        <v>50729.095755823633</v>
      </c>
      <c r="V35" s="1">
        <f t="shared" ca="1" si="21"/>
        <v>278185.96477528696</v>
      </c>
      <c r="AI35" s="7"/>
      <c r="AJ35">
        <f ca="1">IF(Table1[[#This Row],[Gender]]="Male",1,0)</f>
        <v>1</v>
      </c>
      <c r="AK35">
        <f ca="1">IF(Table1[[#This Row],[Gender]]="Female",1,0)</f>
        <v>0</v>
      </c>
      <c r="AM35" s="3"/>
      <c r="AO35">
        <f ca="1">IF(Table1[[#This Row],[Profession]]="Health",1,0)</f>
        <v>0</v>
      </c>
      <c r="AP35">
        <f ca="1">IF(Table1[[#This Row],[Profession]]="IT",1,0)</f>
        <v>0</v>
      </c>
      <c r="AQ35">
        <f ca="1">IF(Table1[[#This Row],[Profession]]="Engineer",1,0)</f>
        <v>0</v>
      </c>
      <c r="AR35">
        <f ca="1">IF(Table1[[#This Row],[Profession]]="Blogger",1,0)</f>
        <v>0</v>
      </c>
      <c r="AS35">
        <f ca="1">IF(Table1[[#This Row],[Profession]]="Teacher",1,0)</f>
        <v>1</v>
      </c>
      <c r="AT35">
        <f ca="1">IF(Table1[[#This Row],[Profession]]="Freelancer",1,0)</f>
        <v>0</v>
      </c>
      <c r="BB35" s="20">
        <f ca="1">Table1[[#This Row],[Vehicle Value]]/Table1[[#This Row],[Vehicles]]</f>
        <v>35697.754421157086</v>
      </c>
      <c r="BC35" s="3"/>
      <c r="BD35" s="23">
        <f ca="1">IF(Table1[[#This Row],[Overal Debt]]&gt;$BE$3,1,0)</f>
        <v>0</v>
      </c>
      <c r="BG35" s="27">
        <f ca="1">Table1[[#This Row],[Mortgage]]/Table1[[#This Row],[Value of House]]</f>
        <v>2.9915556629826812E-2</v>
      </c>
      <c r="BH35" s="23">
        <f t="shared" ca="1" si="22"/>
        <v>1</v>
      </c>
      <c r="BJ35">
        <f ca="1">IF(Table1[[#This Row],[City]]="Delhi",Table1[[#This Row],[Income]],0)</f>
        <v>0</v>
      </c>
      <c r="BK35">
        <f ca="1">IF(Table1[[#This Row],[City]]="Bangalore",Table1[[#This Row],[Income]],0)</f>
        <v>0</v>
      </c>
      <c r="BL35">
        <f ca="1">IF(Table1[[#This Row],[City]]="Kochi",Table1[[#This Row],[Income]],0)</f>
        <v>0</v>
      </c>
      <c r="BM35">
        <f ca="1">IF(Table1[[#This Row],[City]]="Chennai",Table1[[#This Row],[Income]],0)</f>
        <v>37857</v>
      </c>
      <c r="BN35">
        <f ca="1">IF(Table1[[#This Row],[City]]="Thiruvananthapuram",Table1[[#This Row],[Income]],0)</f>
        <v>0</v>
      </c>
      <c r="BO35">
        <f ca="1">IF(Table1[[#This Row],[City]]="Kolkata",Table1[[#This Row],[Income]],0)</f>
        <v>0</v>
      </c>
      <c r="BP35">
        <f ca="1">IF(Table1[[#This Row],[City]]="Mumbai",Table1[[#This Row],[Income]],0)</f>
        <v>0</v>
      </c>
      <c r="BQ35">
        <f ca="1">IF(Table1[[#This Row],[City]]="Mysore",Table1[[#This Row],[Income]],0)</f>
        <v>0</v>
      </c>
      <c r="BT35">
        <f ca="1">IF(Table1[[#This Row],[City]]="Mumbai",1,0)</f>
        <v>0</v>
      </c>
      <c r="BU35">
        <f ca="1">IF(Table1[[#This Row],[City]]="Chennai",1,0)</f>
        <v>1</v>
      </c>
      <c r="BV35">
        <f ca="1">IF(Table1[[#This Row],[City]]="Delhi",1,0)</f>
        <v>0</v>
      </c>
      <c r="BW35">
        <f ca="1">IF(Table1[[#This Row],[City]]="Bangalore",1,0)</f>
        <v>0</v>
      </c>
      <c r="BX35">
        <f ca="1">IF(Table1[[#This Row],[City]]="Kochi",1,0)</f>
        <v>0</v>
      </c>
      <c r="BY35">
        <f ca="1">IF(Table1[[#This Row],[City]]="Thiruvananthapuram",1,0)</f>
        <v>0</v>
      </c>
      <c r="BZ35">
        <f ca="1">IF(Table1[[#This Row],[City]]="Kolkata",1,0)</f>
        <v>0</v>
      </c>
      <c r="CA35">
        <f ca="1">IF(Table1[[#This Row],[City]]="Mysore",1,0)</f>
        <v>0</v>
      </c>
    </row>
    <row r="36" spans="2:79" x14ac:dyDescent="0.3">
      <c r="B36">
        <f t="shared" ca="1" si="2"/>
        <v>1</v>
      </c>
      <c r="C36" t="str">
        <f t="shared" ca="1" si="3"/>
        <v>Male</v>
      </c>
      <c r="D36">
        <f t="shared" ca="1" si="4"/>
        <v>34</v>
      </c>
      <c r="E36">
        <f t="shared" ca="1" si="5"/>
        <v>5</v>
      </c>
      <c r="F36" t="str">
        <f t="shared" ca="1" si="6"/>
        <v>Freelancer</v>
      </c>
      <c r="G36">
        <f t="shared" ca="1" si="7"/>
        <v>1</v>
      </c>
      <c r="H36" t="str">
        <f t="shared" ca="1" si="8"/>
        <v>SSLC</v>
      </c>
      <c r="I36">
        <f t="shared" ca="1" si="9"/>
        <v>3</v>
      </c>
      <c r="J36">
        <f t="shared" ca="1" si="0"/>
        <v>4</v>
      </c>
      <c r="K36">
        <f t="shared" ca="1" si="10"/>
        <v>43308</v>
      </c>
      <c r="L36">
        <f t="shared" ca="1" si="11"/>
        <v>2</v>
      </c>
      <c r="M36" t="str">
        <f t="shared" ca="1" si="12"/>
        <v>Bangalore</v>
      </c>
      <c r="N36">
        <f t="shared" ca="1" si="13"/>
        <v>129924</v>
      </c>
      <c r="O36">
        <f t="shared" ca="1" si="14"/>
        <v>92570.197284315247</v>
      </c>
      <c r="P36" s="1">
        <f t="shared" ca="1" si="15"/>
        <v>44534.475673169116</v>
      </c>
      <c r="Q36">
        <f t="shared" ca="1" si="16"/>
        <v>19655</v>
      </c>
      <c r="R36" s="1">
        <f t="shared" ca="1" si="17"/>
        <v>44591.535904872529</v>
      </c>
      <c r="S36" s="1">
        <f t="shared" ca="1" si="18"/>
        <v>7406.5300216383293</v>
      </c>
      <c r="T36" s="1">
        <f t="shared" ca="1" si="19"/>
        <v>219050.01157804165</v>
      </c>
      <c r="U36" s="1">
        <f t="shared" ca="1" si="20"/>
        <v>156816.73318918777</v>
      </c>
      <c r="V36" s="1">
        <f t="shared" ca="1" si="21"/>
        <v>62233.278388853883</v>
      </c>
      <c r="AI36" s="7"/>
      <c r="AJ36">
        <f ca="1">IF(Table1[[#This Row],[Gender]]="Male",1,0)</f>
        <v>1</v>
      </c>
      <c r="AK36">
        <f ca="1">IF(Table1[[#This Row],[Gender]]="Female",1,0)</f>
        <v>0</v>
      </c>
      <c r="AM36" s="3"/>
      <c r="AO36">
        <f ca="1">IF(Table1[[#This Row],[Profession]]="Health",1,0)</f>
        <v>0</v>
      </c>
      <c r="AP36">
        <f ca="1">IF(Table1[[#This Row],[Profession]]="IT",1,0)</f>
        <v>0</v>
      </c>
      <c r="AQ36">
        <f ca="1">IF(Table1[[#This Row],[Profession]]="Engineer",1,0)</f>
        <v>0</v>
      </c>
      <c r="AR36">
        <f ca="1">IF(Table1[[#This Row],[Profession]]="Blogger",1,0)</f>
        <v>0</v>
      </c>
      <c r="AS36">
        <f ca="1">IF(Table1[[#This Row],[Profession]]="Teacher",1,0)</f>
        <v>0</v>
      </c>
      <c r="AT36">
        <f ca="1">IF(Table1[[#This Row],[Profession]]="Freelancer",1,0)</f>
        <v>1</v>
      </c>
      <c r="BB36" s="20">
        <f ca="1">Table1[[#This Row],[Vehicle Value]]/Table1[[#This Row],[Vehicles]]</f>
        <v>11133.618918292279</v>
      </c>
      <c r="BC36" s="3"/>
      <c r="BD36" s="23">
        <f ca="1">IF(Table1[[#This Row],[Overal Debt]]&gt;$BE$3,1,0)</f>
        <v>1</v>
      </c>
      <c r="BG36" s="27">
        <f ca="1">Table1[[#This Row],[Mortgage]]/Table1[[#This Row],[Value of House]]</f>
        <v>0.71249497617311075</v>
      </c>
      <c r="BH36" s="23">
        <f t="shared" ca="1" si="22"/>
        <v>0</v>
      </c>
      <c r="BJ36">
        <f ca="1">IF(Table1[[#This Row],[City]]="Delhi",Table1[[#This Row],[Income]],0)</f>
        <v>0</v>
      </c>
      <c r="BK36">
        <f ca="1">IF(Table1[[#This Row],[City]]="Bangalore",Table1[[#This Row],[Income]],0)</f>
        <v>43308</v>
      </c>
      <c r="BL36">
        <f ca="1">IF(Table1[[#This Row],[City]]="Kochi",Table1[[#This Row],[Income]],0)</f>
        <v>0</v>
      </c>
      <c r="BM36">
        <f ca="1">IF(Table1[[#This Row],[City]]="Chennai",Table1[[#This Row],[Income]],0)</f>
        <v>0</v>
      </c>
      <c r="BN36">
        <f ca="1">IF(Table1[[#This Row],[City]]="Thiruvananthapuram",Table1[[#This Row],[Income]],0)</f>
        <v>0</v>
      </c>
      <c r="BO36">
        <f ca="1">IF(Table1[[#This Row],[City]]="Kolkata",Table1[[#This Row],[Income]],0)</f>
        <v>0</v>
      </c>
      <c r="BP36">
        <f ca="1">IF(Table1[[#This Row],[City]]="Mumbai",Table1[[#This Row],[Income]],0)</f>
        <v>0</v>
      </c>
      <c r="BQ36">
        <f ca="1">IF(Table1[[#This Row],[City]]="Mysore",Table1[[#This Row],[Income]],0)</f>
        <v>0</v>
      </c>
      <c r="BT36">
        <f ca="1">IF(Table1[[#This Row],[City]]="Mumbai",1,0)</f>
        <v>0</v>
      </c>
      <c r="BU36">
        <f ca="1">IF(Table1[[#This Row],[City]]="Chennai",1,0)</f>
        <v>0</v>
      </c>
      <c r="BV36">
        <f ca="1">IF(Table1[[#This Row],[City]]="Delhi",1,0)</f>
        <v>0</v>
      </c>
      <c r="BW36">
        <f ca="1">IF(Table1[[#This Row],[City]]="Bangalore",1,0)</f>
        <v>1</v>
      </c>
      <c r="BX36">
        <f ca="1">IF(Table1[[#This Row],[City]]="Kochi",1,0)</f>
        <v>0</v>
      </c>
      <c r="BY36">
        <f ca="1">IF(Table1[[#This Row],[City]]="Thiruvananthapuram",1,0)</f>
        <v>0</v>
      </c>
      <c r="BZ36">
        <f ca="1">IF(Table1[[#This Row],[City]]="Kolkata",1,0)</f>
        <v>0</v>
      </c>
      <c r="CA36">
        <f ca="1">IF(Table1[[#This Row],[City]]="Mysore",1,0)</f>
        <v>0</v>
      </c>
    </row>
    <row r="37" spans="2:79" x14ac:dyDescent="0.3">
      <c r="B37">
        <f t="shared" ca="1" si="2"/>
        <v>1</v>
      </c>
      <c r="C37" t="str">
        <f t="shared" ca="1" si="3"/>
        <v>Male</v>
      </c>
      <c r="D37">
        <f t="shared" ca="1" si="4"/>
        <v>39</v>
      </c>
      <c r="E37">
        <f t="shared" ca="1" si="5"/>
        <v>4</v>
      </c>
      <c r="F37" t="str">
        <f t="shared" ca="1" si="6"/>
        <v>Teacher</v>
      </c>
      <c r="G37">
        <f t="shared" ca="1" si="7"/>
        <v>3</v>
      </c>
      <c r="H37" t="str">
        <f t="shared" ca="1" si="8"/>
        <v>Diploma</v>
      </c>
      <c r="I37">
        <f t="shared" ca="1" si="9"/>
        <v>2</v>
      </c>
      <c r="J37">
        <f t="shared" ca="1" si="0"/>
        <v>4</v>
      </c>
      <c r="K37">
        <f t="shared" ca="1" si="10"/>
        <v>25773</v>
      </c>
      <c r="L37">
        <f t="shared" ca="1" si="11"/>
        <v>9</v>
      </c>
      <c r="M37" t="str">
        <f t="shared" ca="1" si="12"/>
        <v>Delhi</v>
      </c>
      <c r="N37">
        <f t="shared" ca="1" si="13"/>
        <v>77319</v>
      </c>
      <c r="O37">
        <f t="shared" ca="1" si="14"/>
        <v>61194.848926124192</v>
      </c>
      <c r="P37" s="1">
        <f t="shared" ca="1" si="15"/>
        <v>51086.936989668808</v>
      </c>
      <c r="Q37">
        <f t="shared" ca="1" si="16"/>
        <v>43789</v>
      </c>
      <c r="R37" s="1">
        <f t="shared" ca="1" si="17"/>
        <v>9226.0572739605268</v>
      </c>
      <c r="S37" s="1">
        <f t="shared" ca="1" si="18"/>
        <v>38607.772926579899</v>
      </c>
      <c r="T37" s="1">
        <f t="shared" ca="1" si="19"/>
        <v>137631.99426362934</v>
      </c>
      <c r="U37" s="1">
        <f t="shared" ca="1" si="20"/>
        <v>114209.90620008472</v>
      </c>
      <c r="V37" s="1">
        <f t="shared" ca="1" si="21"/>
        <v>23422.088063544623</v>
      </c>
      <c r="AI37" s="7"/>
      <c r="AJ37">
        <f ca="1">IF(Table1[[#This Row],[Gender]]="Male",1,0)</f>
        <v>1</v>
      </c>
      <c r="AK37">
        <f ca="1">IF(Table1[[#This Row],[Gender]]="Female",1,0)</f>
        <v>0</v>
      </c>
      <c r="AM37" s="3"/>
      <c r="AO37">
        <f ca="1">IF(Table1[[#This Row],[Profession]]="Health",1,0)</f>
        <v>0</v>
      </c>
      <c r="AP37">
        <f ca="1">IF(Table1[[#This Row],[Profession]]="IT",1,0)</f>
        <v>0</v>
      </c>
      <c r="AQ37">
        <f ca="1">IF(Table1[[#This Row],[Profession]]="Engineer",1,0)</f>
        <v>0</v>
      </c>
      <c r="AR37">
        <f ca="1">IF(Table1[[#This Row],[Profession]]="Blogger",1,0)</f>
        <v>0</v>
      </c>
      <c r="AS37">
        <f ca="1">IF(Table1[[#This Row],[Profession]]="Teacher",1,0)</f>
        <v>1</v>
      </c>
      <c r="AT37">
        <f ca="1">IF(Table1[[#This Row],[Profession]]="Freelancer",1,0)</f>
        <v>0</v>
      </c>
      <c r="BB37" s="20">
        <f ca="1">Table1[[#This Row],[Vehicle Value]]/Table1[[#This Row],[Vehicles]]</f>
        <v>12771.734247417202</v>
      </c>
      <c r="BC37" s="3"/>
      <c r="BD37" s="23">
        <f ca="1">IF(Table1[[#This Row],[Overal Debt]]&gt;$BE$3,1,0)</f>
        <v>1</v>
      </c>
      <c r="BG37" s="27">
        <f ca="1">Table1[[#This Row],[Mortgage]]/Table1[[#This Row],[Value of House]]</f>
        <v>0.79145939453593805</v>
      </c>
      <c r="BH37" s="23">
        <f t="shared" ca="1" si="22"/>
        <v>0</v>
      </c>
      <c r="BJ37">
        <f ca="1">IF(Table1[[#This Row],[City]]="Delhi",Table1[[#This Row],[Income]],0)</f>
        <v>25773</v>
      </c>
      <c r="BK37">
        <f ca="1">IF(Table1[[#This Row],[City]]="Bangalore",Table1[[#This Row],[Income]],0)</f>
        <v>0</v>
      </c>
      <c r="BL37">
        <f ca="1">IF(Table1[[#This Row],[City]]="Kochi",Table1[[#This Row],[Income]],0)</f>
        <v>0</v>
      </c>
      <c r="BM37">
        <f ca="1">IF(Table1[[#This Row],[City]]="Chennai",Table1[[#This Row],[Income]],0)</f>
        <v>0</v>
      </c>
      <c r="BN37">
        <f ca="1">IF(Table1[[#This Row],[City]]="Thiruvananthapuram",Table1[[#This Row],[Income]],0)</f>
        <v>0</v>
      </c>
      <c r="BO37">
        <f ca="1">IF(Table1[[#This Row],[City]]="Kolkata",Table1[[#This Row],[Income]],0)</f>
        <v>0</v>
      </c>
      <c r="BP37">
        <f ca="1">IF(Table1[[#This Row],[City]]="Mumbai",Table1[[#This Row],[Income]],0)</f>
        <v>0</v>
      </c>
      <c r="BQ37">
        <f ca="1">IF(Table1[[#This Row],[City]]="Mysore",Table1[[#This Row],[Income]],0)</f>
        <v>0</v>
      </c>
      <c r="BT37">
        <f ca="1">IF(Table1[[#This Row],[City]]="Mumbai",1,0)</f>
        <v>0</v>
      </c>
      <c r="BU37">
        <f ca="1">IF(Table1[[#This Row],[City]]="Chennai",1,0)</f>
        <v>0</v>
      </c>
      <c r="BV37">
        <f ca="1">IF(Table1[[#This Row],[City]]="Delhi",1,0)</f>
        <v>1</v>
      </c>
      <c r="BW37">
        <f ca="1">IF(Table1[[#This Row],[City]]="Bangalore",1,0)</f>
        <v>0</v>
      </c>
      <c r="BX37">
        <f ca="1">IF(Table1[[#This Row],[City]]="Kochi",1,0)</f>
        <v>0</v>
      </c>
      <c r="BY37">
        <f ca="1">IF(Table1[[#This Row],[City]]="Thiruvananthapuram",1,0)</f>
        <v>0</v>
      </c>
      <c r="BZ37">
        <f ca="1">IF(Table1[[#This Row],[City]]="Kolkata",1,0)</f>
        <v>0</v>
      </c>
      <c r="CA37">
        <f ca="1">IF(Table1[[#This Row],[City]]="Mysore",1,0)</f>
        <v>0</v>
      </c>
    </row>
    <row r="38" spans="2:79" x14ac:dyDescent="0.3">
      <c r="B38">
        <f t="shared" ca="1" si="2"/>
        <v>1</v>
      </c>
      <c r="C38" t="str">
        <f t="shared" ca="1" si="3"/>
        <v>Male</v>
      </c>
      <c r="D38">
        <f t="shared" ca="1" si="4"/>
        <v>38</v>
      </c>
      <c r="E38">
        <f t="shared" ca="1" si="5"/>
        <v>6</v>
      </c>
      <c r="F38" t="str">
        <f t="shared" ca="1" si="6"/>
        <v>Blogger</v>
      </c>
      <c r="G38">
        <f t="shared" ca="1" si="7"/>
        <v>4</v>
      </c>
      <c r="H38" t="str">
        <f t="shared" ca="1" si="8"/>
        <v>Under Graduate</v>
      </c>
      <c r="I38">
        <f t="shared" ca="1" si="9"/>
        <v>3</v>
      </c>
      <c r="J38">
        <f t="shared" ca="1" si="0"/>
        <v>2</v>
      </c>
      <c r="K38">
        <f t="shared" ca="1" si="10"/>
        <v>31959</v>
      </c>
      <c r="L38">
        <f t="shared" ca="1" si="11"/>
        <v>4</v>
      </c>
      <c r="M38" t="str">
        <f t="shared" ca="1" si="12"/>
        <v>Mumbai</v>
      </c>
      <c r="N38">
        <f t="shared" ca="1" si="13"/>
        <v>95877</v>
      </c>
      <c r="O38">
        <f t="shared" ca="1" si="14"/>
        <v>65768.774764723305</v>
      </c>
      <c r="P38" s="1">
        <f t="shared" ca="1" si="15"/>
        <v>34396.212076756739</v>
      </c>
      <c r="Q38">
        <f t="shared" ca="1" si="16"/>
        <v>21261</v>
      </c>
      <c r="R38" s="1">
        <f t="shared" ca="1" si="17"/>
        <v>29435.956779122982</v>
      </c>
      <c r="S38" s="1">
        <f t="shared" ca="1" si="18"/>
        <v>25851.340991420744</v>
      </c>
      <c r="T38" s="1">
        <f t="shared" ca="1" si="19"/>
        <v>159709.16885587972</v>
      </c>
      <c r="U38" s="1">
        <f t="shared" ca="1" si="20"/>
        <v>116465.73154384628</v>
      </c>
      <c r="V38" s="1">
        <f t="shared" ca="1" si="21"/>
        <v>43243.437312033435</v>
      </c>
      <c r="AI38" s="7"/>
      <c r="AJ38">
        <f ca="1">IF(Table1[[#This Row],[Gender]]="Male",1,0)</f>
        <v>1</v>
      </c>
      <c r="AK38">
        <f ca="1">IF(Table1[[#This Row],[Gender]]="Female",1,0)</f>
        <v>0</v>
      </c>
      <c r="AM38" s="3"/>
      <c r="AO38">
        <f ca="1">IF(Table1[[#This Row],[Profession]]="Health",1,0)</f>
        <v>0</v>
      </c>
      <c r="AP38">
        <f ca="1">IF(Table1[[#This Row],[Profession]]="IT",1,0)</f>
        <v>0</v>
      </c>
      <c r="AQ38">
        <f ca="1">IF(Table1[[#This Row],[Profession]]="Engineer",1,0)</f>
        <v>0</v>
      </c>
      <c r="AR38">
        <f ca="1">IF(Table1[[#This Row],[Profession]]="Blogger",1,0)</f>
        <v>1</v>
      </c>
      <c r="AS38">
        <f ca="1">IF(Table1[[#This Row],[Profession]]="Teacher",1,0)</f>
        <v>0</v>
      </c>
      <c r="AT38">
        <f ca="1">IF(Table1[[#This Row],[Profession]]="Freelancer",1,0)</f>
        <v>0</v>
      </c>
      <c r="BB38" s="20">
        <f ca="1">Table1[[#This Row],[Vehicle Value]]/Table1[[#This Row],[Vehicles]]</f>
        <v>17198.10603837837</v>
      </c>
      <c r="BC38" s="3"/>
      <c r="BD38" s="23">
        <f ca="1">IF(Table1[[#This Row],[Overal Debt]]&gt;$BE$3,1,0)</f>
        <v>1</v>
      </c>
      <c r="BG38" s="27">
        <f ca="1">Table1[[#This Row],[Mortgage]]/Table1[[#This Row],[Value of House]]</f>
        <v>0.68597030325024044</v>
      </c>
      <c r="BH38" s="23">
        <f t="shared" ca="1" si="22"/>
        <v>0</v>
      </c>
      <c r="BJ38">
        <f ca="1">IF(Table1[[#This Row],[City]]="Delhi",Table1[[#This Row],[Income]],0)</f>
        <v>0</v>
      </c>
      <c r="BK38">
        <f ca="1">IF(Table1[[#This Row],[City]]="Bangalore",Table1[[#This Row],[Income]],0)</f>
        <v>0</v>
      </c>
      <c r="BL38">
        <f ca="1">IF(Table1[[#This Row],[City]]="Kochi",Table1[[#This Row],[Income]],0)</f>
        <v>0</v>
      </c>
      <c r="BM38">
        <f ca="1">IF(Table1[[#This Row],[City]]="Chennai",Table1[[#This Row],[Income]],0)</f>
        <v>0</v>
      </c>
      <c r="BN38">
        <f ca="1">IF(Table1[[#This Row],[City]]="Thiruvananthapuram",Table1[[#This Row],[Income]],0)</f>
        <v>0</v>
      </c>
      <c r="BO38">
        <f ca="1">IF(Table1[[#This Row],[City]]="Kolkata",Table1[[#This Row],[Income]],0)</f>
        <v>0</v>
      </c>
      <c r="BP38">
        <f ca="1">IF(Table1[[#This Row],[City]]="Mumbai",Table1[[#This Row],[Income]],0)</f>
        <v>31959</v>
      </c>
      <c r="BQ38">
        <f ca="1">IF(Table1[[#This Row],[City]]="Mysore",Table1[[#This Row],[Income]],0)</f>
        <v>0</v>
      </c>
      <c r="BT38">
        <f ca="1">IF(Table1[[#This Row],[City]]="Mumbai",1,0)</f>
        <v>1</v>
      </c>
      <c r="BU38">
        <f ca="1">IF(Table1[[#This Row],[City]]="Chennai",1,0)</f>
        <v>0</v>
      </c>
      <c r="BV38">
        <f ca="1">IF(Table1[[#This Row],[City]]="Delhi",1,0)</f>
        <v>0</v>
      </c>
      <c r="BW38">
        <f ca="1">IF(Table1[[#This Row],[City]]="Bangalore",1,0)</f>
        <v>0</v>
      </c>
      <c r="BX38">
        <f ca="1">IF(Table1[[#This Row],[City]]="Kochi",1,0)</f>
        <v>0</v>
      </c>
      <c r="BY38">
        <f ca="1">IF(Table1[[#This Row],[City]]="Thiruvananthapuram",1,0)</f>
        <v>0</v>
      </c>
      <c r="BZ38">
        <f ca="1">IF(Table1[[#This Row],[City]]="Kolkata",1,0)</f>
        <v>0</v>
      </c>
      <c r="CA38">
        <f ca="1">IF(Table1[[#This Row],[City]]="Mysore",1,0)</f>
        <v>0</v>
      </c>
    </row>
    <row r="39" spans="2:79" x14ac:dyDescent="0.3">
      <c r="B39">
        <f t="shared" ca="1" si="2"/>
        <v>2</v>
      </c>
      <c r="C39" t="str">
        <f t="shared" ca="1" si="3"/>
        <v>Female</v>
      </c>
      <c r="D39">
        <f t="shared" ca="1" si="4"/>
        <v>28</v>
      </c>
      <c r="E39">
        <f t="shared" ca="1" si="5"/>
        <v>1</v>
      </c>
      <c r="F39" t="str">
        <f t="shared" ca="1" si="6"/>
        <v>Health</v>
      </c>
      <c r="G39">
        <f t="shared" ca="1" si="7"/>
        <v>3</v>
      </c>
      <c r="H39" t="str">
        <f t="shared" ca="1" si="8"/>
        <v>Diploma</v>
      </c>
      <c r="I39">
        <f t="shared" ca="1" si="9"/>
        <v>4</v>
      </c>
      <c r="J39">
        <f t="shared" ca="1" si="0"/>
        <v>1</v>
      </c>
      <c r="K39">
        <f t="shared" ca="1" si="10"/>
        <v>43242</v>
      </c>
      <c r="L39">
        <f t="shared" ca="1" si="11"/>
        <v>4</v>
      </c>
      <c r="M39" t="str">
        <f t="shared" ca="1" si="12"/>
        <v>Mumbai</v>
      </c>
      <c r="N39">
        <f t="shared" ca="1" si="13"/>
        <v>172968</v>
      </c>
      <c r="O39">
        <f t="shared" ca="1" si="14"/>
        <v>111476.47803991969</v>
      </c>
      <c r="P39" s="1">
        <f t="shared" ca="1" si="15"/>
        <v>11608.076027182531</v>
      </c>
      <c r="Q39">
        <f t="shared" ca="1" si="16"/>
        <v>8563</v>
      </c>
      <c r="R39" s="1">
        <f t="shared" ca="1" si="17"/>
        <v>73612.783008668892</v>
      </c>
      <c r="S39" s="1">
        <f t="shared" ca="1" si="18"/>
        <v>37960.970397076147</v>
      </c>
      <c r="T39" s="1">
        <f t="shared" ca="1" si="19"/>
        <v>258188.85903585143</v>
      </c>
      <c r="U39" s="1">
        <f t="shared" ca="1" si="20"/>
        <v>193652.26104858858</v>
      </c>
      <c r="V39" s="1">
        <f t="shared" ca="1" si="21"/>
        <v>64536.597987262852</v>
      </c>
      <c r="AI39" s="7"/>
      <c r="AJ39">
        <f ca="1">IF(Table1[[#This Row],[Gender]]="Male",1,0)</f>
        <v>0</v>
      </c>
      <c r="AK39">
        <f ca="1">IF(Table1[[#This Row],[Gender]]="Female",1,0)</f>
        <v>1</v>
      </c>
      <c r="AM39" s="3"/>
      <c r="AO39">
        <f ca="1">IF(Table1[[#This Row],[Profession]]="Health",1,0)</f>
        <v>1</v>
      </c>
      <c r="AP39">
        <f ca="1">IF(Table1[[#This Row],[Profession]]="IT",1,0)</f>
        <v>0</v>
      </c>
      <c r="AQ39">
        <f ca="1">IF(Table1[[#This Row],[Profession]]="Engineer",1,0)</f>
        <v>0</v>
      </c>
      <c r="AR39">
        <f ca="1">IF(Table1[[#This Row],[Profession]]="Blogger",1,0)</f>
        <v>0</v>
      </c>
      <c r="AS39">
        <f ca="1">IF(Table1[[#This Row],[Profession]]="Teacher",1,0)</f>
        <v>0</v>
      </c>
      <c r="AT39">
        <f ca="1">IF(Table1[[#This Row],[Profession]]="Freelancer",1,0)</f>
        <v>0</v>
      </c>
      <c r="BB39" s="20">
        <f ca="1">Table1[[#This Row],[Vehicle Value]]/Table1[[#This Row],[Vehicles]]</f>
        <v>11608.076027182531</v>
      </c>
      <c r="BC39" s="3"/>
      <c r="BD39" s="23">
        <f ca="1">IF(Table1[[#This Row],[Overal Debt]]&gt;$BE$3,1,0)</f>
        <v>1</v>
      </c>
      <c r="BG39" s="27">
        <f ca="1">Table1[[#This Row],[Mortgage]]/Table1[[#This Row],[Value of House]]</f>
        <v>0.64449191781092274</v>
      </c>
      <c r="BH39" s="23">
        <f t="shared" ca="1" si="22"/>
        <v>0</v>
      </c>
      <c r="BJ39">
        <f ca="1">IF(Table1[[#This Row],[City]]="Delhi",Table1[[#This Row],[Income]],0)</f>
        <v>0</v>
      </c>
      <c r="BK39">
        <f ca="1">IF(Table1[[#This Row],[City]]="Bangalore",Table1[[#This Row],[Income]],0)</f>
        <v>0</v>
      </c>
      <c r="BL39">
        <f ca="1">IF(Table1[[#This Row],[City]]="Kochi",Table1[[#This Row],[Income]],0)</f>
        <v>0</v>
      </c>
      <c r="BM39">
        <f ca="1">IF(Table1[[#This Row],[City]]="Chennai",Table1[[#This Row],[Income]],0)</f>
        <v>0</v>
      </c>
      <c r="BN39">
        <f ca="1">IF(Table1[[#This Row],[City]]="Thiruvananthapuram",Table1[[#This Row],[Income]],0)</f>
        <v>0</v>
      </c>
      <c r="BO39">
        <f ca="1">IF(Table1[[#This Row],[City]]="Kolkata",Table1[[#This Row],[Income]],0)</f>
        <v>0</v>
      </c>
      <c r="BP39">
        <f ca="1">IF(Table1[[#This Row],[City]]="Mumbai",Table1[[#This Row],[Income]],0)</f>
        <v>43242</v>
      </c>
      <c r="BQ39">
        <f ca="1">IF(Table1[[#This Row],[City]]="Mysore",Table1[[#This Row],[Income]],0)</f>
        <v>0</v>
      </c>
      <c r="BT39">
        <f ca="1">IF(Table1[[#This Row],[City]]="Mumbai",1,0)</f>
        <v>1</v>
      </c>
      <c r="BU39">
        <f ca="1">IF(Table1[[#This Row],[City]]="Chennai",1,0)</f>
        <v>0</v>
      </c>
      <c r="BV39">
        <f ca="1">IF(Table1[[#This Row],[City]]="Delhi",1,0)</f>
        <v>0</v>
      </c>
      <c r="BW39">
        <f ca="1">IF(Table1[[#This Row],[City]]="Bangalore",1,0)</f>
        <v>0</v>
      </c>
      <c r="BX39">
        <f ca="1">IF(Table1[[#This Row],[City]]="Kochi",1,0)</f>
        <v>0</v>
      </c>
      <c r="BY39">
        <f ca="1">IF(Table1[[#This Row],[City]]="Thiruvananthapuram",1,0)</f>
        <v>0</v>
      </c>
      <c r="BZ39">
        <f ca="1">IF(Table1[[#This Row],[City]]="Kolkata",1,0)</f>
        <v>0</v>
      </c>
      <c r="CA39">
        <f ca="1">IF(Table1[[#This Row],[City]]="Mysore",1,0)</f>
        <v>0</v>
      </c>
    </row>
    <row r="40" spans="2:79" x14ac:dyDescent="0.3">
      <c r="B40">
        <f t="shared" ca="1" si="2"/>
        <v>1</v>
      </c>
      <c r="C40" t="str">
        <f t="shared" ca="1" si="3"/>
        <v>Male</v>
      </c>
      <c r="D40">
        <f t="shared" ca="1" si="4"/>
        <v>32</v>
      </c>
      <c r="E40">
        <f t="shared" ca="1" si="5"/>
        <v>4</v>
      </c>
      <c r="F40" t="str">
        <f t="shared" ca="1" si="6"/>
        <v>Teacher</v>
      </c>
      <c r="G40">
        <f t="shared" ca="1" si="7"/>
        <v>1</v>
      </c>
      <c r="H40" t="str">
        <f t="shared" ca="1" si="8"/>
        <v>SSLC</v>
      </c>
      <c r="I40">
        <f t="shared" ca="1" si="9"/>
        <v>4</v>
      </c>
      <c r="J40">
        <f t="shared" ca="1" si="0"/>
        <v>2</v>
      </c>
      <c r="K40">
        <f t="shared" ca="1" si="10"/>
        <v>65584</v>
      </c>
      <c r="L40">
        <f t="shared" ca="1" si="11"/>
        <v>7</v>
      </c>
      <c r="M40" t="str">
        <f t="shared" ca="1" si="12"/>
        <v>Madurai</v>
      </c>
      <c r="N40">
        <f t="shared" ca="1" si="13"/>
        <v>196752</v>
      </c>
      <c r="O40">
        <f t="shared" ca="1" si="14"/>
        <v>82499.45797191147</v>
      </c>
      <c r="P40" s="1">
        <f t="shared" ca="1" si="15"/>
        <v>76344.427337817324</v>
      </c>
      <c r="Q40">
        <f t="shared" ca="1" si="16"/>
        <v>23104</v>
      </c>
      <c r="R40" s="1">
        <f t="shared" ca="1" si="17"/>
        <v>2723.7458489810047</v>
      </c>
      <c r="S40" s="1">
        <f t="shared" ca="1" si="18"/>
        <v>75051.031828943698</v>
      </c>
      <c r="T40" s="1">
        <f t="shared" ca="1" si="19"/>
        <v>275820.17318679835</v>
      </c>
      <c r="U40" s="1">
        <f t="shared" ca="1" si="20"/>
        <v>108327.20382089248</v>
      </c>
      <c r="V40" s="1">
        <f t="shared" ca="1" si="21"/>
        <v>167492.96936590585</v>
      </c>
      <c r="AI40" s="7"/>
      <c r="AJ40">
        <f ca="1">IF(Table1[[#This Row],[Gender]]="Male",1,0)</f>
        <v>1</v>
      </c>
      <c r="AK40">
        <f ca="1">IF(Table1[[#This Row],[Gender]]="Female",1,0)</f>
        <v>0</v>
      </c>
      <c r="AM40" s="3"/>
      <c r="AO40">
        <f ca="1">IF(Table1[[#This Row],[Profession]]="Health",1,0)</f>
        <v>0</v>
      </c>
      <c r="AP40">
        <f ca="1">IF(Table1[[#This Row],[Profession]]="IT",1,0)</f>
        <v>0</v>
      </c>
      <c r="AQ40">
        <f ca="1">IF(Table1[[#This Row],[Profession]]="Engineer",1,0)</f>
        <v>0</v>
      </c>
      <c r="AR40">
        <f ca="1">IF(Table1[[#This Row],[Profession]]="Blogger",1,0)</f>
        <v>0</v>
      </c>
      <c r="AS40">
        <f ca="1">IF(Table1[[#This Row],[Profession]]="Teacher",1,0)</f>
        <v>1</v>
      </c>
      <c r="AT40">
        <f ca="1">IF(Table1[[#This Row],[Profession]]="Freelancer",1,0)</f>
        <v>0</v>
      </c>
      <c r="BB40" s="20">
        <f ca="1">Table1[[#This Row],[Vehicle Value]]/Table1[[#This Row],[Vehicles]]</f>
        <v>38172.213668908662</v>
      </c>
      <c r="BC40" s="3"/>
      <c r="BD40" s="23">
        <f ca="1">IF(Table1[[#This Row],[Overal Debt]]&gt;$BE$3,1,0)</f>
        <v>1</v>
      </c>
      <c r="BG40" s="27">
        <f ca="1">Table1[[#This Row],[Mortgage]]/Table1[[#This Row],[Value of House]]</f>
        <v>0.41930683282462933</v>
      </c>
      <c r="BH40" s="23">
        <f t="shared" ca="1" si="22"/>
        <v>0</v>
      </c>
      <c r="BJ40">
        <f ca="1">IF(Table1[[#This Row],[City]]="Delhi",Table1[[#This Row],[Income]],0)</f>
        <v>0</v>
      </c>
      <c r="BK40">
        <f ca="1">IF(Table1[[#This Row],[City]]="Bangalore",Table1[[#This Row],[Income]],0)</f>
        <v>0</v>
      </c>
      <c r="BL40">
        <f ca="1">IF(Table1[[#This Row],[City]]="Kochi",Table1[[#This Row],[Income]],0)</f>
        <v>0</v>
      </c>
      <c r="BM40">
        <f ca="1">IF(Table1[[#This Row],[City]]="Chennai",Table1[[#This Row],[Income]],0)</f>
        <v>0</v>
      </c>
      <c r="BN40">
        <f ca="1">IF(Table1[[#This Row],[City]]="Thiruvananthapuram",Table1[[#This Row],[Income]],0)</f>
        <v>0</v>
      </c>
      <c r="BO40">
        <f ca="1">IF(Table1[[#This Row],[City]]="Kolkata",Table1[[#This Row],[Income]],0)</f>
        <v>0</v>
      </c>
      <c r="BP40">
        <f ca="1">IF(Table1[[#This Row],[City]]="Mumbai",Table1[[#This Row],[Income]],0)</f>
        <v>0</v>
      </c>
      <c r="BQ40">
        <f ca="1">IF(Table1[[#This Row],[City]]="Mysore",Table1[[#This Row],[Income]],0)</f>
        <v>0</v>
      </c>
      <c r="BT40">
        <f ca="1">IF(Table1[[#This Row],[City]]="Mumbai",1,0)</f>
        <v>0</v>
      </c>
      <c r="BU40">
        <f ca="1">IF(Table1[[#This Row],[City]]="Chennai",1,0)</f>
        <v>0</v>
      </c>
      <c r="BV40">
        <f ca="1">IF(Table1[[#This Row],[City]]="Delhi",1,0)</f>
        <v>0</v>
      </c>
      <c r="BW40">
        <f ca="1">IF(Table1[[#This Row],[City]]="Bangalore",1,0)</f>
        <v>0</v>
      </c>
      <c r="BX40">
        <f ca="1">IF(Table1[[#This Row],[City]]="Kochi",1,0)</f>
        <v>0</v>
      </c>
      <c r="BY40">
        <f ca="1">IF(Table1[[#This Row],[City]]="Thiruvananthapuram",1,0)</f>
        <v>0</v>
      </c>
      <c r="BZ40">
        <f ca="1">IF(Table1[[#This Row],[City]]="Kolkata",1,0)</f>
        <v>0</v>
      </c>
      <c r="CA40">
        <f ca="1">IF(Table1[[#This Row],[City]]="Mysore",1,0)</f>
        <v>0</v>
      </c>
    </row>
    <row r="41" spans="2:79" x14ac:dyDescent="0.3">
      <c r="B41">
        <f t="shared" ca="1" si="2"/>
        <v>2</v>
      </c>
      <c r="C41" t="str">
        <f t="shared" ca="1" si="3"/>
        <v>Female</v>
      </c>
      <c r="D41">
        <f t="shared" ca="1" si="4"/>
        <v>29</v>
      </c>
      <c r="E41">
        <f t="shared" ca="1" si="5"/>
        <v>5</v>
      </c>
      <c r="F41" t="str">
        <f t="shared" ca="1" si="6"/>
        <v>Freelancer</v>
      </c>
      <c r="G41">
        <f t="shared" ca="1" si="7"/>
        <v>2</v>
      </c>
      <c r="H41" t="str">
        <f t="shared" ca="1" si="8"/>
        <v>HSC</v>
      </c>
      <c r="I41">
        <f t="shared" ca="1" si="9"/>
        <v>2</v>
      </c>
      <c r="J41">
        <f t="shared" ca="1" si="0"/>
        <v>4</v>
      </c>
      <c r="K41">
        <f t="shared" ca="1" si="10"/>
        <v>79677</v>
      </c>
      <c r="L41">
        <f t="shared" ca="1" si="11"/>
        <v>1</v>
      </c>
      <c r="M41" t="str">
        <f t="shared" ca="1" si="12"/>
        <v>Chennai</v>
      </c>
      <c r="N41">
        <f t="shared" ca="1" si="13"/>
        <v>239031</v>
      </c>
      <c r="O41">
        <f t="shared" ca="1" si="14"/>
        <v>3061.590300778661</v>
      </c>
      <c r="P41" s="1">
        <f t="shared" ca="1" si="15"/>
        <v>28074.867931888315</v>
      </c>
      <c r="Q41">
        <f t="shared" ca="1" si="16"/>
        <v>9170</v>
      </c>
      <c r="R41" s="1">
        <f t="shared" ca="1" si="17"/>
        <v>122964.87692761053</v>
      </c>
      <c r="S41" s="1">
        <f t="shared" ca="1" si="18"/>
        <v>97867.878582475358</v>
      </c>
      <c r="T41" s="1">
        <f t="shared" ca="1" si="19"/>
        <v>390070.74485949887</v>
      </c>
      <c r="U41" s="1">
        <f t="shared" ca="1" si="20"/>
        <v>135196.4672283892</v>
      </c>
      <c r="V41" s="1">
        <f t="shared" ca="1" si="21"/>
        <v>254874.27763110967</v>
      </c>
      <c r="AI41" s="7"/>
      <c r="AJ41">
        <f ca="1">IF(Table1[[#This Row],[Gender]]="Male",1,0)</f>
        <v>0</v>
      </c>
      <c r="AK41">
        <f ca="1">IF(Table1[[#This Row],[Gender]]="Female",1,0)</f>
        <v>1</v>
      </c>
      <c r="AM41" s="3"/>
      <c r="AO41">
        <f ca="1">IF(Table1[[#This Row],[Profession]]="Health",1,0)</f>
        <v>0</v>
      </c>
      <c r="AP41">
        <f ca="1">IF(Table1[[#This Row],[Profession]]="IT",1,0)</f>
        <v>0</v>
      </c>
      <c r="AQ41">
        <f ca="1">IF(Table1[[#This Row],[Profession]]="Engineer",1,0)</f>
        <v>0</v>
      </c>
      <c r="AR41">
        <f ca="1">IF(Table1[[#This Row],[Profession]]="Blogger",1,0)</f>
        <v>0</v>
      </c>
      <c r="AS41">
        <f ca="1">IF(Table1[[#This Row],[Profession]]="Teacher",1,0)</f>
        <v>0</v>
      </c>
      <c r="AT41">
        <f ca="1">IF(Table1[[#This Row],[Profession]]="Freelancer",1,0)</f>
        <v>1</v>
      </c>
      <c r="BB41" s="20">
        <f ca="1">Table1[[#This Row],[Vehicle Value]]/Table1[[#This Row],[Vehicles]]</f>
        <v>7018.7169829720788</v>
      </c>
      <c r="BC41" s="3"/>
      <c r="BD41" s="23">
        <f ca="1">IF(Table1[[#This Row],[Overal Debt]]&gt;$BE$3,1,0)</f>
        <v>1</v>
      </c>
      <c r="BG41" s="27">
        <f ca="1">Table1[[#This Row],[Mortgage]]/Table1[[#This Row],[Value of House]]</f>
        <v>1.2808339925694412E-2</v>
      </c>
      <c r="BH41" s="23">
        <f t="shared" ca="1" si="22"/>
        <v>1</v>
      </c>
      <c r="BJ41">
        <f ca="1">IF(Table1[[#This Row],[City]]="Delhi",Table1[[#This Row],[Income]],0)</f>
        <v>0</v>
      </c>
      <c r="BK41">
        <f ca="1">IF(Table1[[#This Row],[City]]="Bangalore",Table1[[#This Row],[Income]],0)</f>
        <v>0</v>
      </c>
      <c r="BL41">
        <f ca="1">IF(Table1[[#This Row],[City]]="Kochi",Table1[[#This Row],[Income]],0)</f>
        <v>0</v>
      </c>
      <c r="BM41">
        <f ca="1">IF(Table1[[#This Row],[City]]="Chennai",Table1[[#This Row],[Income]],0)</f>
        <v>79677</v>
      </c>
      <c r="BN41">
        <f ca="1">IF(Table1[[#This Row],[City]]="Thiruvananthapuram",Table1[[#This Row],[Income]],0)</f>
        <v>0</v>
      </c>
      <c r="BO41">
        <f ca="1">IF(Table1[[#This Row],[City]]="Kolkata",Table1[[#This Row],[Income]],0)</f>
        <v>0</v>
      </c>
      <c r="BP41">
        <f ca="1">IF(Table1[[#This Row],[City]]="Mumbai",Table1[[#This Row],[Income]],0)</f>
        <v>0</v>
      </c>
      <c r="BQ41">
        <f ca="1">IF(Table1[[#This Row],[City]]="Mysore",Table1[[#This Row],[Income]],0)</f>
        <v>0</v>
      </c>
      <c r="BT41">
        <f ca="1">IF(Table1[[#This Row],[City]]="Mumbai",1,0)</f>
        <v>0</v>
      </c>
      <c r="BU41">
        <f ca="1">IF(Table1[[#This Row],[City]]="Chennai",1,0)</f>
        <v>1</v>
      </c>
      <c r="BV41">
        <f ca="1">IF(Table1[[#This Row],[City]]="Delhi",1,0)</f>
        <v>0</v>
      </c>
      <c r="BW41">
        <f ca="1">IF(Table1[[#This Row],[City]]="Bangalore",1,0)</f>
        <v>0</v>
      </c>
      <c r="BX41">
        <f ca="1">IF(Table1[[#This Row],[City]]="Kochi",1,0)</f>
        <v>0</v>
      </c>
      <c r="BY41">
        <f ca="1">IF(Table1[[#This Row],[City]]="Thiruvananthapuram",1,0)</f>
        <v>0</v>
      </c>
      <c r="BZ41">
        <f ca="1">IF(Table1[[#This Row],[City]]="Kolkata",1,0)</f>
        <v>0</v>
      </c>
      <c r="CA41">
        <f ca="1">IF(Table1[[#This Row],[City]]="Mysore",1,0)</f>
        <v>0</v>
      </c>
    </row>
    <row r="42" spans="2:79" x14ac:dyDescent="0.3">
      <c r="B42">
        <f t="shared" ca="1" si="2"/>
        <v>1</v>
      </c>
      <c r="C42" t="str">
        <f t="shared" ca="1" si="3"/>
        <v>Male</v>
      </c>
      <c r="D42">
        <f t="shared" ca="1" si="4"/>
        <v>39</v>
      </c>
      <c r="E42">
        <f t="shared" ca="1" si="5"/>
        <v>2</v>
      </c>
      <c r="F42" t="str">
        <f t="shared" ca="1" si="6"/>
        <v>Engineer</v>
      </c>
      <c r="G42">
        <f t="shared" ca="1" si="7"/>
        <v>5</v>
      </c>
      <c r="H42" t="str">
        <f t="shared" ca="1" si="8"/>
        <v>Post Graduate</v>
      </c>
      <c r="I42">
        <f t="shared" ca="1" si="9"/>
        <v>1</v>
      </c>
      <c r="J42">
        <f t="shared" ca="1" si="0"/>
        <v>3</v>
      </c>
      <c r="K42">
        <f t="shared" ca="1" si="10"/>
        <v>47906</v>
      </c>
      <c r="L42">
        <f t="shared" ca="1" si="11"/>
        <v>7</v>
      </c>
      <c r="M42" t="str">
        <f t="shared" ca="1" si="12"/>
        <v>Madurai</v>
      </c>
      <c r="N42">
        <f t="shared" ca="1" si="13"/>
        <v>143718</v>
      </c>
      <c r="O42">
        <f t="shared" ca="1" si="14"/>
        <v>59003.281808136489</v>
      </c>
      <c r="P42" s="1">
        <f t="shared" ca="1" si="15"/>
        <v>33521.510021730872</v>
      </c>
      <c r="Q42">
        <f t="shared" ca="1" si="16"/>
        <v>7158</v>
      </c>
      <c r="R42" s="1">
        <f t="shared" ca="1" si="17"/>
        <v>19012.89608400888</v>
      </c>
      <c r="S42" s="1">
        <f t="shared" ca="1" si="18"/>
        <v>41718.547231941877</v>
      </c>
      <c r="T42" s="1">
        <f t="shared" ca="1" si="19"/>
        <v>196252.40610573976</v>
      </c>
      <c r="U42" s="1">
        <f t="shared" ca="1" si="20"/>
        <v>85174.177892145366</v>
      </c>
      <c r="V42" s="1">
        <f t="shared" ca="1" si="21"/>
        <v>111078.2282135944</v>
      </c>
      <c r="AI42" s="7"/>
      <c r="AJ42">
        <f ca="1">IF(Table1[[#This Row],[Gender]]="Male",1,0)</f>
        <v>1</v>
      </c>
      <c r="AK42">
        <f ca="1">IF(Table1[[#This Row],[Gender]]="Female",1,0)</f>
        <v>0</v>
      </c>
      <c r="AM42" s="3"/>
      <c r="AO42">
        <f ca="1">IF(Table1[[#This Row],[Profession]]="Health",1,0)</f>
        <v>0</v>
      </c>
      <c r="AP42">
        <f ca="1">IF(Table1[[#This Row],[Profession]]="IT",1,0)</f>
        <v>0</v>
      </c>
      <c r="AQ42">
        <f ca="1">IF(Table1[[#This Row],[Profession]]="Engineer",1,0)</f>
        <v>1</v>
      </c>
      <c r="AR42">
        <f ca="1">IF(Table1[[#This Row],[Profession]]="Blogger",1,0)</f>
        <v>0</v>
      </c>
      <c r="AS42">
        <f ca="1">IF(Table1[[#This Row],[Profession]]="Teacher",1,0)</f>
        <v>0</v>
      </c>
      <c r="AT42">
        <f ca="1">IF(Table1[[#This Row],[Profession]]="Freelancer",1,0)</f>
        <v>0</v>
      </c>
      <c r="BB42" s="20">
        <f ca="1">Table1[[#This Row],[Vehicle Value]]/Table1[[#This Row],[Vehicles]]</f>
        <v>11173.836673910291</v>
      </c>
      <c r="BC42" s="3"/>
      <c r="BD42" s="23">
        <f ca="1">IF(Table1[[#This Row],[Overal Debt]]&gt;$BE$3,1,0)</f>
        <v>0</v>
      </c>
      <c r="BG42" s="27">
        <f ca="1">Table1[[#This Row],[Mortgage]]/Table1[[#This Row],[Value of House]]</f>
        <v>0.41054900435670194</v>
      </c>
      <c r="BH42" s="23">
        <f t="shared" ca="1" si="22"/>
        <v>0</v>
      </c>
      <c r="BJ42">
        <f ca="1">IF(Table1[[#This Row],[City]]="Delhi",Table1[[#This Row],[Income]],0)</f>
        <v>0</v>
      </c>
      <c r="BK42">
        <f ca="1">IF(Table1[[#This Row],[City]]="Bangalore",Table1[[#This Row],[Income]],0)</f>
        <v>0</v>
      </c>
      <c r="BL42">
        <f ca="1">IF(Table1[[#This Row],[City]]="Kochi",Table1[[#This Row],[Income]],0)</f>
        <v>0</v>
      </c>
      <c r="BM42">
        <f ca="1">IF(Table1[[#This Row],[City]]="Chennai",Table1[[#This Row],[Income]],0)</f>
        <v>0</v>
      </c>
      <c r="BN42">
        <f ca="1">IF(Table1[[#This Row],[City]]="Thiruvananthapuram",Table1[[#This Row],[Income]],0)</f>
        <v>0</v>
      </c>
      <c r="BO42">
        <f ca="1">IF(Table1[[#This Row],[City]]="Kolkata",Table1[[#This Row],[Income]],0)</f>
        <v>0</v>
      </c>
      <c r="BP42">
        <f ca="1">IF(Table1[[#This Row],[City]]="Mumbai",Table1[[#This Row],[Income]],0)</f>
        <v>0</v>
      </c>
      <c r="BQ42">
        <f ca="1">IF(Table1[[#This Row],[City]]="Mysore",Table1[[#This Row],[Income]],0)</f>
        <v>0</v>
      </c>
      <c r="BT42">
        <f ca="1">IF(Table1[[#This Row],[City]]="Mumbai",1,0)</f>
        <v>0</v>
      </c>
      <c r="BU42">
        <f ca="1">IF(Table1[[#This Row],[City]]="Chennai",1,0)</f>
        <v>0</v>
      </c>
      <c r="BV42">
        <f ca="1">IF(Table1[[#This Row],[City]]="Delhi",1,0)</f>
        <v>0</v>
      </c>
      <c r="BW42">
        <f ca="1">IF(Table1[[#This Row],[City]]="Bangalore",1,0)</f>
        <v>0</v>
      </c>
      <c r="BX42">
        <f ca="1">IF(Table1[[#This Row],[City]]="Kochi",1,0)</f>
        <v>0</v>
      </c>
      <c r="BY42">
        <f ca="1">IF(Table1[[#This Row],[City]]="Thiruvananthapuram",1,0)</f>
        <v>0</v>
      </c>
      <c r="BZ42">
        <f ca="1">IF(Table1[[#This Row],[City]]="Kolkata",1,0)</f>
        <v>0</v>
      </c>
      <c r="CA42">
        <f ca="1">IF(Table1[[#This Row],[City]]="Mysore",1,0)</f>
        <v>0</v>
      </c>
    </row>
    <row r="43" spans="2:79" x14ac:dyDescent="0.3">
      <c r="B43">
        <f t="shared" ca="1" si="2"/>
        <v>1</v>
      </c>
      <c r="C43" t="str">
        <f t="shared" ca="1" si="3"/>
        <v>Male</v>
      </c>
      <c r="D43">
        <f t="shared" ca="1" si="4"/>
        <v>30</v>
      </c>
      <c r="E43">
        <f t="shared" ca="1" si="5"/>
        <v>4</v>
      </c>
      <c r="F43" t="str">
        <f t="shared" ca="1" si="6"/>
        <v>Teacher</v>
      </c>
      <c r="G43">
        <f t="shared" ca="1" si="7"/>
        <v>3</v>
      </c>
      <c r="H43" t="str">
        <f t="shared" ca="1" si="8"/>
        <v>Diploma</v>
      </c>
      <c r="I43">
        <f t="shared" ca="1" si="9"/>
        <v>1</v>
      </c>
      <c r="J43">
        <f t="shared" ca="1" si="0"/>
        <v>1</v>
      </c>
      <c r="K43">
        <f t="shared" ca="1" si="10"/>
        <v>73964</v>
      </c>
      <c r="L43">
        <f t="shared" ca="1" si="11"/>
        <v>1</v>
      </c>
      <c r="M43" t="str">
        <f t="shared" ca="1" si="12"/>
        <v>Chennai</v>
      </c>
      <c r="N43">
        <f t="shared" ca="1" si="13"/>
        <v>295856</v>
      </c>
      <c r="O43">
        <f t="shared" ca="1" si="14"/>
        <v>176987.7314927729</v>
      </c>
      <c r="P43" s="1">
        <f t="shared" ca="1" si="15"/>
        <v>58371.047983309792</v>
      </c>
      <c r="Q43">
        <f t="shared" ca="1" si="16"/>
        <v>55278</v>
      </c>
      <c r="R43" s="1">
        <f t="shared" ca="1" si="17"/>
        <v>34467.523904431808</v>
      </c>
      <c r="S43" s="1">
        <f t="shared" ca="1" si="18"/>
        <v>54372.840777901001</v>
      </c>
      <c r="T43" s="1">
        <f t="shared" ca="1" si="19"/>
        <v>388694.57188774156</v>
      </c>
      <c r="U43" s="1">
        <f t="shared" ca="1" si="20"/>
        <v>266733.25539720472</v>
      </c>
      <c r="V43" s="1">
        <f t="shared" ca="1" si="21"/>
        <v>121961.31649053685</v>
      </c>
      <c r="AI43" s="7"/>
      <c r="AJ43">
        <f ca="1">IF(Table1[[#This Row],[Gender]]="Male",1,0)</f>
        <v>1</v>
      </c>
      <c r="AK43">
        <f ca="1">IF(Table1[[#This Row],[Gender]]="Female",1,0)</f>
        <v>0</v>
      </c>
      <c r="AM43" s="3"/>
      <c r="AO43">
        <f ca="1">IF(Table1[[#This Row],[Profession]]="Health",1,0)</f>
        <v>0</v>
      </c>
      <c r="AP43">
        <f ca="1">IF(Table1[[#This Row],[Profession]]="IT",1,0)</f>
        <v>0</v>
      </c>
      <c r="AQ43">
        <f ca="1">IF(Table1[[#This Row],[Profession]]="Engineer",1,0)</f>
        <v>0</v>
      </c>
      <c r="AR43">
        <f ca="1">IF(Table1[[#This Row],[Profession]]="Blogger",1,0)</f>
        <v>0</v>
      </c>
      <c r="AS43">
        <f ca="1">IF(Table1[[#This Row],[Profession]]="Teacher",1,0)</f>
        <v>1</v>
      </c>
      <c r="AT43">
        <f ca="1">IF(Table1[[#This Row],[Profession]]="Freelancer",1,0)</f>
        <v>0</v>
      </c>
      <c r="BB43" s="20">
        <f ca="1">Table1[[#This Row],[Vehicle Value]]/Table1[[#This Row],[Vehicles]]</f>
        <v>58371.047983309792</v>
      </c>
      <c r="BC43" s="3"/>
      <c r="BD43" s="23">
        <f ca="1">IF(Table1[[#This Row],[Overal Debt]]&gt;$BE$3,1,0)</f>
        <v>1</v>
      </c>
      <c r="BG43" s="27">
        <f ca="1">Table1[[#This Row],[Mortgage]]/Table1[[#This Row],[Value of House]]</f>
        <v>0.59822255250112522</v>
      </c>
      <c r="BH43" s="23">
        <f t="shared" ca="1" si="22"/>
        <v>0</v>
      </c>
      <c r="BJ43">
        <f ca="1">IF(Table1[[#This Row],[City]]="Delhi",Table1[[#This Row],[Income]],0)</f>
        <v>0</v>
      </c>
      <c r="BK43">
        <f ca="1">IF(Table1[[#This Row],[City]]="Bangalore",Table1[[#This Row],[Income]],0)</f>
        <v>0</v>
      </c>
      <c r="BL43">
        <f ca="1">IF(Table1[[#This Row],[City]]="Kochi",Table1[[#This Row],[Income]],0)</f>
        <v>0</v>
      </c>
      <c r="BM43">
        <f ca="1">IF(Table1[[#This Row],[City]]="Chennai",Table1[[#This Row],[Income]],0)</f>
        <v>73964</v>
      </c>
      <c r="BN43">
        <f ca="1">IF(Table1[[#This Row],[City]]="Thiruvananthapuram",Table1[[#This Row],[Income]],0)</f>
        <v>0</v>
      </c>
      <c r="BO43">
        <f ca="1">IF(Table1[[#This Row],[City]]="Kolkata",Table1[[#This Row],[Income]],0)</f>
        <v>0</v>
      </c>
      <c r="BP43">
        <f ca="1">IF(Table1[[#This Row],[City]]="Mumbai",Table1[[#This Row],[Income]],0)</f>
        <v>0</v>
      </c>
      <c r="BQ43">
        <f ca="1">IF(Table1[[#This Row],[City]]="Mysore",Table1[[#This Row],[Income]],0)</f>
        <v>0</v>
      </c>
      <c r="BT43">
        <f ca="1">IF(Table1[[#This Row],[City]]="Mumbai",1,0)</f>
        <v>0</v>
      </c>
      <c r="BU43">
        <f ca="1">IF(Table1[[#This Row],[City]]="Chennai",1,0)</f>
        <v>1</v>
      </c>
      <c r="BV43">
        <f ca="1">IF(Table1[[#This Row],[City]]="Delhi",1,0)</f>
        <v>0</v>
      </c>
      <c r="BW43">
        <f ca="1">IF(Table1[[#This Row],[City]]="Bangalore",1,0)</f>
        <v>0</v>
      </c>
      <c r="BX43">
        <f ca="1">IF(Table1[[#This Row],[City]]="Kochi",1,0)</f>
        <v>0</v>
      </c>
      <c r="BY43">
        <f ca="1">IF(Table1[[#This Row],[City]]="Thiruvananthapuram",1,0)</f>
        <v>0</v>
      </c>
      <c r="BZ43">
        <f ca="1">IF(Table1[[#This Row],[City]]="Kolkata",1,0)</f>
        <v>0</v>
      </c>
      <c r="CA43">
        <f ca="1">IF(Table1[[#This Row],[City]]="Mysore",1,0)</f>
        <v>0</v>
      </c>
    </row>
    <row r="44" spans="2:79" x14ac:dyDescent="0.3">
      <c r="B44">
        <f t="shared" ca="1" si="2"/>
        <v>1</v>
      </c>
      <c r="C44" t="str">
        <f t="shared" ca="1" si="3"/>
        <v>Male</v>
      </c>
      <c r="D44">
        <f t="shared" ca="1" si="4"/>
        <v>39</v>
      </c>
      <c r="E44">
        <f t="shared" ca="1" si="5"/>
        <v>6</v>
      </c>
      <c r="F44" t="str">
        <f t="shared" ca="1" si="6"/>
        <v>Blogger</v>
      </c>
      <c r="G44">
        <f t="shared" ca="1" si="7"/>
        <v>2</v>
      </c>
      <c r="H44" t="str">
        <f t="shared" ca="1" si="8"/>
        <v>HSC</v>
      </c>
      <c r="I44">
        <f t="shared" ca="1" si="9"/>
        <v>1</v>
      </c>
      <c r="J44">
        <f t="shared" ca="1" si="0"/>
        <v>2</v>
      </c>
      <c r="K44">
        <f t="shared" ca="1" si="10"/>
        <v>75798</v>
      </c>
      <c r="L44">
        <f t="shared" ca="1" si="11"/>
        <v>3</v>
      </c>
      <c r="M44" t="str">
        <f t="shared" ca="1" si="12"/>
        <v>Mysore</v>
      </c>
      <c r="N44">
        <f t="shared" ca="1" si="13"/>
        <v>227394</v>
      </c>
      <c r="O44">
        <f t="shared" ca="1" si="14"/>
        <v>64688.673690161348</v>
      </c>
      <c r="P44" s="1">
        <f t="shared" ca="1" si="15"/>
        <v>10453.010903220591</v>
      </c>
      <c r="Q44">
        <f t="shared" ca="1" si="16"/>
        <v>2686</v>
      </c>
      <c r="R44" s="1">
        <f t="shared" ca="1" si="17"/>
        <v>3051.4376026775267</v>
      </c>
      <c r="S44" s="1">
        <f t="shared" ca="1" si="18"/>
        <v>81631.90695285509</v>
      </c>
      <c r="T44" s="1">
        <f t="shared" ca="1" si="19"/>
        <v>240898.44850589812</v>
      </c>
      <c r="U44" s="1">
        <f t="shared" ca="1" si="20"/>
        <v>70426.111292838876</v>
      </c>
      <c r="V44" s="1">
        <f t="shared" ca="1" si="21"/>
        <v>170472.33721305925</v>
      </c>
      <c r="AI44" s="7"/>
      <c r="AJ44">
        <f ca="1">IF(Table1[[#This Row],[Gender]]="Male",1,0)</f>
        <v>1</v>
      </c>
      <c r="AK44">
        <f ca="1">IF(Table1[[#This Row],[Gender]]="Female",1,0)</f>
        <v>0</v>
      </c>
      <c r="AM44" s="3"/>
      <c r="AO44">
        <f ca="1">IF(Table1[[#This Row],[Profession]]="Health",1,0)</f>
        <v>0</v>
      </c>
      <c r="AP44">
        <f ca="1">IF(Table1[[#This Row],[Profession]]="IT",1,0)</f>
        <v>0</v>
      </c>
      <c r="AQ44">
        <f ca="1">IF(Table1[[#This Row],[Profession]]="Engineer",1,0)</f>
        <v>0</v>
      </c>
      <c r="AR44">
        <f ca="1">IF(Table1[[#This Row],[Profession]]="Blogger",1,0)</f>
        <v>1</v>
      </c>
      <c r="AS44">
        <f ca="1">IF(Table1[[#This Row],[Profession]]="Teacher",1,0)</f>
        <v>0</v>
      </c>
      <c r="AT44">
        <f ca="1">IF(Table1[[#This Row],[Profession]]="Freelancer",1,0)</f>
        <v>0</v>
      </c>
      <c r="BB44" s="20">
        <f ca="1">Table1[[#This Row],[Vehicle Value]]/Table1[[#This Row],[Vehicles]]</f>
        <v>5226.5054516102955</v>
      </c>
      <c r="BC44" s="3"/>
      <c r="BD44" s="23">
        <f ca="1">IF(Table1[[#This Row],[Overal Debt]]&gt;$BE$3,1,0)</f>
        <v>0</v>
      </c>
      <c r="BG44" s="27">
        <f ca="1">Table1[[#This Row],[Mortgage]]/Table1[[#This Row],[Value of House]]</f>
        <v>0.28447836658030268</v>
      </c>
      <c r="BH44" s="23">
        <f t="shared" ca="1" si="22"/>
        <v>1</v>
      </c>
      <c r="BJ44">
        <f ca="1">IF(Table1[[#This Row],[City]]="Delhi",Table1[[#This Row],[Income]],0)</f>
        <v>0</v>
      </c>
      <c r="BK44">
        <f ca="1">IF(Table1[[#This Row],[City]]="Bangalore",Table1[[#This Row],[Income]],0)</f>
        <v>0</v>
      </c>
      <c r="BL44">
        <f ca="1">IF(Table1[[#This Row],[City]]="Kochi",Table1[[#This Row],[Income]],0)</f>
        <v>0</v>
      </c>
      <c r="BM44">
        <f ca="1">IF(Table1[[#This Row],[City]]="Chennai",Table1[[#This Row],[Income]],0)</f>
        <v>0</v>
      </c>
      <c r="BN44">
        <f ca="1">IF(Table1[[#This Row],[City]]="Thiruvananthapuram",Table1[[#This Row],[Income]],0)</f>
        <v>0</v>
      </c>
      <c r="BO44">
        <f ca="1">IF(Table1[[#This Row],[City]]="Kolkata",Table1[[#This Row],[Income]],0)</f>
        <v>0</v>
      </c>
      <c r="BP44">
        <f ca="1">IF(Table1[[#This Row],[City]]="Mumbai",Table1[[#This Row],[Income]],0)</f>
        <v>0</v>
      </c>
      <c r="BQ44">
        <f ca="1">IF(Table1[[#This Row],[City]]="Mysore",Table1[[#This Row],[Income]],0)</f>
        <v>75798</v>
      </c>
      <c r="BT44">
        <f ca="1">IF(Table1[[#This Row],[City]]="Mumbai",1,0)</f>
        <v>0</v>
      </c>
      <c r="BU44">
        <f ca="1">IF(Table1[[#This Row],[City]]="Chennai",1,0)</f>
        <v>0</v>
      </c>
      <c r="BV44">
        <f ca="1">IF(Table1[[#This Row],[City]]="Delhi",1,0)</f>
        <v>0</v>
      </c>
      <c r="BW44">
        <f ca="1">IF(Table1[[#This Row],[City]]="Bangalore",1,0)</f>
        <v>0</v>
      </c>
      <c r="BX44">
        <f ca="1">IF(Table1[[#This Row],[City]]="Kochi",1,0)</f>
        <v>0</v>
      </c>
      <c r="BY44">
        <f ca="1">IF(Table1[[#This Row],[City]]="Thiruvananthapuram",1,0)</f>
        <v>0</v>
      </c>
      <c r="BZ44">
        <f ca="1">IF(Table1[[#This Row],[City]]="Kolkata",1,0)</f>
        <v>0</v>
      </c>
      <c r="CA44">
        <f ca="1">IF(Table1[[#This Row],[City]]="Mysore",1,0)</f>
        <v>1</v>
      </c>
    </row>
    <row r="45" spans="2:79" x14ac:dyDescent="0.3">
      <c r="B45">
        <f t="shared" ca="1" si="2"/>
        <v>1</v>
      </c>
      <c r="C45" t="str">
        <f t="shared" ca="1" si="3"/>
        <v>Male</v>
      </c>
      <c r="D45">
        <f t="shared" ca="1" si="4"/>
        <v>37</v>
      </c>
      <c r="E45">
        <f t="shared" ca="1" si="5"/>
        <v>3</v>
      </c>
      <c r="F45" t="str">
        <f t="shared" ca="1" si="6"/>
        <v>IT</v>
      </c>
      <c r="G45">
        <f t="shared" ca="1" si="7"/>
        <v>2</v>
      </c>
      <c r="H45" t="str">
        <f t="shared" ca="1" si="8"/>
        <v>HSC</v>
      </c>
      <c r="I45">
        <f t="shared" ca="1" si="9"/>
        <v>1</v>
      </c>
      <c r="J45">
        <f t="shared" ca="1" si="0"/>
        <v>3</v>
      </c>
      <c r="K45">
        <f t="shared" ca="1" si="10"/>
        <v>26527</v>
      </c>
      <c r="L45">
        <f t="shared" ca="1" si="11"/>
        <v>7</v>
      </c>
      <c r="M45" t="str">
        <f t="shared" ca="1" si="12"/>
        <v>Madurai</v>
      </c>
      <c r="N45">
        <f t="shared" ca="1" si="13"/>
        <v>106108</v>
      </c>
      <c r="O45">
        <f t="shared" ca="1" si="14"/>
        <v>82322.337914001851</v>
      </c>
      <c r="P45" s="1">
        <f t="shared" ca="1" si="15"/>
        <v>19911.00743158066</v>
      </c>
      <c r="Q45">
        <f t="shared" ca="1" si="16"/>
        <v>5065</v>
      </c>
      <c r="R45" s="1">
        <f t="shared" ca="1" si="17"/>
        <v>38057.113387411846</v>
      </c>
      <c r="S45" s="1">
        <f t="shared" ca="1" si="18"/>
        <v>15485.732204086653</v>
      </c>
      <c r="T45" s="1">
        <f t="shared" ca="1" si="19"/>
        <v>164076.12081899249</v>
      </c>
      <c r="U45" s="1">
        <f t="shared" ca="1" si="20"/>
        <v>125444.4513014137</v>
      </c>
      <c r="V45" s="1">
        <f t="shared" ca="1" si="21"/>
        <v>38631.66951757879</v>
      </c>
      <c r="AI45" s="7"/>
      <c r="AJ45">
        <f ca="1">IF(Table1[[#This Row],[Gender]]="Male",1,0)</f>
        <v>1</v>
      </c>
      <c r="AK45">
        <f ca="1">IF(Table1[[#This Row],[Gender]]="Female",1,0)</f>
        <v>0</v>
      </c>
      <c r="AM45" s="3"/>
      <c r="AO45">
        <f ca="1">IF(Table1[[#This Row],[Profession]]="Health",1,0)</f>
        <v>0</v>
      </c>
      <c r="AP45">
        <f ca="1">IF(Table1[[#This Row],[Profession]]="IT",1,0)</f>
        <v>1</v>
      </c>
      <c r="AQ45">
        <f ca="1">IF(Table1[[#This Row],[Profession]]="Engineer",1,0)</f>
        <v>0</v>
      </c>
      <c r="AR45">
        <f ca="1">IF(Table1[[#This Row],[Profession]]="Blogger",1,0)</f>
        <v>0</v>
      </c>
      <c r="AS45">
        <f ca="1">IF(Table1[[#This Row],[Profession]]="Teacher",1,0)</f>
        <v>0</v>
      </c>
      <c r="AT45">
        <f ca="1">IF(Table1[[#This Row],[Profession]]="Freelancer",1,0)</f>
        <v>0</v>
      </c>
      <c r="BB45" s="20">
        <f ca="1">Table1[[#This Row],[Vehicle Value]]/Table1[[#This Row],[Vehicles]]</f>
        <v>6637.0024771935532</v>
      </c>
      <c r="BC45" s="3"/>
      <c r="BD45" s="23">
        <f ca="1">IF(Table1[[#This Row],[Overal Debt]]&gt;$BE$3,1,0)</f>
        <v>1</v>
      </c>
      <c r="BG45" s="27">
        <f ca="1">Table1[[#This Row],[Mortgage]]/Table1[[#This Row],[Value of House]]</f>
        <v>0.77583535561882089</v>
      </c>
      <c r="BH45" s="23">
        <f t="shared" ca="1" si="22"/>
        <v>0</v>
      </c>
      <c r="BJ45">
        <f ca="1">IF(Table1[[#This Row],[City]]="Delhi",Table1[[#This Row],[Income]],0)</f>
        <v>0</v>
      </c>
      <c r="BK45">
        <f ca="1">IF(Table1[[#This Row],[City]]="Bangalore",Table1[[#This Row],[Income]],0)</f>
        <v>0</v>
      </c>
      <c r="BL45">
        <f ca="1">IF(Table1[[#This Row],[City]]="Kochi",Table1[[#This Row],[Income]],0)</f>
        <v>0</v>
      </c>
      <c r="BM45">
        <f ca="1">IF(Table1[[#This Row],[City]]="Chennai",Table1[[#This Row],[Income]],0)</f>
        <v>0</v>
      </c>
      <c r="BN45">
        <f ca="1">IF(Table1[[#This Row],[City]]="Thiruvananthapuram",Table1[[#This Row],[Income]],0)</f>
        <v>0</v>
      </c>
      <c r="BO45">
        <f ca="1">IF(Table1[[#This Row],[City]]="Kolkata",Table1[[#This Row],[Income]],0)</f>
        <v>0</v>
      </c>
      <c r="BP45">
        <f ca="1">IF(Table1[[#This Row],[City]]="Mumbai",Table1[[#This Row],[Income]],0)</f>
        <v>0</v>
      </c>
      <c r="BQ45">
        <f ca="1">IF(Table1[[#This Row],[City]]="Mysore",Table1[[#This Row],[Income]],0)</f>
        <v>0</v>
      </c>
      <c r="BT45">
        <f ca="1">IF(Table1[[#This Row],[City]]="Mumbai",1,0)</f>
        <v>0</v>
      </c>
      <c r="BU45">
        <f ca="1">IF(Table1[[#This Row],[City]]="Chennai",1,0)</f>
        <v>0</v>
      </c>
      <c r="BV45">
        <f ca="1">IF(Table1[[#This Row],[City]]="Delhi",1,0)</f>
        <v>0</v>
      </c>
      <c r="BW45">
        <f ca="1">IF(Table1[[#This Row],[City]]="Bangalore",1,0)</f>
        <v>0</v>
      </c>
      <c r="BX45">
        <f ca="1">IF(Table1[[#This Row],[City]]="Kochi",1,0)</f>
        <v>0</v>
      </c>
      <c r="BY45">
        <f ca="1">IF(Table1[[#This Row],[City]]="Thiruvananthapuram",1,0)</f>
        <v>0</v>
      </c>
      <c r="BZ45">
        <f ca="1">IF(Table1[[#This Row],[City]]="Kolkata",1,0)</f>
        <v>0</v>
      </c>
      <c r="CA45">
        <f ca="1">IF(Table1[[#This Row],[City]]="Mysore",1,0)</f>
        <v>0</v>
      </c>
    </row>
    <row r="46" spans="2:79" x14ac:dyDescent="0.3">
      <c r="B46">
        <f t="shared" ca="1" si="2"/>
        <v>1</v>
      </c>
      <c r="C46" t="str">
        <f t="shared" ca="1" si="3"/>
        <v>Male</v>
      </c>
      <c r="D46">
        <f t="shared" ca="1" si="4"/>
        <v>37</v>
      </c>
      <c r="E46">
        <f t="shared" ca="1" si="5"/>
        <v>4</v>
      </c>
      <c r="F46" t="str">
        <f t="shared" ca="1" si="6"/>
        <v>Teacher</v>
      </c>
      <c r="G46">
        <f t="shared" ca="1" si="7"/>
        <v>1</v>
      </c>
      <c r="H46" t="str">
        <f t="shared" ca="1" si="8"/>
        <v>SSLC</v>
      </c>
      <c r="I46">
        <f t="shared" ca="1" si="9"/>
        <v>3</v>
      </c>
      <c r="J46">
        <f t="shared" ca="1" si="0"/>
        <v>1</v>
      </c>
      <c r="K46">
        <f t="shared" ca="1" si="10"/>
        <v>72985</v>
      </c>
      <c r="L46">
        <f t="shared" ca="1" si="11"/>
        <v>4</v>
      </c>
      <c r="M46" t="str">
        <f t="shared" ca="1" si="12"/>
        <v>Mumbai</v>
      </c>
      <c r="N46">
        <f t="shared" ca="1" si="13"/>
        <v>291940</v>
      </c>
      <c r="O46">
        <f t="shared" ca="1" si="14"/>
        <v>185746.12956546922</v>
      </c>
      <c r="P46" s="1">
        <f t="shared" ca="1" si="15"/>
        <v>46227.822917010257</v>
      </c>
      <c r="Q46">
        <f t="shared" ca="1" si="16"/>
        <v>30871</v>
      </c>
      <c r="R46" s="1">
        <f t="shared" ca="1" si="17"/>
        <v>2785.3630181463868</v>
      </c>
      <c r="S46" s="1">
        <f t="shared" ca="1" si="18"/>
        <v>5734.9273413135925</v>
      </c>
      <c r="T46" s="1">
        <f t="shared" ca="1" si="19"/>
        <v>340953.18593515665</v>
      </c>
      <c r="U46" s="1">
        <f t="shared" ca="1" si="20"/>
        <v>219402.49258361562</v>
      </c>
      <c r="V46" s="1">
        <f t="shared" ca="1" si="21"/>
        <v>121550.69335154103</v>
      </c>
      <c r="AI46" s="7"/>
      <c r="AJ46">
        <f ca="1">IF(Table1[[#This Row],[Gender]]="Male",1,0)</f>
        <v>1</v>
      </c>
      <c r="AK46">
        <f ca="1">IF(Table1[[#This Row],[Gender]]="Female",1,0)</f>
        <v>0</v>
      </c>
      <c r="AM46" s="3"/>
      <c r="AO46">
        <f ca="1">IF(Table1[[#This Row],[Profession]]="Health",1,0)</f>
        <v>0</v>
      </c>
      <c r="AP46">
        <f ca="1">IF(Table1[[#This Row],[Profession]]="IT",1,0)</f>
        <v>0</v>
      </c>
      <c r="AQ46">
        <f ca="1">IF(Table1[[#This Row],[Profession]]="Engineer",1,0)</f>
        <v>0</v>
      </c>
      <c r="AR46">
        <f ca="1">IF(Table1[[#This Row],[Profession]]="Blogger",1,0)</f>
        <v>0</v>
      </c>
      <c r="AS46">
        <f ca="1">IF(Table1[[#This Row],[Profession]]="Teacher",1,0)</f>
        <v>1</v>
      </c>
      <c r="AT46">
        <f ca="1">IF(Table1[[#This Row],[Profession]]="Freelancer",1,0)</f>
        <v>0</v>
      </c>
      <c r="BB46" s="20">
        <f ca="1">Table1[[#This Row],[Vehicle Value]]/Table1[[#This Row],[Vehicles]]</f>
        <v>46227.822917010257</v>
      </c>
      <c r="BC46" s="3"/>
      <c r="BD46" s="23">
        <f ca="1">IF(Table1[[#This Row],[Overal Debt]]&gt;$BE$3,1,0)</f>
        <v>1</v>
      </c>
      <c r="BG46" s="27">
        <f ca="1">Table1[[#This Row],[Mortgage]]/Table1[[#This Row],[Value of House]]</f>
        <v>0.63624761788541895</v>
      </c>
      <c r="BH46" s="23">
        <f t="shared" ca="1" si="22"/>
        <v>0</v>
      </c>
      <c r="BJ46">
        <f ca="1">IF(Table1[[#This Row],[City]]="Delhi",Table1[[#This Row],[Income]],0)</f>
        <v>0</v>
      </c>
      <c r="BK46">
        <f ca="1">IF(Table1[[#This Row],[City]]="Bangalore",Table1[[#This Row],[Income]],0)</f>
        <v>0</v>
      </c>
      <c r="BL46">
        <f ca="1">IF(Table1[[#This Row],[City]]="Kochi",Table1[[#This Row],[Income]],0)</f>
        <v>0</v>
      </c>
      <c r="BM46">
        <f ca="1">IF(Table1[[#This Row],[City]]="Chennai",Table1[[#This Row],[Income]],0)</f>
        <v>0</v>
      </c>
      <c r="BN46">
        <f ca="1">IF(Table1[[#This Row],[City]]="Thiruvananthapuram",Table1[[#This Row],[Income]],0)</f>
        <v>0</v>
      </c>
      <c r="BO46">
        <f ca="1">IF(Table1[[#This Row],[City]]="Kolkata",Table1[[#This Row],[Income]],0)</f>
        <v>0</v>
      </c>
      <c r="BP46">
        <f ca="1">IF(Table1[[#This Row],[City]]="Mumbai",Table1[[#This Row],[Income]],0)</f>
        <v>72985</v>
      </c>
      <c r="BQ46">
        <f ca="1">IF(Table1[[#This Row],[City]]="Mysore",Table1[[#This Row],[Income]],0)</f>
        <v>0</v>
      </c>
      <c r="BT46">
        <f ca="1">IF(Table1[[#This Row],[City]]="Mumbai",1,0)</f>
        <v>1</v>
      </c>
      <c r="BU46">
        <f ca="1">IF(Table1[[#This Row],[City]]="Chennai",1,0)</f>
        <v>0</v>
      </c>
      <c r="BV46">
        <f ca="1">IF(Table1[[#This Row],[City]]="Delhi",1,0)</f>
        <v>0</v>
      </c>
      <c r="BW46">
        <f ca="1">IF(Table1[[#This Row],[City]]="Bangalore",1,0)</f>
        <v>0</v>
      </c>
      <c r="BX46">
        <f ca="1">IF(Table1[[#This Row],[City]]="Kochi",1,0)</f>
        <v>0</v>
      </c>
      <c r="BY46">
        <f ca="1">IF(Table1[[#This Row],[City]]="Thiruvananthapuram",1,0)</f>
        <v>0</v>
      </c>
      <c r="BZ46">
        <f ca="1">IF(Table1[[#This Row],[City]]="Kolkata",1,0)</f>
        <v>0</v>
      </c>
      <c r="CA46">
        <f ca="1">IF(Table1[[#This Row],[City]]="Mysore",1,0)</f>
        <v>0</v>
      </c>
    </row>
    <row r="47" spans="2:79" x14ac:dyDescent="0.3">
      <c r="B47">
        <f t="shared" ca="1" si="2"/>
        <v>2</v>
      </c>
      <c r="C47" t="str">
        <f t="shared" ca="1" si="3"/>
        <v>Female</v>
      </c>
      <c r="D47">
        <f t="shared" ca="1" si="4"/>
        <v>28</v>
      </c>
      <c r="E47">
        <f t="shared" ca="1" si="5"/>
        <v>6</v>
      </c>
      <c r="F47" t="str">
        <f t="shared" ca="1" si="6"/>
        <v>Blogger</v>
      </c>
      <c r="G47">
        <f t="shared" ca="1" si="7"/>
        <v>3</v>
      </c>
      <c r="H47" t="str">
        <f t="shared" ca="1" si="8"/>
        <v>Diploma</v>
      </c>
      <c r="I47">
        <f t="shared" ca="1" si="9"/>
        <v>0</v>
      </c>
      <c r="J47">
        <f t="shared" ca="1" si="0"/>
        <v>2</v>
      </c>
      <c r="K47">
        <f t="shared" ca="1" si="10"/>
        <v>64491</v>
      </c>
      <c r="L47">
        <f t="shared" ca="1" si="11"/>
        <v>5</v>
      </c>
      <c r="M47" t="str">
        <f t="shared" ca="1" si="12"/>
        <v>Kolkata</v>
      </c>
      <c r="N47">
        <f t="shared" ca="1" si="13"/>
        <v>257964</v>
      </c>
      <c r="O47">
        <f t="shared" ca="1" si="14"/>
        <v>60988.319855792768</v>
      </c>
      <c r="P47" s="1">
        <f t="shared" ca="1" si="15"/>
        <v>19175.964064534328</v>
      </c>
      <c r="Q47">
        <f t="shared" ca="1" si="16"/>
        <v>9797</v>
      </c>
      <c r="R47" s="1">
        <f t="shared" ca="1" si="17"/>
        <v>84082.125442805875</v>
      </c>
      <c r="S47" s="1">
        <f t="shared" ca="1" si="18"/>
        <v>35547.992903483304</v>
      </c>
      <c r="T47" s="1">
        <f t="shared" ca="1" si="19"/>
        <v>361222.08950734022</v>
      </c>
      <c r="U47" s="1">
        <f t="shared" ca="1" si="20"/>
        <v>154867.44529859864</v>
      </c>
      <c r="V47" s="1">
        <f t="shared" ca="1" si="21"/>
        <v>206354.64420874158</v>
      </c>
      <c r="AI47" s="7"/>
      <c r="AJ47">
        <f ca="1">IF(Table1[[#This Row],[Gender]]="Male",1,0)</f>
        <v>0</v>
      </c>
      <c r="AK47">
        <f ca="1">IF(Table1[[#This Row],[Gender]]="Female",1,0)</f>
        <v>1</v>
      </c>
      <c r="AM47" s="3"/>
      <c r="AO47">
        <f ca="1">IF(Table1[[#This Row],[Profession]]="Health",1,0)</f>
        <v>0</v>
      </c>
      <c r="AP47">
        <f ca="1">IF(Table1[[#This Row],[Profession]]="IT",1,0)</f>
        <v>0</v>
      </c>
      <c r="AQ47">
        <f ca="1">IF(Table1[[#This Row],[Profession]]="Engineer",1,0)</f>
        <v>0</v>
      </c>
      <c r="AR47">
        <f ca="1">IF(Table1[[#This Row],[Profession]]="Blogger",1,0)</f>
        <v>1</v>
      </c>
      <c r="AS47">
        <f ca="1">IF(Table1[[#This Row],[Profession]]="Teacher",1,0)</f>
        <v>0</v>
      </c>
      <c r="AT47">
        <f ca="1">IF(Table1[[#This Row],[Profession]]="Freelancer",1,0)</f>
        <v>0</v>
      </c>
      <c r="BB47" s="20">
        <f ca="1">Table1[[#This Row],[Vehicle Value]]/Table1[[#This Row],[Vehicles]]</f>
        <v>9587.982032267164</v>
      </c>
      <c r="BC47" s="3"/>
      <c r="BD47" s="23">
        <f ca="1">IF(Table1[[#This Row],[Overal Debt]]&gt;$BE$3,1,0)</f>
        <v>1</v>
      </c>
      <c r="BG47" s="27">
        <f ca="1">Table1[[#This Row],[Mortgage]]/Table1[[#This Row],[Value of House]]</f>
        <v>0.23642182574232362</v>
      </c>
      <c r="BH47" s="23">
        <f t="shared" ca="1" si="22"/>
        <v>1</v>
      </c>
      <c r="BJ47">
        <f ca="1">IF(Table1[[#This Row],[City]]="Delhi",Table1[[#This Row],[Income]],0)</f>
        <v>0</v>
      </c>
      <c r="BK47">
        <f ca="1">IF(Table1[[#This Row],[City]]="Bangalore",Table1[[#This Row],[Income]],0)</f>
        <v>0</v>
      </c>
      <c r="BL47">
        <f ca="1">IF(Table1[[#This Row],[City]]="Kochi",Table1[[#This Row],[Income]],0)</f>
        <v>0</v>
      </c>
      <c r="BM47">
        <f ca="1">IF(Table1[[#This Row],[City]]="Chennai",Table1[[#This Row],[Income]],0)</f>
        <v>0</v>
      </c>
      <c r="BN47">
        <f ca="1">IF(Table1[[#This Row],[City]]="Thiruvananthapuram",Table1[[#This Row],[Income]],0)</f>
        <v>0</v>
      </c>
      <c r="BO47">
        <f ca="1">IF(Table1[[#This Row],[City]]="Kolkata",Table1[[#This Row],[Income]],0)</f>
        <v>64491</v>
      </c>
      <c r="BP47">
        <f ca="1">IF(Table1[[#This Row],[City]]="Mumbai",Table1[[#This Row],[Income]],0)</f>
        <v>0</v>
      </c>
      <c r="BQ47">
        <f ca="1">IF(Table1[[#This Row],[City]]="Mysore",Table1[[#This Row],[Income]],0)</f>
        <v>0</v>
      </c>
      <c r="BT47">
        <f ca="1">IF(Table1[[#This Row],[City]]="Mumbai",1,0)</f>
        <v>0</v>
      </c>
      <c r="BU47">
        <f ca="1">IF(Table1[[#This Row],[City]]="Chennai",1,0)</f>
        <v>0</v>
      </c>
      <c r="BV47">
        <f ca="1">IF(Table1[[#This Row],[City]]="Delhi",1,0)</f>
        <v>0</v>
      </c>
      <c r="BW47">
        <f ca="1">IF(Table1[[#This Row],[City]]="Bangalore",1,0)</f>
        <v>0</v>
      </c>
      <c r="BX47">
        <f ca="1">IF(Table1[[#This Row],[City]]="Kochi",1,0)</f>
        <v>0</v>
      </c>
      <c r="BY47">
        <f ca="1">IF(Table1[[#This Row],[City]]="Thiruvananthapuram",1,0)</f>
        <v>0</v>
      </c>
      <c r="BZ47">
        <f ca="1">IF(Table1[[#This Row],[City]]="Kolkata",1,0)</f>
        <v>1</v>
      </c>
      <c r="CA47">
        <f ca="1">IF(Table1[[#This Row],[City]]="Mysore",1,0)</f>
        <v>0</v>
      </c>
    </row>
    <row r="48" spans="2:79" x14ac:dyDescent="0.3">
      <c r="B48">
        <f t="shared" ca="1" si="2"/>
        <v>1</v>
      </c>
      <c r="C48" t="str">
        <f t="shared" ca="1" si="3"/>
        <v>Male</v>
      </c>
      <c r="D48">
        <f t="shared" ca="1" si="4"/>
        <v>25</v>
      </c>
      <c r="E48">
        <f t="shared" ca="1" si="5"/>
        <v>1</v>
      </c>
      <c r="F48" t="str">
        <f t="shared" ca="1" si="6"/>
        <v>Health</v>
      </c>
      <c r="G48">
        <f t="shared" ca="1" si="7"/>
        <v>3</v>
      </c>
      <c r="H48" t="str">
        <f t="shared" ca="1" si="8"/>
        <v>Diploma</v>
      </c>
      <c r="I48">
        <f t="shared" ca="1" si="9"/>
        <v>1</v>
      </c>
      <c r="J48">
        <f t="shared" ca="1" si="0"/>
        <v>4</v>
      </c>
      <c r="K48">
        <f t="shared" ca="1" si="10"/>
        <v>56421</v>
      </c>
      <c r="L48">
        <f t="shared" ca="1" si="11"/>
        <v>4</v>
      </c>
      <c r="M48" t="str">
        <f t="shared" ca="1" si="12"/>
        <v>Mumbai</v>
      </c>
      <c r="N48">
        <f t="shared" ca="1" si="13"/>
        <v>225684</v>
      </c>
      <c r="O48">
        <f t="shared" ca="1" si="14"/>
        <v>169776.31679285635</v>
      </c>
      <c r="P48" s="1">
        <f t="shared" ca="1" si="15"/>
        <v>68822.462310233037</v>
      </c>
      <c r="Q48">
        <f t="shared" ca="1" si="16"/>
        <v>23487</v>
      </c>
      <c r="R48" s="1">
        <f t="shared" ca="1" si="17"/>
        <v>8069.8210962951916</v>
      </c>
      <c r="S48" s="1">
        <f t="shared" ca="1" si="18"/>
        <v>76184.458989568215</v>
      </c>
      <c r="T48" s="1">
        <f t="shared" ca="1" si="19"/>
        <v>302576.28340652824</v>
      </c>
      <c r="U48" s="1">
        <f t="shared" ca="1" si="20"/>
        <v>201333.13788915155</v>
      </c>
      <c r="V48" s="1">
        <f t="shared" ca="1" si="21"/>
        <v>101243.14551737669</v>
      </c>
      <c r="AI48" s="7"/>
      <c r="AJ48">
        <f ca="1">IF(Table1[[#This Row],[Gender]]="Male",1,0)</f>
        <v>1</v>
      </c>
      <c r="AK48">
        <f ca="1">IF(Table1[[#This Row],[Gender]]="Female",1,0)</f>
        <v>0</v>
      </c>
      <c r="AM48" s="3"/>
      <c r="AO48">
        <f ca="1">IF(Table1[[#This Row],[Profession]]="Health",1,0)</f>
        <v>1</v>
      </c>
      <c r="AP48">
        <f ca="1">IF(Table1[[#This Row],[Profession]]="IT",1,0)</f>
        <v>0</v>
      </c>
      <c r="AQ48">
        <f ca="1">IF(Table1[[#This Row],[Profession]]="Engineer",1,0)</f>
        <v>0</v>
      </c>
      <c r="AR48">
        <f ca="1">IF(Table1[[#This Row],[Profession]]="Blogger",1,0)</f>
        <v>0</v>
      </c>
      <c r="AS48">
        <f ca="1">IF(Table1[[#This Row],[Profession]]="Teacher",1,0)</f>
        <v>0</v>
      </c>
      <c r="AT48">
        <f ca="1">IF(Table1[[#This Row],[Profession]]="Freelancer",1,0)</f>
        <v>0</v>
      </c>
      <c r="BB48" s="20">
        <f ca="1">Table1[[#This Row],[Vehicle Value]]/Table1[[#This Row],[Vehicles]]</f>
        <v>17205.615577558259</v>
      </c>
      <c r="BC48" s="3"/>
      <c r="BD48" s="23">
        <f ca="1">IF(Table1[[#This Row],[Overal Debt]]&gt;$BE$3,1,0)</f>
        <v>1</v>
      </c>
      <c r="BG48" s="27">
        <f ca="1">Table1[[#This Row],[Mortgage]]/Table1[[#This Row],[Value of House]]</f>
        <v>0.75227449350798614</v>
      </c>
      <c r="BH48" s="23">
        <f t="shared" ca="1" si="22"/>
        <v>0</v>
      </c>
      <c r="BJ48">
        <f ca="1">IF(Table1[[#This Row],[City]]="Delhi",Table1[[#This Row],[Income]],0)</f>
        <v>0</v>
      </c>
      <c r="BK48">
        <f ca="1">IF(Table1[[#This Row],[City]]="Bangalore",Table1[[#This Row],[Income]],0)</f>
        <v>0</v>
      </c>
      <c r="BL48">
        <f ca="1">IF(Table1[[#This Row],[City]]="Kochi",Table1[[#This Row],[Income]],0)</f>
        <v>0</v>
      </c>
      <c r="BM48">
        <f ca="1">IF(Table1[[#This Row],[City]]="Chennai",Table1[[#This Row],[Income]],0)</f>
        <v>0</v>
      </c>
      <c r="BN48">
        <f ca="1">IF(Table1[[#This Row],[City]]="Thiruvananthapuram",Table1[[#This Row],[Income]],0)</f>
        <v>0</v>
      </c>
      <c r="BO48">
        <f ca="1">IF(Table1[[#This Row],[City]]="Kolkata",Table1[[#This Row],[Income]],0)</f>
        <v>0</v>
      </c>
      <c r="BP48">
        <f ca="1">IF(Table1[[#This Row],[City]]="Mumbai",Table1[[#This Row],[Income]],0)</f>
        <v>56421</v>
      </c>
      <c r="BQ48">
        <f ca="1">IF(Table1[[#This Row],[City]]="Mysore",Table1[[#This Row],[Income]],0)</f>
        <v>0</v>
      </c>
      <c r="BT48">
        <f ca="1">IF(Table1[[#This Row],[City]]="Mumbai",1,0)</f>
        <v>1</v>
      </c>
      <c r="BU48">
        <f ca="1">IF(Table1[[#This Row],[City]]="Chennai",1,0)</f>
        <v>0</v>
      </c>
      <c r="BV48">
        <f ca="1">IF(Table1[[#This Row],[City]]="Delhi",1,0)</f>
        <v>0</v>
      </c>
      <c r="BW48">
        <f ca="1">IF(Table1[[#This Row],[City]]="Bangalore",1,0)</f>
        <v>0</v>
      </c>
      <c r="BX48">
        <f ca="1">IF(Table1[[#This Row],[City]]="Kochi",1,0)</f>
        <v>0</v>
      </c>
      <c r="BY48">
        <f ca="1">IF(Table1[[#This Row],[City]]="Thiruvananthapuram",1,0)</f>
        <v>0</v>
      </c>
      <c r="BZ48">
        <f ca="1">IF(Table1[[#This Row],[City]]="Kolkata",1,0)</f>
        <v>0</v>
      </c>
      <c r="CA48">
        <f ca="1">IF(Table1[[#This Row],[City]]="Mysore",1,0)</f>
        <v>0</v>
      </c>
    </row>
    <row r="49" spans="2:79" x14ac:dyDescent="0.3">
      <c r="B49">
        <f t="shared" ca="1" si="2"/>
        <v>1</v>
      </c>
      <c r="C49" t="str">
        <f t="shared" ca="1" si="3"/>
        <v>Male</v>
      </c>
      <c r="D49">
        <f t="shared" ca="1" si="4"/>
        <v>27</v>
      </c>
      <c r="E49">
        <f t="shared" ca="1" si="5"/>
        <v>3</v>
      </c>
      <c r="F49" t="str">
        <f t="shared" ca="1" si="6"/>
        <v>IT</v>
      </c>
      <c r="G49">
        <f t="shared" ca="1" si="7"/>
        <v>2</v>
      </c>
      <c r="H49" t="str">
        <f t="shared" ca="1" si="8"/>
        <v>HSC</v>
      </c>
      <c r="I49">
        <f t="shared" ca="1" si="9"/>
        <v>4</v>
      </c>
      <c r="J49">
        <f t="shared" ca="1" si="0"/>
        <v>4</v>
      </c>
      <c r="K49">
        <f t="shared" ca="1" si="10"/>
        <v>25318</v>
      </c>
      <c r="L49">
        <f t="shared" ca="1" si="11"/>
        <v>6</v>
      </c>
      <c r="M49" t="str">
        <f t="shared" ca="1" si="12"/>
        <v>Thiruvananthapuram</v>
      </c>
      <c r="N49">
        <f t="shared" ca="1" si="13"/>
        <v>101272</v>
      </c>
      <c r="O49">
        <f t="shared" ca="1" si="14"/>
        <v>21611.06980848427</v>
      </c>
      <c r="P49" s="1">
        <f t="shared" ca="1" si="15"/>
        <v>17080.386053635724</v>
      </c>
      <c r="Q49">
        <f t="shared" ca="1" si="16"/>
        <v>13260</v>
      </c>
      <c r="R49" s="1">
        <f t="shared" ca="1" si="17"/>
        <v>28508.505893516292</v>
      </c>
      <c r="S49" s="1">
        <f t="shared" ca="1" si="18"/>
        <v>35303.696141425738</v>
      </c>
      <c r="T49" s="1">
        <f t="shared" ca="1" si="19"/>
        <v>146860.89194715201</v>
      </c>
      <c r="U49" s="1">
        <f t="shared" ca="1" si="20"/>
        <v>63379.575702000569</v>
      </c>
      <c r="V49" s="1">
        <f t="shared" ca="1" si="21"/>
        <v>83481.316245151436</v>
      </c>
      <c r="AI49" s="7"/>
      <c r="AJ49">
        <f ca="1">IF(Table1[[#This Row],[Gender]]="Male",1,0)</f>
        <v>1</v>
      </c>
      <c r="AK49">
        <f ca="1">IF(Table1[[#This Row],[Gender]]="Female",1,0)</f>
        <v>0</v>
      </c>
      <c r="AM49" s="3"/>
      <c r="AO49">
        <f ca="1">IF(Table1[[#This Row],[Profession]]="Health",1,0)</f>
        <v>0</v>
      </c>
      <c r="AP49">
        <f ca="1">IF(Table1[[#This Row],[Profession]]="IT",1,0)</f>
        <v>1</v>
      </c>
      <c r="AQ49">
        <f ca="1">IF(Table1[[#This Row],[Profession]]="Engineer",1,0)</f>
        <v>0</v>
      </c>
      <c r="AR49">
        <f ca="1">IF(Table1[[#This Row],[Profession]]="Blogger",1,0)</f>
        <v>0</v>
      </c>
      <c r="AS49">
        <f ca="1">IF(Table1[[#This Row],[Profession]]="Teacher",1,0)</f>
        <v>0</v>
      </c>
      <c r="AT49">
        <f ca="1">IF(Table1[[#This Row],[Profession]]="Freelancer",1,0)</f>
        <v>0</v>
      </c>
      <c r="BB49" s="20">
        <f ca="1">Table1[[#This Row],[Vehicle Value]]/Table1[[#This Row],[Vehicles]]</f>
        <v>4270.0965134089311</v>
      </c>
      <c r="BC49" s="3"/>
      <c r="BD49" s="23">
        <f ca="1">IF(Table1[[#This Row],[Overal Debt]]&gt;$BE$3,1,0)</f>
        <v>0</v>
      </c>
      <c r="BG49" s="27">
        <f ca="1">Table1[[#This Row],[Mortgage]]/Table1[[#This Row],[Value of House]]</f>
        <v>0.21339629718465389</v>
      </c>
      <c r="BH49" s="23">
        <f t="shared" ca="1" si="22"/>
        <v>1</v>
      </c>
      <c r="BJ49">
        <f ca="1">IF(Table1[[#This Row],[City]]="Delhi",Table1[[#This Row],[Income]],0)</f>
        <v>0</v>
      </c>
      <c r="BK49">
        <f ca="1">IF(Table1[[#This Row],[City]]="Bangalore",Table1[[#This Row],[Income]],0)</f>
        <v>0</v>
      </c>
      <c r="BL49">
        <f ca="1">IF(Table1[[#This Row],[City]]="Kochi",Table1[[#This Row],[Income]],0)</f>
        <v>0</v>
      </c>
      <c r="BM49">
        <f ca="1">IF(Table1[[#This Row],[City]]="Chennai",Table1[[#This Row],[Income]],0)</f>
        <v>0</v>
      </c>
      <c r="BN49">
        <f ca="1">IF(Table1[[#This Row],[City]]="Thiruvananthapuram",Table1[[#This Row],[Income]],0)</f>
        <v>25318</v>
      </c>
      <c r="BO49">
        <f ca="1">IF(Table1[[#This Row],[City]]="Kolkata",Table1[[#This Row],[Income]],0)</f>
        <v>0</v>
      </c>
      <c r="BP49">
        <f ca="1">IF(Table1[[#This Row],[City]]="Mumbai",Table1[[#This Row],[Income]],0)</f>
        <v>0</v>
      </c>
      <c r="BQ49">
        <f ca="1">IF(Table1[[#This Row],[City]]="Mysore",Table1[[#This Row],[Income]],0)</f>
        <v>0</v>
      </c>
      <c r="BT49">
        <f ca="1">IF(Table1[[#This Row],[City]]="Mumbai",1,0)</f>
        <v>0</v>
      </c>
      <c r="BU49">
        <f ca="1">IF(Table1[[#This Row],[City]]="Chennai",1,0)</f>
        <v>0</v>
      </c>
      <c r="BV49">
        <f ca="1">IF(Table1[[#This Row],[City]]="Delhi",1,0)</f>
        <v>0</v>
      </c>
      <c r="BW49">
        <f ca="1">IF(Table1[[#This Row],[City]]="Bangalore",1,0)</f>
        <v>0</v>
      </c>
      <c r="BX49">
        <f ca="1">IF(Table1[[#This Row],[City]]="Kochi",1,0)</f>
        <v>0</v>
      </c>
      <c r="BY49">
        <f ca="1">IF(Table1[[#This Row],[City]]="Thiruvananthapuram",1,0)</f>
        <v>1</v>
      </c>
      <c r="BZ49">
        <f ca="1">IF(Table1[[#This Row],[City]]="Kolkata",1,0)</f>
        <v>0</v>
      </c>
      <c r="CA49">
        <f ca="1">IF(Table1[[#This Row],[City]]="Mysore",1,0)</f>
        <v>0</v>
      </c>
    </row>
    <row r="50" spans="2:79" x14ac:dyDescent="0.3">
      <c r="B50">
        <f t="shared" ca="1" si="2"/>
        <v>2</v>
      </c>
      <c r="C50" t="str">
        <f t="shared" ca="1" si="3"/>
        <v>Female</v>
      </c>
      <c r="D50">
        <f t="shared" ca="1" si="4"/>
        <v>44</v>
      </c>
      <c r="E50">
        <f t="shared" ca="1" si="5"/>
        <v>4</v>
      </c>
      <c r="F50" t="str">
        <f t="shared" ca="1" si="6"/>
        <v>Teacher</v>
      </c>
      <c r="G50">
        <f t="shared" ca="1" si="7"/>
        <v>1</v>
      </c>
      <c r="H50" t="str">
        <f t="shared" ca="1" si="8"/>
        <v>SSLC</v>
      </c>
      <c r="I50">
        <f t="shared" ca="1" si="9"/>
        <v>4</v>
      </c>
      <c r="J50">
        <f t="shared" ca="1" si="0"/>
        <v>3</v>
      </c>
      <c r="K50">
        <f t="shared" ca="1" si="10"/>
        <v>86735</v>
      </c>
      <c r="L50">
        <f t="shared" ca="1" si="11"/>
        <v>9</v>
      </c>
      <c r="M50" t="str">
        <f t="shared" ca="1" si="12"/>
        <v>Delhi</v>
      </c>
      <c r="N50">
        <f t="shared" ca="1" si="13"/>
        <v>260205</v>
      </c>
      <c r="O50">
        <f t="shared" ca="1" si="14"/>
        <v>100125.63908492803</v>
      </c>
      <c r="P50" s="1">
        <f t="shared" ca="1" si="15"/>
        <v>209316.61958177786</v>
      </c>
      <c r="Q50">
        <f t="shared" ca="1" si="16"/>
        <v>34777</v>
      </c>
      <c r="R50" s="1">
        <f t="shared" ca="1" si="17"/>
        <v>129781.62985816335</v>
      </c>
      <c r="S50" s="1">
        <f t="shared" ca="1" si="18"/>
        <v>8681.9894026287566</v>
      </c>
      <c r="T50" s="1">
        <f t="shared" ca="1" si="19"/>
        <v>599303.24943994114</v>
      </c>
      <c r="U50" s="1">
        <f t="shared" ca="1" si="20"/>
        <v>264684.26894309139</v>
      </c>
      <c r="V50" s="1">
        <f t="shared" ca="1" si="21"/>
        <v>334618.98049684975</v>
      </c>
      <c r="AI50" s="7"/>
      <c r="AJ50">
        <f ca="1">IF(Table1[[#This Row],[Gender]]="Male",1,0)</f>
        <v>0</v>
      </c>
      <c r="AK50">
        <f ca="1">IF(Table1[[#This Row],[Gender]]="Female",1,0)</f>
        <v>1</v>
      </c>
      <c r="AM50" s="3"/>
      <c r="AO50">
        <f ca="1">IF(Table1[[#This Row],[Profession]]="Health",1,0)</f>
        <v>0</v>
      </c>
      <c r="AP50">
        <f ca="1">IF(Table1[[#This Row],[Profession]]="IT",1,0)</f>
        <v>0</v>
      </c>
      <c r="AQ50">
        <f ca="1">IF(Table1[[#This Row],[Profession]]="Engineer",1,0)</f>
        <v>0</v>
      </c>
      <c r="AR50">
        <f ca="1">IF(Table1[[#This Row],[Profession]]="Blogger",1,0)</f>
        <v>0</v>
      </c>
      <c r="AS50">
        <f ca="1">IF(Table1[[#This Row],[Profession]]="Teacher",1,0)</f>
        <v>1</v>
      </c>
      <c r="AT50">
        <f ca="1">IF(Table1[[#This Row],[Profession]]="Freelancer",1,0)</f>
        <v>0</v>
      </c>
      <c r="BB50" s="20">
        <f ca="1">Table1[[#This Row],[Vehicle Value]]/Table1[[#This Row],[Vehicles]]</f>
        <v>69772.206527259288</v>
      </c>
      <c r="BC50" s="3"/>
      <c r="BD50" s="23">
        <f ca="1">IF(Table1[[#This Row],[Overal Debt]]&gt;$BE$3,1,0)</f>
        <v>1</v>
      </c>
      <c r="BG50" s="27">
        <f ca="1">Table1[[#This Row],[Mortgage]]/Table1[[#This Row],[Value of House]]</f>
        <v>0.38479521563739372</v>
      </c>
      <c r="BH50" s="23">
        <f t="shared" ca="1" si="22"/>
        <v>0</v>
      </c>
      <c r="BJ50">
        <f ca="1">IF(Table1[[#This Row],[City]]="Delhi",Table1[[#This Row],[Income]],0)</f>
        <v>86735</v>
      </c>
      <c r="BK50">
        <f ca="1">IF(Table1[[#This Row],[City]]="Bangalore",Table1[[#This Row],[Income]],0)</f>
        <v>0</v>
      </c>
      <c r="BL50">
        <f ca="1">IF(Table1[[#This Row],[City]]="Kochi",Table1[[#This Row],[Income]],0)</f>
        <v>0</v>
      </c>
      <c r="BM50">
        <f ca="1">IF(Table1[[#This Row],[City]]="Chennai",Table1[[#This Row],[Income]],0)</f>
        <v>0</v>
      </c>
      <c r="BN50">
        <f ca="1">IF(Table1[[#This Row],[City]]="Thiruvananthapuram",Table1[[#This Row],[Income]],0)</f>
        <v>0</v>
      </c>
      <c r="BO50">
        <f ca="1">IF(Table1[[#This Row],[City]]="Kolkata",Table1[[#This Row],[Income]],0)</f>
        <v>0</v>
      </c>
      <c r="BP50">
        <f ca="1">IF(Table1[[#This Row],[City]]="Mumbai",Table1[[#This Row],[Income]],0)</f>
        <v>0</v>
      </c>
      <c r="BQ50">
        <f ca="1">IF(Table1[[#This Row],[City]]="Mysore",Table1[[#This Row],[Income]],0)</f>
        <v>0</v>
      </c>
      <c r="BT50">
        <f ca="1">IF(Table1[[#This Row],[City]]="Mumbai",1,0)</f>
        <v>0</v>
      </c>
      <c r="BU50">
        <f ca="1">IF(Table1[[#This Row],[City]]="Chennai",1,0)</f>
        <v>0</v>
      </c>
      <c r="BV50">
        <f ca="1">IF(Table1[[#This Row],[City]]="Delhi",1,0)</f>
        <v>1</v>
      </c>
      <c r="BW50">
        <f ca="1">IF(Table1[[#This Row],[City]]="Bangalore",1,0)</f>
        <v>0</v>
      </c>
      <c r="BX50">
        <f ca="1">IF(Table1[[#This Row],[City]]="Kochi",1,0)</f>
        <v>0</v>
      </c>
      <c r="BY50">
        <f ca="1">IF(Table1[[#This Row],[City]]="Thiruvananthapuram",1,0)</f>
        <v>0</v>
      </c>
      <c r="BZ50">
        <f ca="1">IF(Table1[[#This Row],[City]]="Kolkata",1,0)</f>
        <v>0</v>
      </c>
      <c r="CA50">
        <f ca="1">IF(Table1[[#This Row],[City]]="Mysore",1,0)</f>
        <v>0</v>
      </c>
    </row>
    <row r="51" spans="2:79" x14ac:dyDescent="0.3">
      <c r="B51">
        <f t="shared" ca="1" si="2"/>
        <v>2</v>
      </c>
      <c r="C51" t="str">
        <f t="shared" ca="1" si="3"/>
        <v>Female</v>
      </c>
      <c r="D51">
        <f t="shared" ca="1" si="4"/>
        <v>28</v>
      </c>
      <c r="E51">
        <f t="shared" ca="1" si="5"/>
        <v>4</v>
      </c>
      <c r="F51" t="str">
        <f t="shared" ca="1" si="6"/>
        <v>Teacher</v>
      </c>
      <c r="G51">
        <f t="shared" ca="1" si="7"/>
        <v>4</v>
      </c>
      <c r="H51" t="str">
        <f t="shared" ca="1" si="8"/>
        <v>Under Graduate</v>
      </c>
      <c r="I51">
        <f t="shared" ca="1" si="9"/>
        <v>3</v>
      </c>
      <c r="J51">
        <f t="shared" ca="1" si="0"/>
        <v>3</v>
      </c>
      <c r="K51">
        <f t="shared" ca="1" si="10"/>
        <v>35162</v>
      </c>
      <c r="L51">
        <f t="shared" ca="1" si="11"/>
        <v>1</v>
      </c>
      <c r="M51" t="str">
        <f t="shared" ca="1" si="12"/>
        <v>Chennai</v>
      </c>
      <c r="N51">
        <f t="shared" ca="1" si="13"/>
        <v>105486</v>
      </c>
      <c r="O51">
        <f t="shared" ca="1" si="14"/>
        <v>70324.848577744589</v>
      </c>
      <c r="P51" s="1">
        <f t="shared" ca="1" si="15"/>
        <v>95413.300300724775</v>
      </c>
      <c r="Q51">
        <f t="shared" ca="1" si="16"/>
        <v>65627</v>
      </c>
      <c r="R51" s="1">
        <f t="shared" ca="1" si="17"/>
        <v>68428.019639272243</v>
      </c>
      <c r="S51" s="1">
        <f t="shared" ca="1" si="18"/>
        <v>46901.021281864087</v>
      </c>
      <c r="T51" s="1">
        <f t="shared" ca="1" si="19"/>
        <v>269327.31993999705</v>
      </c>
      <c r="U51" s="1">
        <f t="shared" ca="1" si="20"/>
        <v>204379.86821701683</v>
      </c>
      <c r="V51" s="1">
        <f t="shared" ca="1" si="21"/>
        <v>64947.451722980215</v>
      </c>
      <c r="AI51" s="7"/>
      <c r="AJ51">
        <f ca="1">IF(Table1[[#This Row],[Gender]]="Male",1,0)</f>
        <v>0</v>
      </c>
      <c r="AK51">
        <f ca="1">IF(Table1[[#This Row],[Gender]]="Female",1,0)</f>
        <v>1</v>
      </c>
      <c r="AM51" s="3"/>
      <c r="AO51">
        <f ca="1">IF(Table1[[#This Row],[Profession]]="Health",1,0)</f>
        <v>0</v>
      </c>
      <c r="AP51">
        <f ca="1">IF(Table1[[#This Row],[Profession]]="IT",1,0)</f>
        <v>0</v>
      </c>
      <c r="AQ51">
        <f ca="1">IF(Table1[[#This Row],[Profession]]="Engineer",1,0)</f>
        <v>0</v>
      </c>
      <c r="AR51">
        <f ca="1">IF(Table1[[#This Row],[Profession]]="Blogger",1,0)</f>
        <v>0</v>
      </c>
      <c r="AS51">
        <f ca="1">IF(Table1[[#This Row],[Profession]]="Teacher",1,0)</f>
        <v>1</v>
      </c>
      <c r="AT51">
        <f ca="1">IF(Table1[[#This Row],[Profession]]="Freelancer",1,0)</f>
        <v>0</v>
      </c>
      <c r="BB51" s="20">
        <f ca="1">Table1[[#This Row],[Vehicle Value]]/Table1[[#This Row],[Vehicles]]</f>
        <v>31804.433433574926</v>
      </c>
      <c r="BC51" s="3"/>
      <c r="BD51" s="23">
        <f ca="1">IF(Table1[[#This Row],[Overal Debt]]&gt;$BE$3,1,0)</f>
        <v>1</v>
      </c>
      <c r="BG51" s="27">
        <f ca="1">Table1[[#This Row],[Mortgage]]/Table1[[#This Row],[Value of House]]</f>
        <v>0.66667471112512167</v>
      </c>
      <c r="BH51" s="23">
        <f t="shared" ca="1" si="22"/>
        <v>0</v>
      </c>
      <c r="BJ51">
        <f ca="1">IF(Table1[[#This Row],[City]]="Delhi",Table1[[#This Row],[Income]],0)</f>
        <v>0</v>
      </c>
      <c r="BK51">
        <f ca="1">IF(Table1[[#This Row],[City]]="Bangalore",Table1[[#This Row],[Income]],0)</f>
        <v>0</v>
      </c>
      <c r="BL51">
        <f ca="1">IF(Table1[[#This Row],[City]]="Kochi",Table1[[#This Row],[Income]],0)</f>
        <v>0</v>
      </c>
      <c r="BM51">
        <f ca="1">IF(Table1[[#This Row],[City]]="Chennai",Table1[[#This Row],[Income]],0)</f>
        <v>35162</v>
      </c>
      <c r="BN51">
        <f ca="1">IF(Table1[[#This Row],[City]]="Thiruvananthapuram",Table1[[#This Row],[Income]],0)</f>
        <v>0</v>
      </c>
      <c r="BO51">
        <f ca="1">IF(Table1[[#This Row],[City]]="Kolkata",Table1[[#This Row],[Income]],0)</f>
        <v>0</v>
      </c>
      <c r="BP51">
        <f ca="1">IF(Table1[[#This Row],[City]]="Mumbai",Table1[[#This Row],[Income]],0)</f>
        <v>0</v>
      </c>
      <c r="BQ51">
        <f ca="1">IF(Table1[[#This Row],[City]]="Mysore",Table1[[#This Row],[Income]],0)</f>
        <v>0</v>
      </c>
      <c r="BT51">
        <f ca="1">IF(Table1[[#This Row],[City]]="Mumbai",1,0)</f>
        <v>0</v>
      </c>
      <c r="BU51">
        <f ca="1">IF(Table1[[#This Row],[City]]="Chennai",1,0)</f>
        <v>1</v>
      </c>
      <c r="BV51">
        <f ca="1">IF(Table1[[#This Row],[City]]="Delhi",1,0)</f>
        <v>0</v>
      </c>
      <c r="BW51">
        <f ca="1">IF(Table1[[#This Row],[City]]="Bangalore",1,0)</f>
        <v>0</v>
      </c>
      <c r="BX51">
        <f ca="1">IF(Table1[[#This Row],[City]]="Kochi",1,0)</f>
        <v>0</v>
      </c>
      <c r="BY51">
        <f ca="1">IF(Table1[[#This Row],[City]]="Thiruvananthapuram",1,0)</f>
        <v>0</v>
      </c>
      <c r="BZ51">
        <f ca="1">IF(Table1[[#This Row],[City]]="Kolkata",1,0)</f>
        <v>0</v>
      </c>
      <c r="CA51">
        <f ca="1">IF(Table1[[#This Row],[City]]="Mysore",1,0)</f>
        <v>0</v>
      </c>
    </row>
    <row r="52" spans="2:79" x14ac:dyDescent="0.3">
      <c r="B52">
        <f t="shared" ca="1" si="2"/>
        <v>2</v>
      </c>
      <c r="C52" t="str">
        <f t="shared" ca="1" si="3"/>
        <v>Female</v>
      </c>
      <c r="D52">
        <f t="shared" ca="1" si="4"/>
        <v>34</v>
      </c>
      <c r="E52">
        <f t="shared" ca="1" si="5"/>
        <v>1</v>
      </c>
      <c r="F52" t="str">
        <f t="shared" ca="1" si="6"/>
        <v>Health</v>
      </c>
      <c r="G52">
        <f t="shared" ca="1" si="7"/>
        <v>2</v>
      </c>
      <c r="H52" t="str">
        <f t="shared" ca="1" si="8"/>
        <v>HSC</v>
      </c>
      <c r="I52">
        <f t="shared" ca="1" si="9"/>
        <v>4</v>
      </c>
      <c r="J52">
        <f t="shared" ca="1" si="0"/>
        <v>1</v>
      </c>
      <c r="K52">
        <f t="shared" ca="1" si="10"/>
        <v>34883</v>
      </c>
      <c r="L52">
        <f t="shared" ca="1" si="11"/>
        <v>4</v>
      </c>
      <c r="M52" t="str">
        <f t="shared" ca="1" si="12"/>
        <v>Mumbai</v>
      </c>
      <c r="N52">
        <f t="shared" ca="1" si="13"/>
        <v>139532</v>
      </c>
      <c r="O52">
        <f t="shared" ca="1" si="14"/>
        <v>69936.845694815071</v>
      </c>
      <c r="P52" s="1">
        <f t="shared" ca="1" si="15"/>
        <v>24318.065180894508</v>
      </c>
      <c r="Q52">
        <f t="shared" ca="1" si="16"/>
        <v>23000</v>
      </c>
      <c r="R52" s="1">
        <f t="shared" ca="1" si="17"/>
        <v>9577.4265662957423</v>
      </c>
      <c r="S52" s="1">
        <f t="shared" ca="1" si="18"/>
        <v>11379.670395749024</v>
      </c>
      <c r="T52" s="1">
        <f t="shared" ca="1" si="19"/>
        <v>173427.49174719024</v>
      </c>
      <c r="U52" s="1">
        <f t="shared" ca="1" si="20"/>
        <v>102514.2722611108</v>
      </c>
      <c r="V52" s="1">
        <f t="shared" ca="1" si="21"/>
        <v>70913.219486079441</v>
      </c>
      <c r="AI52" s="7"/>
      <c r="AJ52">
        <f ca="1">IF(Table1[[#This Row],[Gender]]="Male",1,0)</f>
        <v>0</v>
      </c>
      <c r="AK52">
        <f ca="1">IF(Table1[[#This Row],[Gender]]="Female",1,0)</f>
        <v>1</v>
      </c>
      <c r="AM52" s="3"/>
      <c r="AO52">
        <f ca="1">IF(Table1[[#This Row],[Profession]]="Health",1,0)</f>
        <v>1</v>
      </c>
      <c r="AP52">
        <f ca="1">IF(Table1[[#This Row],[Profession]]="IT",1,0)</f>
        <v>0</v>
      </c>
      <c r="AQ52">
        <f ca="1">IF(Table1[[#This Row],[Profession]]="Engineer",1,0)</f>
        <v>0</v>
      </c>
      <c r="AR52">
        <f ca="1">IF(Table1[[#This Row],[Profession]]="Blogger",1,0)</f>
        <v>0</v>
      </c>
      <c r="AS52">
        <f ca="1">IF(Table1[[#This Row],[Profession]]="Teacher",1,0)</f>
        <v>0</v>
      </c>
      <c r="AT52">
        <f ca="1">IF(Table1[[#This Row],[Profession]]="Freelancer",1,0)</f>
        <v>0</v>
      </c>
      <c r="BB52" s="20">
        <f ca="1">Table1[[#This Row],[Vehicle Value]]/Table1[[#This Row],[Vehicles]]</f>
        <v>24318.065180894508</v>
      </c>
      <c r="BC52" s="3"/>
      <c r="BD52" s="23">
        <f ca="1">IF(Table1[[#This Row],[Overal Debt]]&gt;$BE$3,1,0)</f>
        <v>1</v>
      </c>
      <c r="BG52" s="27">
        <f ca="1">Table1[[#This Row],[Mortgage]]/Table1[[#This Row],[Value of House]]</f>
        <v>0.50122441945084328</v>
      </c>
      <c r="BH52" s="23">
        <f t="shared" ca="1" si="22"/>
        <v>0</v>
      </c>
      <c r="BJ52">
        <f ca="1">IF(Table1[[#This Row],[City]]="Delhi",Table1[[#This Row],[Income]],0)</f>
        <v>0</v>
      </c>
      <c r="BK52">
        <f ca="1">IF(Table1[[#This Row],[City]]="Bangalore",Table1[[#This Row],[Income]],0)</f>
        <v>0</v>
      </c>
      <c r="BL52">
        <f ca="1">IF(Table1[[#This Row],[City]]="Kochi",Table1[[#This Row],[Income]],0)</f>
        <v>0</v>
      </c>
      <c r="BM52">
        <f ca="1">IF(Table1[[#This Row],[City]]="Chennai",Table1[[#This Row],[Income]],0)</f>
        <v>0</v>
      </c>
      <c r="BN52">
        <f ca="1">IF(Table1[[#This Row],[City]]="Thiruvananthapuram",Table1[[#This Row],[Income]],0)</f>
        <v>0</v>
      </c>
      <c r="BO52">
        <f ca="1">IF(Table1[[#This Row],[City]]="Kolkata",Table1[[#This Row],[Income]],0)</f>
        <v>0</v>
      </c>
      <c r="BP52">
        <f ca="1">IF(Table1[[#This Row],[City]]="Mumbai",Table1[[#This Row],[Income]],0)</f>
        <v>34883</v>
      </c>
      <c r="BQ52">
        <f ca="1">IF(Table1[[#This Row],[City]]="Mysore",Table1[[#This Row],[Income]],0)</f>
        <v>0</v>
      </c>
      <c r="BT52">
        <f ca="1">IF(Table1[[#This Row],[City]]="Mumbai",1,0)</f>
        <v>1</v>
      </c>
      <c r="BU52">
        <f ca="1">IF(Table1[[#This Row],[City]]="Chennai",1,0)</f>
        <v>0</v>
      </c>
      <c r="BV52">
        <f ca="1">IF(Table1[[#This Row],[City]]="Delhi",1,0)</f>
        <v>0</v>
      </c>
      <c r="BW52">
        <f ca="1">IF(Table1[[#This Row],[City]]="Bangalore",1,0)</f>
        <v>0</v>
      </c>
      <c r="BX52">
        <f ca="1">IF(Table1[[#This Row],[City]]="Kochi",1,0)</f>
        <v>0</v>
      </c>
      <c r="BY52">
        <f ca="1">IF(Table1[[#This Row],[City]]="Thiruvananthapuram",1,0)</f>
        <v>0</v>
      </c>
      <c r="BZ52">
        <f ca="1">IF(Table1[[#This Row],[City]]="Kolkata",1,0)</f>
        <v>0</v>
      </c>
      <c r="CA52">
        <f ca="1">IF(Table1[[#This Row],[City]]="Mysore",1,0)</f>
        <v>0</v>
      </c>
    </row>
    <row r="53" spans="2:79" x14ac:dyDescent="0.3">
      <c r="B53">
        <f t="shared" ca="1" si="2"/>
        <v>2</v>
      </c>
      <c r="C53" t="str">
        <f t="shared" ca="1" si="3"/>
        <v>Female</v>
      </c>
      <c r="D53">
        <f t="shared" ca="1" si="4"/>
        <v>43</v>
      </c>
      <c r="E53">
        <f t="shared" ca="1" si="5"/>
        <v>6</v>
      </c>
      <c r="F53" t="str">
        <f t="shared" ca="1" si="6"/>
        <v>Blogger</v>
      </c>
      <c r="G53">
        <f t="shared" ca="1" si="7"/>
        <v>2</v>
      </c>
      <c r="H53" t="str">
        <f t="shared" ca="1" si="8"/>
        <v>HSC</v>
      </c>
      <c r="I53">
        <f t="shared" ca="1" si="9"/>
        <v>3</v>
      </c>
      <c r="J53">
        <f t="shared" ca="1" si="0"/>
        <v>4</v>
      </c>
      <c r="K53">
        <f t="shared" ca="1" si="10"/>
        <v>89195</v>
      </c>
      <c r="L53">
        <f t="shared" ca="1" si="11"/>
        <v>7</v>
      </c>
      <c r="M53" t="str">
        <f t="shared" ca="1" si="12"/>
        <v>Madurai</v>
      </c>
      <c r="N53">
        <f t="shared" ca="1" si="13"/>
        <v>267585</v>
      </c>
      <c r="O53">
        <f t="shared" ca="1" si="14"/>
        <v>241149.02437804174</v>
      </c>
      <c r="P53" s="1">
        <f t="shared" ca="1" si="15"/>
        <v>219602.65466894256</v>
      </c>
      <c r="Q53">
        <f t="shared" ca="1" si="16"/>
        <v>102923</v>
      </c>
      <c r="R53" s="1">
        <f t="shared" ca="1" si="17"/>
        <v>76597.163790951658</v>
      </c>
      <c r="S53" s="1">
        <f t="shared" ca="1" si="18"/>
        <v>46384.692448583184</v>
      </c>
      <c r="T53" s="1">
        <f t="shared" ca="1" si="19"/>
        <v>563784.81845989428</v>
      </c>
      <c r="U53" s="1">
        <f t="shared" ca="1" si="20"/>
        <v>420669.18816899339</v>
      </c>
      <c r="V53" s="1">
        <f t="shared" ca="1" si="21"/>
        <v>143115.63029090088</v>
      </c>
      <c r="AI53" s="7"/>
      <c r="AJ53">
        <f ca="1">IF(Table1[[#This Row],[Gender]]="Male",1,0)</f>
        <v>0</v>
      </c>
      <c r="AK53">
        <f ca="1">IF(Table1[[#This Row],[Gender]]="Female",1,0)</f>
        <v>1</v>
      </c>
      <c r="AM53" s="3"/>
      <c r="AO53">
        <f ca="1">IF(Table1[[#This Row],[Profession]]="Health",1,0)</f>
        <v>0</v>
      </c>
      <c r="AP53">
        <f ca="1">IF(Table1[[#This Row],[Profession]]="IT",1,0)</f>
        <v>0</v>
      </c>
      <c r="AQ53">
        <f ca="1">IF(Table1[[#This Row],[Profession]]="Engineer",1,0)</f>
        <v>0</v>
      </c>
      <c r="AR53">
        <f ca="1">IF(Table1[[#This Row],[Profession]]="Blogger",1,0)</f>
        <v>1</v>
      </c>
      <c r="AS53">
        <f ca="1">IF(Table1[[#This Row],[Profession]]="Teacher",1,0)</f>
        <v>0</v>
      </c>
      <c r="AT53">
        <f ca="1">IF(Table1[[#This Row],[Profession]]="Freelancer",1,0)</f>
        <v>0</v>
      </c>
      <c r="BB53" s="20">
        <f ca="1">Table1[[#This Row],[Vehicle Value]]/Table1[[#This Row],[Vehicles]]</f>
        <v>54900.66366723564</v>
      </c>
      <c r="BC53" s="3"/>
      <c r="BD53" s="23">
        <f ca="1">IF(Table1[[#This Row],[Overal Debt]]&gt;$BE$3,1,0)</f>
        <v>1</v>
      </c>
      <c r="BG53" s="27">
        <f ca="1">Table1[[#This Row],[Mortgage]]/Table1[[#This Row],[Value of House]]</f>
        <v>0.90120531561201767</v>
      </c>
      <c r="BH53" s="23">
        <f t="shared" ca="1" si="22"/>
        <v>0</v>
      </c>
      <c r="BJ53">
        <f ca="1">IF(Table1[[#This Row],[City]]="Delhi",Table1[[#This Row],[Income]],0)</f>
        <v>0</v>
      </c>
      <c r="BK53">
        <f ca="1">IF(Table1[[#This Row],[City]]="Bangalore",Table1[[#This Row],[Income]],0)</f>
        <v>0</v>
      </c>
      <c r="BL53">
        <f ca="1">IF(Table1[[#This Row],[City]]="Kochi",Table1[[#This Row],[Income]],0)</f>
        <v>0</v>
      </c>
      <c r="BM53">
        <f ca="1">IF(Table1[[#This Row],[City]]="Chennai",Table1[[#This Row],[Income]],0)</f>
        <v>0</v>
      </c>
      <c r="BN53">
        <f ca="1">IF(Table1[[#This Row],[City]]="Thiruvananthapuram",Table1[[#This Row],[Income]],0)</f>
        <v>0</v>
      </c>
      <c r="BO53">
        <f ca="1">IF(Table1[[#This Row],[City]]="Kolkata",Table1[[#This Row],[Income]],0)</f>
        <v>0</v>
      </c>
      <c r="BP53">
        <f ca="1">IF(Table1[[#This Row],[City]]="Mumbai",Table1[[#This Row],[Income]],0)</f>
        <v>0</v>
      </c>
      <c r="BQ53">
        <f ca="1">IF(Table1[[#This Row],[City]]="Mysore",Table1[[#This Row],[Income]],0)</f>
        <v>0</v>
      </c>
      <c r="BT53">
        <f ca="1">IF(Table1[[#This Row],[City]]="Mumbai",1,0)</f>
        <v>0</v>
      </c>
      <c r="BU53">
        <f ca="1">IF(Table1[[#This Row],[City]]="Chennai",1,0)</f>
        <v>0</v>
      </c>
      <c r="BV53">
        <f ca="1">IF(Table1[[#This Row],[City]]="Delhi",1,0)</f>
        <v>0</v>
      </c>
      <c r="BW53">
        <f ca="1">IF(Table1[[#This Row],[City]]="Bangalore",1,0)</f>
        <v>0</v>
      </c>
      <c r="BX53">
        <f ca="1">IF(Table1[[#This Row],[City]]="Kochi",1,0)</f>
        <v>0</v>
      </c>
      <c r="BY53">
        <f ca="1">IF(Table1[[#This Row],[City]]="Thiruvananthapuram",1,0)</f>
        <v>0</v>
      </c>
      <c r="BZ53">
        <f ca="1">IF(Table1[[#This Row],[City]]="Kolkata",1,0)</f>
        <v>0</v>
      </c>
      <c r="CA53">
        <f ca="1">IF(Table1[[#This Row],[City]]="Mysore",1,0)</f>
        <v>0</v>
      </c>
    </row>
    <row r="54" spans="2:79" x14ac:dyDescent="0.3">
      <c r="B54">
        <f t="shared" ca="1" si="2"/>
        <v>1</v>
      </c>
      <c r="C54" t="str">
        <f t="shared" ca="1" si="3"/>
        <v>Male</v>
      </c>
      <c r="D54">
        <f t="shared" ca="1" si="4"/>
        <v>27</v>
      </c>
      <c r="E54">
        <f t="shared" ca="1" si="5"/>
        <v>1</v>
      </c>
      <c r="F54" t="str">
        <f t="shared" ca="1" si="6"/>
        <v>Health</v>
      </c>
      <c r="G54">
        <f t="shared" ca="1" si="7"/>
        <v>3</v>
      </c>
      <c r="H54" t="str">
        <f t="shared" ca="1" si="8"/>
        <v>Diploma</v>
      </c>
      <c r="I54">
        <f t="shared" ca="1" si="9"/>
        <v>2</v>
      </c>
      <c r="J54">
        <f t="shared" ca="1" si="0"/>
        <v>4</v>
      </c>
      <c r="K54">
        <f t="shared" ca="1" si="10"/>
        <v>79669</v>
      </c>
      <c r="L54">
        <f t="shared" ca="1" si="11"/>
        <v>3</v>
      </c>
      <c r="M54" t="str">
        <f t="shared" ca="1" si="12"/>
        <v>Mysore</v>
      </c>
      <c r="N54">
        <f t="shared" ca="1" si="13"/>
        <v>318676</v>
      </c>
      <c r="O54">
        <f t="shared" ca="1" si="14"/>
        <v>274546.14188573603</v>
      </c>
      <c r="P54" s="1">
        <f t="shared" ca="1" si="15"/>
        <v>205771.18363796751</v>
      </c>
      <c r="Q54">
        <f t="shared" ca="1" si="16"/>
        <v>127732</v>
      </c>
      <c r="R54" s="1">
        <f t="shared" ca="1" si="17"/>
        <v>123456.99522200109</v>
      </c>
      <c r="S54" s="1">
        <f t="shared" ca="1" si="18"/>
        <v>52520.912825056977</v>
      </c>
      <c r="T54" s="1">
        <f t="shared" ca="1" si="19"/>
        <v>647904.17885996867</v>
      </c>
      <c r="U54" s="1">
        <f t="shared" ca="1" si="20"/>
        <v>525735.13710773713</v>
      </c>
      <c r="V54" s="1">
        <f t="shared" ca="1" si="21"/>
        <v>122169.04175223154</v>
      </c>
      <c r="AI54" s="7"/>
      <c r="AJ54">
        <f ca="1">IF(Table1[[#This Row],[Gender]]="Male",1,0)</f>
        <v>1</v>
      </c>
      <c r="AK54">
        <f ca="1">IF(Table1[[#This Row],[Gender]]="Female",1,0)</f>
        <v>0</v>
      </c>
      <c r="AM54" s="3"/>
      <c r="AO54">
        <f ca="1">IF(Table1[[#This Row],[Profession]]="Health",1,0)</f>
        <v>1</v>
      </c>
      <c r="AP54">
        <f ca="1">IF(Table1[[#This Row],[Profession]]="IT",1,0)</f>
        <v>0</v>
      </c>
      <c r="AQ54">
        <f ca="1">IF(Table1[[#This Row],[Profession]]="Engineer",1,0)</f>
        <v>0</v>
      </c>
      <c r="AR54">
        <f ca="1">IF(Table1[[#This Row],[Profession]]="Blogger",1,0)</f>
        <v>0</v>
      </c>
      <c r="AS54">
        <f ca="1">IF(Table1[[#This Row],[Profession]]="Teacher",1,0)</f>
        <v>0</v>
      </c>
      <c r="AT54">
        <f ca="1">IF(Table1[[#This Row],[Profession]]="Freelancer",1,0)</f>
        <v>0</v>
      </c>
      <c r="BB54" s="20">
        <f ca="1">Table1[[#This Row],[Vehicle Value]]/Table1[[#This Row],[Vehicles]]</f>
        <v>51442.795909491877</v>
      </c>
      <c r="BC54" s="3"/>
      <c r="BD54" s="23">
        <f ca="1">IF(Table1[[#This Row],[Overal Debt]]&gt;$BE$3,1,0)</f>
        <v>1</v>
      </c>
      <c r="BG54" s="27">
        <f ca="1">Table1[[#This Row],[Mortgage]]/Table1[[#This Row],[Value of House]]</f>
        <v>0.8615212375131357</v>
      </c>
      <c r="BH54" s="23">
        <f t="shared" ca="1" si="22"/>
        <v>0</v>
      </c>
      <c r="BJ54">
        <f ca="1">IF(Table1[[#This Row],[City]]="Delhi",Table1[[#This Row],[Income]],0)</f>
        <v>0</v>
      </c>
      <c r="BK54">
        <f ca="1">IF(Table1[[#This Row],[City]]="Bangalore",Table1[[#This Row],[Income]],0)</f>
        <v>0</v>
      </c>
      <c r="BL54">
        <f ca="1">IF(Table1[[#This Row],[City]]="Kochi",Table1[[#This Row],[Income]],0)</f>
        <v>0</v>
      </c>
      <c r="BM54">
        <f ca="1">IF(Table1[[#This Row],[City]]="Chennai",Table1[[#This Row],[Income]],0)</f>
        <v>0</v>
      </c>
      <c r="BN54">
        <f ca="1">IF(Table1[[#This Row],[City]]="Thiruvananthapuram",Table1[[#This Row],[Income]],0)</f>
        <v>0</v>
      </c>
      <c r="BO54">
        <f ca="1">IF(Table1[[#This Row],[City]]="Kolkata",Table1[[#This Row],[Income]],0)</f>
        <v>0</v>
      </c>
      <c r="BP54">
        <f ca="1">IF(Table1[[#This Row],[City]]="Mumbai",Table1[[#This Row],[Income]],0)</f>
        <v>0</v>
      </c>
      <c r="BQ54">
        <f ca="1">IF(Table1[[#This Row],[City]]="Mysore",Table1[[#This Row],[Income]],0)</f>
        <v>79669</v>
      </c>
      <c r="BT54">
        <f ca="1">IF(Table1[[#This Row],[City]]="Mumbai",1,0)</f>
        <v>0</v>
      </c>
      <c r="BU54">
        <f ca="1">IF(Table1[[#This Row],[City]]="Chennai",1,0)</f>
        <v>0</v>
      </c>
      <c r="BV54">
        <f ca="1">IF(Table1[[#This Row],[City]]="Delhi",1,0)</f>
        <v>0</v>
      </c>
      <c r="BW54">
        <f ca="1">IF(Table1[[#This Row],[City]]="Bangalore",1,0)</f>
        <v>0</v>
      </c>
      <c r="BX54">
        <f ca="1">IF(Table1[[#This Row],[City]]="Kochi",1,0)</f>
        <v>0</v>
      </c>
      <c r="BY54">
        <f ca="1">IF(Table1[[#This Row],[City]]="Thiruvananthapuram",1,0)</f>
        <v>0</v>
      </c>
      <c r="BZ54">
        <f ca="1">IF(Table1[[#This Row],[City]]="Kolkata",1,0)</f>
        <v>0</v>
      </c>
      <c r="CA54">
        <f ca="1">IF(Table1[[#This Row],[City]]="Mysore",1,0)</f>
        <v>1</v>
      </c>
    </row>
    <row r="55" spans="2:79" x14ac:dyDescent="0.3">
      <c r="B55">
        <f t="shared" ca="1" si="2"/>
        <v>1</v>
      </c>
      <c r="C55" t="str">
        <f t="shared" ca="1" si="3"/>
        <v>Male</v>
      </c>
      <c r="D55">
        <f t="shared" ca="1" si="4"/>
        <v>36</v>
      </c>
      <c r="E55">
        <f t="shared" ca="1" si="5"/>
        <v>4</v>
      </c>
      <c r="F55" t="str">
        <f t="shared" ca="1" si="6"/>
        <v>Teacher</v>
      </c>
      <c r="G55">
        <f t="shared" ca="1" si="7"/>
        <v>2</v>
      </c>
      <c r="H55" t="str">
        <f t="shared" ca="1" si="8"/>
        <v>HSC</v>
      </c>
      <c r="I55">
        <f t="shared" ca="1" si="9"/>
        <v>2</v>
      </c>
      <c r="J55">
        <f t="shared" ca="1" si="0"/>
        <v>4</v>
      </c>
      <c r="K55">
        <f t="shared" ca="1" si="10"/>
        <v>82746</v>
      </c>
      <c r="L55">
        <f t="shared" ca="1" si="11"/>
        <v>2</v>
      </c>
      <c r="M55" t="str">
        <f t="shared" ca="1" si="12"/>
        <v>Bangalore</v>
      </c>
      <c r="N55">
        <f t="shared" ca="1" si="13"/>
        <v>248238</v>
      </c>
      <c r="O55">
        <f t="shared" ca="1" si="14"/>
        <v>142073.94605056162</v>
      </c>
      <c r="P55" s="1">
        <f t="shared" ca="1" si="15"/>
        <v>22855.059102182164</v>
      </c>
      <c r="Q55">
        <f t="shared" ca="1" si="16"/>
        <v>7666</v>
      </c>
      <c r="R55" s="1">
        <f t="shared" ca="1" si="17"/>
        <v>96966.421375175079</v>
      </c>
      <c r="S55" s="1">
        <f t="shared" ca="1" si="18"/>
        <v>99608.709225281229</v>
      </c>
      <c r="T55" s="1">
        <f t="shared" ca="1" si="19"/>
        <v>368059.48047735723</v>
      </c>
      <c r="U55" s="1">
        <f t="shared" ca="1" si="20"/>
        <v>246706.36742573668</v>
      </c>
      <c r="V55" s="1">
        <f t="shared" ca="1" si="21"/>
        <v>121353.11305162054</v>
      </c>
      <c r="AI55" s="7"/>
      <c r="AJ55">
        <f ca="1">IF(Table1[[#This Row],[Gender]]="Male",1,0)</f>
        <v>1</v>
      </c>
      <c r="AK55">
        <f ca="1">IF(Table1[[#This Row],[Gender]]="Female",1,0)</f>
        <v>0</v>
      </c>
      <c r="AM55" s="3"/>
      <c r="AO55">
        <f ca="1">IF(Table1[[#This Row],[Profession]]="Health",1,0)</f>
        <v>0</v>
      </c>
      <c r="AP55">
        <f ca="1">IF(Table1[[#This Row],[Profession]]="IT",1,0)</f>
        <v>0</v>
      </c>
      <c r="AQ55">
        <f ca="1">IF(Table1[[#This Row],[Profession]]="Engineer",1,0)</f>
        <v>0</v>
      </c>
      <c r="AR55">
        <f ca="1">IF(Table1[[#This Row],[Profession]]="Blogger",1,0)</f>
        <v>0</v>
      </c>
      <c r="AS55">
        <f ca="1">IF(Table1[[#This Row],[Profession]]="Teacher",1,0)</f>
        <v>1</v>
      </c>
      <c r="AT55">
        <f ca="1">IF(Table1[[#This Row],[Profession]]="Freelancer",1,0)</f>
        <v>0</v>
      </c>
      <c r="BB55" s="20">
        <f ca="1">Table1[[#This Row],[Vehicle Value]]/Table1[[#This Row],[Vehicles]]</f>
        <v>5713.7647755455409</v>
      </c>
      <c r="BC55" s="3"/>
      <c r="BD55" s="23">
        <f ca="1">IF(Table1[[#This Row],[Overal Debt]]&gt;$BE$3,1,0)</f>
        <v>1</v>
      </c>
      <c r="BG55" s="27">
        <f ca="1">Table1[[#This Row],[Mortgage]]/Table1[[#This Row],[Value of House]]</f>
        <v>0.57232956296200266</v>
      </c>
      <c r="BH55" s="23">
        <f t="shared" ca="1" si="22"/>
        <v>0</v>
      </c>
      <c r="BJ55">
        <f ca="1">IF(Table1[[#This Row],[City]]="Delhi",Table1[[#This Row],[Income]],0)</f>
        <v>0</v>
      </c>
      <c r="BK55">
        <f ca="1">IF(Table1[[#This Row],[City]]="Bangalore",Table1[[#This Row],[Income]],0)</f>
        <v>82746</v>
      </c>
      <c r="BL55">
        <f ca="1">IF(Table1[[#This Row],[City]]="Kochi",Table1[[#This Row],[Income]],0)</f>
        <v>0</v>
      </c>
      <c r="BM55">
        <f ca="1">IF(Table1[[#This Row],[City]]="Chennai",Table1[[#This Row],[Income]],0)</f>
        <v>0</v>
      </c>
      <c r="BN55">
        <f ca="1">IF(Table1[[#This Row],[City]]="Thiruvananthapuram",Table1[[#This Row],[Income]],0)</f>
        <v>0</v>
      </c>
      <c r="BO55">
        <f ca="1">IF(Table1[[#This Row],[City]]="Kolkata",Table1[[#This Row],[Income]],0)</f>
        <v>0</v>
      </c>
      <c r="BP55">
        <f ca="1">IF(Table1[[#This Row],[City]]="Mumbai",Table1[[#This Row],[Income]],0)</f>
        <v>0</v>
      </c>
      <c r="BQ55">
        <f ca="1">IF(Table1[[#This Row],[City]]="Mysore",Table1[[#This Row],[Income]],0)</f>
        <v>0</v>
      </c>
      <c r="BT55">
        <f ca="1">IF(Table1[[#This Row],[City]]="Mumbai",1,0)</f>
        <v>0</v>
      </c>
      <c r="BU55">
        <f ca="1">IF(Table1[[#This Row],[City]]="Chennai",1,0)</f>
        <v>0</v>
      </c>
      <c r="BV55">
        <f ca="1">IF(Table1[[#This Row],[City]]="Delhi",1,0)</f>
        <v>0</v>
      </c>
      <c r="BW55">
        <f ca="1">IF(Table1[[#This Row],[City]]="Bangalore",1,0)</f>
        <v>1</v>
      </c>
      <c r="BX55">
        <f ca="1">IF(Table1[[#This Row],[City]]="Kochi",1,0)</f>
        <v>0</v>
      </c>
      <c r="BY55">
        <f ca="1">IF(Table1[[#This Row],[City]]="Thiruvananthapuram",1,0)</f>
        <v>0</v>
      </c>
      <c r="BZ55">
        <f ca="1">IF(Table1[[#This Row],[City]]="Kolkata",1,0)</f>
        <v>0</v>
      </c>
      <c r="CA55">
        <f ca="1">IF(Table1[[#This Row],[City]]="Mysore",1,0)</f>
        <v>0</v>
      </c>
    </row>
    <row r="56" spans="2:79" x14ac:dyDescent="0.3">
      <c r="B56">
        <f t="shared" ca="1" si="2"/>
        <v>2</v>
      </c>
      <c r="C56" t="str">
        <f t="shared" ca="1" si="3"/>
        <v>Female</v>
      </c>
      <c r="D56">
        <f t="shared" ca="1" si="4"/>
        <v>37</v>
      </c>
      <c r="E56">
        <f t="shared" ca="1" si="5"/>
        <v>3</v>
      </c>
      <c r="F56" t="str">
        <f t="shared" ca="1" si="6"/>
        <v>IT</v>
      </c>
      <c r="G56">
        <f t="shared" ca="1" si="7"/>
        <v>5</v>
      </c>
      <c r="H56" t="str">
        <f t="shared" ca="1" si="8"/>
        <v>Post Graduate</v>
      </c>
      <c r="I56">
        <f t="shared" ca="1" si="9"/>
        <v>1</v>
      </c>
      <c r="J56">
        <f t="shared" ca="1" si="0"/>
        <v>2</v>
      </c>
      <c r="K56">
        <f t="shared" ca="1" si="10"/>
        <v>44765</v>
      </c>
      <c r="L56">
        <f t="shared" ca="1" si="11"/>
        <v>9</v>
      </c>
      <c r="M56" t="str">
        <f t="shared" ca="1" si="12"/>
        <v>Delhi</v>
      </c>
      <c r="N56">
        <f t="shared" ca="1" si="13"/>
        <v>134295</v>
      </c>
      <c r="O56">
        <f t="shared" ca="1" si="14"/>
        <v>2620.8724803950699</v>
      </c>
      <c r="P56" s="1">
        <f t="shared" ca="1" si="15"/>
        <v>45701.161699767188</v>
      </c>
      <c r="Q56">
        <f t="shared" ca="1" si="16"/>
        <v>4953</v>
      </c>
      <c r="R56" s="1">
        <f t="shared" ca="1" si="17"/>
        <v>31945.345765970957</v>
      </c>
      <c r="S56" s="1">
        <f t="shared" ca="1" si="18"/>
        <v>15211.698513257241</v>
      </c>
      <c r="T56" s="1">
        <f t="shared" ca="1" si="19"/>
        <v>211941.50746573816</v>
      </c>
      <c r="U56" s="1">
        <f t="shared" ca="1" si="20"/>
        <v>39519.218246366021</v>
      </c>
      <c r="V56" s="1">
        <f t="shared" ca="1" si="21"/>
        <v>172422.28921937215</v>
      </c>
      <c r="AI56" s="7"/>
      <c r="AJ56">
        <f ca="1">IF(Table1[[#This Row],[Gender]]="Male",1,0)</f>
        <v>0</v>
      </c>
      <c r="AK56">
        <f ca="1">IF(Table1[[#This Row],[Gender]]="Female",1,0)</f>
        <v>1</v>
      </c>
      <c r="AM56" s="3"/>
      <c r="AO56">
        <f ca="1">IF(Table1[[#This Row],[Profession]]="Health",1,0)</f>
        <v>0</v>
      </c>
      <c r="AP56">
        <f ca="1">IF(Table1[[#This Row],[Profession]]="IT",1,0)</f>
        <v>1</v>
      </c>
      <c r="AQ56">
        <f ca="1">IF(Table1[[#This Row],[Profession]]="Engineer",1,0)</f>
        <v>0</v>
      </c>
      <c r="AR56">
        <f ca="1">IF(Table1[[#This Row],[Profession]]="Blogger",1,0)</f>
        <v>0</v>
      </c>
      <c r="AS56">
        <f ca="1">IF(Table1[[#This Row],[Profession]]="Teacher",1,0)</f>
        <v>0</v>
      </c>
      <c r="AT56">
        <f ca="1">IF(Table1[[#This Row],[Profession]]="Freelancer",1,0)</f>
        <v>0</v>
      </c>
      <c r="BB56" s="20">
        <f ca="1">Table1[[#This Row],[Vehicle Value]]/Table1[[#This Row],[Vehicles]]</f>
        <v>22850.580849883594</v>
      </c>
      <c r="BC56" s="3"/>
      <c r="BD56" s="23">
        <f ca="1">IF(Table1[[#This Row],[Overal Debt]]&gt;$BE$3,1,0)</f>
        <v>0</v>
      </c>
      <c r="BG56" s="27">
        <f ca="1">Table1[[#This Row],[Mortgage]]/Table1[[#This Row],[Value of House]]</f>
        <v>1.9515785996463531E-2</v>
      </c>
      <c r="BH56" s="23">
        <f t="shared" ca="1" si="22"/>
        <v>1</v>
      </c>
      <c r="BJ56">
        <f ca="1">IF(Table1[[#This Row],[City]]="Delhi",Table1[[#This Row],[Income]],0)</f>
        <v>44765</v>
      </c>
      <c r="BK56">
        <f ca="1">IF(Table1[[#This Row],[City]]="Bangalore",Table1[[#This Row],[Income]],0)</f>
        <v>0</v>
      </c>
      <c r="BL56">
        <f ca="1">IF(Table1[[#This Row],[City]]="Kochi",Table1[[#This Row],[Income]],0)</f>
        <v>0</v>
      </c>
      <c r="BM56">
        <f ca="1">IF(Table1[[#This Row],[City]]="Chennai",Table1[[#This Row],[Income]],0)</f>
        <v>0</v>
      </c>
      <c r="BN56">
        <f ca="1">IF(Table1[[#This Row],[City]]="Thiruvananthapuram",Table1[[#This Row],[Income]],0)</f>
        <v>0</v>
      </c>
      <c r="BO56">
        <f ca="1">IF(Table1[[#This Row],[City]]="Kolkata",Table1[[#This Row],[Income]],0)</f>
        <v>0</v>
      </c>
      <c r="BP56">
        <f ca="1">IF(Table1[[#This Row],[City]]="Mumbai",Table1[[#This Row],[Income]],0)</f>
        <v>0</v>
      </c>
      <c r="BQ56">
        <f ca="1">IF(Table1[[#This Row],[City]]="Mysore",Table1[[#This Row],[Income]],0)</f>
        <v>0</v>
      </c>
      <c r="BT56">
        <f ca="1">IF(Table1[[#This Row],[City]]="Mumbai",1,0)</f>
        <v>0</v>
      </c>
      <c r="BU56">
        <f ca="1">IF(Table1[[#This Row],[City]]="Chennai",1,0)</f>
        <v>0</v>
      </c>
      <c r="BV56">
        <f ca="1">IF(Table1[[#This Row],[City]]="Delhi",1,0)</f>
        <v>1</v>
      </c>
      <c r="BW56">
        <f ca="1">IF(Table1[[#This Row],[City]]="Bangalore",1,0)</f>
        <v>0</v>
      </c>
      <c r="BX56">
        <f ca="1">IF(Table1[[#This Row],[City]]="Kochi",1,0)</f>
        <v>0</v>
      </c>
      <c r="BY56">
        <f ca="1">IF(Table1[[#This Row],[City]]="Thiruvananthapuram",1,0)</f>
        <v>0</v>
      </c>
      <c r="BZ56">
        <f ca="1">IF(Table1[[#This Row],[City]]="Kolkata",1,0)</f>
        <v>0</v>
      </c>
      <c r="CA56">
        <f ca="1">IF(Table1[[#This Row],[City]]="Mysore",1,0)</f>
        <v>0</v>
      </c>
    </row>
    <row r="57" spans="2:79" x14ac:dyDescent="0.3">
      <c r="B57">
        <f t="shared" ca="1" si="2"/>
        <v>1</v>
      </c>
      <c r="C57" t="str">
        <f t="shared" ca="1" si="3"/>
        <v>Male</v>
      </c>
      <c r="D57">
        <f t="shared" ca="1" si="4"/>
        <v>39</v>
      </c>
      <c r="E57">
        <f t="shared" ca="1" si="5"/>
        <v>1</v>
      </c>
      <c r="F57" t="str">
        <f t="shared" ca="1" si="6"/>
        <v>Health</v>
      </c>
      <c r="G57">
        <f t="shared" ca="1" si="7"/>
        <v>3</v>
      </c>
      <c r="H57" t="str">
        <f t="shared" ca="1" si="8"/>
        <v>Diploma</v>
      </c>
      <c r="I57">
        <f t="shared" ca="1" si="9"/>
        <v>2</v>
      </c>
      <c r="J57">
        <f t="shared" ca="1" si="0"/>
        <v>3</v>
      </c>
      <c r="K57">
        <f t="shared" ca="1" si="10"/>
        <v>44558</v>
      </c>
      <c r="L57">
        <f t="shared" ca="1" si="11"/>
        <v>8</v>
      </c>
      <c r="M57" t="str">
        <f t="shared" ca="1" si="12"/>
        <v>Kochi</v>
      </c>
      <c r="N57">
        <f t="shared" ca="1" si="13"/>
        <v>133674</v>
      </c>
      <c r="O57">
        <f t="shared" ca="1" si="14"/>
        <v>65521.424733555185</v>
      </c>
      <c r="P57" s="1">
        <f t="shared" ca="1" si="15"/>
        <v>78547.045481234833</v>
      </c>
      <c r="Q57">
        <f t="shared" ca="1" si="16"/>
        <v>23255</v>
      </c>
      <c r="R57" s="1">
        <f t="shared" ca="1" si="17"/>
        <v>21815.774518924052</v>
      </c>
      <c r="S57" s="1">
        <f t="shared" ca="1" si="18"/>
        <v>42561.289205698347</v>
      </c>
      <c r="T57" s="1">
        <f t="shared" ca="1" si="19"/>
        <v>234036.82000015891</v>
      </c>
      <c r="U57" s="1">
        <f t="shared" ca="1" si="20"/>
        <v>110592.19925247924</v>
      </c>
      <c r="V57" s="1">
        <f t="shared" ca="1" si="21"/>
        <v>123444.62074767967</v>
      </c>
      <c r="AI57" s="7"/>
      <c r="AJ57">
        <f ca="1">IF(Table1[[#This Row],[Gender]]="Male",1,0)</f>
        <v>1</v>
      </c>
      <c r="AK57">
        <f ca="1">IF(Table1[[#This Row],[Gender]]="Female",1,0)</f>
        <v>0</v>
      </c>
      <c r="AM57" s="3"/>
      <c r="AO57">
        <f ca="1">IF(Table1[[#This Row],[Profession]]="Health",1,0)</f>
        <v>1</v>
      </c>
      <c r="AP57">
        <f ca="1">IF(Table1[[#This Row],[Profession]]="IT",1,0)</f>
        <v>0</v>
      </c>
      <c r="AQ57">
        <f ca="1">IF(Table1[[#This Row],[Profession]]="Engineer",1,0)</f>
        <v>0</v>
      </c>
      <c r="AR57">
        <f ca="1">IF(Table1[[#This Row],[Profession]]="Blogger",1,0)</f>
        <v>0</v>
      </c>
      <c r="AS57">
        <f ca="1">IF(Table1[[#This Row],[Profession]]="Teacher",1,0)</f>
        <v>0</v>
      </c>
      <c r="AT57">
        <f ca="1">IF(Table1[[#This Row],[Profession]]="Freelancer",1,0)</f>
        <v>0</v>
      </c>
      <c r="BB57" s="20">
        <f ca="1">Table1[[#This Row],[Vehicle Value]]/Table1[[#This Row],[Vehicles]]</f>
        <v>26182.348493744943</v>
      </c>
      <c r="BC57" s="3"/>
      <c r="BD57" s="23">
        <f ca="1">IF(Table1[[#This Row],[Overal Debt]]&gt;$BE$3,1,0)</f>
        <v>1</v>
      </c>
      <c r="BG57" s="27">
        <f ca="1">Table1[[#This Row],[Mortgage]]/Table1[[#This Row],[Value of House]]</f>
        <v>0.49015833096604566</v>
      </c>
      <c r="BH57" s="23">
        <f t="shared" ca="1" si="22"/>
        <v>0</v>
      </c>
      <c r="BJ57">
        <f ca="1">IF(Table1[[#This Row],[City]]="Delhi",Table1[[#This Row],[Income]],0)</f>
        <v>0</v>
      </c>
      <c r="BK57">
        <f ca="1">IF(Table1[[#This Row],[City]]="Bangalore",Table1[[#This Row],[Income]],0)</f>
        <v>0</v>
      </c>
      <c r="BL57">
        <f ca="1">IF(Table1[[#This Row],[City]]="Kochi",Table1[[#This Row],[Income]],0)</f>
        <v>44558</v>
      </c>
      <c r="BM57">
        <f ca="1">IF(Table1[[#This Row],[City]]="Chennai",Table1[[#This Row],[Income]],0)</f>
        <v>0</v>
      </c>
      <c r="BN57">
        <f ca="1">IF(Table1[[#This Row],[City]]="Thiruvananthapuram",Table1[[#This Row],[Income]],0)</f>
        <v>0</v>
      </c>
      <c r="BO57">
        <f ca="1">IF(Table1[[#This Row],[City]]="Kolkata",Table1[[#This Row],[Income]],0)</f>
        <v>0</v>
      </c>
      <c r="BP57">
        <f ca="1">IF(Table1[[#This Row],[City]]="Mumbai",Table1[[#This Row],[Income]],0)</f>
        <v>0</v>
      </c>
      <c r="BQ57">
        <f ca="1">IF(Table1[[#This Row],[City]]="Mysore",Table1[[#This Row],[Income]],0)</f>
        <v>0</v>
      </c>
      <c r="BT57">
        <f ca="1">IF(Table1[[#This Row],[City]]="Mumbai",1,0)</f>
        <v>0</v>
      </c>
      <c r="BU57">
        <f ca="1">IF(Table1[[#This Row],[City]]="Chennai",1,0)</f>
        <v>0</v>
      </c>
      <c r="BV57">
        <f ca="1">IF(Table1[[#This Row],[City]]="Delhi",1,0)</f>
        <v>0</v>
      </c>
      <c r="BW57">
        <f ca="1">IF(Table1[[#This Row],[City]]="Bangalore",1,0)</f>
        <v>0</v>
      </c>
      <c r="BX57">
        <f ca="1">IF(Table1[[#This Row],[City]]="Kochi",1,0)</f>
        <v>1</v>
      </c>
      <c r="BY57">
        <f ca="1">IF(Table1[[#This Row],[City]]="Thiruvananthapuram",1,0)</f>
        <v>0</v>
      </c>
      <c r="BZ57">
        <f ca="1">IF(Table1[[#This Row],[City]]="Kolkata",1,0)</f>
        <v>0</v>
      </c>
      <c r="CA57">
        <f ca="1">IF(Table1[[#This Row],[City]]="Mysore",1,0)</f>
        <v>0</v>
      </c>
    </row>
    <row r="58" spans="2:79" x14ac:dyDescent="0.3">
      <c r="B58">
        <f t="shared" ca="1" si="2"/>
        <v>2</v>
      </c>
      <c r="C58" t="str">
        <f t="shared" ca="1" si="3"/>
        <v>Female</v>
      </c>
      <c r="D58">
        <f t="shared" ca="1" si="4"/>
        <v>37</v>
      </c>
      <c r="E58">
        <f t="shared" ca="1" si="5"/>
        <v>5</v>
      </c>
      <c r="F58" t="str">
        <f t="shared" ca="1" si="6"/>
        <v>Freelancer</v>
      </c>
      <c r="G58">
        <f t="shared" ca="1" si="7"/>
        <v>1</v>
      </c>
      <c r="H58" t="str">
        <f t="shared" ca="1" si="8"/>
        <v>SSLC</v>
      </c>
      <c r="I58">
        <f t="shared" ca="1" si="9"/>
        <v>3</v>
      </c>
      <c r="J58">
        <f t="shared" ca="1" si="0"/>
        <v>3</v>
      </c>
      <c r="K58">
        <f t="shared" ca="1" si="10"/>
        <v>37351</v>
      </c>
      <c r="L58">
        <f t="shared" ca="1" si="11"/>
        <v>6</v>
      </c>
      <c r="M58" t="str">
        <f t="shared" ca="1" si="12"/>
        <v>Thiruvananthapuram</v>
      </c>
      <c r="N58">
        <f t="shared" ca="1" si="13"/>
        <v>112053</v>
      </c>
      <c r="O58">
        <f t="shared" ca="1" si="14"/>
        <v>11314.325616425032</v>
      </c>
      <c r="P58" s="1">
        <f t="shared" ca="1" si="15"/>
        <v>1172.5910128296157</v>
      </c>
      <c r="Q58">
        <f t="shared" ca="1" si="16"/>
        <v>755</v>
      </c>
      <c r="R58" s="1">
        <f t="shared" ca="1" si="17"/>
        <v>35292.131300376066</v>
      </c>
      <c r="S58" s="1">
        <f t="shared" ca="1" si="18"/>
        <v>4488.4459993813662</v>
      </c>
      <c r="T58" s="1">
        <f t="shared" ca="1" si="19"/>
        <v>148517.72231320568</v>
      </c>
      <c r="U58" s="1">
        <f t="shared" ca="1" si="20"/>
        <v>47361.4569168011</v>
      </c>
      <c r="V58" s="1">
        <f t="shared" ca="1" si="21"/>
        <v>101156.26539640457</v>
      </c>
      <c r="AI58" s="7"/>
      <c r="AJ58">
        <f ca="1">IF(Table1[[#This Row],[Gender]]="Male",1,0)</f>
        <v>0</v>
      </c>
      <c r="AK58">
        <f ca="1">IF(Table1[[#This Row],[Gender]]="Female",1,0)</f>
        <v>1</v>
      </c>
      <c r="AM58" s="3"/>
      <c r="AO58">
        <f ca="1">IF(Table1[[#This Row],[Profession]]="Health",1,0)</f>
        <v>0</v>
      </c>
      <c r="AP58">
        <f ca="1">IF(Table1[[#This Row],[Profession]]="IT",1,0)</f>
        <v>0</v>
      </c>
      <c r="AQ58">
        <f ca="1">IF(Table1[[#This Row],[Profession]]="Engineer",1,0)</f>
        <v>0</v>
      </c>
      <c r="AR58">
        <f ca="1">IF(Table1[[#This Row],[Profession]]="Blogger",1,0)</f>
        <v>0</v>
      </c>
      <c r="AS58">
        <f ca="1">IF(Table1[[#This Row],[Profession]]="Teacher",1,0)</f>
        <v>0</v>
      </c>
      <c r="AT58">
        <f ca="1">IF(Table1[[#This Row],[Profession]]="Freelancer",1,0)</f>
        <v>1</v>
      </c>
      <c r="BB58" s="20">
        <f ca="1">Table1[[#This Row],[Vehicle Value]]/Table1[[#This Row],[Vehicles]]</f>
        <v>390.86367094320525</v>
      </c>
      <c r="BC58" s="3"/>
      <c r="BD58" s="23">
        <f ca="1">IF(Table1[[#This Row],[Overal Debt]]&gt;$BE$3,1,0)</f>
        <v>0</v>
      </c>
      <c r="BG58" s="27">
        <f ca="1">Table1[[#This Row],[Mortgage]]/Table1[[#This Row],[Value of House]]</f>
        <v>0.1009729825745409</v>
      </c>
      <c r="BH58" s="23">
        <f t="shared" ca="1" si="22"/>
        <v>1</v>
      </c>
      <c r="BJ58">
        <f ca="1">IF(Table1[[#This Row],[City]]="Delhi",Table1[[#This Row],[Income]],0)</f>
        <v>0</v>
      </c>
      <c r="BK58">
        <f ca="1">IF(Table1[[#This Row],[City]]="Bangalore",Table1[[#This Row],[Income]],0)</f>
        <v>0</v>
      </c>
      <c r="BL58">
        <f ca="1">IF(Table1[[#This Row],[City]]="Kochi",Table1[[#This Row],[Income]],0)</f>
        <v>0</v>
      </c>
      <c r="BM58">
        <f ca="1">IF(Table1[[#This Row],[City]]="Chennai",Table1[[#This Row],[Income]],0)</f>
        <v>0</v>
      </c>
      <c r="BN58">
        <f ca="1">IF(Table1[[#This Row],[City]]="Thiruvananthapuram",Table1[[#This Row],[Income]],0)</f>
        <v>37351</v>
      </c>
      <c r="BO58">
        <f ca="1">IF(Table1[[#This Row],[City]]="Kolkata",Table1[[#This Row],[Income]],0)</f>
        <v>0</v>
      </c>
      <c r="BP58">
        <f ca="1">IF(Table1[[#This Row],[City]]="Mumbai",Table1[[#This Row],[Income]],0)</f>
        <v>0</v>
      </c>
      <c r="BQ58">
        <f ca="1">IF(Table1[[#This Row],[City]]="Mysore",Table1[[#This Row],[Income]],0)</f>
        <v>0</v>
      </c>
      <c r="BT58">
        <f ca="1">IF(Table1[[#This Row],[City]]="Mumbai",1,0)</f>
        <v>0</v>
      </c>
      <c r="BU58">
        <f ca="1">IF(Table1[[#This Row],[City]]="Chennai",1,0)</f>
        <v>0</v>
      </c>
      <c r="BV58">
        <f ca="1">IF(Table1[[#This Row],[City]]="Delhi",1,0)</f>
        <v>0</v>
      </c>
      <c r="BW58">
        <f ca="1">IF(Table1[[#This Row],[City]]="Bangalore",1,0)</f>
        <v>0</v>
      </c>
      <c r="BX58">
        <f ca="1">IF(Table1[[#This Row],[City]]="Kochi",1,0)</f>
        <v>0</v>
      </c>
      <c r="BY58">
        <f ca="1">IF(Table1[[#This Row],[City]]="Thiruvananthapuram",1,0)</f>
        <v>1</v>
      </c>
      <c r="BZ58">
        <f ca="1">IF(Table1[[#This Row],[City]]="Kolkata",1,0)</f>
        <v>0</v>
      </c>
      <c r="CA58">
        <f ca="1">IF(Table1[[#This Row],[City]]="Mysore",1,0)</f>
        <v>0</v>
      </c>
    </row>
    <row r="59" spans="2:79" x14ac:dyDescent="0.3">
      <c r="B59">
        <f t="shared" ca="1" si="2"/>
        <v>1</v>
      </c>
      <c r="C59" t="str">
        <f t="shared" ca="1" si="3"/>
        <v>Male</v>
      </c>
      <c r="D59">
        <f t="shared" ca="1" si="4"/>
        <v>28</v>
      </c>
      <c r="E59">
        <f t="shared" ca="1" si="5"/>
        <v>6</v>
      </c>
      <c r="F59" t="str">
        <f t="shared" ca="1" si="6"/>
        <v>Blogger</v>
      </c>
      <c r="G59">
        <f t="shared" ca="1" si="7"/>
        <v>4</v>
      </c>
      <c r="H59" t="str">
        <f t="shared" ca="1" si="8"/>
        <v>Under Graduate</v>
      </c>
      <c r="I59">
        <f t="shared" ca="1" si="9"/>
        <v>0</v>
      </c>
      <c r="J59">
        <f t="shared" ca="1" si="0"/>
        <v>3</v>
      </c>
      <c r="K59">
        <f t="shared" ca="1" si="10"/>
        <v>66241</v>
      </c>
      <c r="L59">
        <f t="shared" ca="1" si="11"/>
        <v>5</v>
      </c>
      <c r="M59" t="str">
        <f t="shared" ca="1" si="12"/>
        <v>Kolkata</v>
      </c>
      <c r="N59">
        <f t="shared" ca="1" si="13"/>
        <v>264964</v>
      </c>
      <c r="O59">
        <f t="shared" ca="1" si="14"/>
        <v>96004.755649954677</v>
      </c>
      <c r="P59" s="1">
        <f t="shared" ca="1" si="15"/>
        <v>48958.665721158381</v>
      </c>
      <c r="Q59">
        <f t="shared" ca="1" si="16"/>
        <v>40803</v>
      </c>
      <c r="R59" s="1">
        <f t="shared" ca="1" si="17"/>
        <v>124203.14566070761</v>
      </c>
      <c r="S59" s="1">
        <f t="shared" ca="1" si="18"/>
        <v>21032.783729244587</v>
      </c>
      <c r="T59" s="1">
        <f t="shared" ca="1" si="19"/>
        <v>438125.81138186599</v>
      </c>
      <c r="U59" s="1">
        <f t="shared" ca="1" si="20"/>
        <v>261010.90131066227</v>
      </c>
      <c r="V59" s="1">
        <f t="shared" ca="1" si="21"/>
        <v>177114.91007120372</v>
      </c>
      <c r="AI59" s="7"/>
      <c r="AJ59">
        <f ca="1">IF(Table1[[#This Row],[Gender]]="Male",1,0)</f>
        <v>1</v>
      </c>
      <c r="AK59">
        <f ca="1">IF(Table1[[#This Row],[Gender]]="Female",1,0)</f>
        <v>0</v>
      </c>
      <c r="AM59" s="3"/>
      <c r="AO59">
        <f ca="1">IF(Table1[[#This Row],[Profession]]="Health",1,0)</f>
        <v>0</v>
      </c>
      <c r="AP59">
        <f ca="1">IF(Table1[[#This Row],[Profession]]="IT",1,0)</f>
        <v>0</v>
      </c>
      <c r="AQ59">
        <f ca="1">IF(Table1[[#This Row],[Profession]]="Engineer",1,0)</f>
        <v>0</v>
      </c>
      <c r="AR59">
        <f ca="1">IF(Table1[[#This Row],[Profession]]="Blogger",1,0)</f>
        <v>1</v>
      </c>
      <c r="AS59">
        <f ca="1">IF(Table1[[#This Row],[Profession]]="Teacher",1,0)</f>
        <v>0</v>
      </c>
      <c r="AT59">
        <f ca="1">IF(Table1[[#This Row],[Profession]]="Freelancer",1,0)</f>
        <v>0</v>
      </c>
      <c r="BB59" s="20">
        <f ca="1">Table1[[#This Row],[Vehicle Value]]/Table1[[#This Row],[Vehicles]]</f>
        <v>16319.555240386127</v>
      </c>
      <c r="BC59" s="3"/>
      <c r="BD59" s="23">
        <f ca="1">IF(Table1[[#This Row],[Overal Debt]]&gt;$BE$3,1,0)</f>
        <v>1</v>
      </c>
      <c r="BG59" s="27">
        <f ca="1">Table1[[#This Row],[Mortgage]]/Table1[[#This Row],[Value of House]]</f>
        <v>0.3623313191601677</v>
      </c>
      <c r="BH59" s="23">
        <f t="shared" ca="1" si="22"/>
        <v>0</v>
      </c>
      <c r="BJ59">
        <f ca="1">IF(Table1[[#This Row],[City]]="Delhi",Table1[[#This Row],[Income]],0)</f>
        <v>0</v>
      </c>
      <c r="BK59">
        <f ca="1">IF(Table1[[#This Row],[City]]="Bangalore",Table1[[#This Row],[Income]],0)</f>
        <v>0</v>
      </c>
      <c r="BL59">
        <f ca="1">IF(Table1[[#This Row],[City]]="Kochi",Table1[[#This Row],[Income]],0)</f>
        <v>0</v>
      </c>
      <c r="BM59">
        <f ca="1">IF(Table1[[#This Row],[City]]="Chennai",Table1[[#This Row],[Income]],0)</f>
        <v>0</v>
      </c>
      <c r="BN59">
        <f ca="1">IF(Table1[[#This Row],[City]]="Thiruvananthapuram",Table1[[#This Row],[Income]],0)</f>
        <v>0</v>
      </c>
      <c r="BO59">
        <f ca="1">IF(Table1[[#This Row],[City]]="Kolkata",Table1[[#This Row],[Income]],0)</f>
        <v>66241</v>
      </c>
      <c r="BP59">
        <f ca="1">IF(Table1[[#This Row],[City]]="Mumbai",Table1[[#This Row],[Income]],0)</f>
        <v>0</v>
      </c>
      <c r="BQ59">
        <f ca="1">IF(Table1[[#This Row],[City]]="Mysore",Table1[[#This Row],[Income]],0)</f>
        <v>0</v>
      </c>
      <c r="BT59">
        <f ca="1">IF(Table1[[#This Row],[City]]="Mumbai",1,0)</f>
        <v>0</v>
      </c>
      <c r="BU59">
        <f ca="1">IF(Table1[[#This Row],[City]]="Chennai",1,0)</f>
        <v>0</v>
      </c>
      <c r="BV59">
        <f ca="1">IF(Table1[[#This Row],[City]]="Delhi",1,0)</f>
        <v>0</v>
      </c>
      <c r="BW59">
        <f ca="1">IF(Table1[[#This Row],[City]]="Bangalore",1,0)</f>
        <v>0</v>
      </c>
      <c r="BX59">
        <f ca="1">IF(Table1[[#This Row],[City]]="Kochi",1,0)</f>
        <v>0</v>
      </c>
      <c r="BY59">
        <f ca="1">IF(Table1[[#This Row],[City]]="Thiruvananthapuram",1,0)</f>
        <v>0</v>
      </c>
      <c r="BZ59">
        <f ca="1">IF(Table1[[#This Row],[City]]="Kolkata",1,0)</f>
        <v>1</v>
      </c>
      <c r="CA59">
        <f ca="1">IF(Table1[[#This Row],[City]]="Mysore",1,0)</f>
        <v>0</v>
      </c>
    </row>
    <row r="60" spans="2:79" x14ac:dyDescent="0.3">
      <c r="B60">
        <f t="shared" ca="1" si="2"/>
        <v>1</v>
      </c>
      <c r="C60" t="str">
        <f t="shared" ca="1" si="3"/>
        <v>Male</v>
      </c>
      <c r="D60">
        <f t="shared" ca="1" si="4"/>
        <v>36</v>
      </c>
      <c r="E60">
        <f t="shared" ca="1" si="5"/>
        <v>1</v>
      </c>
      <c r="F60" t="str">
        <f t="shared" ca="1" si="6"/>
        <v>Health</v>
      </c>
      <c r="G60">
        <f t="shared" ca="1" si="7"/>
        <v>5</v>
      </c>
      <c r="H60" t="str">
        <f t="shared" ca="1" si="8"/>
        <v>Post Graduate</v>
      </c>
      <c r="I60">
        <f t="shared" ca="1" si="9"/>
        <v>1</v>
      </c>
      <c r="J60">
        <f t="shared" ca="1" si="0"/>
        <v>2</v>
      </c>
      <c r="K60">
        <f t="shared" ca="1" si="10"/>
        <v>72578</v>
      </c>
      <c r="L60">
        <f t="shared" ca="1" si="11"/>
        <v>6</v>
      </c>
      <c r="M60" t="str">
        <f t="shared" ca="1" si="12"/>
        <v>Thiruvananthapuram</v>
      </c>
      <c r="N60">
        <f t="shared" ca="1" si="13"/>
        <v>290312</v>
      </c>
      <c r="O60">
        <f t="shared" ca="1" si="14"/>
        <v>6375.7230826885479</v>
      </c>
      <c r="P60" s="1">
        <f t="shared" ca="1" si="15"/>
        <v>130885.60175979574</v>
      </c>
      <c r="Q60">
        <f t="shared" ca="1" si="16"/>
        <v>98115</v>
      </c>
      <c r="R60" s="1">
        <f t="shared" ca="1" si="17"/>
        <v>22840.132542435906</v>
      </c>
      <c r="S60" s="1">
        <f t="shared" ca="1" si="18"/>
        <v>69439.534521606955</v>
      </c>
      <c r="T60" s="1">
        <f t="shared" ca="1" si="19"/>
        <v>444037.73430223163</v>
      </c>
      <c r="U60" s="1">
        <f t="shared" ca="1" si="20"/>
        <v>127330.85562512446</v>
      </c>
      <c r="V60" s="1">
        <f t="shared" ca="1" si="21"/>
        <v>316706.87867710716</v>
      </c>
      <c r="AI60" s="7"/>
      <c r="AJ60">
        <f ca="1">IF(Table1[[#This Row],[Gender]]="Male",1,0)</f>
        <v>1</v>
      </c>
      <c r="AK60">
        <f ca="1">IF(Table1[[#This Row],[Gender]]="Female",1,0)</f>
        <v>0</v>
      </c>
      <c r="AM60" s="3"/>
      <c r="AO60">
        <f ca="1">IF(Table1[[#This Row],[Profession]]="Health",1,0)</f>
        <v>1</v>
      </c>
      <c r="AP60">
        <f ca="1">IF(Table1[[#This Row],[Profession]]="IT",1,0)</f>
        <v>0</v>
      </c>
      <c r="AQ60">
        <f ca="1">IF(Table1[[#This Row],[Profession]]="Engineer",1,0)</f>
        <v>0</v>
      </c>
      <c r="AR60">
        <f ca="1">IF(Table1[[#This Row],[Profession]]="Blogger",1,0)</f>
        <v>0</v>
      </c>
      <c r="AS60">
        <f ca="1">IF(Table1[[#This Row],[Profession]]="Teacher",1,0)</f>
        <v>0</v>
      </c>
      <c r="AT60">
        <f ca="1">IF(Table1[[#This Row],[Profession]]="Freelancer",1,0)</f>
        <v>0</v>
      </c>
      <c r="BB60" s="20">
        <f ca="1">Table1[[#This Row],[Vehicle Value]]/Table1[[#This Row],[Vehicles]]</f>
        <v>65442.80087989787</v>
      </c>
      <c r="BC60" s="3"/>
      <c r="BD60" s="23">
        <f ca="1">IF(Table1[[#This Row],[Overal Debt]]&gt;$BE$3,1,0)</f>
        <v>1</v>
      </c>
      <c r="BG60" s="27">
        <f ca="1">Table1[[#This Row],[Mortgage]]/Table1[[#This Row],[Value of House]]</f>
        <v>2.1961624330680607E-2</v>
      </c>
      <c r="BH60" s="23">
        <f t="shared" ca="1" si="22"/>
        <v>1</v>
      </c>
      <c r="BJ60">
        <f ca="1">IF(Table1[[#This Row],[City]]="Delhi",Table1[[#This Row],[Income]],0)</f>
        <v>0</v>
      </c>
      <c r="BK60">
        <f ca="1">IF(Table1[[#This Row],[City]]="Bangalore",Table1[[#This Row],[Income]],0)</f>
        <v>0</v>
      </c>
      <c r="BL60">
        <f ca="1">IF(Table1[[#This Row],[City]]="Kochi",Table1[[#This Row],[Income]],0)</f>
        <v>0</v>
      </c>
      <c r="BM60">
        <f ca="1">IF(Table1[[#This Row],[City]]="Chennai",Table1[[#This Row],[Income]],0)</f>
        <v>0</v>
      </c>
      <c r="BN60">
        <f ca="1">IF(Table1[[#This Row],[City]]="Thiruvananthapuram",Table1[[#This Row],[Income]],0)</f>
        <v>72578</v>
      </c>
      <c r="BO60">
        <f ca="1">IF(Table1[[#This Row],[City]]="Kolkata",Table1[[#This Row],[Income]],0)</f>
        <v>0</v>
      </c>
      <c r="BP60">
        <f ca="1">IF(Table1[[#This Row],[City]]="Mumbai",Table1[[#This Row],[Income]],0)</f>
        <v>0</v>
      </c>
      <c r="BQ60">
        <f ca="1">IF(Table1[[#This Row],[City]]="Mysore",Table1[[#This Row],[Income]],0)</f>
        <v>0</v>
      </c>
      <c r="BT60">
        <f ca="1">IF(Table1[[#This Row],[City]]="Mumbai",1,0)</f>
        <v>0</v>
      </c>
      <c r="BU60">
        <f ca="1">IF(Table1[[#This Row],[City]]="Chennai",1,0)</f>
        <v>0</v>
      </c>
      <c r="BV60">
        <f ca="1">IF(Table1[[#This Row],[City]]="Delhi",1,0)</f>
        <v>0</v>
      </c>
      <c r="BW60">
        <f ca="1">IF(Table1[[#This Row],[City]]="Bangalore",1,0)</f>
        <v>0</v>
      </c>
      <c r="BX60">
        <f ca="1">IF(Table1[[#This Row],[City]]="Kochi",1,0)</f>
        <v>0</v>
      </c>
      <c r="BY60">
        <f ca="1">IF(Table1[[#This Row],[City]]="Thiruvananthapuram",1,0)</f>
        <v>1</v>
      </c>
      <c r="BZ60">
        <f ca="1">IF(Table1[[#This Row],[City]]="Kolkata",1,0)</f>
        <v>0</v>
      </c>
      <c r="CA60">
        <f ca="1">IF(Table1[[#This Row],[City]]="Mysore",1,0)</f>
        <v>0</v>
      </c>
    </row>
    <row r="61" spans="2:79" x14ac:dyDescent="0.3">
      <c r="B61">
        <f t="shared" ca="1" si="2"/>
        <v>2</v>
      </c>
      <c r="C61" t="str">
        <f t="shared" ca="1" si="3"/>
        <v>Female</v>
      </c>
      <c r="D61">
        <f t="shared" ca="1" si="4"/>
        <v>38</v>
      </c>
      <c r="E61">
        <f t="shared" ca="1" si="5"/>
        <v>6</v>
      </c>
      <c r="F61" t="str">
        <f t="shared" ca="1" si="6"/>
        <v>Blogger</v>
      </c>
      <c r="G61">
        <f t="shared" ca="1" si="7"/>
        <v>1</v>
      </c>
      <c r="H61" t="str">
        <f t="shared" ca="1" si="8"/>
        <v>SSLC</v>
      </c>
      <c r="I61">
        <f t="shared" ca="1" si="9"/>
        <v>1</v>
      </c>
      <c r="J61">
        <f t="shared" ca="1" si="0"/>
        <v>4</v>
      </c>
      <c r="K61">
        <f t="shared" ca="1" si="10"/>
        <v>83978</v>
      </c>
      <c r="L61">
        <f t="shared" ca="1" si="11"/>
        <v>7</v>
      </c>
      <c r="M61" t="str">
        <f t="shared" ca="1" si="12"/>
        <v>Madurai</v>
      </c>
      <c r="N61">
        <f t="shared" ca="1" si="13"/>
        <v>335912</v>
      </c>
      <c r="O61">
        <f t="shared" ca="1" si="14"/>
        <v>187998.9322369516</v>
      </c>
      <c r="P61" s="1">
        <f t="shared" ca="1" si="15"/>
        <v>162082.79751620613</v>
      </c>
      <c r="Q61">
        <f t="shared" ca="1" si="16"/>
        <v>103787</v>
      </c>
      <c r="R61" s="1">
        <f t="shared" ca="1" si="17"/>
        <v>128437.08488228872</v>
      </c>
      <c r="S61" s="1">
        <f t="shared" ca="1" si="18"/>
        <v>79660.725039363722</v>
      </c>
      <c r="T61" s="1">
        <f t="shared" ca="1" si="19"/>
        <v>626431.88239849487</v>
      </c>
      <c r="U61" s="1">
        <f t="shared" ca="1" si="20"/>
        <v>420223.01711924031</v>
      </c>
      <c r="V61" s="1">
        <f t="shared" ca="1" si="21"/>
        <v>206208.86527925456</v>
      </c>
      <c r="AI61" s="7"/>
      <c r="AJ61">
        <f ca="1">IF(Table1[[#This Row],[Gender]]="Male",1,0)</f>
        <v>0</v>
      </c>
      <c r="AK61">
        <f ca="1">IF(Table1[[#This Row],[Gender]]="Female",1,0)</f>
        <v>1</v>
      </c>
      <c r="AM61" s="3"/>
      <c r="AO61">
        <f ca="1">IF(Table1[[#This Row],[Profession]]="Health",1,0)</f>
        <v>0</v>
      </c>
      <c r="AP61">
        <f ca="1">IF(Table1[[#This Row],[Profession]]="IT",1,0)</f>
        <v>0</v>
      </c>
      <c r="AQ61">
        <f ca="1">IF(Table1[[#This Row],[Profession]]="Engineer",1,0)</f>
        <v>0</v>
      </c>
      <c r="AR61">
        <f ca="1">IF(Table1[[#This Row],[Profession]]="Blogger",1,0)</f>
        <v>1</v>
      </c>
      <c r="AS61">
        <f ca="1">IF(Table1[[#This Row],[Profession]]="Teacher",1,0)</f>
        <v>0</v>
      </c>
      <c r="AT61">
        <f ca="1">IF(Table1[[#This Row],[Profession]]="Freelancer",1,0)</f>
        <v>0</v>
      </c>
      <c r="BB61" s="20">
        <f ca="1">Table1[[#This Row],[Vehicle Value]]/Table1[[#This Row],[Vehicles]]</f>
        <v>40520.699379051533</v>
      </c>
      <c r="BC61" s="3"/>
      <c r="BD61" s="23">
        <f ca="1">IF(Table1[[#This Row],[Overal Debt]]&gt;$BE$3,1,0)</f>
        <v>1</v>
      </c>
      <c r="BG61" s="27">
        <f ca="1">Table1[[#This Row],[Mortgage]]/Table1[[#This Row],[Value of House]]</f>
        <v>0.55966721116528018</v>
      </c>
      <c r="BH61" s="23">
        <f t="shared" ca="1" si="22"/>
        <v>0</v>
      </c>
      <c r="BJ61">
        <f ca="1">IF(Table1[[#This Row],[City]]="Delhi",Table1[[#This Row],[Income]],0)</f>
        <v>0</v>
      </c>
      <c r="BK61">
        <f ca="1">IF(Table1[[#This Row],[City]]="Bangalore",Table1[[#This Row],[Income]],0)</f>
        <v>0</v>
      </c>
      <c r="BL61">
        <f ca="1">IF(Table1[[#This Row],[City]]="Kochi",Table1[[#This Row],[Income]],0)</f>
        <v>0</v>
      </c>
      <c r="BM61">
        <f ca="1">IF(Table1[[#This Row],[City]]="Chennai",Table1[[#This Row],[Income]],0)</f>
        <v>0</v>
      </c>
      <c r="BN61">
        <f ca="1">IF(Table1[[#This Row],[City]]="Thiruvananthapuram",Table1[[#This Row],[Income]],0)</f>
        <v>0</v>
      </c>
      <c r="BO61">
        <f ca="1">IF(Table1[[#This Row],[City]]="Kolkata",Table1[[#This Row],[Income]],0)</f>
        <v>0</v>
      </c>
      <c r="BP61">
        <f ca="1">IF(Table1[[#This Row],[City]]="Mumbai",Table1[[#This Row],[Income]],0)</f>
        <v>0</v>
      </c>
      <c r="BQ61">
        <f ca="1">IF(Table1[[#This Row],[City]]="Mysore",Table1[[#This Row],[Income]],0)</f>
        <v>0</v>
      </c>
      <c r="BT61">
        <f ca="1">IF(Table1[[#This Row],[City]]="Mumbai",1,0)</f>
        <v>0</v>
      </c>
      <c r="BU61">
        <f ca="1">IF(Table1[[#This Row],[City]]="Chennai",1,0)</f>
        <v>0</v>
      </c>
      <c r="BV61">
        <f ca="1">IF(Table1[[#This Row],[City]]="Delhi",1,0)</f>
        <v>0</v>
      </c>
      <c r="BW61">
        <f ca="1">IF(Table1[[#This Row],[City]]="Bangalore",1,0)</f>
        <v>0</v>
      </c>
      <c r="BX61">
        <f ca="1">IF(Table1[[#This Row],[City]]="Kochi",1,0)</f>
        <v>0</v>
      </c>
      <c r="BY61">
        <f ca="1">IF(Table1[[#This Row],[City]]="Thiruvananthapuram",1,0)</f>
        <v>0</v>
      </c>
      <c r="BZ61">
        <f ca="1">IF(Table1[[#This Row],[City]]="Kolkata",1,0)</f>
        <v>0</v>
      </c>
      <c r="CA61">
        <f ca="1">IF(Table1[[#This Row],[City]]="Mysore",1,0)</f>
        <v>0</v>
      </c>
    </row>
    <row r="62" spans="2:79" x14ac:dyDescent="0.3">
      <c r="B62">
        <f t="shared" ca="1" si="2"/>
        <v>1</v>
      </c>
      <c r="C62" t="str">
        <f t="shared" ca="1" si="3"/>
        <v>Male</v>
      </c>
      <c r="D62">
        <f t="shared" ca="1" si="4"/>
        <v>31</v>
      </c>
      <c r="E62">
        <f t="shared" ca="1" si="5"/>
        <v>4</v>
      </c>
      <c r="F62" t="str">
        <f t="shared" ca="1" si="6"/>
        <v>Teacher</v>
      </c>
      <c r="G62">
        <f t="shared" ca="1" si="7"/>
        <v>4</v>
      </c>
      <c r="H62" t="str">
        <f t="shared" ca="1" si="8"/>
        <v>Under Graduate</v>
      </c>
      <c r="I62">
        <f t="shared" ca="1" si="9"/>
        <v>2</v>
      </c>
      <c r="J62">
        <f t="shared" ca="1" si="0"/>
        <v>3</v>
      </c>
      <c r="K62">
        <f t="shared" ca="1" si="10"/>
        <v>69380</v>
      </c>
      <c r="L62">
        <f t="shared" ca="1" si="11"/>
        <v>8</v>
      </c>
      <c r="M62" t="str">
        <f t="shared" ca="1" si="12"/>
        <v>Kochi</v>
      </c>
      <c r="N62">
        <f t="shared" ca="1" si="13"/>
        <v>208140</v>
      </c>
      <c r="O62">
        <f t="shared" ca="1" si="14"/>
        <v>169977.18014055939</v>
      </c>
      <c r="P62" s="1">
        <f t="shared" ca="1" si="15"/>
        <v>192215.13787421005</v>
      </c>
      <c r="Q62">
        <f t="shared" ca="1" si="16"/>
        <v>124721</v>
      </c>
      <c r="R62" s="1">
        <f t="shared" ca="1" si="17"/>
        <v>6384.8749309986106</v>
      </c>
      <c r="S62" s="1">
        <f t="shared" ca="1" si="18"/>
        <v>6166.3633890625897</v>
      </c>
      <c r="T62" s="1">
        <f t="shared" ca="1" si="19"/>
        <v>406740.01280520862</v>
      </c>
      <c r="U62" s="1">
        <f t="shared" ca="1" si="20"/>
        <v>301083.05507155799</v>
      </c>
      <c r="V62" s="1">
        <f t="shared" ca="1" si="21"/>
        <v>105656.95773365063</v>
      </c>
      <c r="AI62" s="7"/>
      <c r="AJ62">
        <f ca="1">IF(Table1[[#This Row],[Gender]]="Male",1,0)</f>
        <v>1</v>
      </c>
      <c r="AK62">
        <f ca="1">IF(Table1[[#This Row],[Gender]]="Female",1,0)</f>
        <v>0</v>
      </c>
      <c r="AM62" s="3"/>
      <c r="AO62">
        <f ca="1">IF(Table1[[#This Row],[Profession]]="Health",1,0)</f>
        <v>0</v>
      </c>
      <c r="AP62">
        <f ca="1">IF(Table1[[#This Row],[Profession]]="IT",1,0)</f>
        <v>0</v>
      </c>
      <c r="AQ62">
        <f ca="1">IF(Table1[[#This Row],[Profession]]="Engineer",1,0)</f>
        <v>0</v>
      </c>
      <c r="AR62">
        <f ca="1">IF(Table1[[#This Row],[Profession]]="Blogger",1,0)</f>
        <v>0</v>
      </c>
      <c r="AS62">
        <f ca="1">IF(Table1[[#This Row],[Profession]]="Teacher",1,0)</f>
        <v>1</v>
      </c>
      <c r="AT62">
        <f ca="1">IF(Table1[[#This Row],[Profession]]="Freelancer",1,0)</f>
        <v>0</v>
      </c>
      <c r="BB62" s="20">
        <f ca="1">Table1[[#This Row],[Vehicle Value]]/Table1[[#This Row],[Vehicles]]</f>
        <v>64071.712624736683</v>
      </c>
      <c r="BC62" s="3"/>
      <c r="BD62" s="23">
        <f ca="1">IF(Table1[[#This Row],[Overal Debt]]&gt;$BE$3,1,0)</f>
        <v>1</v>
      </c>
      <c r="BG62" s="27">
        <f ca="1">Table1[[#This Row],[Mortgage]]/Table1[[#This Row],[Value of House]]</f>
        <v>0.81664831431036511</v>
      </c>
      <c r="BH62" s="23">
        <f t="shared" ca="1" si="22"/>
        <v>0</v>
      </c>
      <c r="BJ62">
        <f ca="1">IF(Table1[[#This Row],[City]]="Delhi",Table1[[#This Row],[Income]],0)</f>
        <v>0</v>
      </c>
      <c r="BK62">
        <f ca="1">IF(Table1[[#This Row],[City]]="Bangalore",Table1[[#This Row],[Income]],0)</f>
        <v>0</v>
      </c>
      <c r="BL62">
        <f ca="1">IF(Table1[[#This Row],[City]]="Kochi",Table1[[#This Row],[Income]],0)</f>
        <v>69380</v>
      </c>
      <c r="BM62">
        <f ca="1">IF(Table1[[#This Row],[City]]="Chennai",Table1[[#This Row],[Income]],0)</f>
        <v>0</v>
      </c>
      <c r="BN62">
        <f ca="1">IF(Table1[[#This Row],[City]]="Thiruvananthapuram",Table1[[#This Row],[Income]],0)</f>
        <v>0</v>
      </c>
      <c r="BO62">
        <f ca="1">IF(Table1[[#This Row],[City]]="Kolkata",Table1[[#This Row],[Income]],0)</f>
        <v>0</v>
      </c>
      <c r="BP62">
        <f ca="1">IF(Table1[[#This Row],[City]]="Mumbai",Table1[[#This Row],[Income]],0)</f>
        <v>0</v>
      </c>
      <c r="BQ62">
        <f ca="1">IF(Table1[[#This Row],[City]]="Mysore",Table1[[#This Row],[Income]],0)</f>
        <v>0</v>
      </c>
      <c r="BT62">
        <f ca="1">IF(Table1[[#This Row],[City]]="Mumbai",1,0)</f>
        <v>0</v>
      </c>
      <c r="BU62">
        <f ca="1">IF(Table1[[#This Row],[City]]="Chennai",1,0)</f>
        <v>0</v>
      </c>
      <c r="BV62">
        <f ca="1">IF(Table1[[#This Row],[City]]="Delhi",1,0)</f>
        <v>0</v>
      </c>
      <c r="BW62">
        <f ca="1">IF(Table1[[#This Row],[City]]="Bangalore",1,0)</f>
        <v>0</v>
      </c>
      <c r="BX62">
        <f ca="1">IF(Table1[[#This Row],[City]]="Kochi",1,0)</f>
        <v>1</v>
      </c>
      <c r="BY62">
        <f ca="1">IF(Table1[[#This Row],[City]]="Thiruvananthapuram",1,0)</f>
        <v>0</v>
      </c>
      <c r="BZ62">
        <f ca="1">IF(Table1[[#This Row],[City]]="Kolkata",1,0)</f>
        <v>0</v>
      </c>
      <c r="CA62">
        <f ca="1">IF(Table1[[#This Row],[City]]="Mysore",1,0)</f>
        <v>0</v>
      </c>
    </row>
    <row r="63" spans="2:79" x14ac:dyDescent="0.3">
      <c r="B63">
        <f t="shared" ca="1" si="2"/>
        <v>2</v>
      </c>
      <c r="C63" t="str">
        <f t="shared" ca="1" si="3"/>
        <v>Female</v>
      </c>
      <c r="D63">
        <f t="shared" ca="1" si="4"/>
        <v>26</v>
      </c>
      <c r="E63">
        <f t="shared" ca="1" si="5"/>
        <v>2</v>
      </c>
      <c r="F63" t="str">
        <f t="shared" ca="1" si="6"/>
        <v>Engineer</v>
      </c>
      <c r="G63">
        <f t="shared" ca="1" si="7"/>
        <v>2</v>
      </c>
      <c r="H63" t="str">
        <f t="shared" ca="1" si="8"/>
        <v>HSC</v>
      </c>
      <c r="I63">
        <f t="shared" ca="1" si="9"/>
        <v>2</v>
      </c>
      <c r="J63">
        <f t="shared" ca="1" si="0"/>
        <v>4</v>
      </c>
      <c r="K63">
        <f t="shared" ca="1" si="10"/>
        <v>46338</v>
      </c>
      <c r="L63">
        <f t="shared" ca="1" si="11"/>
        <v>6</v>
      </c>
      <c r="M63" t="str">
        <f t="shared" ca="1" si="12"/>
        <v>Thiruvananthapuram</v>
      </c>
      <c r="N63">
        <f t="shared" ca="1" si="13"/>
        <v>139014</v>
      </c>
      <c r="O63">
        <f t="shared" ca="1" si="14"/>
        <v>75980.689808547118</v>
      </c>
      <c r="P63" s="1">
        <f t="shared" ca="1" si="15"/>
        <v>43746.134243133391</v>
      </c>
      <c r="Q63">
        <f t="shared" ca="1" si="16"/>
        <v>24141</v>
      </c>
      <c r="R63" s="1">
        <f t="shared" ca="1" si="17"/>
        <v>49506.636468519813</v>
      </c>
      <c r="S63" s="1">
        <f t="shared" ca="1" si="18"/>
        <v>21102.032425049496</v>
      </c>
      <c r="T63" s="1">
        <f t="shared" ca="1" si="19"/>
        <v>232266.7707116532</v>
      </c>
      <c r="U63" s="1">
        <f t="shared" ca="1" si="20"/>
        <v>149628.32627706692</v>
      </c>
      <c r="V63" s="1">
        <f t="shared" ca="1" si="21"/>
        <v>82638.444434586272</v>
      </c>
      <c r="AI63" s="7"/>
      <c r="AJ63">
        <f ca="1">IF(Table1[[#This Row],[Gender]]="Male",1,0)</f>
        <v>0</v>
      </c>
      <c r="AK63">
        <f ca="1">IF(Table1[[#This Row],[Gender]]="Female",1,0)</f>
        <v>1</v>
      </c>
      <c r="AM63" s="3"/>
      <c r="AO63">
        <f ca="1">IF(Table1[[#This Row],[Profession]]="Health",1,0)</f>
        <v>0</v>
      </c>
      <c r="AP63">
        <f ca="1">IF(Table1[[#This Row],[Profession]]="IT",1,0)</f>
        <v>0</v>
      </c>
      <c r="AQ63">
        <f ca="1">IF(Table1[[#This Row],[Profession]]="Engineer",1,0)</f>
        <v>1</v>
      </c>
      <c r="AR63">
        <f ca="1">IF(Table1[[#This Row],[Profession]]="Blogger",1,0)</f>
        <v>0</v>
      </c>
      <c r="AS63">
        <f ca="1">IF(Table1[[#This Row],[Profession]]="Teacher",1,0)</f>
        <v>0</v>
      </c>
      <c r="AT63">
        <f ca="1">IF(Table1[[#This Row],[Profession]]="Freelancer",1,0)</f>
        <v>0</v>
      </c>
      <c r="BB63" s="20">
        <f ca="1">Table1[[#This Row],[Vehicle Value]]/Table1[[#This Row],[Vehicles]]</f>
        <v>10936.533560783348</v>
      </c>
      <c r="BC63" s="3"/>
      <c r="BD63" s="23">
        <f ca="1">IF(Table1[[#This Row],[Overal Debt]]&gt;$BE$3,1,0)</f>
        <v>1</v>
      </c>
      <c r="BG63" s="27">
        <f ca="1">Table1[[#This Row],[Mortgage]]/Table1[[#This Row],[Value of House]]</f>
        <v>0.54656861761079545</v>
      </c>
      <c r="BH63" s="23">
        <f t="shared" ca="1" si="22"/>
        <v>0</v>
      </c>
      <c r="BJ63">
        <f ca="1">IF(Table1[[#This Row],[City]]="Delhi",Table1[[#This Row],[Income]],0)</f>
        <v>0</v>
      </c>
      <c r="BK63">
        <f ca="1">IF(Table1[[#This Row],[City]]="Bangalore",Table1[[#This Row],[Income]],0)</f>
        <v>0</v>
      </c>
      <c r="BL63">
        <f ca="1">IF(Table1[[#This Row],[City]]="Kochi",Table1[[#This Row],[Income]],0)</f>
        <v>0</v>
      </c>
      <c r="BM63">
        <f ca="1">IF(Table1[[#This Row],[City]]="Chennai",Table1[[#This Row],[Income]],0)</f>
        <v>0</v>
      </c>
      <c r="BN63">
        <f ca="1">IF(Table1[[#This Row],[City]]="Thiruvananthapuram",Table1[[#This Row],[Income]],0)</f>
        <v>46338</v>
      </c>
      <c r="BO63">
        <f ca="1">IF(Table1[[#This Row],[City]]="Kolkata",Table1[[#This Row],[Income]],0)</f>
        <v>0</v>
      </c>
      <c r="BP63">
        <f ca="1">IF(Table1[[#This Row],[City]]="Mumbai",Table1[[#This Row],[Income]],0)</f>
        <v>0</v>
      </c>
      <c r="BQ63">
        <f ca="1">IF(Table1[[#This Row],[City]]="Mysore",Table1[[#This Row],[Income]],0)</f>
        <v>0</v>
      </c>
      <c r="BT63">
        <f ca="1">IF(Table1[[#This Row],[City]]="Mumbai",1,0)</f>
        <v>0</v>
      </c>
      <c r="BU63">
        <f ca="1">IF(Table1[[#This Row],[City]]="Chennai",1,0)</f>
        <v>0</v>
      </c>
      <c r="BV63">
        <f ca="1">IF(Table1[[#This Row],[City]]="Delhi",1,0)</f>
        <v>0</v>
      </c>
      <c r="BW63">
        <f ca="1">IF(Table1[[#This Row],[City]]="Bangalore",1,0)</f>
        <v>0</v>
      </c>
      <c r="BX63">
        <f ca="1">IF(Table1[[#This Row],[City]]="Kochi",1,0)</f>
        <v>0</v>
      </c>
      <c r="BY63">
        <f ca="1">IF(Table1[[#This Row],[City]]="Thiruvananthapuram",1,0)</f>
        <v>1</v>
      </c>
      <c r="BZ63">
        <f ca="1">IF(Table1[[#This Row],[City]]="Kolkata",1,0)</f>
        <v>0</v>
      </c>
      <c r="CA63">
        <f ca="1">IF(Table1[[#This Row],[City]]="Mysore",1,0)</f>
        <v>0</v>
      </c>
    </row>
    <row r="64" spans="2:79" x14ac:dyDescent="0.3">
      <c r="B64">
        <f t="shared" ca="1" si="2"/>
        <v>1</v>
      </c>
      <c r="C64" t="str">
        <f t="shared" ca="1" si="3"/>
        <v>Male</v>
      </c>
      <c r="D64">
        <f t="shared" ca="1" si="4"/>
        <v>37</v>
      </c>
      <c r="E64">
        <f t="shared" ca="1" si="5"/>
        <v>6</v>
      </c>
      <c r="F64" t="str">
        <f t="shared" ca="1" si="6"/>
        <v>Blogger</v>
      </c>
      <c r="G64">
        <f t="shared" ca="1" si="7"/>
        <v>2</v>
      </c>
      <c r="H64" t="str">
        <f t="shared" ca="1" si="8"/>
        <v>HSC</v>
      </c>
      <c r="I64">
        <f t="shared" ca="1" si="9"/>
        <v>2</v>
      </c>
      <c r="J64">
        <f t="shared" ca="1" si="0"/>
        <v>2</v>
      </c>
      <c r="K64">
        <f t="shared" ca="1" si="10"/>
        <v>86417</v>
      </c>
      <c r="L64">
        <f t="shared" ca="1" si="11"/>
        <v>9</v>
      </c>
      <c r="M64" t="str">
        <f t="shared" ca="1" si="12"/>
        <v>Delhi</v>
      </c>
      <c r="N64">
        <f t="shared" ca="1" si="13"/>
        <v>259251</v>
      </c>
      <c r="O64">
        <f t="shared" ca="1" si="14"/>
        <v>36620.42099022308</v>
      </c>
      <c r="P64" s="1">
        <f t="shared" ca="1" si="15"/>
        <v>61120.946784090709</v>
      </c>
      <c r="Q64">
        <f t="shared" ca="1" si="16"/>
        <v>1029</v>
      </c>
      <c r="R64" s="1">
        <f t="shared" ca="1" si="17"/>
        <v>8897.2153820354088</v>
      </c>
      <c r="S64" s="1">
        <f t="shared" ca="1" si="18"/>
        <v>14808.317092694961</v>
      </c>
      <c r="T64" s="1">
        <f t="shared" ca="1" si="19"/>
        <v>329269.16216612613</v>
      </c>
      <c r="U64" s="1">
        <f t="shared" ca="1" si="20"/>
        <v>46546.636372258487</v>
      </c>
      <c r="V64" s="1">
        <f t="shared" ca="1" si="21"/>
        <v>282722.52579386765</v>
      </c>
      <c r="AI64" s="7"/>
      <c r="AJ64">
        <f ca="1">IF(Table1[[#This Row],[Gender]]="Male",1,0)</f>
        <v>1</v>
      </c>
      <c r="AK64">
        <f ca="1">IF(Table1[[#This Row],[Gender]]="Female",1,0)</f>
        <v>0</v>
      </c>
      <c r="AM64" s="3"/>
      <c r="AO64">
        <f ca="1">IF(Table1[[#This Row],[Profession]]="Health",1,0)</f>
        <v>0</v>
      </c>
      <c r="AP64">
        <f ca="1">IF(Table1[[#This Row],[Profession]]="IT",1,0)</f>
        <v>0</v>
      </c>
      <c r="AQ64">
        <f ca="1">IF(Table1[[#This Row],[Profession]]="Engineer",1,0)</f>
        <v>0</v>
      </c>
      <c r="AR64">
        <f ca="1">IF(Table1[[#This Row],[Profession]]="Blogger",1,0)</f>
        <v>1</v>
      </c>
      <c r="AS64">
        <f ca="1">IF(Table1[[#This Row],[Profession]]="Teacher",1,0)</f>
        <v>0</v>
      </c>
      <c r="AT64">
        <f ca="1">IF(Table1[[#This Row],[Profession]]="Freelancer",1,0)</f>
        <v>0</v>
      </c>
      <c r="BB64" s="20">
        <f ca="1">Table1[[#This Row],[Vehicle Value]]/Table1[[#This Row],[Vehicles]]</f>
        <v>30560.473392045355</v>
      </c>
      <c r="BC64" s="3"/>
      <c r="BD64" s="23">
        <f ca="1">IF(Table1[[#This Row],[Overal Debt]]&gt;$BE$3,1,0)</f>
        <v>0</v>
      </c>
      <c r="BG64" s="27">
        <f ca="1">Table1[[#This Row],[Mortgage]]/Table1[[#This Row],[Value of House]]</f>
        <v>0.14125469521900813</v>
      </c>
      <c r="BH64" s="23">
        <f t="shared" ca="1" si="22"/>
        <v>1</v>
      </c>
      <c r="BJ64">
        <f ca="1">IF(Table1[[#This Row],[City]]="Delhi",Table1[[#This Row],[Income]],0)</f>
        <v>86417</v>
      </c>
      <c r="BK64">
        <f ca="1">IF(Table1[[#This Row],[City]]="Bangalore",Table1[[#This Row],[Income]],0)</f>
        <v>0</v>
      </c>
      <c r="BL64">
        <f ca="1">IF(Table1[[#This Row],[City]]="Kochi",Table1[[#This Row],[Income]],0)</f>
        <v>0</v>
      </c>
      <c r="BM64">
        <f ca="1">IF(Table1[[#This Row],[City]]="Chennai",Table1[[#This Row],[Income]],0)</f>
        <v>0</v>
      </c>
      <c r="BN64">
        <f ca="1">IF(Table1[[#This Row],[City]]="Thiruvananthapuram",Table1[[#This Row],[Income]],0)</f>
        <v>0</v>
      </c>
      <c r="BO64">
        <f ca="1">IF(Table1[[#This Row],[City]]="Kolkata",Table1[[#This Row],[Income]],0)</f>
        <v>0</v>
      </c>
      <c r="BP64">
        <f ca="1">IF(Table1[[#This Row],[City]]="Mumbai",Table1[[#This Row],[Income]],0)</f>
        <v>0</v>
      </c>
      <c r="BQ64">
        <f ca="1">IF(Table1[[#This Row],[City]]="Mysore",Table1[[#This Row],[Income]],0)</f>
        <v>0</v>
      </c>
      <c r="BT64">
        <f ca="1">IF(Table1[[#This Row],[City]]="Mumbai",1,0)</f>
        <v>0</v>
      </c>
      <c r="BU64">
        <f ca="1">IF(Table1[[#This Row],[City]]="Chennai",1,0)</f>
        <v>0</v>
      </c>
      <c r="BV64">
        <f ca="1">IF(Table1[[#This Row],[City]]="Delhi",1,0)</f>
        <v>1</v>
      </c>
      <c r="BW64">
        <f ca="1">IF(Table1[[#This Row],[City]]="Bangalore",1,0)</f>
        <v>0</v>
      </c>
      <c r="BX64">
        <f ca="1">IF(Table1[[#This Row],[City]]="Kochi",1,0)</f>
        <v>0</v>
      </c>
      <c r="BY64">
        <f ca="1">IF(Table1[[#This Row],[City]]="Thiruvananthapuram",1,0)</f>
        <v>0</v>
      </c>
      <c r="BZ64">
        <f ca="1">IF(Table1[[#This Row],[City]]="Kolkata",1,0)</f>
        <v>0</v>
      </c>
      <c r="CA64">
        <f ca="1">IF(Table1[[#This Row],[City]]="Mysore",1,0)</f>
        <v>0</v>
      </c>
    </row>
    <row r="65" spans="2:79" x14ac:dyDescent="0.3">
      <c r="B65">
        <f t="shared" ca="1" si="2"/>
        <v>2</v>
      </c>
      <c r="C65" t="str">
        <f t="shared" ca="1" si="3"/>
        <v>Female</v>
      </c>
      <c r="D65">
        <f t="shared" ca="1" si="4"/>
        <v>37</v>
      </c>
      <c r="E65">
        <f t="shared" ca="1" si="5"/>
        <v>1</v>
      </c>
      <c r="F65" t="str">
        <f t="shared" ca="1" si="6"/>
        <v>Health</v>
      </c>
      <c r="G65">
        <f t="shared" ca="1" si="7"/>
        <v>3</v>
      </c>
      <c r="H65" t="str">
        <f t="shared" ca="1" si="8"/>
        <v>Diploma</v>
      </c>
      <c r="I65">
        <f t="shared" ca="1" si="9"/>
        <v>0</v>
      </c>
      <c r="J65">
        <f t="shared" ca="1" si="0"/>
        <v>2</v>
      </c>
      <c r="K65">
        <f t="shared" ca="1" si="10"/>
        <v>50421</v>
      </c>
      <c r="L65">
        <f t="shared" ca="1" si="11"/>
        <v>6</v>
      </c>
      <c r="M65" t="str">
        <f t="shared" ca="1" si="12"/>
        <v>Thiruvananthapuram</v>
      </c>
      <c r="N65">
        <f t="shared" ca="1" si="13"/>
        <v>151263</v>
      </c>
      <c r="O65">
        <f t="shared" ca="1" si="14"/>
        <v>143698.08709203306</v>
      </c>
      <c r="P65" s="1">
        <f t="shared" ca="1" si="15"/>
        <v>26549.412525766067</v>
      </c>
      <c r="Q65">
        <f t="shared" ca="1" si="16"/>
        <v>20189</v>
      </c>
      <c r="R65" s="1">
        <f t="shared" ca="1" si="17"/>
        <v>40330.079489745207</v>
      </c>
      <c r="S65" s="1">
        <f t="shared" ca="1" si="18"/>
        <v>26711.017560445653</v>
      </c>
      <c r="T65" s="1">
        <f t="shared" ca="1" si="19"/>
        <v>218142.49201551126</v>
      </c>
      <c r="U65" s="1">
        <f t="shared" ca="1" si="20"/>
        <v>204217.16658177826</v>
      </c>
      <c r="V65" s="1">
        <f t="shared" ca="1" si="21"/>
        <v>13925.325433733</v>
      </c>
      <c r="AI65" s="7"/>
      <c r="AJ65">
        <f ca="1">IF(Table1[[#This Row],[Gender]]="Male",1,0)</f>
        <v>0</v>
      </c>
      <c r="AK65">
        <f ca="1">IF(Table1[[#This Row],[Gender]]="Female",1,0)</f>
        <v>1</v>
      </c>
      <c r="AM65" s="3"/>
      <c r="AO65">
        <f ca="1">IF(Table1[[#This Row],[Profession]]="Health",1,0)</f>
        <v>1</v>
      </c>
      <c r="AP65">
        <f ca="1">IF(Table1[[#This Row],[Profession]]="IT",1,0)</f>
        <v>0</v>
      </c>
      <c r="AQ65">
        <f ca="1">IF(Table1[[#This Row],[Profession]]="Engineer",1,0)</f>
        <v>0</v>
      </c>
      <c r="AR65">
        <f ca="1">IF(Table1[[#This Row],[Profession]]="Blogger",1,0)</f>
        <v>0</v>
      </c>
      <c r="AS65">
        <f ca="1">IF(Table1[[#This Row],[Profession]]="Teacher",1,0)</f>
        <v>0</v>
      </c>
      <c r="AT65">
        <f ca="1">IF(Table1[[#This Row],[Profession]]="Freelancer",1,0)</f>
        <v>0</v>
      </c>
      <c r="BB65" s="20">
        <f ca="1">Table1[[#This Row],[Vehicle Value]]/Table1[[#This Row],[Vehicles]]</f>
        <v>13274.706262883034</v>
      </c>
      <c r="BC65" s="3"/>
      <c r="BD65" s="23">
        <f ca="1">IF(Table1[[#This Row],[Overal Debt]]&gt;$BE$3,1,0)</f>
        <v>1</v>
      </c>
      <c r="BG65" s="27">
        <f ca="1">Table1[[#This Row],[Mortgage]]/Table1[[#This Row],[Value of House]]</f>
        <v>0.94998834541185262</v>
      </c>
      <c r="BH65" s="23">
        <f t="shared" ca="1" si="22"/>
        <v>0</v>
      </c>
      <c r="BJ65">
        <f ca="1">IF(Table1[[#This Row],[City]]="Delhi",Table1[[#This Row],[Income]],0)</f>
        <v>0</v>
      </c>
      <c r="BK65">
        <f ca="1">IF(Table1[[#This Row],[City]]="Bangalore",Table1[[#This Row],[Income]],0)</f>
        <v>0</v>
      </c>
      <c r="BL65">
        <f ca="1">IF(Table1[[#This Row],[City]]="Kochi",Table1[[#This Row],[Income]],0)</f>
        <v>0</v>
      </c>
      <c r="BM65">
        <f ca="1">IF(Table1[[#This Row],[City]]="Chennai",Table1[[#This Row],[Income]],0)</f>
        <v>0</v>
      </c>
      <c r="BN65">
        <f ca="1">IF(Table1[[#This Row],[City]]="Thiruvananthapuram",Table1[[#This Row],[Income]],0)</f>
        <v>50421</v>
      </c>
      <c r="BO65">
        <f ca="1">IF(Table1[[#This Row],[City]]="Kolkata",Table1[[#This Row],[Income]],0)</f>
        <v>0</v>
      </c>
      <c r="BP65">
        <f ca="1">IF(Table1[[#This Row],[City]]="Mumbai",Table1[[#This Row],[Income]],0)</f>
        <v>0</v>
      </c>
      <c r="BQ65">
        <f ca="1">IF(Table1[[#This Row],[City]]="Mysore",Table1[[#This Row],[Income]],0)</f>
        <v>0</v>
      </c>
      <c r="BT65">
        <f ca="1">IF(Table1[[#This Row],[City]]="Mumbai",1,0)</f>
        <v>0</v>
      </c>
      <c r="BU65">
        <f ca="1">IF(Table1[[#This Row],[City]]="Chennai",1,0)</f>
        <v>0</v>
      </c>
      <c r="BV65">
        <f ca="1">IF(Table1[[#This Row],[City]]="Delhi",1,0)</f>
        <v>0</v>
      </c>
      <c r="BW65">
        <f ca="1">IF(Table1[[#This Row],[City]]="Bangalore",1,0)</f>
        <v>0</v>
      </c>
      <c r="BX65">
        <f ca="1">IF(Table1[[#This Row],[City]]="Kochi",1,0)</f>
        <v>0</v>
      </c>
      <c r="BY65">
        <f ca="1">IF(Table1[[#This Row],[City]]="Thiruvananthapuram",1,0)</f>
        <v>1</v>
      </c>
      <c r="BZ65">
        <f ca="1">IF(Table1[[#This Row],[City]]="Kolkata",1,0)</f>
        <v>0</v>
      </c>
      <c r="CA65">
        <f ca="1">IF(Table1[[#This Row],[City]]="Mysore",1,0)</f>
        <v>0</v>
      </c>
    </row>
    <row r="66" spans="2:79" x14ac:dyDescent="0.3">
      <c r="B66">
        <f t="shared" ca="1" si="2"/>
        <v>1</v>
      </c>
      <c r="C66" t="str">
        <f t="shared" ca="1" si="3"/>
        <v>Male</v>
      </c>
      <c r="D66">
        <f t="shared" ca="1" si="4"/>
        <v>39</v>
      </c>
      <c r="E66">
        <f t="shared" ca="1" si="5"/>
        <v>2</v>
      </c>
      <c r="F66" t="str">
        <f t="shared" ca="1" si="6"/>
        <v>Engineer</v>
      </c>
      <c r="G66">
        <f t="shared" ca="1" si="7"/>
        <v>2</v>
      </c>
      <c r="H66" t="str">
        <f t="shared" ca="1" si="8"/>
        <v>HSC</v>
      </c>
      <c r="I66">
        <f t="shared" ca="1" si="9"/>
        <v>4</v>
      </c>
      <c r="J66">
        <f t="shared" ca="1" si="0"/>
        <v>4</v>
      </c>
      <c r="K66">
        <f t="shared" ca="1" si="10"/>
        <v>72489</v>
      </c>
      <c r="L66">
        <f t="shared" ca="1" si="11"/>
        <v>7</v>
      </c>
      <c r="M66" t="str">
        <f t="shared" ca="1" si="12"/>
        <v>Madurai</v>
      </c>
      <c r="N66">
        <f t="shared" ca="1" si="13"/>
        <v>289956</v>
      </c>
      <c r="O66">
        <f t="shared" ca="1" si="14"/>
        <v>36208.123551513818</v>
      </c>
      <c r="P66" s="1">
        <f t="shared" ca="1" si="15"/>
        <v>145010.69935364573</v>
      </c>
      <c r="Q66">
        <f t="shared" ca="1" si="16"/>
        <v>70158</v>
      </c>
      <c r="R66" s="1">
        <f t="shared" ca="1" si="17"/>
        <v>85294.347809429339</v>
      </c>
      <c r="S66" s="1">
        <f t="shared" ca="1" si="18"/>
        <v>21950.903219943451</v>
      </c>
      <c r="T66" s="1">
        <f t="shared" ca="1" si="19"/>
        <v>520261.04716307507</v>
      </c>
      <c r="U66" s="1">
        <f t="shared" ca="1" si="20"/>
        <v>191660.47136094316</v>
      </c>
      <c r="V66" s="1">
        <f t="shared" ca="1" si="21"/>
        <v>328600.57580213191</v>
      </c>
      <c r="AI66" s="7"/>
      <c r="AJ66">
        <f ca="1">IF(Table1[[#This Row],[Gender]]="Male",1,0)</f>
        <v>1</v>
      </c>
      <c r="AK66">
        <f ca="1">IF(Table1[[#This Row],[Gender]]="Female",1,0)</f>
        <v>0</v>
      </c>
      <c r="AM66" s="3"/>
      <c r="AO66">
        <f ca="1">IF(Table1[[#This Row],[Profession]]="Health",1,0)</f>
        <v>0</v>
      </c>
      <c r="AP66">
        <f ca="1">IF(Table1[[#This Row],[Profession]]="IT",1,0)</f>
        <v>0</v>
      </c>
      <c r="AQ66">
        <f ca="1">IF(Table1[[#This Row],[Profession]]="Engineer",1,0)</f>
        <v>1</v>
      </c>
      <c r="AR66">
        <f ca="1">IF(Table1[[#This Row],[Profession]]="Blogger",1,0)</f>
        <v>0</v>
      </c>
      <c r="AS66">
        <f ca="1">IF(Table1[[#This Row],[Profession]]="Teacher",1,0)</f>
        <v>0</v>
      </c>
      <c r="AT66">
        <f ca="1">IF(Table1[[#This Row],[Profession]]="Freelancer",1,0)</f>
        <v>0</v>
      </c>
      <c r="BB66" s="20">
        <f ca="1">Table1[[#This Row],[Vehicle Value]]/Table1[[#This Row],[Vehicles]]</f>
        <v>36252.674838411433</v>
      </c>
      <c r="BC66" s="3"/>
      <c r="BD66" s="23">
        <f ca="1">IF(Table1[[#This Row],[Overal Debt]]&gt;$BE$3,1,0)</f>
        <v>1</v>
      </c>
      <c r="BG66" s="27">
        <f ca="1">Table1[[#This Row],[Mortgage]]/Table1[[#This Row],[Value of House]]</f>
        <v>0.12487454493617589</v>
      </c>
      <c r="BH66" s="23">
        <f t="shared" ca="1" si="22"/>
        <v>1</v>
      </c>
      <c r="BJ66">
        <f ca="1">IF(Table1[[#This Row],[City]]="Delhi",Table1[[#This Row],[Income]],0)</f>
        <v>0</v>
      </c>
      <c r="BK66">
        <f ca="1">IF(Table1[[#This Row],[City]]="Bangalore",Table1[[#This Row],[Income]],0)</f>
        <v>0</v>
      </c>
      <c r="BL66">
        <f ca="1">IF(Table1[[#This Row],[City]]="Kochi",Table1[[#This Row],[Income]],0)</f>
        <v>0</v>
      </c>
      <c r="BM66">
        <f ca="1">IF(Table1[[#This Row],[City]]="Chennai",Table1[[#This Row],[Income]],0)</f>
        <v>0</v>
      </c>
      <c r="BN66">
        <f ca="1">IF(Table1[[#This Row],[City]]="Thiruvananthapuram",Table1[[#This Row],[Income]],0)</f>
        <v>0</v>
      </c>
      <c r="BO66">
        <f ca="1">IF(Table1[[#This Row],[City]]="Kolkata",Table1[[#This Row],[Income]],0)</f>
        <v>0</v>
      </c>
      <c r="BP66">
        <f ca="1">IF(Table1[[#This Row],[City]]="Mumbai",Table1[[#This Row],[Income]],0)</f>
        <v>0</v>
      </c>
      <c r="BQ66">
        <f ca="1">IF(Table1[[#This Row],[City]]="Mysore",Table1[[#This Row],[Income]],0)</f>
        <v>0</v>
      </c>
      <c r="BT66">
        <f ca="1">IF(Table1[[#This Row],[City]]="Mumbai",1,0)</f>
        <v>0</v>
      </c>
      <c r="BU66">
        <f ca="1">IF(Table1[[#This Row],[City]]="Chennai",1,0)</f>
        <v>0</v>
      </c>
      <c r="BV66">
        <f ca="1">IF(Table1[[#This Row],[City]]="Delhi",1,0)</f>
        <v>0</v>
      </c>
      <c r="BW66">
        <f ca="1">IF(Table1[[#This Row],[City]]="Bangalore",1,0)</f>
        <v>0</v>
      </c>
      <c r="BX66">
        <f ca="1">IF(Table1[[#This Row],[City]]="Kochi",1,0)</f>
        <v>0</v>
      </c>
      <c r="BY66">
        <f ca="1">IF(Table1[[#This Row],[City]]="Thiruvananthapuram",1,0)</f>
        <v>0</v>
      </c>
      <c r="BZ66">
        <f ca="1">IF(Table1[[#This Row],[City]]="Kolkata",1,0)</f>
        <v>0</v>
      </c>
      <c r="CA66">
        <f ca="1">IF(Table1[[#This Row],[City]]="Mysore",1,0)</f>
        <v>0</v>
      </c>
    </row>
    <row r="67" spans="2:79" x14ac:dyDescent="0.3">
      <c r="B67">
        <f t="shared" ca="1" si="2"/>
        <v>2</v>
      </c>
      <c r="C67" t="str">
        <f t="shared" ca="1" si="3"/>
        <v>Female</v>
      </c>
      <c r="D67">
        <f t="shared" ca="1" si="4"/>
        <v>25</v>
      </c>
      <c r="E67">
        <f t="shared" ca="1" si="5"/>
        <v>2</v>
      </c>
      <c r="F67" t="str">
        <f t="shared" ca="1" si="6"/>
        <v>Engineer</v>
      </c>
      <c r="G67">
        <f t="shared" ca="1" si="7"/>
        <v>4</v>
      </c>
      <c r="H67" t="str">
        <f t="shared" ca="1" si="8"/>
        <v>Under Graduate</v>
      </c>
      <c r="I67">
        <f t="shared" ca="1" si="9"/>
        <v>1</v>
      </c>
      <c r="J67">
        <f t="shared" ca="1" si="0"/>
        <v>1</v>
      </c>
      <c r="K67">
        <f t="shared" ca="1" si="10"/>
        <v>73193</v>
      </c>
      <c r="L67">
        <f t="shared" ca="1" si="11"/>
        <v>7</v>
      </c>
      <c r="M67" t="str">
        <f t="shared" ca="1" si="12"/>
        <v>Madurai</v>
      </c>
      <c r="N67">
        <f t="shared" ca="1" si="13"/>
        <v>292772</v>
      </c>
      <c r="O67">
        <f t="shared" ca="1" si="14"/>
        <v>33780.224047396237</v>
      </c>
      <c r="P67" s="1">
        <f t="shared" ca="1" si="15"/>
        <v>18344.330042887126</v>
      </c>
      <c r="Q67">
        <f t="shared" ca="1" si="16"/>
        <v>4683</v>
      </c>
      <c r="R67" s="1">
        <f t="shared" ca="1" si="17"/>
        <v>87371.221801608117</v>
      </c>
      <c r="S67" s="1">
        <f t="shared" ca="1" si="18"/>
        <v>19003.797130572068</v>
      </c>
      <c r="T67" s="1">
        <f t="shared" ca="1" si="19"/>
        <v>398487.55184449523</v>
      </c>
      <c r="U67" s="1">
        <f t="shared" ca="1" si="20"/>
        <v>125834.44584900435</v>
      </c>
      <c r="V67" s="1">
        <f t="shared" ca="1" si="21"/>
        <v>272653.10599549091</v>
      </c>
      <c r="AI67" s="7"/>
      <c r="AJ67">
        <f ca="1">IF(Table1[[#This Row],[Gender]]="Male",1,0)</f>
        <v>0</v>
      </c>
      <c r="AK67">
        <f ca="1">IF(Table1[[#This Row],[Gender]]="Female",1,0)</f>
        <v>1</v>
      </c>
      <c r="AM67" s="3"/>
      <c r="AO67">
        <f ca="1">IF(Table1[[#This Row],[Profession]]="Health",1,0)</f>
        <v>0</v>
      </c>
      <c r="AP67">
        <f ca="1">IF(Table1[[#This Row],[Profession]]="IT",1,0)</f>
        <v>0</v>
      </c>
      <c r="AQ67">
        <f ca="1">IF(Table1[[#This Row],[Profession]]="Engineer",1,0)</f>
        <v>1</v>
      </c>
      <c r="AR67">
        <f ca="1">IF(Table1[[#This Row],[Profession]]="Blogger",1,0)</f>
        <v>0</v>
      </c>
      <c r="AS67">
        <f ca="1">IF(Table1[[#This Row],[Profession]]="Teacher",1,0)</f>
        <v>0</v>
      </c>
      <c r="AT67">
        <f ca="1">IF(Table1[[#This Row],[Profession]]="Freelancer",1,0)</f>
        <v>0</v>
      </c>
      <c r="BB67" s="20">
        <f ca="1">Table1[[#This Row],[Vehicle Value]]/Table1[[#This Row],[Vehicles]]</f>
        <v>18344.330042887126</v>
      </c>
      <c r="BC67" s="3"/>
      <c r="BD67" s="23">
        <f ca="1">IF(Table1[[#This Row],[Overal Debt]]&gt;$BE$3,1,0)</f>
        <v>1</v>
      </c>
      <c r="BG67" s="27">
        <f ca="1">Table1[[#This Row],[Mortgage]]/Table1[[#This Row],[Value of House]]</f>
        <v>0.11538065131705298</v>
      </c>
      <c r="BH67" s="23">
        <f t="shared" ca="1" si="22"/>
        <v>1</v>
      </c>
      <c r="BJ67">
        <f ca="1">IF(Table1[[#This Row],[City]]="Delhi",Table1[[#This Row],[Income]],0)</f>
        <v>0</v>
      </c>
      <c r="BK67">
        <f ca="1">IF(Table1[[#This Row],[City]]="Bangalore",Table1[[#This Row],[Income]],0)</f>
        <v>0</v>
      </c>
      <c r="BL67">
        <f ca="1">IF(Table1[[#This Row],[City]]="Kochi",Table1[[#This Row],[Income]],0)</f>
        <v>0</v>
      </c>
      <c r="BM67">
        <f ca="1">IF(Table1[[#This Row],[City]]="Chennai",Table1[[#This Row],[Income]],0)</f>
        <v>0</v>
      </c>
      <c r="BN67">
        <f ca="1">IF(Table1[[#This Row],[City]]="Thiruvananthapuram",Table1[[#This Row],[Income]],0)</f>
        <v>0</v>
      </c>
      <c r="BO67">
        <f ca="1">IF(Table1[[#This Row],[City]]="Kolkata",Table1[[#This Row],[Income]],0)</f>
        <v>0</v>
      </c>
      <c r="BP67">
        <f ca="1">IF(Table1[[#This Row],[City]]="Mumbai",Table1[[#This Row],[Income]],0)</f>
        <v>0</v>
      </c>
      <c r="BQ67">
        <f ca="1">IF(Table1[[#This Row],[City]]="Mysore",Table1[[#This Row],[Income]],0)</f>
        <v>0</v>
      </c>
      <c r="BT67">
        <f ca="1">IF(Table1[[#This Row],[City]]="Mumbai",1,0)</f>
        <v>0</v>
      </c>
      <c r="BU67">
        <f ca="1">IF(Table1[[#This Row],[City]]="Chennai",1,0)</f>
        <v>0</v>
      </c>
      <c r="BV67">
        <f ca="1">IF(Table1[[#This Row],[City]]="Delhi",1,0)</f>
        <v>0</v>
      </c>
      <c r="BW67">
        <f ca="1">IF(Table1[[#This Row],[City]]="Bangalore",1,0)</f>
        <v>0</v>
      </c>
      <c r="BX67">
        <f ca="1">IF(Table1[[#This Row],[City]]="Kochi",1,0)</f>
        <v>0</v>
      </c>
      <c r="BY67">
        <f ca="1">IF(Table1[[#This Row],[City]]="Thiruvananthapuram",1,0)</f>
        <v>0</v>
      </c>
      <c r="BZ67">
        <f ca="1">IF(Table1[[#This Row],[City]]="Kolkata",1,0)</f>
        <v>0</v>
      </c>
      <c r="CA67">
        <f ca="1">IF(Table1[[#This Row],[City]]="Mysore",1,0)</f>
        <v>0</v>
      </c>
    </row>
    <row r="68" spans="2:79" x14ac:dyDescent="0.3">
      <c r="B68">
        <f t="shared" ca="1" si="2"/>
        <v>2</v>
      </c>
      <c r="C68" t="str">
        <f t="shared" ca="1" si="3"/>
        <v>Female</v>
      </c>
      <c r="D68">
        <f t="shared" ca="1" si="4"/>
        <v>31</v>
      </c>
      <c r="E68">
        <f t="shared" ca="1" si="5"/>
        <v>3</v>
      </c>
      <c r="F68" t="str">
        <f t="shared" ca="1" si="6"/>
        <v>IT</v>
      </c>
      <c r="G68">
        <f t="shared" ca="1" si="7"/>
        <v>3</v>
      </c>
      <c r="H68" t="str">
        <f t="shared" ca="1" si="8"/>
        <v>Diploma</v>
      </c>
      <c r="I68">
        <f t="shared" ca="1" si="9"/>
        <v>4</v>
      </c>
      <c r="J68">
        <f t="shared" ref="J68:J131" ca="1" si="23">RANDBETWEEN(1,4)</f>
        <v>1</v>
      </c>
      <c r="K68">
        <f t="shared" ca="1" si="10"/>
        <v>31245</v>
      </c>
      <c r="L68">
        <f t="shared" ca="1" si="11"/>
        <v>1</v>
      </c>
      <c r="M68" t="str">
        <f t="shared" ca="1" si="12"/>
        <v>Chennai</v>
      </c>
      <c r="N68">
        <f t="shared" ca="1" si="13"/>
        <v>93735</v>
      </c>
      <c r="O68">
        <f t="shared" ca="1" si="14"/>
        <v>92177.877672674062</v>
      </c>
      <c r="P68" s="1">
        <f t="shared" ca="1" si="15"/>
        <v>8593.9089758775626</v>
      </c>
      <c r="Q68">
        <f t="shared" ca="1" si="16"/>
        <v>2142</v>
      </c>
      <c r="R68" s="1">
        <f t="shared" ca="1" si="17"/>
        <v>24734.823781852578</v>
      </c>
      <c r="S68" s="1">
        <f t="shared" ca="1" si="18"/>
        <v>34452.628427537231</v>
      </c>
      <c r="T68" s="1">
        <f t="shared" ca="1" si="19"/>
        <v>127063.73275773015</v>
      </c>
      <c r="U68" s="1">
        <f t="shared" ca="1" si="20"/>
        <v>119054.70145452664</v>
      </c>
      <c r="V68" s="1">
        <f t="shared" ca="1" si="21"/>
        <v>8009.0313032035046</v>
      </c>
      <c r="AI68" s="7"/>
      <c r="AJ68">
        <f ca="1">IF(Table1[[#This Row],[Gender]]="Male",1,0)</f>
        <v>0</v>
      </c>
      <c r="AK68">
        <f ca="1">IF(Table1[[#This Row],[Gender]]="Female",1,0)</f>
        <v>1</v>
      </c>
      <c r="AM68" s="3"/>
      <c r="AO68">
        <f ca="1">IF(Table1[[#This Row],[Profession]]="Health",1,0)</f>
        <v>0</v>
      </c>
      <c r="AP68">
        <f ca="1">IF(Table1[[#This Row],[Profession]]="IT",1,0)</f>
        <v>1</v>
      </c>
      <c r="AQ68">
        <f ca="1">IF(Table1[[#This Row],[Profession]]="Engineer",1,0)</f>
        <v>0</v>
      </c>
      <c r="AR68">
        <f ca="1">IF(Table1[[#This Row],[Profession]]="Blogger",1,0)</f>
        <v>0</v>
      </c>
      <c r="AS68">
        <f ca="1">IF(Table1[[#This Row],[Profession]]="Teacher",1,0)</f>
        <v>0</v>
      </c>
      <c r="AT68">
        <f ca="1">IF(Table1[[#This Row],[Profession]]="Freelancer",1,0)</f>
        <v>0</v>
      </c>
      <c r="BB68" s="20">
        <f ca="1">Table1[[#This Row],[Vehicle Value]]/Table1[[#This Row],[Vehicles]]</f>
        <v>8593.9089758775626</v>
      </c>
      <c r="BC68" s="3"/>
      <c r="BD68" s="23">
        <f ca="1">IF(Table1[[#This Row],[Overal Debt]]&gt;$BE$3,1,0)</f>
        <v>1</v>
      </c>
      <c r="BG68" s="27">
        <f ca="1">Table1[[#This Row],[Mortgage]]/Table1[[#This Row],[Value of House]]</f>
        <v>0.98338803726115176</v>
      </c>
      <c r="BH68" s="23">
        <f t="shared" ca="1" si="22"/>
        <v>0</v>
      </c>
      <c r="BJ68">
        <f ca="1">IF(Table1[[#This Row],[City]]="Delhi",Table1[[#This Row],[Income]],0)</f>
        <v>0</v>
      </c>
      <c r="BK68">
        <f ca="1">IF(Table1[[#This Row],[City]]="Bangalore",Table1[[#This Row],[Income]],0)</f>
        <v>0</v>
      </c>
      <c r="BL68">
        <f ca="1">IF(Table1[[#This Row],[City]]="Kochi",Table1[[#This Row],[Income]],0)</f>
        <v>0</v>
      </c>
      <c r="BM68">
        <f ca="1">IF(Table1[[#This Row],[City]]="Chennai",Table1[[#This Row],[Income]],0)</f>
        <v>31245</v>
      </c>
      <c r="BN68">
        <f ca="1">IF(Table1[[#This Row],[City]]="Thiruvananthapuram",Table1[[#This Row],[Income]],0)</f>
        <v>0</v>
      </c>
      <c r="BO68">
        <f ca="1">IF(Table1[[#This Row],[City]]="Kolkata",Table1[[#This Row],[Income]],0)</f>
        <v>0</v>
      </c>
      <c r="BP68">
        <f ca="1">IF(Table1[[#This Row],[City]]="Mumbai",Table1[[#This Row],[Income]],0)</f>
        <v>0</v>
      </c>
      <c r="BQ68">
        <f ca="1">IF(Table1[[#This Row],[City]]="Mysore",Table1[[#This Row],[Income]],0)</f>
        <v>0</v>
      </c>
      <c r="BT68">
        <f ca="1">IF(Table1[[#This Row],[City]]="Mumbai",1,0)</f>
        <v>0</v>
      </c>
      <c r="BU68">
        <f ca="1">IF(Table1[[#This Row],[City]]="Chennai",1,0)</f>
        <v>1</v>
      </c>
      <c r="BV68">
        <f ca="1">IF(Table1[[#This Row],[City]]="Delhi",1,0)</f>
        <v>0</v>
      </c>
      <c r="BW68">
        <f ca="1">IF(Table1[[#This Row],[City]]="Bangalore",1,0)</f>
        <v>0</v>
      </c>
      <c r="BX68">
        <f ca="1">IF(Table1[[#This Row],[City]]="Kochi",1,0)</f>
        <v>0</v>
      </c>
      <c r="BY68">
        <f ca="1">IF(Table1[[#This Row],[City]]="Thiruvananthapuram",1,0)</f>
        <v>0</v>
      </c>
      <c r="BZ68">
        <f ca="1">IF(Table1[[#This Row],[City]]="Kolkata",1,0)</f>
        <v>0</v>
      </c>
      <c r="CA68">
        <f ca="1">IF(Table1[[#This Row],[City]]="Mysore",1,0)</f>
        <v>0</v>
      </c>
    </row>
    <row r="69" spans="2:79" x14ac:dyDescent="0.3">
      <c r="B69">
        <f t="shared" ref="B69:B132" ca="1" si="24">RANDBETWEEN(1,2)</f>
        <v>2</v>
      </c>
      <c r="C69" t="str">
        <f t="shared" ref="C69:C132" ca="1" si="25">IF(B69=1,"Male","Female")</f>
        <v>Female</v>
      </c>
      <c r="D69">
        <f t="shared" ref="D69:D132" ca="1" si="26">RANDBETWEEN(25,45)</f>
        <v>30</v>
      </c>
      <c r="E69">
        <f t="shared" ref="E69:E132" ca="1" si="27">RANDBETWEEN(1,6)</f>
        <v>4</v>
      </c>
      <c r="F69" t="str">
        <f t="shared" ref="F69:F132" ca="1" si="28">VLOOKUP(E69,$AB$3:$AC$8,2)</f>
        <v>Teacher</v>
      </c>
      <c r="G69">
        <f t="shared" ref="G69:G132" ca="1" si="29">RANDBETWEEN(1,5)</f>
        <v>1</v>
      </c>
      <c r="H69" t="str">
        <f t="shared" ref="H69:H132" ca="1" si="30">VLOOKUP(G69,$Z$6:$AA$10,2)</f>
        <v>SSLC</v>
      </c>
      <c r="I69">
        <f t="shared" ref="I69:I132" ca="1" si="31">RANDBETWEEN(0,4)</f>
        <v>0</v>
      </c>
      <c r="J69">
        <f t="shared" ca="1" si="23"/>
        <v>2</v>
      </c>
      <c r="K69">
        <f t="shared" ref="K69:K132" ca="1" si="32">RANDBETWEEN(25000,90000)</f>
        <v>46584</v>
      </c>
      <c r="L69">
        <f t="shared" ref="L69:L132" ca="1" si="33">RANDBETWEEN(1,9)</f>
        <v>1</v>
      </c>
      <c r="M69" t="str">
        <f t="shared" ref="M69:M132" ca="1" si="34">VLOOKUP(L69,$AB$18:$AC$26,2)</f>
        <v>Chennai</v>
      </c>
      <c r="N69">
        <f t="shared" ref="N69:N132" ca="1" si="35">K69*RANDBETWEEN(3,4)</f>
        <v>139752</v>
      </c>
      <c r="O69">
        <f t="shared" ref="O69:O132" ca="1" si="36">RAND()*N69</f>
        <v>63042.494684246245</v>
      </c>
      <c r="P69" s="1">
        <f t="shared" ref="P69:P132" ca="1" si="37">J69*RAND()*K69</f>
        <v>53142.093770751191</v>
      </c>
      <c r="Q69">
        <f t="shared" ref="Q69:Q132" ca="1" si="38">RANDBETWEEN(0,P69)</f>
        <v>39634</v>
      </c>
      <c r="R69" s="1">
        <f t="shared" ref="R69:R132" ca="1" si="39">RAND()*K69*2</f>
        <v>67505.704551316798</v>
      </c>
      <c r="S69" s="1">
        <f t="shared" ref="S69:S132" ca="1" si="40">RAND()*K69*1.5</f>
        <v>21834.565434808337</v>
      </c>
      <c r="T69" s="1">
        <f t="shared" ref="T69:T132" ca="1" si="41">N69+P69+R69</f>
        <v>260399.798322068</v>
      </c>
      <c r="U69" s="1">
        <f t="shared" ref="U69:U132" ca="1" si="42">Q69+R69+O69</f>
        <v>170182.19923556305</v>
      </c>
      <c r="V69" s="1">
        <f t="shared" ref="V69:V132" ca="1" si="43">T69-U69</f>
        <v>90217.599086504953</v>
      </c>
      <c r="AI69" s="7"/>
      <c r="AJ69">
        <f ca="1">IF(Table1[[#This Row],[Gender]]="Male",1,0)</f>
        <v>0</v>
      </c>
      <c r="AK69">
        <f ca="1">IF(Table1[[#This Row],[Gender]]="Female",1,0)</f>
        <v>1</v>
      </c>
      <c r="AM69" s="3"/>
      <c r="AO69">
        <f ca="1">IF(Table1[[#This Row],[Profession]]="Health",1,0)</f>
        <v>0</v>
      </c>
      <c r="AP69">
        <f ca="1">IF(Table1[[#This Row],[Profession]]="IT",1,0)</f>
        <v>0</v>
      </c>
      <c r="AQ69">
        <f ca="1">IF(Table1[[#This Row],[Profession]]="Engineer",1,0)</f>
        <v>0</v>
      </c>
      <c r="AR69">
        <f ca="1">IF(Table1[[#This Row],[Profession]]="Blogger",1,0)</f>
        <v>0</v>
      </c>
      <c r="AS69">
        <f ca="1">IF(Table1[[#This Row],[Profession]]="Teacher",1,0)</f>
        <v>1</v>
      </c>
      <c r="AT69">
        <f ca="1">IF(Table1[[#This Row],[Profession]]="Freelancer",1,0)</f>
        <v>0</v>
      </c>
      <c r="BB69" s="20">
        <f ca="1">Table1[[#This Row],[Vehicle Value]]/Table1[[#This Row],[Vehicles]]</f>
        <v>26571.046885375596</v>
      </c>
      <c r="BC69" s="3"/>
      <c r="BD69" s="23">
        <f ca="1">IF(Table1[[#This Row],[Overal Debt]]&gt;$BE$3,1,0)</f>
        <v>1</v>
      </c>
      <c r="BG69" s="27">
        <f ca="1">Table1[[#This Row],[Mortgage]]/Table1[[#This Row],[Value of House]]</f>
        <v>0.45110262954552527</v>
      </c>
      <c r="BH69" s="23">
        <f t="shared" ref="BH69:BH132" ca="1" si="44">IF(BG69&lt;30%,1,0)</f>
        <v>0</v>
      </c>
      <c r="BJ69">
        <f ca="1">IF(Table1[[#This Row],[City]]="Delhi",Table1[[#This Row],[Income]],0)</f>
        <v>0</v>
      </c>
      <c r="BK69">
        <f ca="1">IF(Table1[[#This Row],[City]]="Bangalore",Table1[[#This Row],[Income]],0)</f>
        <v>0</v>
      </c>
      <c r="BL69">
        <f ca="1">IF(Table1[[#This Row],[City]]="Kochi",Table1[[#This Row],[Income]],0)</f>
        <v>0</v>
      </c>
      <c r="BM69">
        <f ca="1">IF(Table1[[#This Row],[City]]="Chennai",Table1[[#This Row],[Income]],0)</f>
        <v>46584</v>
      </c>
      <c r="BN69">
        <f ca="1">IF(Table1[[#This Row],[City]]="Thiruvananthapuram",Table1[[#This Row],[Income]],0)</f>
        <v>0</v>
      </c>
      <c r="BO69">
        <f ca="1">IF(Table1[[#This Row],[City]]="Kolkata",Table1[[#This Row],[Income]],0)</f>
        <v>0</v>
      </c>
      <c r="BP69">
        <f ca="1">IF(Table1[[#This Row],[City]]="Mumbai",Table1[[#This Row],[Income]],0)</f>
        <v>0</v>
      </c>
      <c r="BQ69">
        <f ca="1">IF(Table1[[#This Row],[City]]="Mysore",Table1[[#This Row],[Income]],0)</f>
        <v>0</v>
      </c>
      <c r="BT69">
        <f ca="1">IF(Table1[[#This Row],[City]]="Mumbai",1,0)</f>
        <v>0</v>
      </c>
      <c r="BU69">
        <f ca="1">IF(Table1[[#This Row],[City]]="Chennai",1,0)</f>
        <v>1</v>
      </c>
      <c r="BV69">
        <f ca="1">IF(Table1[[#This Row],[City]]="Delhi",1,0)</f>
        <v>0</v>
      </c>
      <c r="BW69">
        <f ca="1">IF(Table1[[#This Row],[City]]="Bangalore",1,0)</f>
        <v>0</v>
      </c>
      <c r="BX69">
        <f ca="1">IF(Table1[[#This Row],[City]]="Kochi",1,0)</f>
        <v>0</v>
      </c>
      <c r="BY69">
        <f ca="1">IF(Table1[[#This Row],[City]]="Thiruvananthapuram",1,0)</f>
        <v>0</v>
      </c>
      <c r="BZ69">
        <f ca="1">IF(Table1[[#This Row],[City]]="Kolkata",1,0)</f>
        <v>0</v>
      </c>
      <c r="CA69">
        <f ca="1">IF(Table1[[#This Row],[City]]="Mysore",1,0)</f>
        <v>0</v>
      </c>
    </row>
    <row r="70" spans="2:79" x14ac:dyDescent="0.3">
      <c r="B70">
        <f t="shared" ca="1" si="24"/>
        <v>1</v>
      </c>
      <c r="C70" t="str">
        <f t="shared" ca="1" si="25"/>
        <v>Male</v>
      </c>
      <c r="D70">
        <f t="shared" ca="1" si="26"/>
        <v>40</v>
      </c>
      <c r="E70">
        <f t="shared" ca="1" si="27"/>
        <v>2</v>
      </c>
      <c r="F70" t="str">
        <f t="shared" ca="1" si="28"/>
        <v>Engineer</v>
      </c>
      <c r="G70">
        <f t="shared" ca="1" si="29"/>
        <v>4</v>
      </c>
      <c r="H70" t="str">
        <f t="shared" ca="1" si="30"/>
        <v>Under Graduate</v>
      </c>
      <c r="I70">
        <f t="shared" ca="1" si="31"/>
        <v>2</v>
      </c>
      <c r="J70">
        <f t="shared" ca="1" si="23"/>
        <v>3</v>
      </c>
      <c r="K70">
        <f t="shared" ca="1" si="32"/>
        <v>57946</v>
      </c>
      <c r="L70">
        <f t="shared" ca="1" si="33"/>
        <v>9</v>
      </c>
      <c r="M70" t="str">
        <f t="shared" ca="1" si="34"/>
        <v>Delhi</v>
      </c>
      <c r="N70">
        <f t="shared" ca="1" si="35"/>
        <v>173838</v>
      </c>
      <c r="O70">
        <f t="shared" ca="1" si="36"/>
        <v>141287.75315078118</v>
      </c>
      <c r="P70" s="1">
        <f t="shared" ca="1" si="37"/>
        <v>132472.16026162988</v>
      </c>
      <c r="Q70">
        <f t="shared" ca="1" si="38"/>
        <v>45874</v>
      </c>
      <c r="R70" s="1">
        <f t="shared" ca="1" si="39"/>
        <v>103905.89163887792</v>
      </c>
      <c r="S70" s="1">
        <f t="shared" ca="1" si="40"/>
        <v>66483.894872261182</v>
      </c>
      <c r="T70" s="1">
        <f t="shared" ca="1" si="41"/>
        <v>410216.05190050777</v>
      </c>
      <c r="U70" s="1">
        <f t="shared" ca="1" si="42"/>
        <v>291067.64478965907</v>
      </c>
      <c r="V70" s="1">
        <f t="shared" ca="1" si="43"/>
        <v>119148.4071108487</v>
      </c>
      <c r="AI70" s="7"/>
      <c r="AJ70">
        <f ca="1">IF(Table1[[#This Row],[Gender]]="Male",1,0)</f>
        <v>1</v>
      </c>
      <c r="AK70">
        <f ca="1">IF(Table1[[#This Row],[Gender]]="Female",1,0)</f>
        <v>0</v>
      </c>
      <c r="AM70" s="3"/>
      <c r="AO70">
        <f ca="1">IF(Table1[[#This Row],[Profession]]="Health",1,0)</f>
        <v>0</v>
      </c>
      <c r="AP70">
        <f ca="1">IF(Table1[[#This Row],[Profession]]="IT",1,0)</f>
        <v>0</v>
      </c>
      <c r="AQ70">
        <f ca="1">IF(Table1[[#This Row],[Profession]]="Engineer",1,0)</f>
        <v>1</v>
      </c>
      <c r="AR70">
        <f ca="1">IF(Table1[[#This Row],[Profession]]="Blogger",1,0)</f>
        <v>0</v>
      </c>
      <c r="AS70">
        <f ca="1">IF(Table1[[#This Row],[Profession]]="Teacher",1,0)</f>
        <v>0</v>
      </c>
      <c r="AT70">
        <f ca="1">IF(Table1[[#This Row],[Profession]]="Freelancer",1,0)</f>
        <v>0</v>
      </c>
      <c r="BB70" s="20">
        <f ca="1">Table1[[#This Row],[Vehicle Value]]/Table1[[#This Row],[Vehicles]]</f>
        <v>44157.386753876628</v>
      </c>
      <c r="BC70" s="3"/>
      <c r="BD70" s="23">
        <f ca="1">IF(Table1[[#This Row],[Overal Debt]]&gt;$BE$3,1,0)</f>
        <v>1</v>
      </c>
      <c r="BG70" s="27">
        <f ca="1">Table1[[#This Row],[Mortgage]]/Table1[[#This Row],[Value of House]]</f>
        <v>0.81275528452226309</v>
      </c>
      <c r="BH70" s="23">
        <f t="shared" ca="1" si="44"/>
        <v>0</v>
      </c>
      <c r="BJ70">
        <f ca="1">IF(Table1[[#This Row],[City]]="Delhi",Table1[[#This Row],[Income]],0)</f>
        <v>57946</v>
      </c>
      <c r="BK70">
        <f ca="1">IF(Table1[[#This Row],[City]]="Bangalore",Table1[[#This Row],[Income]],0)</f>
        <v>0</v>
      </c>
      <c r="BL70">
        <f ca="1">IF(Table1[[#This Row],[City]]="Kochi",Table1[[#This Row],[Income]],0)</f>
        <v>0</v>
      </c>
      <c r="BM70">
        <f ca="1">IF(Table1[[#This Row],[City]]="Chennai",Table1[[#This Row],[Income]],0)</f>
        <v>0</v>
      </c>
      <c r="BN70">
        <f ca="1">IF(Table1[[#This Row],[City]]="Thiruvananthapuram",Table1[[#This Row],[Income]],0)</f>
        <v>0</v>
      </c>
      <c r="BO70">
        <f ca="1">IF(Table1[[#This Row],[City]]="Kolkata",Table1[[#This Row],[Income]],0)</f>
        <v>0</v>
      </c>
      <c r="BP70">
        <f ca="1">IF(Table1[[#This Row],[City]]="Mumbai",Table1[[#This Row],[Income]],0)</f>
        <v>0</v>
      </c>
      <c r="BQ70">
        <f ca="1">IF(Table1[[#This Row],[City]]="Mysore",Table1[[#This Row],[Income]],0)</f>
        <v>0</v>
      </c>
      <c r="BT70">
        <f ca="1">IF(Table1[[#This Row],[City]]="Mumbai",1,0)</f>
        <v>0</v>
      </c>
      <c r="BU70">
        <f ca="1">IF(Table1[[#This Row],[City]]="Chennai",1,0)</f>
        <v>0</v>
      </c>
      <c r="BV70">
        <f ca="1">IF(Table1[[#This Row],[City]]="Delhi",1,0)</f>
        <v>1</v>
      </c>
      <c r="BW70">
        <f ca="1">IF(Table1[[#This Row],[City]]="Bangalore",1,0)</f>
        <v>0</v>
      </c>
      <c r="BX70">
        <f ca="1">IF(Table1[[#This Row],[City]]="Kochi",1,0)</f>
        <v>0</v>
      </c>
      <c r="BY70">
        <f ca="1">IF(Table1[[#This Row],[City]]="Thiruvananthapuram",1,0)</f>
        <v>0</v>
      </c>
      <c r="BZ70">
        <f ca="1">IF(Table1[[#This Row],[City]]="Kolkata",1,0)</f>
        <v>0</v>
      </c>
      <c r="CA70">
        <f ca="1">IF(Table1[[#This Row],[City]]="Mysore",1,0)</f>
        <v>0</v>
      </c>
    </row>
    <row r="71" spans="2:79" x14ac:dyDescent="0.3">
      <c r="B71">
        <f t="shared" ca="1" si="24"/>
        <v>1</v>
      </c>
      <c r="C71" t="str">
        <f t="shared" ca="1" si="25"/>
        <v>Male</v>
      </c>
      <c r="D71">
        <f t="shared" ca="1" si="26"/>
        <v>42</v>
      </c>
      <c r="E71">
        <f t="shared" ca="1" si="27"/>
        <v>3</v>
      </c>
      <c r="F71" t="str">
        <f t="shared" ca="1" si="28"/>
        <v>IT</v>
      </c>
      <c r="G71">
        <f t="shared" ca="1" si="29"/>
        <v>4</v>
      </c>
      <c r="H71" t="str">
        <f t="shared" ca="1" si="30"/>
        <v>Under Graduate</v>
      </c>
      <c r="I71">
        <f t="shared" ca="1" si="31"/>
        <v>2</v>
      </c>
      <c r="J71">
        <f t="shared" ca="1" si="23"/>
        <v>3</v>
      </c>
      <c r="K71">
        <f t="shared" ca="1" si="32"/>
        <v>49147</v>
      </c>
      <c r="L71">
        <f t="shared" ca="1" si="33"/>
        <v>1</v>
      </c>
      <c r="M71" t="str">
        <f t="shared" ca="1" si="34"/>
        <v>Chennai</v>
      </c>
      <c r="N71">
        <f t="shared" ca="1" si="35"/>
        <v>147441</v>
      </c>
      <c r="O71">
        <f t="shared" ca="1" si="36"/>
        <v>31172.738632166398</v>
      </c>
      <c r="P71" s="1">
        <f t="shared" ca="1" si="37"/>
        <v>48411.263502351998</v>
      </c>
      <c r="Q71">
        <f t="shared" ca="1" si="38"/>
        <v>3792</v>
      </c>
      <c r="R71" s="1">
        <f t="shared" ca="1" si="39"/>
        <v>44713.275641587366</v>
      </c>
      <c r="S71" s="1">
        <f t="shared" ca="1" si="40"/>
        <v>41922.540425568157</v>
      </c>
      <c r="T71" s="1">
        <f t="shared" ca="1" si="41"/>
        <v>240565.53914393936</v>
      </c>
      <c r="U71" s="1">
        <f t="shared" ca="1" si="42"/>
        <v>79678.014273753768</v>
      </c>
      <c r="V71" s="1">
        <f t="shared" ca="1" si="43"/>
        <v>160887.52487018559</v>
      </c>
      <c r="AI71" s="7"/>
      <c r="AJ71">
        <f ca="1">IF(Table1[[#This Row],[Gender]]="Male",1,0)</f>
        <v>1</v>
      </c>
      <c r="AK71">
        <f ca="1">IF(Table1[[#This Row],[Gender]]="Female",1,0)</f>
        <v>0</v>
      </c>
      <c r="AM71" s="3"/>
      <c r="AO71">
        <f ca="1">IF(Table1[[#This Row],[Profession]]="Health",1,0)</f>
        <v>0</v>
      </c>
      <c r="AP71">
        <f ca="1">IF(Table1[[#This Row],[Profession]]="IT",1,0)</f>
        <v>1</v>
      </c>
      <c r="AQ71">
        <f ca="1">IF(Table1[[#This Row],[Profession]]="Engineer",1,0)</f>
        <v>0</v>
      </c>
      <c r="AR71">
        <f ca="1">IF(Table1[[#This Row],[Profession]]="Blogger",1,0)</f>
        <v>0</v>
      </c>
      <c r="AS71">
        <f ca="1">IF(Table1[[#This Row],[Profession]]="Teacher",1,0)</f>
        <v>0</v>
      </c>
      <c r="AT71">
        <f ca="1">IF(Table1[[#This Row],[Profession]]="Freelancer",1,0)</f>
        <v>0</v>
      </c>
      <c r="BB71" s="20">
        <f ca="1">Table1[[#This Row],[Vehicle Value]]/Table1[[#This Row],[Vehicles]]</f>
        <v>16137.087834117332</v>
      </c>
      <c r="BC71" s="3"/>
      <c r="BD71" s="23">
        <f ca="1">IF(Table1[[#This Row],[Overal Debt]]&gt;$BE$3,1,0)</f>
        <v>0</v>
      </c>
      <c r="BG71" s="27">
        <f ca="1">Table1[[#This Row],[Mortgage]]/Table1[[#This Row],[Value of House]]</f>
        <v>0.21142517096442914</v>
      </c>
      <c r="BH71" s="23">
        <f t="shared" ca="1" si="44"/>
        <v>1</v>
      </c>
      <c r="BJ71">
        <f ca="1">IF(Table1[[#This Row],[City]]="Delhi",Table1[[#This Row],[Income]],0)</f>
        <v>0</v>
      </c>
      <c r="BK71">
        <f ca="1">IF(Table1[[#This Row],[City]]="Bangalore",Table1[[#This Row],[Income]],0)</f>
        <v>0</v>
      </c>
      <c r="BL71">
        <f ca="1">IF(Table1[[#This Row],[City]]="Kochi",Table1[[#This Row],[Income]],0)</f>
        <v>0</v>
      </c>
      <c r="BM71">
        <f ca="1">IF(Table1[[#This Row],[City]]="Chennai",Table1[[#This Row],[Income]],0)</f>
        <v>49147</v>
      </c>
      <c r="BN71">
        <f ca="1">IF(Table1[[#This Row],[City]]="Thiruvananthapuram",Table1[[#This Row],[Income]],0)</f>
        <v>0</v>
      </c>
      <c r="BO71">
        <f ca="1">IF(Table1[[#This Row],[City]]="Kolkata",Table1[[#This Row],[Income]],0)</f>
        <v>0</v>
      </c>
      <c r="BP71">
        <f ca="1">IF(Table1[[#This Row],[City]]="Mumbai",Table1[[#This Row],[Income]],0)</f>
        <v>0</v>
      </c>
      <c r="BQ71">
        <f ca="1">IF(Table1[[#This Row],[City]]="Mysore",Table1[[#This Row],[Income]],0)</f>
        <v>0</v>
      </c>
      <c r="BT71">
        <f ca="1">IF(Table1[[#This Row],[City]]="Mumbai",1,0)</f>
        <v>0</v>
      </c>
      <c r="BU71">
        <f ca="1">IF(Table1[[#This Row],[City]]="Chennai",1,0)</f>
        <v>1</v>
      </c>
      <c r="BV71">
        <f ca="1">IF(Table1[[#This Row],[City]]="Delhi",1,0)</f>
        <v>0</v>
      </c>
      <c r="BW71">
        <f ca="1">IF(Table1[[#This Row],[City]]="Bangalore",1,0)</f>
        <v>0</v>
      </c>
      <c r="BX71">
        <f ca="1">IF(Table1[[#This Row],[City]]="Kochi",1,0)</f>
        <v>0</v>
      </c>
      <c r="BY71">
        <f ca="1">IF(Table1[[#This Row],[City]]="Thiruvananthapuram",1,0)</f>
        <v>0</v>
      </c>
      <c r="BZ71">
        <f ca="1">IF(Table1[[#This Row],[City]]="Kolkata",1,0)</f>
        <v>0</v>
      </c>
      <c r="CA71">
        <f ca="1">IF(Table1[[#This Row],[City]]="Mysore",1,0)</f>
        <v>0</v>
      </c>
    </row>
    <row r="72" spans="2:79" x14ac:dyDescent="0.3">
      <c r="B72">
        <f t="shared" ca="1" si="24"/>
        <v>2</v>
      </c>
      <c r="C72" t="str">
        <f t="shared" ca="1" si="25"/>
        <v>Female</v>
      </c>
      <c r="D72">
        <f t="shared" ca="1" si="26"/>
        <v>29</v>
      </c>
      <c r="E72">
        <f t="shared" ca="1" si="27"/>
        <v>3</v>
      </c>
      <c r="F72" t="str">
        <f t="shared" ca="1" si="28"/>
        <v>IT</v>
      </c>
      <c r="G72">
        <f t="shared" ca="1" si="29"/>
        <v>4</v>
      </c>
      <c r="H72" t="str">
        <f t="shared" ca="1" si="30"/>
        <v>Under Graduate</v>
      </c>
      <c r="I72">
        <f t="shared" ca="1" si="31"/>
        <v>3</v>
      </c>
      <c r="J72">
        <f t="shared" ca="1" si="23"/>
        <v>4</v>
      </c>
      <c r="K72">
        <f t="shared" ca="1" si="32"/>
        <v>46894</v>
      </c>
      <c r="L72">
        <f t="shared" ca="1" si="33"/>
        <v>8</v>
      </c>
      <c r="M72" t="str">
        <f t="shared" ca="1" si="34"/>
        <v>Kochi</v>
      </c>
      <c r="N72">
        <f t="shared" ca="1" si="35"/>
        <v>187576</v>
      </c>
      <c r="O72">
        <f t="shared" ca="1" si="36"/>
        <v>10058.655801534756</v>
      </c>
      <c r="P72" s="1">
        <f t="shared" ca="1" si="37"/>
        <v>37249.374713982295</v>
      </c>
      <c r="Q72">
        <f t="shared" ca="1" si="38"/>
        <v>15096</v>
      </c>
      <c r="R72" s="1">
        <f t="shared" ca="1" si="39"/>
        <v>45913.474327121687</v>
      </c>
      <c r="S72" s="1">
        <f t="shared" ca="1" si="40"/>
        <v>64163.958199964109</v>
      </c>
      <c r="T72" s="1">
        <f t="shared" ca="1" si="41"/>
        <v>270738.84904110397</v>
      </c>
      <c r="U72" s="1">
        <f t="shared" ca="1" si="42"/>
        <v>71068.130128656441</v>
      </c>
      <c r="V72" s="1">
        <f t="shared" ca="1" si="43"/>
        <v>199670.71891244751</v>
      </c>
      <c r="AI72" s="7"/>
      <c r="AJ72">
        <f ca="1">IF(Table1[[#This Row],[Gender]]="Male",1,0)</f>
        <v>0</v>
      </c>
      <c r="AK72">
        <f ca="1">IF(Table1[[#This Row],[Gender]]="Female",1,0)</f>
        <v>1</v>
      </c>
      <c r="AM72" s="3"/>
      <c r="AO72">
        <f ca="1">IF(Table1[[#This Row],[Profession]]="Health",1,0)</f>
        <v>0</v>
      </c>
      <c r="AP72">
        <f ca="1">IF(Table1[[#This Row],[Profession]]="IT",1,0)</f>
        <v>1</v>
      </c>
      <c r="AQ72">
        <f ca="1">IF(Table1[[#This Row],[Profession]]="Engineer",1,0)</f>
        <v>0</v>
      </c>
      <c r="AR72">
        <f ca="1">IF(Table1[[#This Row],[Profession]]="Blogger",1,0)</f>
        <v>0</v>
      </c>
      <c r="AS72">
        <f ca="1">IF(Table1[[#This Row],[Profession]]="Teacher",1,0)</f>
        <v>0</v>
      </c>
      <c r="AT72">
        <f ca="1">IF(Table1[[#This Row],[Profession]]="Freelancer",1,0)</f>
        <v>0</v>
      </c>
      <c r="BB72" s="20">
        <f ca="1">Table1[[#This Row],[Vehicle Value]]/Table1[[#This Row],[Vehicles]]</f>
        <v>9312.3436784955738</v>
      </c>
      <c r="BC72" s="3"/>
      <c r="BD72" s="23">
        <f ca="1">IF(Table1[[#This Row],[Overal Debt]]&gt;$BE$3,1,0)</f>
        <v>0</v>
      </c>
      <c r="BG72" s="27">
        <f ca="1">Table1[[#This Row],[Mortgage]]/Table1[[#This Row],[Value of House]]</f>
        <v>5.3624428506497401E-2</v>
      </c>
      <c r="BH72" s="23">
        <f t="shared" ca="1" si="44"/>
        <v>1</v>
      </c>
      <c r="BJ72">
        <f ca="1">IF(Table1[[#This Row],[City]]="Delhi",Table1[[#This Row],[Income]],0)</f>
        <v>0</v>
      </c>
      <c r="BK72">
        <f ca="1">IF(Table1[[#This Row],[City]]="Bangalore",Table1[[#This Row],[Income]],0)</f>
        <v>0</v>
      </c>
      <c r="BL72">
        <f ca="1">IF(Table1[[#This Row],[City]]="Kochi",Table1[[#This Row],[Income]],0)</f>
        <v>46894</v>
      </c>
      <c r="BM72">
        <f ca="1">IF(Table1[[#This Row],[City]]="Chennai",Table1[[#This Row],[Income]],0)</f>
        <v>0</v>
      </c>
      <c r="BN72">
        <f ca="1">IF(Table1[[#This Row],[City]]="Thiruvananthapuram",Table1[[#This Row],[Income]],0)</f>
        <v>0</v>
      </c>
      <c r="BO72">
        <f ca="1">IF(Table1[[#This Row],[City]]="Kolkata",Table1[[#This Row],[Income]],0)</f>
        <v>0</v>
      </c>
      <c r="BP72">
        <f ca="1">IF(Table1[[#This Row],[City]]="Mumbai",Table1[[#This Row],[Income]],0)</f>
        <v>0</v>
      </c>
      <c r="BQ72">
        <f ca="1">IF(Table1[[#This Row],[City]]="Mysore",Table1[[#This Row],[Income]],0)</f>
        <v>0</v>
      </c>
      <c r="BT72">
        <f ca="1">IF(Table1[[#This Row],[City]]="Mumbai",1,0)</f>
        <v>0</v>
      </c>
      <c r="BU72">
        <f ca="1">IF(Table1[[#This Row],[City]]="Chennai",1,0)</f>
        <v>0</v>
      </c>
      <c r="BV72">
        <f ca="1">IF(Table1[[#This Row],[City]]="Delhi",1,0)</f>
        <v>0</v>
      </c>
      <c r="BW72">
        <f ca="1">IF(Table1[[#This Row],[City]]="Bangalore",1,0)</f>
        <v>0</v>
      </c>
      <c r="BX72">
        <f ca="1">IF(Table1[[#This Row],[City]]="Kochi",1,0)</f>
        <v>1</v>
      </c>
      <c r="BY72">
        <f ca="1">IF(Table1[[#This Row],[City]]="Thiruvananthapuram",1,0)</f>
        <v>0</v>
      </c>
      <c r="BZ72">
        <f ca="1">IF(Table1[[#This Row],[City]]="Kolkata",1,0)</f>
        <v>0</v>
      </c>
      <c r="CA72">
        <f ca="1">IF(Table1[[#This Row],[City]]="Mysore",1,0)</f>
        <v>0</v>
      </c>
    </row>
    <row r="73" spans="2:79" x14ac:dyDescent="0.3">
      <c r="B73">
        <f t="shared" ca="1" si="24"/>
        <v>2</v>
      </c>
      <c r="C73" t="str">
        <f t="shared" ca="1" si="25"/>
        <v>Female</v>
      </c>
      <c r="D73">
        <f t="shared" ca="1" si="26"/>
        <v>30</v>
      </c>
      <c r="E73">
        <f t="shared" ca="1" si="27"/>
        <v>3</v>
      </c>
      <c r="F73" t="str">
        <f t="shared" ca="1" si="28"/>
        <v>IT</v>
      </c>
      <c r="G73">
        <f t="shared" ca="1" si="29"/>
        <v>2</v>
      </c>
      <c r="H73" t="str">
        <f t="shared" ca="1" si="30"/>
        <v>HSC</v>
      </c>
      <c r="I73">
        <f t="shared" ca="1" si="31"/>
        <v>1</v>
      </c>
      <c r="J73">
        <f t="shared" ca="1" si="23"/>
        <v>2</v>
      </c>
      <c r="K73">
        <f t="shared" ca="1" si="32"/>
        <v>75296</v>
      </c>
      <c r="L73">
        <f t="shared" ca="1" si="33"/>
        <v>4</v>
      </c>
      <c r="M73" t="str">
        <f t="shared" ca="1" si="34"/>
        <v>Mumbai</v>
      </c>
      <c r="N73">
        <f t="shared" ca="1" si="35"/>
        <v>225888</v>
      </c>
      <c r="O73">
        <f t="shared" ca="1" si="36"/>
        <v>78562.861734919381</v>
      </c>
      <c r="P73" s="1">
        <f t="shared" ca="1" si="37"/>
        <v>77226.201945958848</v>
      </c>
      <c r="Q73">
        <f t="shared" ca="1" si="38"/>
        <v>23052</v>
      </c>
      <c r="R73" s="1">
        <f t="shared" ca="1" si="39"/>
        <v>55328.66232769323</v>
      </c>
      <c r="S73" s="1">
        <f t="shared" ca="1" si="40"/>
        <v>108878.84252135307</v>
      </c>
      <c r="T73" s="1">
        <f t="shared" ca="1" si="41"/>
        <v>358442.86427365209</v>
      </c>
      <c r="U73" s="1">
        <f t="shared" ca="1" si="42"/>
        <v>156943.52406261262</v>
      </c>
      <c r="V73" s="1">
        <f t="shared" ca="1" si="43"/>
        <v>201499.34021103947</v>
      </c>
      <c r="AI73" s="7"/>
      <c r="AJ73">
        <f ca="1">IF(Table1[[#This Row],[Gender]]="Male",1,0)</f>
        <v>0</v>
      </c>
      <c r="AK73">
        <f ca="1">IF(Table1[[#This Row],[Gender]]="Female",1,0)</f>
        <v>1</v>
      </c>
      <c r="AM73" s="3"/>
      <c r="AO73">
        <f ca="1">IF(Table1[[#This Row],[Profession]]="Health",1,0)</f>
        <v>0</v>
      </c>
      <c r="AP73">
        <f ca="1">IF(Table1[[#This Row],[Profession]]="IT",1,0)</f>
        <v>1</v>
      </c>
      <c r="AQ73">
        <f ca="1">IF(Table1[[#This Row],[Profession]]="Engineer",1,0)</f>
        <v>0</v>
      </c>
      <c r="AR73">
        <f ca="1">IF(Table1[[#This Row],[Profession]]="Blogger",1,0)</f>
        <v>0</v>
      </c>
      <c r="AS73">
        <f ca="1">IF(Table1[[#This Row],[Profession]]="Teacher",1,0)</f>
        <v>0</v>
      </c>
      <c r="AT73">
        <f ca="1">IF(Table1[[#This Row],[Profession]]="Freelancer",1,0)</f>
        <v>0</v>
      </c>
      <c r="BB73" s="20">
        <f ca="1">Table1[[#This Row],[Vehicle Value]]/Table1[[#This Row],[Vehicles]]</f>
        <v>38613.100972979424</v>
      </c>
      <c r="BC73" s="3"/>
      <c r="BD73" s="23">
        <f ca="1">IF(Table1[[#This Row],[Overal Debt]]&gt;$BE$3,1,0)</f>
        <v>1</v>
      </c>
      <c r="BG73" s="27">
        <f ca="1">Table1[[#This Row],[Mortgage]]/Table1[[#This Row],[Value of House]]</f>
        <v>0.34779564091460979</v>
      </c>
      <c r="BH73" s="23">
        <f t="shared" ca="1" si="44"/>
        <v>0</v>
      </c>
      <c r="BJ73">
        <f ca="1">IF(Table1[[#This Row],[City]]="Delhi",Table1[[#This Row],[Income]],0)</f>
        <v>0</v>
      </c>
      <c r="BK73">
        <f ca="1">IF(Table1[[#This Row],[City]]="Bangalore",Table1[[#This Row],[Income]],0)</f>
        <v>0</v>
      </c>
      <c r="BL73">
        <f ca="1">IF(Table1[[#This Row],[City]]="Kochi",Table1[[#This Row],[Income]],0)</f>
        <v>0</v>
      </c>
      <c r="BM73">
        <f ca="1">IF(Table1[[#This Row],[City]]="Chennai",Table1[[#This Row],[Income]],0)</f>
        <v>0</v>
      </c>
      <c r="BN73">
        <f ca="1">IF(Table1[[#This Row],[City]]="Thiruvananthapuram",Table1[[#This Row],[Income]],0)</f>
        <v>0</v>
      </c>
      <c r="BO73">
        <f ca="1">IF(Table1[[#This Row],[City]]="Kolkata",Table1[[#This Row],[Income]],0)</f>
        <v>0</v>
      </c>
      <c r="BP73">
        <f ca="1">IF(Table1[[#This Row],[City]]="Mumbai",Table1[[#This Row],[Income]],0)</f>
        <v>75296</v>
      </c>
      <c r="BQ73">
        <f ca="1">IF(Table1[[#This Row],[City]]="Mysore",Table1[[#This Row],[Income]],0)</f>
        <v>0</v>
      </c>
      <c r="BT73">
        <f ca="1">IF(Table1[[#This Row],[City]]="Mumbai",1,0)</f>
        <v>1</v>
      </c>
      <c r="BU73">
        <f ca="1">IF(Table1[[#This Row],[City]]="Chennai",1,0)</f>
        <v>0</v>
      </c>
      <c r="BV73">
        <f ca="1">IF(Table1[[#This Row],[City]]="Delhi",1,0)</f>
        <v>0</v>
      </c>
      <c r="BW73">
        <f ca="1">IF(Table1[[#This Row],[City]]="Bangalore",1,0)</f>
        <v>0</v>
      </c>
      <c r="BX73">
        <f ca="1">IF(Table1[[#This Row],[City]]="Kochi",1,0)</f>
        <v>0</v>
      </c>
      <c r="BY73">
        <f ca="1">IF(Table1[[#This Row],[City]]="Thiruvananthapuram",1,0)</f>
        <v>0</v>
      </c>
      <c r="BZ73">
        <f ca="1">IF(Table1[[#This Row],[City]]="Kolkata",1,0)</f>
        <v>0</v>
      </c>
      <c r="CA73">
        <f ca="1">IF(Table1[[#This Row],[City]]="Mysore",1,0)</f>
        <v>0</v>
      </c>
    </row>
    <row r="74" spans="2:79" x14ac:dyDescent="0.3">
      <c r="B74">
        <f t="shared" ca="1" si="24"/>
        <v>1</v>
      </c>
      <c r="C74" t="str">
        <f t="shared" ca="1" si="25"/>
        <v>Male</v>
      </c>
      <c r="D74">
        <f t="shared" ca="1" si="26"/>
        <v>45</v>
      </c>
      <c r="E74">
        <f t="shared" ca="1" si="27"/>
        <v>3</v>
      </c>
      <c r="F74" t="str">
        <f t="shared" ca="1" si="28"/>
        <v>IT</v>
      </c>
      <c r="G74">
        <f t="shared" ca="1" si="29"/>
        <v>4</v>
      </c>
      <c r="H74" t="str">
        <f t="shared" ca="1" si="30"/>
        <v>Under Graduate</v>
      </c>
      <c r="I74">
        <f t="shared" ca="1" si="31"/>
        <v>1</v>
      </c>
      <c r="J74">
        <f t="shared" ca="1" si="23"/>
        <v>4</v>
      </c>
      <c r="K74">
        <f t="shared" ca="1" si="32"/>
        <v>58499</v>
      </c>
      <c r="L74">
        <f t="shared" ca="1" si="33"/>
        <v>5</v>
      </c>
      <c r="M74" t="str">
        <f t="shared" ca="1" si="34"/>
        <v>Kolkata</v>
      </c>
      <c r="N74">
        <f t="shared" ca="1" si="35"/>
        <v>175497</v>
      </c>
      <c r="O74">
        <f t="shared" ca="1" si="36"/>
        <v>169549.47797755586</v>
      </c>
      <c r="P74" s="1">
        <f t="shared" ca="1" si="37"/>
        <v>26424.218517173176</v>
      </c>
      <c r="Q74">
        <f t="shared" ca="1" si="38"/>
        <v>10926</v>
      </c>
      <c r="R74" s="1">
        <f t="shared" ca="1" si="39"/>
        <v>929.57847270653917</v>
      </c>
      <c r="S74" s="1">
        <f t="shared" ca="1" si="40"/>
        <v>82060.666375418805</v>
      </c>
      <c r="T74" s="1">
        <f t="shared" ca="1" si="41"/>
        <v>202850.79698987972</v>
      </c>
      <c r="U74" s="1">
        <f t="shared" ca="1" si="42"/>
        <v>181405.0564502624</v>
      </c>
      <c r="V74" s="1">
        <f t="shared" ca="1" si="43"/>
        <v>21445.740539617313</v>
      </c>
      <c r="AI74" s="7"/>
      <c r="AJ74">
        <f ca="1">IF(Table1[[#This Row],[Gender]]="Male",1,0)</f>
        <v>1</v>
      </c>
      <c r="AK74">
        <f ca="1">IF(Table1[[#This Row],[Gender]]="Female",1,0)</f>
        <v>0</v>
      </c>
      <c r="AM74" s="3"/>
      <c r="AO74">
        <f ca="1">IF(Table1[[#This Row],[Profession]]="Health",1,0)</f>
        <v>0</v>
      </c>
      <c r="AP74">
        <f ca="1">IF(Table1[[#This Row],[Profession]]="IT",1,0)</f>
        <v>1</v>
      </c>
      <c r="AQ74">
        <f ca="1">IF(Table1[[#This Row],[Profession]]="Engineer",1,0)</f>
        <v>0</v>
      </c>
      <c r="AR74">
        <f ca="1">IF(Table1[[#This Row],[Profession]]="Blogger",1,0)</f>
        <v>0</v>
      </c>
      <c r="AS74">
        <f ca="1">IF(Table1[[#This Row],[Profession]]="Teacher",1,0)</f>
        <v>0</v>
      </c>
      <c r="AT74">
        <f ca="1">IF(Table1[[#This Row],[Profession]]="Freelancer",1,0)</f>
        <v>0</v>
      </c>
      <c r="BB74" s="20">
        <f ca="1">Table1[[#This Row],[Vehicle Value]]/Table1[[#This Row],[Vehicles]]</f>
        <v>6606.0546292932941</v>
      </c>
      <c r="BC74" s="3"/>
      <c r="BD74" s="23">
        <f ca="1">IF(Table1[[#This Row],[Overal Debt]]&gt;$BE$3,1,0)</f>
        <v>1</v>
      </c>
      <c r="BG74" s="27">
        <f ca="1">Table1[[#This Row],[Mortgage]]/Table1[[#This Row],[Value of House]]</f>
        <v>0.9661104063178052</v>
      </c>
      <c r="BH74" s="23">
        <f t="shared" ca="1" si="44"/>
        <v>0</v>
      </c>
      <c r="BJ74">
        <f ca="1">IF(Table1[[#This Row],[City]]="Delhi",Table1[[#This Row],[Income]],0)</f>
        <v>0</v>
      </c>
      <c r="BK74">
        <f ca="1">IF(Table1[[#This Row],[City]]="Bangalore",Table1[[#This Row],[Income]],0)</f>
        <v>0</v>
      </c>
      <c r="BL74">
        <f ca="1">IF(Table1[[#This Row],[City]]="Kochi",Table1[[#This Row],[Income]],0)</f>
        <v>0</v>
      </c>
      <c r="BM74">
        <f ca="1">IF(Table1[[#This Row],[City]]="Chennai",Table1[[#This Row],[Income]],0)</f>
        <v>0</v>
      </c>
      <c r="BN74">
        <f ca="1">IF(Table1[[#This Row],[City]]="Thiruvananthapuram",Table1[[#This Row],[Income]],0)</f>
        <v>0</v>
      </c>
      <c r="BO74">
        <f ca="1">IF(Table1[[#This Row],[City]]="Kolkata",Table1[[#This Row],[Income]],0)</f>
        <v>58499</v>
      </c>
      <c r="BP74">
        <f ca="1">IF(Table1[[#This Row],[City]]="Mumbai",Table1[[#This Row],[Income]],0)</f>
        <v>0</v>
      </c>
      <c r="BQ74">
        <f ca="1">IF(Table1[[#This Row],[City]]="Mysore",Table1[[#This Row],[Income]],0)</f>
        <v>0</v>
      </c>
      <c r="BT74">
        <f ca="1">IF(Table1[[#This Row],[City]]="Mumbai",1,0)</f>
        <v>0</v>
      </c>
      <c r="BU74">
        <f ca="1">IF(Table1[[#This Row],[City]]="Chennai",1,0)</f>
        <v>0</v>
      </c>
      <c r="BV74">
        <f ca="1">IF(Table1[[#This Row],[City]]="Delhi",1,0)</f>
        <v>0</v>
      </c>
      <c r="BW74">
        <f ca="1">IF(Table1[[#This Row],[City]]="Bangalore",1,0)</f>
        <v>0</v>
      </c>
      <c r="BX74">
        <f ca="1">IF(Table1[[#This Row],[City]]="Kochi",1,0)</f>
        <v>0</v>
      </c>
      <c r="BY74">
        <f ca="1">IF(Table1[[#This Row],[City]]="Thiruvananthapuram",1,0)</f>
        <v>0</v>
      </c>
      <c r="BZ74">
        <f ca="1">IF(Table1[[#This Row],[City]]="Kolkata",1,0)</f>
        <v>1</v>
      </c>
      <c r="CA74">
        <f ca="1">IF(Table1[[#This Row],[City]]="Mysore",1,0)</f>
        <v>0</v>
      </c>
    </row>
    <row r="75" spans="2:79" x14ac:dyDescent="0.3">
      <c r="B75">
        <f t="shared" ca="1" si="24"/>
        <v>1</v>
      </c>
      <c r="C75" t="str">
        <f t="shared" ca="1" si="25"/>
        <v>Male</v>
      </c>
      <c r="D75">
        <f t="shared" ca="1" si="26"/>
        <v>42</v>
      </c>
      <c r="E75">
        <f t="shared" ca="1" si="27"/>
        <v>3</v>
      </c>
      <c r="F75" t="str">
        <f t="shared" ca="1" si="28"/>
        <v>IT</v>
      </c>
      <c r="G75">
        <f t="shared" ca="1" si="29"/>
        <v>4</v>
      </c>
      <c r="H75" t="str">
        <f t="shared" ca="1" si="30"/>
        <v>Under Graduate</v>
      </c>
      <c r="I75">
        <f t="shared" ca="1" si="31"/>
        <v>0</v>
      </c>
      <c r="J75">
        <f t="shared" ca="1" si="23"/>
        <v>3</v>
      </c>
      <c r="K75">
        <f t="shared" ca="1" si="32"/>
        <v>52313</v>
      </c>
      <c r="L75">
        <f t="shared" ca="1" si="33"/>
        <v>4</v>
      </c>
      <c r="M75" t="str">
        <f t="shared" ca="1" si="34"/>
        <v>Mumbai</v>
      </c>
      <c r="N75">
        <f t="shared" ca="1" si="35"/>
        <v>156939</v>
      </c>
      <c r="O75">
        <f t="shared" ca="1" si="36"/>
        <v>84357.951097226629</v>
      </c>
      <c r="P75" s="1">
        <f t="shared" ca="1" si="37"/>
        <v>103845.99061769081</v>
      </c>
      <c r="Q75">
        <f t="shared" ca="1" si="38"/>
        <v>67561</v>
      </c>
      <c r="R75" s="1">
        <f t="shared" ca="1" si="39"/>
        <v>88795.718650480427</v>
      </c>
      <c r="S75" s="1">
        <f t="shared" ca="1" si="40"/>
        <v>49910.400750405621</v>
      </c>
      <c r="T75" s="1">
        <f t="shared" ca="1" si="41"/>
        <v>349580.70926817122</v>
      </c>
      <c r="U75" s="1">
        <f t="shared" ca="1" si="42"/>
        <v>240714.66974770708</v>
      </c>
      <c r="V75" s="1">
        <f t="shared" ca="1" si="43"/>
        <v>108866.03952046414</v>
      </c>
      <c r="AI75" s="7"/>
      <c r="AJ75">
        <f ca="1">IF(Table1[[#This Row],[Gender]]="Male",1,0)</f>
        <v>1</v>
      </c>
      <c r="AK75">
        <f ca="1">IF(Table1[[#This Row],[Gender]]="Female",1,0)</f>
        <v>0</v>
      </c>
      <c r="AM75" s="3"/>
      <c r="AO75">
        <f ca="1">IF(Table1[[#This Row],[Profession]]="Health",1,0)</f>
        <v>0</v>
      </c>
      <c r="AP75">
        <f ca="1">IF(Table1[[#This Row],[Profession]]="IT",1,0)</f>
        <v>1</v>
      </c>
      <c r="AQ75">
        <f ca="1">IF(Table1[[#This Row],[Profession]]="Engineer",1,0)</f>
        <v>0</v>
      </c>
      <c r="AR75">
        <f ca="1">IF(Table1[[#This Row],[Profession]]="Blogger",1,0)</f>
        <v>0</v>
      </c>
      <c r="AS75">
        <f ca="1">IF(Table1[[#This Row],[Profession]]="Teacher",1,0)</f>
        <v>0</v>
      </c>
      <c r="AT75">
        <f ca="1">IF(Table1[[#This Row],[Profession]]="Freelancer",1,0)</f>
        <v>0</v>
      </c>
      <c r="BB75" s="20">
        <f ca="1">Table1[[#This Row],[Vehicle Value]]/Table1[[#This Row],[Vehicles]]</f>
        <v>34615.330205896935</v>
      </c>
      <c r="BC75" s="3"/>
      <c r="BD75" s="23">
        <f ca="1">IF(Table1[[#This Row],[Overal Debt]]&gt;$BE$3,1,0)</f>
        <v>1</v>
      </c>
      <c r="BG75" s="27">
        <f ca="1">Table1[[#This Row],[Mortgage]]/Table1[[#This Row],[Value of House]]</f>
        <v>0.53752063602563183</v>
      </c>
      <c r="BH75" s="23">
        <f t="shared" ca="1" si="44"/>
        <v>0</v>
      </c>
      <c r="BJ75">
        <f ca="1">IF(Table1[[#This Row],[City]]="Delhi",Table1[[#This Row],[Income]],0)</f>
        <v>0</v>
      </c>
      <c r="BK75">
        <f ca="1">IF(Table1[[#This Row],[City]]="Bangalore",Table1[[#This Row],[Income]],0)</f>
        <v>0</v>
      </c>
      <c r="BL75">
        <f ca="1">IF(Table1[[#This Row],[City]]="Kochi",Table1[[#This Row],[Income]],0)</f>
        <v>0</v>
      </c>
      <c r="BM75">
        <f ca="1">IF(Table1[[#This Row],[City]]="Chennai",Table1[[#This Row],[Income]],0)</f>
        <v>0</v>
      </c>
      <c r="BN75">
        <f ca="1">IF(Table1[[#This Row],[City]]="Thiruvananthapuram",Table1[[#This Row],[Income]],0)</f>
        <v>0</v>
      </c>
      <c r="BO75">
        <f ca="1">IF(Table1[[#This Row],[City]]="Kolkata",Table1[[#This Row],[Income]],0)</f>
        <v>0</v>
      </c>
      <c r="BP75">
        <f ca="1">IF(Table1[[#This Row],[City]]="Mumbai",Table1[[#This Row],[Income]],0)</f>
        <v>52313</v>
      </c>
      <c r="BQ75">
        <f ca="1">IF(Table1[[#This Row],[City]]="Mysore",Table1[[#This Row],[Income]],0)</f>
        <v>0</v>
      </c>
      <c r="BT75">
        <f ca="1">IF(Table1[[#This Row],[City]]="Mumbai",1,0)</f>
        <v>1</v>
      </c>
      <c r="BU75">
        <f ca="1">IF(Table1[[#This Row],[City]]="Chennai",1,0)</f>
        <v>0</v>
      </c>
      <c r="BV75">
        <f ca="1">IF(Table1[[#This Row],[City]]="Delhi",1,0)</f>
        <v>0</v>
      </c>
      <c r="BW75">
        <f ca="1">IF(Table1[[#This Row],[City]]="Bangalore",1,0)</f>
        <v>0</v>
      </c>
      <c r="BX75">
        <f ca="1">IF(Table1[[#This Row],[City]]="Kochi",1,0)</f>
        <v>0</v>
      </c>
      <c r="BY75">
        <f ca="1">IF(Table1[[#This Row],[City]]="Thiruvananthapuram",1,0)</f>
        <v>0</v>
      </c>
      <c r="BZ75">
        <f ca="1">IF(Table1[[#This Row],[City]]="Kolkata",1,0)</f>
        <v>0</v>
      </c>
      <c r="CA75">
        <f ca="1">IF(Table1[[#This Row],[City]]="Mysore",1,0)</f>
        <v>0</v>
      </c>
    </row>
    <row r="76" spans="2:79" x14ac:dyDescent="0.3">
      <c r="B76">
        <f t="shared" ca="1" si="24"/>
        <v>1</v>
      </c>
      <c r="C76" t="str">
        <f t="shared" ca="1" si="25"/>
        <v>Male</v>
      </c>
      <c r="D76">
        <f t="shared" ca="1" si="26"/>
        <v>42</v>
      </c>
      <c r="E76">
        <f t="shared" ca="1" si="27"/>
        <v>4</v>
      </c>
      <c r="F76" t="str">
        <f t="shared" ca="1" si="28"/>
        <v>Teacher</v>
      </c>
      <c r="G76">
        <f t="shared" ca="1" si="29"/>
        <v>1</v>
      </c>
      <c r="H76" t="str">
        <f t="shared" ca="1" si="30"/>
        <v>SSLC</v>
      </c>
      <c r="I76">
        <f t="shared" ca="1" si="31"/>
        <v>2</v>
      </c>
      <c r="J76">
        <f t="shared" ca="1" si="23"/>
        <v>4</v>
      </c>
      <c r="K76">
        <f t="shared" ca="1" si="32"/>
        <v>69019</v>
      </c>
      <c r="L76">
        <f t="shared" ca="1" si="33"/>
        <v>8</v>
      </c>
      <c r="M76" t="str">
        <f t="shared" ca="1" si="34"/>
        <v>Kochi</v>
      </c>
      <c r="N76">
        <f t="shared" ca="1" si="35"/>
        <v>276076</v>
      </c>
      <c r="O76">
        <f t="shared" ca="1" si="36"/>
        <v>157062.87081452238</v>
      </c>
      <c r="P76" s="1">
        <f t="shared" ca="1" si="37"/>
        <v>267213.50228279119</v>
      </c>
      <c r="Q76">
        <f t="shared" ca="1" si="38"/>
        <v>250259</v>
      </c>
      <c r="R76" s="1">
        <f t="shared" ca="1" si="39"/>
        <v>120827.39452728617</v>
      </c>
      <c r="S76" s="1">
        <f t="shared" ca="1" si="40"/>
        <v>67314.304562131685</v>
      </c>
      <c r="T76" s="1">
        <f t="shared" ca="1" si="41"/>
        <v>664116.89681007736</v>
      </c>
      <c r="U76" s="1">
        <f t="shared" ca="1" si="42"/>
        <v>528149.26534180855</v>
      </c>
      <c r="V76" s="1">
        <f t="shared" ca="1" si="43"/>
        <v>135967.63146826881</v>
      </c>
      <c r="AI76" s="7"/>
      <c r="AJ76">
        <f ca="1">IF(Table1[[#This Row],[Gender]]="Male",1,0)</f>
        <v>1</v>
      </c>
      <c r="AK76">
        <f ca="1">IF(Table1[[#This Row],[Gender]]="Female",1,0)</f>
        <v>0</v>
      </c>
      <c r="AM76" s="3"/>
      <c r="AO76">
        <f ca="1">IF(Table1[[#This Row],[Profession]]="Health",1,0)</f>
        <v>0</v>
      </c>
      <c r="AP76">
        <f ca="1">IF(Table1[[#This Row],[Profession]]="IT",1,0)</f>
        <v>0</v>
      </c>
      <c r="AQ76">
        <f ca="1">IF(Table1[[#This Row],[Profession]]="Engineer",1,0)</f>
        <v>0</v>
      </c>
      <c r="AR76">
        <f ca="1">IF(Table1[[#This Row],[Profession]]="Blogger",1,0)</f>
        <v>0</v>
      </c>
      <c r="AS76">
        <f ca="1">IF(Table1[[#This Row],[Profession]]="Teacher",1,0)</f>
        <v>1</v>
      </c>
      <c r="AT76">
        <f ca="1">IF(Table1[[#This Row],[Profession]]="Freelancer",1,0)</f>
        <v>0</v>
      </c>
      <c r="BB76" s="20">
        <f ca="1">Table1[[#This Row],[Vehicle Value]]/Table1[[#This Row],[Vehicles]]</f>
        <v>66803.375570697797</v>
      </c>
      <c r="BC76" s="3"/>
      <c r="BD76" s="23">
        <f ca="1">IF(Table1[[#This Row],[Overal Debt]]&gt;$BE$3,1,0)</f>
        <v>1</v>
      </c>
      <c r="BG76" s="27">
        <f ca="1">Table1[[#This Row],[Mortgage]]/Table1[[#This Row],[Value of House]]</f>
        <v>0.56891171566714371</v>
      </c>
      <c r="BH76" s="23">
        <f t="shared" ca="1" si="44"/>
        <v>0</v>
      </c>
      <c r="BJ76">
        <f ca="1">IF(Table1[[#This Row],[City]]="Delhi",Table1[[#This Row],[Income]],0)</f>
        <v>0</v>
      </c>
      <c r="BK76">
        <f ca="1">IF(Table1[[#This Row],[City]]="Bangalore",Table1[[#This Row],[Income]],0)</f>
        <v>0</v>
      </c>
      <c r="BL76">
        <f ca="1">IF(Table1[[#This Row],[City]]="Kochi",Table1[[#This Row],[Income]],0)</f>
        <v>69019</v>
      </c>
      <c r="BM76">
        <f ca="1">IF(Table1[[#This Row],[City]]="Chennai",Table1[[#This Row],[Income]],0)</f>
        <v>0</v>
      </c>
      <c r="BN76">
        <f ca="1">IF(Table1[[#This Row],[City]]="Thiruvananthapuram",Table1[[#This Row],[Income]],0)</f>
        <v>0</v>
      </c>
      <c r="BO76">
        <f ca="1">IF(Table1[[#This Row],[City]]="Kolkata",Table1[[#This Row],[Income]],0)</f>
        <v>0</v>
      </c>
      <c r="BP76">
        <f ca="1">IF(Table1[[#This Row],[City]]="Mumbai",Table1[[#This Row],[Income]],0)</f>
        <v>0</v>
      </c>
      <c r="BQ76">
        <f ca="1">IF(Table1[[#This Row],[City]]="Mysore",Table1[[#This Row],[Income]],0)</f>
        <v>0</v>
      </c>
      <c r="BT76">
        <f ca="1">IF(Table1[[#This Row],[City]]="Mumbai",1,0)</f>
        <v>0</v>
      </c>
      <c r="BU76">
        <f ca="1">IF(Table1[[#This Row],[City]]="Chennai",1,0)</f>
        <v>0</v>
      </c>
      <c r="BV76">
        <f ca="1">IF(Table1[[#This Row],[City]]="Delhi",1,0)</f>
        <v>0</v>
      </c>
      <c r="BW76">
        <f ca="1">IF(Table1[[#This Row],[City]]="Bangalore",1,0)</f>
        <v>0</v>
      </c>
      <c r="BX76">
        <f ca="1">IF(Table1[[#This Row],[City]]="Kochi",1,0)</f>
        <v>1</v>
      </c>
      <c r="BY76">
        <f ca="1">IF(Table1[[#This Row],[City]]="Thiruvananthapuram",1,0)</f>
        <v>0</v>
      </c>
      <c r="BZ76">
        <f ca="1">IF(Table1[[#This Row],[City]]="Kolkata",1,0)</f>
        <v>0</v>
      </c>
      <c r="CA76">
        <f ca="1">IF(Table1[[#This Row],[City]]="Mysore",1,0)</f>
        <v>0</v>
      </c>
    </row>
    <row r="77" spans="2:79" x14ac:dyDescent="0.3">
      <c r="B77">
        <f t="shared" ca="1" si="24"/>
        <v>2</v>
      </c>
      <c r="C77" t="str">
        <f t="shared" ca="1" si="25"/>
        <v>Female</v>
      </c>
      <c r="D77">
        <f t="shared" ca="1" si="26"/>
        <v>29</v>
      </c>
      <c r="E77">
        <f t="shared" ca="1" si="27"/>
        <v>1</v>
      </c>
      <c r="F77" t="str">
        <f t="shared" ca="1" si="28"/>
        <v>Health</v>
      </c>
      <c r="G77">
        <f t="shared" ca="1" si="29"/>
        <v>4</v>
      </c>
      <c r="H77" t="str">
        <f t="shared" ca="1" si="30"/>
        <v>Under Graduate</v>
      </c>
      <c r="I77">
        <f t="shared" ca="1" si="31"/>
        <v>3</v>
      </c>
      <c r="J77">
        <f t="shared" ca="1" si="23"/>
        <v>3</v>
      </c>
      <c r="K77">
        <f t="shared" ca="1" si="32"/>
        <v>55556</v>
      </c>
      <c r="L77">
        <f t="shared" ca="1" si="33"/>
        <v>9</v>
      </c>
      <c r="M77" t="str">
        <f t="shared" ca="1" si="34"/>
        <v>Delhi</v>
      </c>
      <c r="N77">
        <f t="shared" ca="1" si="35"/>
        <v>222224</v>
      </c>
      <c r="O77">
        <f t="shared" ca="1" si="36"/>
        <v>172278.81552702864</v>
      </c>
      <c r="P77" s="1">
        <f t="shared" ca="1" si="37"/>
        <v>14860.480989832091</v>
      </c>
      <c r="Q77">
        <f t="shared" ca="1" si="38"/>
        <v>9784</v>
      </c>
      <c r="R77" s="1">
        <f t="shared" ca="1" si="39"/>
        <v>82460.382226320988</v>
      </c>
      <c r="S77" s="1">
        <f t="shared" ca="1" si="40"/>
        <v>13731.778919014116</v>
      </c>
      <c r="T77" s="1">
        <f t="shared" ca="1" si="41"/>
        <v>319544.86321615305</v>
      </c>
      <c r="U77" s="1">
        <f t="shared" ca="1" si="42"/>
        <v>264523.19775334961</v>
      </c>
      <c r="V77" s="1">
        <f t="shared" ca="1" si="43"/>
        <v>55021.665462803445</v>
      </c>
      <c r="AI77" s="7"/>
      <c r="AJ77">
        <f ca="1">IF(Table1[[#This Row],[Gender]]="Male",1,0)</f>
        <v>0</v>
      </c>
      <c r="AK77">
        <f ca="1">IF(Table1[[#This Row],[Gender]]="Female",1,0)</f>
        <v>1</v>
      </c>
      <c r="AM77" s="3"/>
      <c r="AO77">
        <f ca="1">IF(Table1[[#This Row],[Profession]]="Health",1,0)</f>
        <v>1</v>
      </c>
      <c r="AP77">
        <f ca="1">IF(Table1[[#This Row],[Profession]]="IT",1,0)</f>
        <v>0</v>
      </c>
      <c r="AQ77">
        <f ca="1">IF(Table1[[#This Row],[Profession]]="Engineer",1,0)</f>
        <v>0</v>
      </c>
      <c r="AR77">
        <f ca="1">IF(Table1[[#This Row],[Profession]]="Blogger",1,0)</f>
        <v>0</v>
      </c>
      <c r="AS77">
        <f ca="1">IF(Table1[[#This Row],[Profession]]="Teacher",1,0)</f>
        <v>0</v>
      </c>
      <c r="AT77">
        <f ca="1">IF(Table1[[#This Row],[Profession]]="Freelancer",1,0)</f>
        <v>0</v>
      </c>
      <c r="BB77" s="20">
        <f ca="1">Table1[[#This Row],[Vehicle Value]]/Table1[[#This Row],[Vehicles]]</f>
        <v>4953.4936632773633</v>
      </c>
      <c r="BC77" s="3"/>
      <c r="BD77" s="23">
        <f ca="1">IF(Table1[[#This Row],[Overal Debt]]&gt;$BE$3,1,0)</f>
        <v>1</v>
      </c>
      <c r="BG77" s="27">
        <f ca="1">Table1[[#This Row],[Mortgage]]/Table1[[#This Row],[Value of House]]</f>
        <v>0.77524846788388579</v>
      </c>
      <c r="BH77" s="23">
        <f t="shared" ca="1" si="44"/>
        <v>0</v>
      </c>
      <c r="BJ77">
        <f ca="1">IF(Table1[[#This Row],[City]]="Delhi",Table1[[#This Row],[Income]],0)</f>
        <v>55556</v>
      </c>
      <c r="BK77">
        <f ca="1">IF(Table1[[#This Row],[City]]="Bangalore",Table1[[#This Row],[Income]],0)</f>
        <v>0</v>
      </c>
      <c r="BL77">
        <f ca="1">IF(Table1[[#This Row],[City]]="Kochi",Table1[[#This Row],[Income]],0)</f>
        <v>0</v>
      </c>
      <c r="BM77">
        <f ca="1">IF(Table1[[#This Row],[City]]="Chennai",Table1[[#This Row],[Income]],0)</f>
        <v>0</v>
      </c>
      <c r="BN77">
        <f ca="1">IF(Table1[[#This Row],[City]]="Thiruvananthapuram",Table1[[#This Row],[Income]],0)</f>
        <v>0</v>
      </c>
      <c r="BO77">
        <f ca="1">IF(Table1[[#This Row],[City]]="Kolkata",Table1[[#This Row],[Income]],0)</f>
        <v>0</v>
      </c>
      <c r="BP77">
        <f ca="1">IF(Table1[[#This Row],[City]]="Mumbai",Table1[[#This Row],[Income]],0)</f>
        <v>0</v>
      </c>
      <c r="BQ77">
        <f ca="1">IF(Table1[[#This Row],[City]]="Mysore",Table1[[#This Row],[Income]],0)</f>
        <v>0</v>
      </c>
      <c r="BT77">
        <f ca="1">IF(Table1[[#This Row],[City]]="Mumbai",1,0)</f>
        <v>0</v>
      </c>
      <c r="BU77">
        <f ca="1">IF(Table1[[#This Row],[City]]="Chennai",1,0)</f>
        <v>0</v>
      </c>
      <c r="BV77">
        <f ca="1">IF(Table1[[#This Row],[City]]="Delhi",1,0)</f>
        <v>1</v>
      </c>
      <c r="BW77">
        <f ca="1">IF(Table1[[#This Row],[City]]="Bangalore",1,0)</f>
        <v>0</v>
      </c>
      <c r="BX77">
        <f ca="1">IF(Table1[[#This Row],[City]]="Kochi",1,0)</f>
        <v>0</v>
      </c>
      <c r="BY77">
        <f ca="1">IF(Table1[[#This Row],[City]]="Thiruvananthapuram",1,0)</f>
        <v>0</v>
      </c>
      <c r="BZ77">
        <f ca="1">IF(Table1[[#This Row],[City]]="Kolkata",1,0)</f>
        <v>0</v>
      </c>
      <c r="CA77">
        <f ca="1">IF(Table1[[#This Row],[City]]="Mysore",1,0)</f>
        <v>0</v>
      </c>
    </row>
    <row r="78" spans="2:79" x14ac:dyDescent="0.3">
      <c r="B78">
        <f t="shared" ca="1" si="24"/>
        <v>2</v>
      </c>
      <c r="C78" t="str">
        <f t="shared" ca="1" si="25"/>
        <v>Female</v>
      </c>
      <c r="D78">
        <f t="shared" ca="1" si="26"/>
        <v>43</v>
      </c>
      <c r="E78">
        <f t="shared" ca="1" si="27"/>
        <v>3</v>
      </c>
      <c r="F78" t="str">
        <f t="shared" ca="1" si="28"/>
        <v>IT</v>
      </c>
      <c r="G78">
        <f t="shared" ca="1" si="29"/>
        <v>2</v>
      </c>
      <c r="H78" t="str">
        <f t="shared" ca="1" si="30"/>
        <v>HSC</v>
      </c>
      <c r="I78">
        <f t="shared" ca="1" si="31"/>
        <v>4</v>
      </c>
      <c r="J78">
        <f t="shared" ca="1" si="23"/>
        <v>2</v>
      </c>
      <c r="K78">
        <f t="shared" ca="1" si="32"/>
        <v>41130</v>
      </c>
      <c r="L78">
        <f t="shared" ca="1" si="33"/>
        <v>8</v>
      </c>
      <c r="M78" t="str">
        <f t="shared" ca="1" si="34"/>
        <v>Kochi</v>
      </c>
      <c r="N78">
        <f t="shared" ca="1" si="35"/>
        <v>123390</v>
      </c>
      <c r="O78">
        <f t="shared" ca="1" si="36"/>
        <v>68869.001692415026</v>
      </c>
      <c r="P78" s="1">
        <f t="shared" ca="1" si="37"/>
        <v>37281.514998806466</v>
      </c>
      <c r="Q78">
        <f t="shared" ca="1" si="38"/>
        <v>25504</v>
      </c>
      <c r="R78" s="1">
        <f t="shared" ca="1" si="39"/>
        <v>68223.079958900795</v>
      </c>
      <c r="S78" s="1">
        <f t="shared" ca="1" si="40"/>
        <v>5903.3249452272539</v>
      </c>
      <c r="T78" s="1">
        <f t="shared" ca="1" si="41"/>
        <v>228894.59495770728</v>
      </c>
      <c r="U78" s="1">
        <f t="shared" ca="1" si="42"/>
        <v>162596.08165131582</v>
      </c>
      <c r="V78" s="1">
        <f t="shared" ca="1" si="43"/>
        <v>66298.513306391455</v>
      </c>
      <c r="AI78" s="7"/>
      <c r="AJ78">
        <f ca="1">IF(Table1[[#This Row],[Gender]]="Male",1,0)</f>
        <v>0</v>
      </c>
      <c r="AK78">
        <f ca="1">IF(Table1[[#This Row],[Gender]]="Female",1,0)</f>
        <v>1</v>
      </c>
      <c r="AM78" s="3"/>
      <c r="AO78">
        <f ca="1">IF(Table1[[#This Row],[Profession]]="Health",1,0)</f>
        <v>0</v>
      </c>
      <c r="AP78">
        <f ca="1">IF(Table1[[#This Row],[Profession]]="IT",1,0)</f>
        <v>1</v>
      </c>
      <c r="AQ78">
        <f ca="1">IF(Table1[[#This Row],[Profession]]="Engineer",1,0)</f>
        <v>0</v>
      </c>
      <c r="AR78">
        <f ca="1">IF(Table1[[#This Row],[Profession]]="Blogger",1,0)</f>
        <v>0</v>
      </c>
      <c r="AS78">
        <f ca="1">IF(Table1[[#This Row],[Profession]]="Teacher",1,0)</f>
        <v>0</v>
      </c>
      <c r="AT78">
        <f ca="1">IF(Table1[[#This Row],[Profession]]="Freelancer",1,0)</f>
        <v>0</v>
      </c>
      <c r="BB78" s="20">
        <f ca="1">Table1[[#This Row],[Vehicle Value]]/Table1[[#This Row],[Vehicles]]</f>
        <v>18640.757499403233</v>
      </c>
      <c r="BC78" s="3"/>
      <c r="BD78" s="23">
        <f ca="1">IF(Table1[[#This Row],[Overal Debt]]&gt;$BE$3,1,0)</f>
        <v>1</v>
      </c>
      <c r="BG78" s="27">
        <f ca="1">Table1[[#This Row],[Mortgage]]/Table1[[#This Row],[Value of House]]</f>
        <v>0.55814086791810535</v>
      </c>
      <c r="BH78" s="23">
        <f t="shared" ca="1" si="44"/>
        <v>0</v>
      </c>
      <c r="BJ78">
        <f ca="1">IF(Table1[[#This Row],[City]]="Delhi",Table1[[#This Row],[Income]],0)</f>
        <v>0</v>
      </c>
      <c r="BK78">
        <f ca="1">IF(Table1[[#This Row],[City]]="Bangalore",Table1[[#This Row],[Income]],0)</f>
        <v>0</v>
      </c>
      <c r="BL78">
        <f ca="1">IF(Table1[[#This Row],[City]]="Kochi",Table1[[#This Row],[Income]],0)</f>
        <v>41130</v>
      </c>
      <c r="BM78">
        <f ca="1">IF(Table1[[#This Row],[City]]="Chennai",Table1[[#This Row],[Income]],0)</f>
        <v>0</v>
      </c>
      <c r="BN78">
        <f ca="1">IF(Table1[[#This Row],[City]]="Thiruvananthapuram",Table1[[#This Row],[Income]],0)</f>
        <v>0</v>
      </c>
      <c r="BO78">
        <f ca="1">IF(Table1[[#This Row],[City]]="Kolkata",Table1[[#This Row],[Income]],0)</f>
        <v>0</v>
      </c>
      <c r="BP78">
        <f ca="1">IF(Table1[[#This Row],[City]]="Mumbai",Table1[[#This Row],[Income]],0)</f>
        <v>0</v>
      </c>
      <c r="BQ78">
        <f ca="1">IF(Table1[[#This Row],[City]]="Mysore",Table1[[#This Row],[Income]],0)</f>
        <v>0</v>
      </c>
      <c r="BT78">
        <f ca="1">IF(Table1[[#This Row],[City]]="Mumbai",1,0)</f>
        <v>0</v>
      </c>
      <c r="BU78">
        <f ca="1">IF(Table1[[#This Row],[City]]="Chennai",1,0)</f>
        <v>0</v>
      </c>
      <c r="BV78">
        <f ca="1">IF(Table1[[#This Row],[City]]="Delhi",1,0)</f>
        <v>0</v>
      </c>
      <c r="BW78">
        <f ca="1">IF(Table1[[#This Row],[City]]="Bangalore",1,0)</f>
        <v>0</v>
      </c>
      <c r="BX78">
        <f ca="1">IF(Table1[[#This Row],[City]]="Kochi",1,0)</f>
        <v>1</v>
      </c>
      <c r="BY78">
        <f ca="1">IF(Table1[[#This Row],[City]]="Thiruvananthapuram",1,0)</f>
        <v>0</v>
      </c>
      <c r="BZ78">
        <f ca="1">IF(Table1[[#This Row],[City]]="Kolkata",1,0)</f>
        <v>0</v>
      </c>
      <c r="CA78">
        <f ca="1">IF(Table1[[#This Row],[City]]="Mysore",1,0)</f>
        <v>0</v>
      </c>
    </row>
    <row r="79" spans="2:79" x14ac:dyDescent="0.3">
      <c r="B79">
        <f t="shared" ca="1" si="24"/>
        <v>2</v>
      </c>
      <c r="C79" t="str">
        <f t="shared" ca="1" si="25"/>
        <v>Female</v>
      </c>
      <c r="D79">
        <f t="shared" ca="1" si="26"/>
        <v>40</v>
      </c>
      <c r="E79">
        <f t="shared" ca="1" si="27"/>
        <v>4</v>
      </c>
      <c r="F79" t="str">
        <f t="shared" ca="1" si="28"/>
        <v>Teacher</v>
      </c>
      <c r="G79">
        <f t="shared" ca="1" si="29"/>
        <v>2</v>
      </c>
      <c r="H79" t="str">
        <f t="shared" ca="1" si="30"/>
        <v>HSC</v>
      </c>
      <c r="I79">
        <f t="shared" ca="1" si="31"/>
        <v>1</v>
      </c>
      <c r="J79">
        <f t="shared" ca="1" si="23"/>
        <v>3</v>
      </c>
      <c r="K79">
        <f t="shared" ca="1" si="32"/>
        <v>53953</v>
      </c>
      <c r="L79">
        <f t="shared" ca="1" si="33"/>
        <v>4</v>
      </c>
      <c r="M79" t="str">
        <f t="shared" ca="1" si="34"/>
        <v>Mumbai</v>
      </c>
      <c r="N79">
        <f t="shared" ca="1" si="35"/>
        <v>161859</v>
      </c>
      <c r="O79">
        <f t="shared" ca="1" si="36"/>
        <v>23027.030817320305</v>
      </c>
      <c r="P79" s="1">
        <f t="shared" ca="1" si="37"/>
        <v>111398.60590743471</v>
      </c>
      <c r="Q79">
        <f t="shared" ca="1" si="38"/>
        <v>21369</v>
      </c>
      <c r="R79" s="1">
        <f t="shared" ca="1" si="39"/>
        <v>23052.962073472867</v>
      </c>
      <c r="S79" s="1">
        <f t="shared" ca="1" si="40"/>
        <v>19302.650124729582</v>
      </c>
      <c r="T79" s="1">
        <f t="shared" ca="1" si="41"/>
        <v>296310.56798090757</v>
      </c>
      <c r="U79" s="1">
        <f t="shared" ca="1" si="42"/>
        <v>67448.992890793175</v>
      </c>
      <c r="V79" s="1">
        <f t="shared" ca="1" si="43"/>
        <v>228861.57509011438</v>
      </c>
      <c r="AI79" s="7"/>
      <c r="AJ79">
        <f ca="1">IF(Table1[[#This Row],[Gender]]="Male",1,0)</f>
        <v>0</v>
      </c>
      <c r="AK79">
        <f ca="1">IF(Table1[[#This Row],[Gender]]="Female",1,0)</f>
        <v>1</v>
      </c>
      <c r="AM79" s="3"/>
      <c r="AO79">
        <f ca="1">IF(Table1[[#This Row],[Profession]]="Health",1,0)</f>
        <v>0</v>
      </c>
      <c r="AP79">
        <f ca="1">IF(Table1[[#This Row],[Profession]]="IT",1,0)</f>
        <v>0</v>
      </c>
      <c r="AQ79">
        <f ca="1">IF(Table1[[#This Row],[Profession]]="Engineer",1,0)</f>
        <v>0</v>
      </c>
      <c r="AR79">
        <f ca="1">IF(Table1[[#This Row],[Profession]]="Blogger",1,0)</f>
        <v>0</v>
      </c>
      <c r="AS79">
        <f ca="1">IF(Table1[[#This Row],[Profession]]="Teacher",1,0)</f>
        <v>1</v>
      </c>
      <c r="AT79">
        <f ca="1">IF(Table1[[#This Row],[Profession]]="Freelancer",1,0)</f>
        <v>0</v>
      </c>
      <c r="BB79" s="20">
        <f ca="1">Table1[[#This Row],[Vehicle Value]]/Table1[[#This Row],[Vehicles]]</f>
        <v>37132.868635811574</v>
      </c>
      <c r="BC79" s="3"/>
      <c r="BD79" s="23">
        <f ca="1">IF(Table1[[#This Row],[Overal Debt]]&gt;$BE$3,1,0)</f>
        <v>0</v>
      </c>
      <c r="BG79" s="27">
        <f ca="1">Table1[[#This Row],[Mortgage]]/Table1[[#This Row],[Value of House]]</f>
        <v>0.14226598964110926</v>
      </c>
      <c r="BH79" s="23">
        <f t="shared" ca="1" si="44"/>
        <v>1</v>
      </c>
      <c r="BJ79">
        <f ca="1">IF(Table1[[#This Row],[City]]="Delhi",Table1[[#This Row],[Income]],0)</f>
        <v>0</v>
      </c>
      <c r="BK79">
        <f ca="1">IF(Table1[[#This Row],[City]]="Bangalore",Table1[[#This Row],[Income]],0)</f>
        <v>0</v>
      </c>
      <c r="BL79">
        <f ca="1">IF(Table1[[#This Row],[City]]="Kochi",Table1[[#This Row],[Income]],0)</f>
        <v>0</v>
      </c>
      <c r="BM79">
        <f ca="1">IF(Table1[[#This Row],[City]]="Chennai",Table1[[#This Row],[Income]],0)</f>
        <v>0</v>
      </c>
      <c r="BN79">
        <f ca="1">IF(Table1[[#This Row],[City]]="Thiruvananthapuram",Table1[[#This Row],[Income]],0)</f>
        <v>0</v>
      </c>
      <c r="BO79">
        <f ca="1">IF(Table1[[#This Row],[City]]="Kolkata",Table1[[#This Row],[Income]],0)</f>
        <v>0</v>
      </c>
      <c r="BP79">
        <f ca="1">IF(Table1[[#This Row],[City]]="Mumbai",Table1[[#This Row],[Income]],0)</f>
        <v>53953</v>
      </c>
      <c r="BQ79">
        <f ca="1">IF(Table1[[#This Row],[City]]="Mysore",Table1[[#This Row],[Income]],0)</f>
        <v>0</v>
      </c>
      <c r="BT79">
        <f ca="1">IF(Table1[[#This Row],[City]]="Mumbai",1,0)</f>
        <v>1</v>
      </c>
      <c r="BU79">
        <f ca="1">IF(Table1[[#This Row],[City]]="Chennai",1,0)</f>
        <v>0</v>
      </c>
      <c r="BV79">
        <f ca="1">IF(Table1[[#This Row],[City]]="Delhi",1,0)</f>
        <v>0</v>
      </c>
      <c r="BW79">
        <f ca="1">IF(Table1[[#This Row],[City]]="Bangalore",1,0)</f>
        <v>0</v>
      </c>
      <c r="BX79">
        <f ca="1">IF(Table1[[#This Row],[City]]="Kochi",1,0)</f>
        <v>0</v>
      </c>
      <c r="BY79">
        <f ca="1">IF(Table1[[#This Row],[City]]="Thiruvananthapuram",1,0)</f>
        <v>0</v>
      </c>
      <c r="BZ79">
        <f ca="1">IF(Table1[[#This Row],[City]]="Kolkata",1,0)</f>
        <v>0</v>
      </c>
      <c r="CA79">
        <f ca="1">IF(Table1[[#This Row],[City]]="Mysore",1,0)</f>
        <v>0</v>
      </c>
    </row>
    <row r="80" spans="2:79" x14ac:dyDescent="0.3">
      <c r="B80">
        <f t="shared" ca="1" si="24"/>
        <v>2</v>
      </c>
      <c r="C80" t="str">
        <f t="shared" ca="1" si="25"/>
        <v>Female</v>
      </c>
      <c r="D80">
        <f t="shared" ca="1" si="26"/>
        <v>36</v>
      </c>
      <c r="E80">
        <f t="shared" ca="1" si="27"/>
        <v>3</v>
      </c>
      <c r="F80" t="str">
        <f t="shared" ca="1" si="28"/>
        <v>IT</v>
      </c>
      <c r="G80">
        <f t="shared" ca="1" si="29"/>
        <v>5</v>
      </c>
      <c r="H80" t="str">
        <f t="shared" ca="1" si="30"/>
        <v>Post Graduate</v>
      </c>
      <c r="I80">
        <f t="shared" ca="1" si="31"/>
        <v>1</v>
      </c>
      <c r="J80">
        <f t="shared" ca="1" si="23"/>
        <v>1</v>
      </c>
      <c r="K80">
        <f t="shared" ca="1" si="32"/>
        <v>49544</v>
      </c>
      <c r="L80">
        <f t="shared" ca="1" si="33"/>
        <v>5</v>
      </c>
      <c r="M80" t="str">
        <f t="shared" ca="1" si="34"/>
        <v>Kolkata</v>
      </c>
      <c r="N80">
        <f t="shared" ca="1" si="35"/>
        <v>198176</v>
      </c>
      <c r="O80">
        <f t="shared" ca="1" si="36"/>
        <v>20085.968742838188</v>
      </c>
      <c r="P80" s="1">
        <f t="shared" ca="1" si="37"/>
        <v>25820.491463144557</v>
      </c>
      <c r="Q80">
        <f t="shared" ca="1" si="38"/>
        <v>10051</v>
      </c>
      <c r="R80" s="1">
        <f t="shared" ca="1" si="39"/>
        <v>9111.9250018481052</v>
      </c>
      <c r="S80" s="1">
        <f t="shared" ca="1" si="40"/>
        <v>44938.638884011161</v>
      </c>
      <c r="T80" s="1">
        <f t="shared" ca="1" si="41"/>
        <v>233108.41646499265</v>
      </c>
      <c r="U80" s="1">
        <f t="shared" ca="1" si="42"/>
        <v>39248.893744686291</v>
      </c>
      <c r="V80" s="1">
        <f t="shared" ca="1" si="43"/>
        <v>193859.52272030636</v>
      </c>
      <c r="AI80" s="7"/>
      <c r="AJ80">
        <f ca="1">IF(Table1[[#This Row],[Gender]]="Male",1,0)</f>
        <v>0</v>
      </c>
      <c r="AK80">
        <f ca="1">IF(Table1[[#This Row],[Gender]]="Female",1,0)</f>
        <v>1</v>
      </c>
      <c r="AM80" s="3"/>
      <c r="AO80">
        <f ca="1">IF(Table1[[#This Row],[Profession]]="Health",1,0)</f>
        <v>0</v>
      </c>
      <c r="AP80">
        <f ca="1">IF(Table1[[#This Row],[Profession]]="IT",1,0)</f>
        <v>1</v>
      </c>
      <c r="AQ80">
        <f ca="1">IF(Table1[[#This Row],[Profession]]="Engineer",1,0)</f>
        <v>0</v>
      </c>
      <c r="AR80">
        <f ca="1">IF(Table1[[#This Row],[Profession]]="Blogger",1,0)</f>
        <v>0</v>
      </c>
      <c r="AS80">
        <f ca="1">IF(Table1[[#This Row],[Profession]]="Teacher",1,0)</f>
        <v>0</v>
      </c>
      <c r="AT80">
        <f ca="1">IF(Table1[[#This Row],[Profession]]="Freelancer",1,0)</f>
        <v>0</v>
      </c>
      <c r="BB80" s="20">
        <f ca="1">Table1[[#This Row],[Vehicle Value]]/Table1[[#This Row],[Vehicles]]</f>
        <v>25820.491463144557</v>
      </c>
      <c r="BC80" s="3"/>
      <c r="BD80" s="23">
        <f ca="1">IF(Table1[[#This Row],[Overal Debt]]&gt;$BE$3,1,0)</f>
        <v>0</v>
      </c>
      <c r="BG80" s="27">
        <f ca="1">Table1[[#This Row],[Mortgage]]/Table1[[#This Row],[Value of House]]</f>
        <v>0.10135419396313472</v>
      </c>
      <c r="BH80" s="23">
        <f t="shared" ca="1" si="44"/>
        <v>1</v>
      </c>
      <c r="BJ80">
        <f ca="1">IF(Table1[[#This Row],[City]]="Delhi",Table1[[#This Row],[Income]],0)</f>
        <v>0</v>
      </c>
      <c r="BK80">
        <f ca="1">IF(Table1[[#This Row],[City]]="Bangalore",Table1[[#This Row],[Income]],0)</f>
        <v>0</v>
      </c>
      <c r="BL80">
        <f ca="1">IF(Table1[[#This Row],[City]]="Kochi",Table1[[#This Row],[Income]],0)</f>
        <v>0</v>
      </c>
      <c r="BM80">
        <f ca="1">IF(Table1[[#This Row],[City]]="Chennai",Table1[[#This Row],[Income]],0)</f>
        <v>0</v>
      </c>
      <c r="BN80">
        <f ca="1">IF(Table1[[#This Row],[City]]="Thiruvananthapuram",Table1[[#This Row],[Income]],0)</f>
        <v>0</v>
      </c>
      <c r="BO80">
        <f ca="1">IF(Table1[[#This Row],[City]]="Kolkata",Table1[[#This Row],[Income]],0)</f>
        <v>49544</v>
      </c>
      <c r="BP80">
        <f ca="1">IF(Table1[[#This Row],[City]]="Mumbai",Table1[[#This Row],[Income]],0)</f>
        <v>0</v>
      </c>
      <c r="BQ80">
        <f ca="1">IF(Table1[[#This Row],[City]]="Mysore",Table1[[#This Row],[Income]],0)</f>
        <v>0</v>
      </c>
      <c r="BT80">
        <f ca="1">IF(Table1[[#This Row],[City]]="Mumbai",1,0)</f>
        <v>0</v>
      </c>
      <c r="BU80">
        <f ca="1">IF(Table1[[#This Row],[City]]="Chennai",1,0)</f>
        <v>0</v>
      </c>
      <c r="BV80">
        <f ca="1">IF(Table1[[#This Row],[City]]="Delhi",1,0)</f>
        <v>0</v>
      </c>
      <c r="BW80">
        <f ca="1">IF(Table1[[#This Row],[City]]="Bangalore",1,0)</f>
        <v>0</v>
      </c>
      <c r="BX80">
        <f ca="1">IF(Table1[[#This Row],[City]]="Kochi",1,0)</f>
        <v>0</v>
      </c>
      <c r="BY80">
        <f ca="1">IF(Table1[[#This Row],[City]]="Thiruvananthapuram",1,0)</f>
        <v>0</v>
      </c>
      <c r="BZ80">
        <f ca="1">IF(Table1[[#This Row],[City]]="Kolkata",1,0)</f>
        <v>1</v>
      </c>
      <c r="CA80">
        <f ca="1">IF(Table1[[#This Row],[City]]="Mysore",1,0)</f>
        <v>0</v>
      </c>
    </row>
    <row r="81" spans="2:79" x14ac:dyDescent="0.3">
      <c r="B81">
        <f t="shared" ca="1" si="24"/>
        <v>2</v>
      </c>
      <c r="C81" t="str">
        <f t="shared" ca="1" si="25"/>
        <v>Female</v>
      </c>
      <c r="D81">
        <f t="shared" ca="1" si="26"/>
        <v>45</v>
      </c>
      <c r="E81">
        <f t="shared" ca="1" si="27"/>
        <v>5</v>
      </c>
      <c r="F81" t="str">
        <f t="shared" ca="1" si="28"/>
        <v>Freelancer</v>
      </c>
      <c r="G81">
        <f t="shared" ca="1" si="29"/>
        <v>2</v>
      </c>
      <c r="H81" t="str">
        <f t="shared" ca="1" si="30"/>
        <v>HSC</v>
      </c>
      <c r="I81">
        <f t="shared" ca="1" si="31"/>
        <v>4</v>
      </c>
      <c r="J81">
        <f t="shared" ca="1" si="23"/>
        <v>4</v>
      </c>
      <c r="K81">
        <f t="shared" ca="1" si="32"/>
        <v>31557</v>
      </c>
      <c r="L81">
        <f t="shared" ca="1" si="33"/>
        <v>6</v>
      </c>
      <c r="M81" t="str">
        <f t="shared" ca="1" si="34"/>
        <v>Thiruvananthapuram</v>
      </c>
      <c r="N81">
        <f t="shared" ca="1" si="35"/>
        <v>126228</v>
      </c>
      <c r="O81">
        <f t="shared" ca="1" si="36"/>
        <v>117127.37156952036</v>
      </c>
      <c r="P81" s="1">
        <f t="shared" ca="1" si="37"/>
        <v>52595.007949958963</v>
      </c>
      <c r="Q81">
        <f t="shared" ca="1" si="38"/>
        <v>40787</v>
      </c>
      <c r="R81" s="1">
        <f t="shared" ca="1" si="39"/>
        <v>29612.310636280527</v>
      </c>
      <c r="S81" s="1">
        <f t="shared" ca="1" si="40"/>
        <v>21704.190552401589</v>
      </c>
      <c r="T81" s="1">
        <f t="shared" ca="1" si="41"/>
        <v>208435.31858623947</v>
      </c>
      <c r="U81" s="1">
        <f t="shared" ca="1" si="42"/>
        <v>187526.6822058009</v>
      </c>
      <c r="V81" s="1">
        <f t="shared" ca="1" si="43"/>
        <v>20908.636380438576</v>
      </c>
      <c r="AI81" s="7"/>
      <c r="AJ81">
        <f ca="1">IF(Table1[[#This Row],[Gender]]="Male",1,0)</f>
        <v>0</v>
      </c>
      <c r="AK81">
        <f ca="1">IF(Table1[[#This Row],[Gender]]="Female",1,0)</f>
        <v>1</v>
      </c>
      <c r="AM81" s="3"/>
      <c r="AO81">
        <f ca="1">IF(Table1[[#This Row],[Profession]]="Health",1,0)</f>
        <v>0</v>
      </c>
      <c r="AP81">
        <f ca="1">IF(Table1[[#This Row],[Profession]]="IT",1,0)</f>
        <v>0</v>
      </c>
      <c r="AQ81">
        <f ca="1">IF(Table1[[#This Row],[Profession]]="Engineer",1,0)</f>
        <v>0</v>
      </c>
      <c r="AR81">
        <f ca="1">IF(Table1[[#This Row],[Profession]]="Blogger",1,0)</f>
        <v>0</v>
      </c>
      <c r="AS81">
        <f ca="1">IF(Table1[[#This Row],[Profession]]="Teacher",1,0)</f>
        <v>0</v>
      </c>
      <c r="AT81">
        <f ca="1">IF(Table1[[#This Row],[Profession]]="Freelancer",1,0)</f>
        <v>1</v>
      </c>
      <c r="BB81" s="20">
        <f ca="1">Table1[[#This Row],[Vehicle Value]]/Table1[[#This Row],[Vehicles]]</f>
        <v>13148.751987489741</v>
      </c>
      <c r="BC81" s="3"/>
      <c r="BD81" s="23">
        <f ca="1">IF(Table1[[#This Row],[Overal Debt]]&gt;$BE$3,1,0)</f>
        <v>1</v>
      </c>
      <c r="BG81" s="27">
        <f ca="1">Table1[[#This Row],[Mortgage]]/Table1[[#This Row],[Value of House]]</f>
        <v>0.9279032510181604</v>
      </c>
      <c r="BH81" s="23">
        <f t="shared" ca="1" si="44"/>
        <v>0</v>
      </c>
      <c r="BJ81">
        <f ca="1">IF(Table1[[#This Row],[City]]="Delhi",Table1[[#This Row],[Income]],0)</f>
        <v>0</v>
      </c>
      <c r="BK81">
        <f ca="1">IF(Table1[[#This Row],[City]]="Bangalore",Table1[[#This Row],[Income]],0)</f>
        <v>0</v>
      </c>
      <c r="BL81">
        <f ca="1">IF(Table1[[#This Row],[City]]="Kochi",Table1[[#This Row],[Income]],0)</f>
        <v>0</v>
      </c>
      <c r="BM81">
        <f ca="1">IF(Table1[[#This Row],[City]]="Chennai",Table1[[#This Row],[Income]],0)</f>
        <v>0</v>
      </c>
      <c r="BN81">
        <f ca="1">IF(Table1[[#This Row],[City]]="Thiruvananthapuram",Table1[[#This Row],[Income]],0)</f>
        <v>31557</v>
      </c>
      <c r="BO81">
        <f ca="1">IF(Table1[[#This Row],[City]]="Kolkata",Table1[[#This Row],[Income]],0)</f>
        <v>0</v>
      </c>
      <c r="BP81">
        <f ca="1">IF(Table1[[#This Row],[City]]="Mumbai",Table1[[#This Row],[Income]],0)</f>
        <v>0</v>
      </c>
      <c r="BQ81">
        <f ca="1">IF(Table1[[#This Row],[City]]="Mysore",Table1[[#This Row],[Income]],0)</f>
        <v>0</v>
      </c>
      <c r="BT81">
        <f ca="1">IF(Table1[[#This Row],[City]]="Mumbai",1,0)</f>
        <v>0</v>
      </c>
      <c r="BU81">
        <f ca="1">IF(Table1[[#This Row],[City]]="Chennai",1,0)</f>
        <v>0</v>
      </c>
      <c r="BV81">
        <f ca="1">IF(Table1[[#This Row],[City]]="Delhi",1,0)</f>
        <v>0</v>
      </c>
      <c r="BW81">
        <f ca="1">IF(Table1[[#This Row],[City]]="Bangalore",1,0)</f>
        <v>0</v>
      </c>
      <c r="BX81">
        <f ca="1">IF(Table1[[#This Row],[City]]="Kochi",1,0)</f>
        <v>0</v>
      </c>
      <c r="BY81">
        <f ca="1">IF(Table1[[#This Row],[City]]="Thiruvananthapuram",1,0)</f>
        <v>1</v>
      </c>
      <c r="BZ81">
        <f ca="1">IF(Table1[[#This Row],[City]]="Kolkata",1,0)</f>
        <v>0</v>
      </c>
      <c r="CA81">
        <f ca="1">IF(Table1[[#This Row],[City]]="Mysore",1,0)</f>
        <v>0</v>
      </c>
    </row>
    <row r="82" spans="2:79" x14ac:dyDescent="0.3">
      <c r="B82">
        <f t="shared" ca="1" si="24"/>
        <v>2</v>
      </c>
      <c r="C82" t="str">
        <f t="shared" ca="1" si="25"/>
        <v>Female</v>
      </c>
      <c r="D82">
        <f t="shared" ca="1" si="26"/>
        <v>34</v>
      </c>
      <c r="E82">
        <f t="shared" ca="1" si="27"/>
        <v>6</v>
      </c>
      <c r="F82" t="str">
        <f t="shared" ca="1" si="28"/>
        <v>Blogger</v>
      </c>
      <c r="G82">
        <f t="shared" ca="1" si="29"/>
        <v>2</v>
      </c>
      <c r="H82" t="str">
        <f t="shared" ca="1" si="30"/>
        <v>HSC</v>
      </c>
      <c r="I82">
        <f t="shared" ca="1" si="31"/>
        <v>4</v>
      </c>
      <c r="J82">
        <f t="shared" ca="1" si="23"/>
        <v>2</v>
      </c>
      <c r="K82">
        <f t="shared" ca="1" si="32"/>
        <v>66046</v>
      </c>
      <c r="L82">
        <f t="shared" ca="1" si="33"/>
        <v>6</v>
      </c>
      <c r="M82" t="str">
        <f t="shared" ca="1" si="34"/>
        <v>Thiruvananthapuram</v>
      </c>
      <c r="N82">
        <f t="shared" ca="1" si="35"/>
        <v>198138</v>
      </c>
      <c r="O82">
        <f t="shared" ca="1" si="36"/>
        <v>41453.805533048711</v>
      </c>
      <c r="P82" s="1">
        <f t="shared" ca="1" si="37"/>
        <v>50934.182582678666</v>
      </c>
      <c r="Q82">
        <f t="shared" ca="1" si="38"/>
        <v>11293</v>
      </c>
      <c r="R82" s="1">
        <f t="shared" ca="1" si="39"/>
        <v>48832.796761642901</v>
      </c>
      <c r="S82" s="1">
        <f t="shared" ca="1" si="40"/>
        <v>13337.350142509116</v>
      </c>
      <c r="T82" s="1">
        <f t="shared" ca="1" si="41"/>
        <v>297904.97934432159</v>
      </c>
      <c r="U82" s="1">
        <f t="shared" ca="1" si="42"/>
        <v>101579.60229469161</v>
      </c>
      <c r="V82" s="1">
        <f t="shared" ca="1" si="43"/>
        <v>196325.37704962998</v>
      </c>
      <c r="AI82" s="7"/>
      <c r="AJ82">
        <f ca="1">IF(Table1[[#This Row],[Gender]]="Male",1,0)</f>
        <v>0</v>
      </c>
      <c r="AK82">
        <f ca="1">IF(Table1[[#This Row],[Gender]]="Female",1,0)</f>
        <v>1</v>
      </c>
      <c r="AM82" s="3"/>
      <c r="AO82">
        <f ca="1">IF(Table1[[#This Row],[Profession]]="Health",1,0)</f>
        <v>0</v>
      </c>
      <c r="AP82">
        <f ca="1">IF(Table1[[#This Row],[Profession]]="IT",1,0)</f>
        <v>0</v>
      </c>
      <c r="AQ82">
        <f ca="1">IF(Table1[[#This Row],[Profession]]="Engineer",1,0)</f>
        <v>0</v>
      </c>
      <c r="AR82">
        <f ca="1">IF(Table1[[#This Row],[Profession]]="Blogger",1,0)</f>
        <v>1</v>
      </c>
      <c r="AS82">
        <f ca="1">IF(Table1[[#This Row],[Profession]]="Teacher",1,0)</f>
        <v>0</v>
      </c>
      <c r="AT82">
        <f ca="1">IF(Table1[[#This Row],[Profession]]="Freelancer",1,0)</f>
        <v>0</v>
      </c>
      <c r="BB82" s="20">
        <f ca="1">Table1[[#This Row],[Vehicle Value]]/Table1[[#This Row],[Vehicles]]</f>
        <v>25467.091291339333</v>
      </c>
      <c r="BC82" s="3"/>
      <c r="BD82" s="23">
        <f ca="1">IF(Table1[[#This Row],[Overal Debt]]&gt;$BE$3,1,0)</f>
        <v>1</v>
      </c>
      <c r="BG82" s="27">
        <f ca="1">Table1[[#This Row],[Mortgage]]/Table1[[#This Row],[Value of House]]</f>
        <v>0.20921683641224154</v>
      </c>
      <c r="BH82" s="23">
        <f t="shared" ca="1" si="44"/>
        <v>1</v>
      </c>
      <c r="BJ82">
        <f ca="1">IF(Table1[[#This Row],[City]]="Delhi",Table1[[#This Row],[Income]],0)</f>
        <v>0</v>
      </c>
      <c r="BK82">
        <f ca="1">IF(Table1[[#This Row],[City]]="Bangalore",Table1[[#This Row],[Income]],0)</f>
        <v>0</v>
      </c>
      <c r="BL82">
        <f ca="1">IF(Table1[[#This Row],[City]]="Kochi",Table1[[#This Row],[Income]],0)</f>
        <v>0</v>
      </c>
      <c r="BM82">
        <f ca="1">IF(Table1[[#This Row],[City]]="Chennai",Table1[[#This Row],[Income]],0)</f>
        <v>0</v>
      </c>
      <c r="BN82">
        <f ca="1">IF(Table1[[#This Row],[City]]="Thiruvananthapuram",Table1[[#This Row],[Income]],0)</f>
        <v>66046</v>
      </c>
      <c r="BO82">
        <f ca="1">IF(Table1[[#This Row],[City]]="Kolkata",Table1[[#This Row],[Income]],0)</f>
        <v>0</v>
      </c>
      <c r="BP82">
        <f ca="1">IF(Table1[[#This Row],[City]]="Mumbai",Table1[[#This Row],[Income]],0)</f>
        <v>0</v>
      </c>
      <c r="BQ82">
        <f ca="1">IF(Table1[[#This Row],[City]]="Mysore",Table1[[#This Row],[Income]],0)</f>
        <v>0</v>
      </c>
      <c r="BT82">
        <f ca="1">IF(Table1[[#This Row],[City]]="Mumbai",1,0)</f>
        <v>0</v>
      </c>
      <c r="BU82">
        <f ca="1">IF(Table1[[#This Row],[City]]="Chennai",1,0)</f>
        <v>0</v>
      </c>
      <c r="BV82">
        <f ca="1">IF(Table1[[#This Row],[City]]="Delhi",1,0)</f>
        <v>0</v>
      </c>
      <c r="BW82">
        <f ca="1">IF(Table1[[#This Row],[City]]="Bangalore",1,0)</f>
        <v>0</v>
      </c>
      <c r="BX82">
        <f ca="1">IF(Table1[[#This Row],[City]]="Kochi",1,0)</f>
        <v>0</v>
      </c>
      <c r="BY82">
        <f ca="1">IF(Table1[[#This Row],[City]]="Thiruvananthapuram",1,0)</f>
        <v>1</v>
      </c>
      <c r="BZ82">
        <f ca="1">IF(Table1[[#This Row],[City]]="Kolkata",1,0)</f>
        <v>0</v>
      </c>
      <c r="CA82">
        <f ca="1">IF(Table1[[#This Row],[City]]="Mysore",1,0)</f>
        <v>0</v>
      </c>
    </row>
    <row r="83" spans="2:79" x14ac:dyDescent="0.3">
      <c r="B83">
        <f t="shared" ca="1" si="24"/>
        <v>1</v>
      </c>
      <c r="C83" t="str">
        <f t="shared" ca="1" si="25"/>
        <v>Male</v>
      </c>
      <c r="D83">
        <f t="shared" ca="1" si="26"/>
        <v>34</v>
      </c>
      <c r="E83">
        <f t="shared" ca="1" si="27"/>
        <v>3</v>
      </c>
      <c r="F83" t="str">
        <f t="shared" ca="1" si="28"/>
        <v>IT</v>
      </c>
      <c r="G83">
        <f t="shared" ca="1" si="29"/>
        <v>3</v>
      </c>
      <c r="H83" t="str">
        <f t="shared" ca="1" si="30"/>
        <v>Diploma</v>
      </c>
      <c r="I83">
        <f t="shared" ca="1" si="31"/>
        <v>2</v>
      </c>
      <c r="J83">
        <f t="shared" ca="1" si="23"/>
        <v>3</v>
      </c>
      <c r="K83">
        <f t="shared" ca="1" si="32"/>
        <v>69379</v>
      </c>
      <c r="L83">
        <f t="shared" ca="1" si="33"/>
        <v>5</v>
      </c>
      <c r="M83" t="str">
        <f t="shared" ca="1" si="34"/>
        <v>Kolkata</v>
      </c>
      <c r="N83">
        <f t="shared" ca="1" si="35"/>
        <v>277516</v>
      </c>
      <c r="O83">
        <f t="shared" ca="1" si="36"/>
        <v>116076.69925137729</v>
      </c>
      <c r="P83" s="1">
        <f t="shared" ca="1" si="37"/>
        <v>35683.149828276415</v>
      </c>
      <c r="Q83">
        <f t="shared" ca="1" si="38"/>
        <v>24283</v>
      </c>
      <c r="R83" s="1">
        <f t="shared" ca="1" si="39"/>
        <v>12353.339984729662</v>
      </c>
      <c r="S83" s="1">
        <f t="shared" ca="1" si="40"/>
        <v>86765.129384439075</v>
      </c>
      <c r="T83" s="1">
        <f t="shared" ca="1" si="41"/>
        <v>325552.48981300608</v>
      </c>
      <c r="U83" s="1">
        <f t="shared" ca="1" si="42"/>
        <v>152713.03923610694</v>
      </c>
      <c r="V83" s="1">
        <f t="shared" ca="1" si="43"/>
        <v>172839.45057689914</v>
      </c>
      <c r="AI83" s="7"/>
      <c r="AJ83">
        <f ca="1">IF(Table1[[#This Row],[Gender]]="Male",1,0)</f>
        <v>1</v>
      </c>
      <c r="AK83">
        <f ca="1">IF(Table1[[#This Row],[Gender]]="Female",1,0)</f>
        <v>0</v>
      </c>
      <c r="AM83" s="3"/>
      <c r="AO83">
        <f ca="1">IF(Table1[[#This Row],[Profession]]="Health",1,0)</f>
        <v>0</v>
      </c>
      <c r="AP83">
        <f ca="1">IF(Table1[[#This Row],[Profession]]="IT",1,0)</f>
        <v>1</v>
      </c>
      <c r="AQ83">
        <f ca="1">IF(Table1[[#This Row],[Profession]]="Engineer",1,0)</f>
        <v>0</v>
      </c>
      <c r="AR83">
        <f ca="1">IF(Table1[[#This Row],[Profession]]="Blogger",1,0)</f>
        <v>0</v>
      </c>
      <c r="AS83">
        <f ca="1">IF(Table1[[#This Row],[Profession]]="Teacher",1,0)</f>
        <v>0</v>
      </c>
      <c r="AT83">
        <f ca="1">IF(Table1[[#This Row],[Profession]]="Freelancer",1,0)</f>
        <v>0</v>
      </c>
      <c r="BB83" s="20">
        <f ca="1">Table1[[#This Row],[Vehicle Value]]/Table1[[#This Row],[Vehicles]]</f>
        <v>11894.383276092138</v>
      </c>
      <c r="BC83" s="3"/>
      <c r="BD83" s="23">
        <f ca="1">IF(Table1[[#This Row],[Overal Debt]]&gt;$BE$3,1,0)</f>
        <v>1</v>
      </c>
      <c r="BG83" s="27">
        <f ca="1">Table1[[#This Row],[Mortgage]]/Table1[[#This Row],[Value of House]]</f>
        <v>0.41827029523118409</v>
      </c>
      <c r="BH83" s="23">
        <f t="shared" ca="1" si="44"/>
        <v>0</v>
      </c>
      <c r="BJ83">
        <f ca="1">IF(Table1[[#This Row],[City]]="Delhi",Table1[[#This Row],[Income]],0)</f>
        <v>0</v>
      </c>
      <c r="BK83">
        <f ca="1">IF(Table1[[#This Row],[City]]="Bangalore",Table1[[#This Row],[Income]],0)</f>
        <v>0</v>
      </c>
      <c r="BL83">
        <f ca="1">IF(Table1[[#This Row],[City]]="Kochi",Table1[[#This Row],[Income]],0)</f>
        <v>0</v>
      </c>
      <c r="BM83">
        <f ca="1">IF(Table1[[#This Row],[City]]="Chennai",Table1[[#This Row],[Income]],0)</f>
        <v>0</v>
      </c>
      <c r="BN83">
        <f ca="1">IF(Table1[[#This Row],[City]]="Thiruvananthapuram",Table1[[#This Row],[Income]],0)</f>
        <v>0</v>
      </c>
      <c r="BO83">
        <f ca="1">IF(Table1[[#This Row],[City]]="Kolkata",Table1[[#This Row],[Income]],0)</f>
        <v>69379</v>
      </c>
      <c r="BP83">
        <f ca="1">IF(Table1[[#This Row],[City]]="Mumbai",Table1[[#This Row],[Income]],0)</f>
        <v>0</v>
      </c>
      <c r="BQ83">
        <f ca="1">IF(Table1[[#This Row],[City]]="Mysore",Table1[[#This Row],[Income]],0)</f>
        <v>0</v>
      </c>
      <c r="BT83">
        <f ca="1">IF(Table1[[#This Row],[City]]="Mumbai",1,0)</f>
        <v>0</v>
      </c>
      <c r="BU83">
        <f ca="1">IF(Table1[[#This Row],[City]]="Chennai",1,0)</f>
        <v>0</v>
      </c>
      <c r="BV83">
        <f ca="1">IF(Table1[[#This Row],[City]]="Delhi",1,0)</f>
        <v>0</v>
      </c>
      <c r="BW83">
        <f ca="1">IF(Table1[[#This Row],[City]]="Bangalore",1,0)</f>
        <v>0</v>
      </c>
      <c r="BX83">
        <f ca="1">IF(Table1[[#This Row],[City]]="Kochi",1,0)</f>
        <v>0</v>
      </c>
      <c r="BY83">
        <f ca="1">IF(Table1[[#This Row],[City]]="Thiruvananthapuram",1,0)</f>
        <v>0</v>
      </c>
      <c r="BZ83">
        <f ca="1">IF(Table1[[#This Row],[City]]="Kolkata",1,0)</f>
        <v>1</v>
      </c>
      <c r="CA83">
        <f ca="1">IF(Table1[[#This Row],[City]]="Mysore",1,0)</f>
        <v>0</v>
      </c>
    </row>
    <row r="84" spans="2:79" x14ac:dyDescent="0.3">
      <c r="B84">
        <f t="shared" ca="1" si="24"/>
        <v>2</v>
      </c>
      <c r="C84" t="str">
        <f t="shared" ca="1" si="25"/>
        <v>Female</v>
      </c>
      <c r="D84">
        <f t="shared" ca="1" si="26"/>
        <v>43</v>
      </c>
      <c r="E84">
        <f t="shared" ca="1" si="27"/>
        <v>4</v>
      </c>
      <c r="F84" t="str">
        <f t="shared" ca="1" si="28"/>
        <v>Teacher</v>
      </c>
      <c r="G84">
        <f t="shared" ca="1" si="29"/>
        <v>4</v>
      </c>
      <c r="H84" t="str">
        <f t="shared" ca="1" si="30"/>
        <v>Under Graduate</v>
      </c>
      <c r="I84">
        <f t="shared" ca="1" si="31"/>
        <v>2</v>
      </c>
      <c r="J84">
        <f t="shared" ca="1" si="23"/>
        <v>4</v>
      </c>
      <c r="K84">
        <f t="shared" ca="1" si="32"/>
        <v>51699</v>
      </c>
      <c r="L84">
        <f t="shared" ca="1" si="33"/>
        <v>6</v>
      </c>
      <c r="M84" t="str">
        <f t="shared" ca="1" si="34"/>
        <v>Thiruvananthapuram</v>
      </c>
      <c r="N84">
        <f t="shared" ca="1" si="35"/>
        <v>155097</v>
      </c>
      <c r="O84">
        <f t="shared" ca="1" si="36"/>
        <v>16188.687427425199</v>
      </c>
      <c r="P84" s="1">
        <f t="shared" ca="1" si="37"/>
        <v>201711.60138091093</v>
      </c>
      <c r="Q84">
        <f t="shared" ca="1" si="38"/>
        <v>129910</v>
      </c>
      <c r="R84" s="1">
        <f t="shared" ca="1" si="39"/>
        <v>82202.345268842255</v>
      </c>
      <c r="S84" s="1">
        <f t="shared" ca="1" si="40"/>
        <v>20405.624631131581</v>
      </c>
      <c r="T84" s="1">
        <f t="shared" ca="1" si="41"/>
        <v>439010.9466497532</v>
      </c>
      <c r="U84" s="1">
        <f t="shared" ca="1" si="42"/>
        <v>228301.03269626744</v>
      </c>
      <c r="V84" s="1">
        <f t="shared" ca="1" si="43"/>
        <v>210709.91395348575</v>
      </c>
      <c r="AI84" s="7"/>
      <c r="AJ84">
        <f ca="1">IF(Table1[[#This Row],[Gender]]="Male",1,0)</f>
        <v>0</v>
      </c>
      <c r="AK84">
        <f ca="1">IF(Table1[[#This Row],[Gender]]="Female",1,0)</f>
        <v>1</v>
      </c>
      <c r="AM84" s="3"/>
      <c r="AO84">
        <f ca="1">IF(Table1[[#This Row],[Profession]]="Health",1,0)</f>
        <v>0</v>
      </c>
      <c r="AP84">
        <f ca="1">IF(Table1[[#This Row],[Profession]]="IT",1,0)</f>
        <v>0</v>
      </c>
      <c r="AQ84">
        <f ca="1">IF(Table1[[#This Row],[Profession]]="Engineer",1,0)</f>
        <v>0</v>
      </c>
      <c r="AR84">
        <f ca="1">IF(Table1[[#This Row],[Profession]]="Blogger",1,0)</f>
        <v>0</v>
      </c>
      <c r="AS84">
        <f ca="1">IF(Table1[[#This Row],[Profession]]="Teacher",1,0)</f>
        <v>1</v>
      </c>
      <c r="AT84">
        <f ca="1">IF(Table1[[#This Row],[Profession]]="Freelancer",1,0)</f>
        <v>0</v>
      </c>
      <c r="BB84" s="20">
        <f ca="1">Table1[[#This Row],[Vehicle Value]]/Table1[[#This Row],[Vehicles]]</f>
        <v>50427.900345227732</v>
      </c>
      <c r="BC84" s="3"/>
      <c r="BD84" s="23">
        <f ca="1">IF(Table1[[#This Row],[Overal Debt]]&gt;$BE$3,1,0)</f>
        <v>1</v>
      </c>
      <c r="BG84" s="27">
        <f ca="1">Table1[[#This Row],[Mortgage]]/Table1[[#This Row],[Value of House]]</f>
        <v>0.10437782437716525</v>
      </c>
      <c r="BH84" s="23">
        <f t="shared" ca="1" si="44"/>
        <v>1</v>
      </c>
      <c r="BJ84">
        <f ca="1">IF(Table1[[#This Row],[City]]="Delhi",Table1[[#This Row],[Income]],0)</f>
        <v>0</v>
      </c>
      <c r="BK84">
        <f ca="1">IF(Table1[[#This Row],[City]]="Bangalore",Table1[[#This Row],[Income]],0)</f>
        <v>0</v>
      </c>
      <c r="BL84">
        <f ca="1">IF(Table1[[#This Row],[City]]="Kochi",Table1[[#This Row],[Income]],0)</f>
        <v>0</v>
      </c>
      <c r="BM84">
        <f ca="1">IF(Table1[[#This Row],[City]]="Chennai",Table1[[#This Row],[Income]],0)</f>
        <v>0</v>
      </c>
      <c r="BN84">
        <f ca="1">IF(Table1[[#This Row],[City]]="Thiruvananthapuram",Table1[[#This Row],[Income]],0)</f>
        <v>51699</v>
      </c>
      <c r="BO84">
        <f ca="1">IF(Table1[[#This Row],[City]]="Kolkata",Table1[[#This Row],[Income]],0)</f>
        <v>0</v>
      </c>
      <c r="BP84">
        <f ca="1">IF(Table1[[#This Row],[City]]="Mumbai",Table1[[#This Row],[Income]],0)</f>
        <v>0</v>
      </c>
      <c r="BQ84">
        <f ca="1">IF(Table1[[#This Row],[City]]="Mysore",Table1[[#This Row],[Income]],0)</f>
        <v>0</v>
      </c>
      <c r="BT84">
        <f ca="1">IF(Table1[[#This Row],[City]]="Mumbai",1,0)</f>
        <v>0</v>
      </c>
      <c r="BU84">
        <f ca="1">IF(Table1[[#This Row],[City]]="Chennai",1,0)</f>
        <v>0</v>
      </c>
      <c r="BV84">
        <f ca="1">IF(Table1[[#This Row],[City]]="Delhi",1,0)</f>
        <v>0</v>
      </c>
      <c r="BW84">
        <f ca="1">IF(Table1[[#This Row],[City]]="Bangalore",1,0)</f>
        <v>0</v>
      </c>
      <c r="BX84">
        <f ca="1">IF(Table1[[#This Row],[City]]="Kochi",1,0)</f>
        <v>0</v>
      </c>
      <c r="BY84">
        <f ca="1">IF(Table1[[#This Row],[City]]="Thiruvananthapuram",1,0)</f>
        <v>1</v>
      </c>
      <c r="BZ84">
        <f ca="1">IF(Table1[[#This Row],[City]]="Kolkata",1,0)</f>
        <v>0</v>
      </c>
      <c r="CA84">
        <f ca="1">IF(Table1[[#This Row],[City]]="Mysore",1,0)</f>
        <v>0</v>
      </c>
    </row>
    <row r="85" spans="2:79" x14ac:dyDescent="0.3">
      <c r="B85">
        <f t="shared" ca="1" si="24"/>
        <v>1</v>
      </c>
      <c r="C85" t="str">
        <f t="shared" ca="1" si="25"/>
        <v>Male</v>
      </c>
      <c r="D85">
        <f t="shared" ca="1" si="26"/>
        <v>34</v>
      </c>
      <c r="E85">
        <f t="shared" ca="1" si="27"/>
        <v>4</v>
      </c>
      <c r="F85" t="str">
        <f t="shared" ca="1" si="28"/>
        <v>Teacher</v>
      </c>
      <c r="G85">
        <f t="shared" ca="1" si="29"/>
        <v>4</v>
      </c>
      <c r="H85" t="str">
        <f t="shared" ca="1" si="30"/>
        <v>Under Graduate</v>
      </c>
      <c r="I85">
        <f t="shared" ca="1" si="31"/>
        <v>3</v>
      </c>
      <c r="J85">
        <f t="shared" ca="1" si="23"/>
        <v>1</v>
      </c>
      <c r="K85">
        <f t="shared" ca="1" si="32"/>
        <v>52624</v>
      </c>
      <c r="L85">
        <f t="shared" ca="1" si="33"/>
        <v>9</v>
      </c>
      <c r="M85" t="str">
        <f t="shared" ca="1" si="34"/>
        <v>Delhi</v>
      </c>
      <c r="N85">
        <f t="shared" ca="1" si="35"/>
        <v>210496</v>
      </c>
      <c r="O85">
        <f t="shared" ca="1" si="36"/>
        <v>208823.48292441838</v>
      </c>
      <c r="P85" s="1">
        <f t="shared" ca="1" si="37"/>
        <v>8167.9834919086916</v>
      </c>
      <c r="Q85">
        <f t="shared" ca="1" si="38"/>
        <v>1032</v>
      </c>
      <c r="R85" s="1">
        <f t="shared" ca="1" si="39"/>
        <v>29509.197126706982</v>
      </c>
      <c r="S85" s="1">
        <f t="shared" ca="1" si="40"/>
        <v>50252.022063336131</v>
      </c>
      <c r="T85" s="1">
        <f t="shared" ca="1" si="41"/>
        <v>248173.18061861568</v>
      </c>
      <c r="U85" s="1">
        <f t="shared" ca="1" si="42"/>
        <v>239364.68005112535</v>
      </c>
      <c r="V85" s="1">
        <f t="shared" ca="1" si="43"/>
        <v>8808.5005674903223</v>
      </c>
      <c r="AI85" s="7"/>
      <c r="AJ85">
        <f ca="1">IF(Table1[[#This Row],[Gender]]="Male",1,0)</f>
        <v>1</v>
      </c>
      <c r="AK85">
        <f ca="1">IF(Table1[[#This Row],[Gender]]="Female",1,0)</f>
        <v>0</v>
      </c>
      <c r="AM85" s="3"/>
      <c r="AO85">
        <f ca="1">IF(Table1[[#This Row],[Profession]]="Health",1,0)</f>
        <v>0</v>
      </c>
      <c r="AP85">
        <f ca="1">IF(Table1[[#This Row],[Profession]]="IT",1,0)</f>
        <v>0</v>
      </c>
      <c r="AQ85">
        <f ca="1">IF(Table1[[#This Row],[Profession]]="Engineer",1,0)</f>
        <v>0</v>
      </c>
      <c r="AR85">
        <f ca="1">IF(Table1[[#This Row],[Profession]]="Blogger",1,0)</f>
        <v>0</v>
      </c>
      <c r="AS85">
        <f ca="1">IF(Table1[[#This Row],[Profession]]="Teacher",1,0)</f>
        <v>1</v>
      </c>
      <c r="AT85">
        <f ca="1">IF(Table1[[#This Row],[Profession]]="Freelancer",1,0)</f>
        <v>0</v>
      </c>
      <c r="BB85" s="20">
        <f ca="1">Table1[[#This Row],[Vehicle Value]]/Table1[[#This Row],[Vehicles]]</f>
        <v>8167.9834919086916</v>
      </c>
      <c r="BC85" s="3"/>
      <c r="BD85" s="23">
        <f ca="1">IF(Table1[[#This Row],[Overal Debt]]&gt;$BE$3,1,0)</f>
        <v>1</v>
      </c>
      <c r="BG85" s="27">
        <f ca="1">Table1[[#This Row],[Mortgage]]/Table1[[#This Row],[Value of House]]</f>
        <v>0.99205439972454768</v>
      </c>
      <c r="BH85" s="23">
        <f t="shared" ca="1" si="44"/>
        <v>0</v>
      </c>
      <c r="BJ85">
        <f ca="1">IF(Table1[[#This Row],[City]]="Delhi",Table1[[#This Row],[Income]],0)</f>
        <v>52624</v>
      </c>
      <c r="BK85">
        <f ca="1">IF(Table1[[#This Row],[City]]="Bangalore",Table1[[#This Row],[Income]],0)</f>
        <v>0</v>
      </c>
      <c r="BL85">
        <f ca="1">IF(Table1[[#This Row],[City]]="Kochi",Table1[[#This Row],[Income]],0)</f>
        <v>0</v>
      </c>
      <c r="BM85">
        <f ca="1">IF(Table1[[#This Row],[City]]="Chennai",Table1[[#This Row],[Income]],0)</f>
        <v>0</v>
      </c>
      <c r="BN85">
        <f ca="1">IF(Table1[[#This Row],[City]]="Thiruvananthapuram",Table1[[#This Row],[Income]],0)</f>
        <v>0</v>
      </c>
      <c r="BO85">
        <f ca="1">IF(Table1[[#This Row],[City]]="Kolkata",Table1[[#This Row],[Income]],0)</f>
        <v>0</v>
      </c>
      <c r="BP85">
        <f ca="1">IF(Table1[[#This Row],[City]]="Mumbai",Table1[[#This Row],[Income]],0)</f>
        <v>0</v>
      </c>
      <c r="BQ85">
        <f ca="1">IF(Table1[[#This Row],[City]]="Mysore",Table1[[#This Row],[Income]],0)</f>
        <v>0</v>
      </c>
      <c r="BT85">
        <f ca="1">IF(Table1[[#This Row],[City]]="Mumbai",1,0)</f>
        <v>0</v>
      </c>
      <c r="BU85">
        <f ca="1">IF(Table1[[#This Row],[City]]="Chennai",1,0)</f>
        <v>0</v>
      </c>
      <c r="BV85">
        <f ca="1">IF(Table1[[#This Row],[City]]="Delhi",1,0)</f>
        <v>1</v>
      </c>
      <c r="BW85">
        <f ca="1">IF(Table1[[#This Row],[City]]="Bangalore",1,0)</f>
        <v>0</v>
      </c>
      <c r="BX85">
        <f ca="1">IF(Table1[[#This Row],[City]]="Kochi",1,0)</f>
        <v>0</v>
      </c>
      <c r="BY85">
        <f ca="1">IF(Table1[[#This Row],[City]]="Thiruvananthapuram",1,0)</f>
        <v>0</v>
      </c>
      <c r="BZ85">
        <f ca="1">IF(Table1[[#This Row],[City]]="Kolkata",1,0)</f>
        <v>0</v>
      </c>
      <c r="CA85">
        <f ca="1">IF(Table1[[#This Row],[City]]="Mysore",1,0)</f>
        <v>0</v>
      </c>
    </row>
    <row r="86" spans="2:79" x14ac:dyDescent="0.3">
      <c r="B86">
        <f t="shared" ca="1" si="24"/>
        <v>1</v>
      </c>
      <c r="C86" t="str">
        <f t="shared" ca="1" si="25"/>
        <v>Male</v>
      </c>
      <c r="D86">
        <f t="shared" ca="1" si="26"/>
        <v>32</v>
      </c>
      <c r="E86">
        <f t="shared" ca="1" si="27"/>
        <v>4</v>
      </c>
      <c r="F86" t="str">
        <f t="shared" ca="1" si="28"/>
        <v>Teacher</v>
      </c>
      <c r="G86">
        <f t="shared" ca="1" si="29"/>
        <v>3</v>
      </c>
      <c r="H86" t="str">
        <f t="shared" ca="1" si="30"/>
        <v>Diploma</v>
      </c>
      <c r="I86">
        <f t="shared" ca="1" si="31"/>
        <v>1</v>
      </c>
      <c r="J86">
        <f t="shared" ca="1" si="23"/>
        <v>2</v>
      </c>
      <c r="K86">
        <f t="shared" ca="1" si="32"/>
        <v>68051</v>
      </c>
      <c r="L86">
        <f t="shared" ca="1" si="33"/>
        <v>4</v>
      </c>
      <c r="M86" t="str">
        <f t="shared" ca="1" si="34"/>
        <v>Mumbai</v>
      </c>
      <c r="N86">
        <f t="shared" ca="1" si="35"/>
        <v>272204</v>
      </c>
      <c r="O86">
        <f t="shared" ca="1" si="36"/>
        <v>138555.90129581085</v>
      </c>
      <c r="P86" s="1">
        <f t="shared" ca="1" si="37"/>
        <v>23503.640146188438</v>
      </c>
      <c r="Q86">
        <f t="shared" ca="1" si="38"/>
        <v>14857</v>
      </c>
      <c r="R86" s="1">
        <f t="shared" ca="1" si="39"/>
        <v>78326.435997170818</v>
      </c>
      <c r="S86" s="1">
        <f t="shared" ca="1" si="40"/>
        <v>49777.555941679311</v>
      </c>
      <c r="T86" s="1">
        <f t="shared" ca="1" si="41"/>
        <v>374034.07614335924</v>
      </c>
      <c r="U86" s="1">
        <f t="shared" ca="1" si="42"/>
        <v>231739.33729298168</v>
      </c>
      <c r="V86" s="1">
        <f t="shared" ca="1" si="43"/>
        <v>142294.73885037756</v>
      </c>
      <c r="AI86" s="7"/>
      <c r="AJ86">
        <f ca="1">IF(Table1[[#This Row],[Gender]]="Male",1,0)</f>
        <v>1</v>
      </c>
      <c r="AK86">
        <f ca="1">IF(Table1[[#This Row],[Gender]]="Female",1,0)</f>
        <v>0</v>
      </c>
      <c r="AM86" s="3"/>
      <c r="AO86">
        <f ca="1">IF(Table1[[#This Row],[Profession]]="Health",1,0)</f>
        <v>0</v>
      </c>
      <c r="AP86">
        <f ca="1">IF(Table1[[#This Row],[Profession]]="IT",1,0)</f>
        <v>0</v>
      </c>
      <c r="AQ86">
        <f ca="1">IF(Table1[[#This Row],[Profession]]="Engineer",1,0)</f>
        <v>0</v>
      </c>
      <c r="AR86">
        <f ca="1">IF(Table1[[#This Row],[Profession]]="Blogger",1,0)</f>
        <v>0</v>
      </c>
      <c r="AS86">
        <f ca="1">IF(Table1[[#This Row],[Profession]]="Teacher",1,0)</f>
        <v>1</v>
      </c>
      <c r="AT86">
        <f ca="1">IF(Table1[[#This Row],[Profession]]="Freelancer",1,0)</f>
        <v>0</v>
      </c>
      <c r="BB86" s="20">
        <f ca="1">Table1[[#This Row],[Vehicle Value]]/Table1[[#This Row],[Vehicles]]</f>
        <v>11751.820073094219</v>
      </c>
      <c r="BC86" s="3"/>
      <c r="BD86" s="23">
        <f ca="1">IF(Table1[[#This Row],[Overal Debt]]&gt;$BE$3,1,0)</f>
        <v>1</v>
      </c>
      <c r="BG86" s="27">
        <f ca="1">Table1[[#This Row],[Mortgage]]/Table1[[#This Row],[Value of House]]</f>
        <v>0.50901493473942649</v>
      </c>
      <c r="BH86" s="23">
        <f t="shared" ca="1" si="44"/>
        <v>0</v>
      </c>
      <c r="BJ86">
        <f ca="1">IF(Table1[[#This Row],[City]]="Delhi",Table1[[#This Row],[Income]],0)</f>
        <v>0</v>
      </c>
      <c r="BK86">
        <f ca="1">IF(Table1[[#This Row],[City]]="Bangalore",Table1[[#This Row],[Income]],0)</f>
        <v>0</v>
      </c>
      <c r="BL86">
        <f ca="1">IF(Table1[[#This Row],[City]]="Kochi",Table1[[#This Row],[Income]],0)</f>
        <v>0</v>
      </c>
      <c r="BM86">
        <f ca="1">IF(Table1[[#This Row],[City]]="Chennai",Table1[[#This Row],[Income]],0)</f>
        <v>0</v>
      </c>
      <c r="BN86">
        <f ca="1">IF(Table1[[#This Row],[City]]="Thiruvananthapuram",Table1[[#This Row],[Income]],0)</f>
        <v>0</v>
      </c>
      <c r="BO86">
        <f ca="1">IF(Table1[[#This Row],[City]]="Kolkata",Table1[[#This Row],[Income]],0)</f>
        <v>0</v>
      </c>
      <c r="BP86">
        <f ca="1">IF(Table1[[#This Row],[City]]="Mumbai",Table1[[#This Row],[Income]],0)</f>
        <v>68051</v>
      </c>
      <c r="BQ86">
        <f ca="1">IF(Table1[[#This Row],[City]]="Mysore",Table1[[#This Row],[Income]],0)</f>
        <v>0</v>
      </c>
      <c r="BT86">
        <f ca="1">IF(Table1[[#This Row],[City]]="Mumbai",1,0)</f>
        <v>1</v>
      </c>
      <c r="BU86">
        <f ca="1">IF(Table1[[#This Row],[City]]="Chennai",1,0)</f>
        <v>0</v>
      </c>
      <c r="BV86">
        <f ca="1">IF(Table1[[#This Row],[City]]="Delhi",1,0)</f>
        <v>0</v>
      </c>
      <c r="BW86">
        <f ca="1">IF(Table1[[#This Row],[City]]="Bangalore",1,0)</f>
        <v>0</v>
      </c>
      <c r="BX86">
        <f ca="1">IF(Table1[[#This Row],[City]]="Kochi",1,0)</f>
        <v>0</v>
      </c>
      <c r="BY86">
        <f ca="1">IF(Table1[[#This Row],[City]]="Thiruvananthapuram",1,0)</f>
        <v>0</v>
      </c>
      <c r="BZ86">
        <f ca="1">IF(Table1[[#This Row],[City]]="Kolkata",1,0)</f>
        <v>0</v>
      </c>
      <c r="CA86">
        <f ca="1">IF(Table1[[#This Row],[City]]="Mysore",1,0)</f>
        <v>0</v>
      </c>
    </row>
    <row r="87" spans="2:79" x14ac:dyDescent="0.3">
      <c r="B87">
        <f t="shared" ca="1" si="24"/>
        <v>2</v>
      </c>
      <c r="C87" t="str">
        <f t="shared" ca="1" si="25"/>
        <v>Female</v>
      </c>
      <c r="D87">
        <f t="shared" ca="1" si="26"/>
        <v>36</v>
      </c>
      <c r="E87">
        <f t="shared" ca="1" si="27"/>
        <v>4</v>
      </c>
      <c r="F87" t="str">
        <f t="shared" ca="1" si="28"/>
        <v>Teacher</v>
      </c>
      <c r="G87">
        <f t="shared" ca="1" si="29"/>
        <v>2</v>
      </c>
      <c r="H87" t="str">
        <f t="shared" ca="1" si="30"/>
        <v>HSC</v>
      </c>
      <c r="I87">
        <f t="shared" ca="1" si="31"/>
        <v>0</v>
      </c>
      <c r="J87">
        <f t="shared" ca="1" si="23"/>
        <v>4</v>
      </c>
      <c r="K87">
        <f t="shared" ca="1" si="32"/>
        <v>71452</v>
      </c>
      <c r="L87">
        <f t="shared" ca="1" si="33"/>
        <v>8</v>
      </c>
      <c r="M87" t="str">
        <f t="shared" ca="1" si="34"/>
        <v>Kochi</v>
      </c>
      <c r="N87">
        <f t="shared" ca="1" si="35"/>
        <v>214356</v>
      </c>
      <c r="O87">
        <f t="shared" ca="1" si="36"/>
        <v>129373.79227498882</v>
      </c>
      <c r="P87" s="1">
        <f t="shared" ca="1" si="37"/>
        <v>77570.867187724332</v>
      </c>
      <c r="Q87">
        <f t="shared" ca="1" si="38"/>
        <v>9773</v>
      </c>
      <c r="R87" s="1">
        <f t="shared" ca="1" si="39"/>
        <v>55899.680741874203</v>
      </c>
      <c r="S87" s="1">
        <f t="shared" ca="1" si="40"/>
        <v>78512.648332926125</v>
      </c>
      <c r="T87" s="1">
        <f t="shared" ca="1" si="41"/>
        <v>347826.54792959854</v>
      </c>
      <c r="U87" s="1">
        <f t="shared" ca="1" si="42"/>
        <v>195046.47301686305</v>
      </c>
      <c r="V87" s="1">
        <f t="shared" ca="1" si="43"/>
        <v>152780.07491273549</v>
      </c>
      <c r="AI87" s="7"/>
      <c r="AJ87">
        <f ca="1">IF(Table1[[#This Row],[Gender]]="Male",1,0)</f>
        <v>0</v>
      </c>
      <c r="AK87">
        <f ca="1">IF(Table1[[#This Row],[Gender]]="Female",1,0)</f>
        <v>1</v>
      </c>
      <c r="AM87" s="3"/>
      <c r="AO87">
        <f ca="1">IF(Table1[[#This Row],[Profession]]="Health",1,0)</f>
        <v>0</v>
      </c>
      <c r="AP87">
        <f ca="1">IF(Table1[[#This Row],[Profession]]="IT",1,0)</f>
        <v>0</v>
      </c>
      <c r="AQ87">
        <f ca="1">IF(Table1[[#This Row],[Profession]]="Engineer",1,0)</f>
        <v>0</v>
      </c>
      <c r="AR87">
        <f ca="1">IF(Table1[[#This Row],[Profession]]="Blogger",1,0)</f>
        <v>0</v>
      </c>
      <c r="AS87">
        <f ca="1">IF(Table1[[#This Row],[Profession]]="Teacher",1,0)</f>
        <v>1</v>
      </c>
      <c r="AT87">
        <f ca="1">IF(Table1[[#This Row],[Profession]]="Freelancer",1,0)</f>
        <v>0</v>
      </c>
      <c r="BB87" s="20">
        <f ca="1">Table1[[#This Row],[Vehicle Value]]/Table1[[#This Row],[Vehicles]]</f>
        <v>19392.716796931083</v>
      </c>
      <c r="BC87" s="3"/>
      <c r="BD87" s="23">
        <f ca="1">IF(Table1[[#This Row],[Overal Debt]]&gt;$BE$3,1,0)</f>
        <v>1</v>
      </c>
      <c r="BG87" s="27">
        <f ca="1">Table1[[#This Row],[Mortgage]]/Table1[[#This Row],[Value of House]]</f>
        <v>0.60354640073050825</v>
      </c>
      <c r="BH87" s="23">
        <f t="shared" ca="1" si="44"/>
        <v>0</v>
      </c>
      <c r="BJ87">
        <f ca="1">IF(Table1[[#This Row],[City]]="Delhi",Table1[[#This Row],[Income]],0)</f>
        <v>0</v>
      </c>
      <c r="BK87">
        <f ca="1">IF(Table1[[#This Row],[City]]="Bangalore",Table1[[#This Row],[Income]],0)</f>
        <v>0</v>
      </c>
      <c r="BL87">
        <f ca="1">IF(Table1[[#This Row],[City]]="Kochi",Table1[[#This Row],[Income]],0)</f>
        <v>71452</v>
      </c>
      <c r="BM87">
        <f ca="1">IF(Table1[[#This Row],[City]]="Chennai",Table1[[#This Row],[Income]],0)</f>
        <v>0</v>
      </c>
      <c r="BN87">
        <f ca="1">IF(Table1[[#This Row],[City]]="Thiruvananthapuram",Table1[[#This Row],[Income]],0)</f>
        <v>0</v>
      </c>
      <c r="BO87">
        <f ca="1">IF(Table1[[#This Row],[City]]="Kolkata",Table1[[#This Row],[Income]],0)</f>
        <v>0</v>
      </c>
      <c r="BP87">
        <f ca="1">IF(Table1[[#This Row],[City]]="Mumbai",Table1[[#This Row],[Income]],0)</f>
        <v>0</v>
      </c>
      <c r="BQ87">
        <f ca="1">IF(Table1[[#This Row],[City]]="Mysore",Table1[[#This Row],[Income]],0)</f>
        <v>0</v>
      </c>
      <c r="BT87">
        <f ca="1">IF(Table1[[#This Row],[City]]="Mumbai",1,0)</f>
        <v>0</v>
      </c>
      <c r="BU87">
        <f ca="1">IF(Table1[[#This Row],[City]]="Chennai",1,0)</f>
        <v>0</v>
      </c>
      <c r="BV87">
        <f ca="1">IF(Table1[[#This Row],[City]]="Delhi",1,0)</f>
        <v>0</v>
      </c>
      <c r="BW87">
        <f ca="1">IF(Table1[[#This Row],[City]]="Bangalore",1,0)</f>
        <v>0</v>
      </c>
      <c r="BX87">
        <f ca="1">IF(Table1[[#This Row],[City]]="Kochi",1,0)</f>
        <v>1</v>
      </c>
      <c r="BY87">
        <f ca="1">IF(Table1[[#This Row],[City]]="Thiruvananthapuram",1,0)</f>
        <v>0</v>
      </c>
      <c r="BZ87">
        <f ca="1">IF(Table1[[#This Row],[City]]="Kolkata",1,0)</f>
        <v>0</v>
      </c>
      <c r="CA87">
        <f ca="1">IF(Table1[[#This Row],[City]]="Mysore",1,0)</f>
        <v>0</v>
      </c>
    </row>
    <row r="88" spans="2:79" x14ac:dyDescent="0.3">
      <c r="B88">
        <f t="shared" ca="1" si="24"/>
        <v>2</v>
      </c>
      <c r="C88" t="str">
        <f t="shared" ca="1" si="25"/>
        <v>Female</v>
      </c>
      <c r="D88">
        <f t="shared" ca="1" si="26"/>
        <v>39</v>
      </c>
      <c r="E88">
        <f t="shared" ca="1" si="27"/>
        <v>2</v>
      </c>
      <c r="F88" t="str">
        <f t="shared" ca="1" si="28"/>
        <v>Engineer</v>
      </c>
      <c r="G88">
        <f t="shared" ca="1" si="29"/>
        <v>3</v>
      </c>
      <c r="H88" t="str">
        <f t="shared" ca="1" si="30"/>
        <v>Diploma</v>
      </c>
      <c r="I88">
        <f t="shared" ca="1" si="31"/>
        <v>2</v>
      </c>
      <c r="J88">
        <f t="shared" ca="1" si="23"/>
        <v>1</v>
      </c>
      <c r="K88">
        <f t="shared" ca="1" si="32"/>
        <v>71987</v>
      </c>
      <c r="L88">
        <f t="shared" ca="1" si="33"/>
        <v>2</v>
      </c>
      <c r="M88" t="str">
        <f t="shared" ca="1" si="34"/>
        <v>Bangalore</v>
      </c>
      <c r="N88">
        <f t="shared" ca="1" si="35"/>
        <v>287948</v>
      </c>
      <c r="O88">
        <f t="shared" ca="1" si="36"/>
        <v>72005.679140691122</v>
      </c>
      <c r="P88" s="1">
        <f t="shared" ca="1" si="37"/>
        <v>2950.7413359214002</v>
      </c>
      <c r="Q88">
        <f t="shared" ca="1" si="38"/>
        <v>210</v>
      </c>
      <c r="R88" s="1">
        <f t="shared" ca="1" si="39"/>
        <v>73819.472888488017</v>
      </c>
      <c r="S88" s="1">
        <f t="shared" ca="1" si="40"/>
        <v>675.61637420788759</v>
      </c>
      <c r="T88" s="1">
        <f t="shared" ca="1" si="41"/>
        <v>364718.21422440943</v>
      </c>
      <c r="U88" s="1">
        <f t="shared" ca="1" si="42"/>
        <v>146035.15202917915</v>
      </c>
      <c r="V88" s="1">
        <f t="shared" ca="1" si="43"/>
        <v>218683.06219523028</v>
      </c>
      <c r="AI88" s="7"/>
      <c r="AJ88">
        <f ca="1">IF(Table1[[#This Row],[Gender]]="Male",1,0)</f>
        <v>0</v>
      </c>
      <c r="AK88">
        <f ca="1">IF(Table1[[#This Row],[Gender]]="Female",1,0)</f>
        <v>1</v>
      </c>
      <c r="AM88" s="3"/>
      <c r="AO88">
        <f ca="1">IF(Table1[[#This Row],[Profession]]="Health",1,0)</f>
        <v>0</v>
      </c>
      <c r="AP88">
        <f ca="1">IF(Table1[[#This Row],[Profession]]="IT",1,0)</f>
        <v>0</v>
      </c>
      <c r="AQ88">
        <f ca="1">IF(Table1[[#This Row],[Profession]]="Engineer",1,0)</f>
        <v>1</v>
      </c>
      <c r="AR88">
        <f ca="1">IF(Table1[[#This Row],[Profession]]="Blogger",1,0)</f>
        <v>0</v>
      </c>
      <c r="AS88">
        <f ca="1">IF(Table1[[#This Row],[Profession]]="Teacher",1,0)</f>
        <v>0</v>
      </c>
      <c r="AT88">
        <f ca="1">IF(Table1[[#This Row],[Profession]]="Freelancer",1,0)</f>
        <v>0</v>
      </c>
      <c r="BB88" s="20">
        <f ca="1">Table1[[#This Row],[Vehicle Value]]/Table1[[#This Row],[Vehicles]]</f>
        <v>2950.7413359214002</v>
      </c>
      <c r="BC88" s="3"/>
      <c r="BD88" s="23">
        <f ca="1">IF(Table1[[#This Row],[Overal Debt]]&gt;$BE$3,1,0)</f>
        <v>1</v>
      </c>
      <c r="BG88" s="27">
        <f ca="1">Table1[[#This Row],[Mortgage]]/Table1[[#This Row],[Value of House]]</f>
        <v>0.25006486984000975</v>
      </c>
      <c r="BH88" s="23">
        <f t="shared" ca="1" si="44"/>
        <v>1</v>
      </c>
      <c r="BJ88">
        <f ca="1">IF(Table1[[#This Row],[City]]="Delhi",Table1[[#This Row],[Income]],0)</f>
        <v>0</v>
      </c>
      <c r="BK88">
        <f ca="1">IF(Table1[[#This Row],[City]]="Bangalore",Table1[[#This Row],[Income]],0)</f>
        <v>71987</v>
      </c>
      <c r="BL88">
        <f ca="1">IF(Table1[[#This Row],[City]]="Kochi",Table1[[#This Row],[Income]],0)</f>
        <v>0</v>
      </c>
      <c r="BM88">
        <f ca="1">IF(Table1[[#This Row],[City]]="Chennai",Table1[[#This Row],[Income]],0)</f>
        <v>0</v>
      </c>
      <c r="BN88">
        <f ca="1">IF(Table1[[#This Row],[City]]="Thiruvananthapuram",Table1[[#This Row],[Income]],0)</f>
        <v>0</v>
      </c>
      <c r="BO88">
        <f ca="1">IF(Table1[[#This Row],[City]]="Kolkata",Table1[[#This Row],[Income]],0)</f>
        <v>0</v>
      </c>
      <c r="BP88">
        <f ca="1">IF(Table1[[#This Row],[City]]="Mumbai",Table1[[#This Row],[Income]],0)</f>
        <v>0</v>
      </c>
      <c r="BQ88">
        <f ca="1">IF(Table1[[#This Row],[City]]="Mysore",Table1[[#This Row],[Income]],0)</f>
        <v>0</v>
      </c>
      <c r="BT88">
        <f ca="1">IF(Table1[[#This Row],[City]]="Mumbai",1,0)</f>
        <v>0</v>
      </c>
      <c r="BU88">
        <f ca="1">IF(Table1[[#This Row],[City]]="Chennai",1,0)</f>
        <v>0</v>
      </c>
      <c r="BV88">
        <f ca="1">IF(Table1[[#This Row],[City]]="Delhi",1,0)</f>
        <v>0</v>
      </c>
      <c r="BW88">
        <f ca="1">IF(Table1[[#This Row],[City]]="Bangalore",1,0)</f>
        <v>1</v>
      </c>
      <c r="BX88">
        <f ca="1">IF(Table1[[#This Row],[City]]="Kochi",1,0)</f>
        <v>0</v>
      </c>
      <c r="BY88">
        <f ca="1">IF(Table1[[#This Row],[City]]="Thiruvananthapuram",1,0)</f>
        <v>0</v>
      </c>
      <c r="BZ88">
        <f ca="1">IF(Table1[[#This Row],[City]]="Kolkata",1,0)</f>
        <v>0</v>
      </c>
      <c r="CA88">
        <f ca="1">IF(Table1[[#This Row],[City]]="Mysore",1,0)</f>
        <v>0</v>
      </c>
    </row>
    <row r="89" spans="2:79" x14ac:dyDescent="0.3">
      <c r="B89">
        <f t="shared" ca="1" si="24"/>
        <v>1</v>
      </c>
      <c r="C89" t="str">
        <f t="shared" ca="1" si="25"/>
        <v>Male</v>
      </c>
      <c r="D89">
        <f t="shared" ca="1" si="26"/>
        <v>40</v>
      </c>
      <c r="E89">
        <f t="shared" ca="1" si="27"/>
        <v>3</v>
      </c>
      <c r="F89" t="str">
        <f t="shared" ca="1" si="28"/>
        <v>IT</v>
      </c>
      <c r="G89">
        <f t="shared" ca="1" si="29"/>
        <v>3</v>
      </c>
      <c r="H89" t="str">
        <f t="shared" ca="1" si="30"/>
        <v>Diploma</v>
      </c>
      <c r="I89">
        <f t="shared" ca="1" si="31"/>
        <v>2</v>
      </c>
      <c r="J89">
        <f t="shared" ca="1" si="23"/>
        <v>2</v>
      </c>
      <c r="K89">
        <f t="shared" ca="1" si="32"/>
        <v>72436</v>
      </c>
      <c r="L89">
        <f t="shared" ca="1" si="33"/>
        <v>8</v>
      </c>
      <c r="M89" t="str">
        <f t="shared" ca="1" si="34"/>
        <v>Kochi</v>
      </c>
      <c r="N89">
        <f t="shared" ca="1" si="35"/>
        <v>289744</v>
      </c>
      <c r="O89">
        <f t="shared" ca="1" si="36"/>
        <v>119921.21269200699</v>
      </c>
      <c r="P89" s="1">
        <f t="shared" ca="1" si="37"/>
        <v>45079.127876227372</v>
      </c>
      <c r="Q89">
        <f t="shared" ca="1" si="38"/>
        <v>44366</v>
      </c>
      <c r="R89" s="1">
        <f t="shared" ca="1" si="39"/>
        <v>129991.69728833673</v>
      </c>
      <c r="S89" s="1">
        <f t="shared" ca="1" si="40"/>
        <v>15662.740205354452</v>
      </c>
      <c r="T89" s="1">
        <f t="shared" ca="1" si="41"/>
        <v>464814.82516456407</v>
      </c>
      <c r="U89" s="1">
        <f t="shared" ca="1" si="42"/>
        <v>294278.90998034371</v>
      </c>
      <c r="V89" s="1">
        <f t="shared" ca="1" si="43"/>
        <v>170535.91518422036</v>
      </c>
      <c r="AI89" s="7"/>
      <c r="AJ89">
        <f ca="1">IF(Table1[[#This Row],[Gender]]="Male",1,0)</f>
        <v>1</v>
      </c>
      <c r="AK89">
        <f ca="1">IF(Table1[[#This Row],[Gender]]="Female",1,0)</f>
        <v>0</v>
      </c>
      <c r="AM89" s="3"/>
      <c r="AO89">
        <f ca="1">IF(Table1[[#This Row],[Profession]]="Health",1,0)</f>
        <v>0</v>
      </c>
      <c r="AP89">
        <f ca="1">IF(Table1[[#This Row],[Profession]]="IT",1,0)</f>
        <v>1</v>
      </c>
      <c r="AQ89">
        <f ca="1">IF(Table1[[#This Row],[Profession]]="Engineer",1,0)</f>
        <v>0</v>
      </c>
      <c r="AR89">
        <f ca="1">IF(Table1[[#This Row],[Profession]]="Blogger",1,0)</f>
        <v>0</v>
      </c>
      <c r="AS89">
        <f ca="1">IF(Table1[[#This Row],[Profession]]="Teacher",1,0)</f>
        <v>0</v>
      </c>
      <c r="AT89">
        <f ca="1">IF(Table1[[#This Row],[Profession]]="Freelancer",1,0)</f>
        <v>0</v>
      </c>
      <c r="BB89" s="20">
        <f ca="1">Table1[[#This Row],[Vehicle Value]]/Table1[[#This Row],[Vehicles]]</f>
        <v>22539.563938113686</v>
      </c>
      <c r="BC89" s="3"/>
      <c r="BD89" s="23">
        <f ca="1">IF(Table1[[#This Row],[Overal Debt]]&gt;$BE$3,1,0)</f>
        <v>1</v>
      </c>
      <c r="BG89" s="27">
        <f ca="1">Table1[[#This Row],[Mortgage]]/Table1[[#This Row],[Value of House]]</f>
        <v>0.41388678520351407</v>
      </c>
      <c r="BH89" s="23">
        <f t="shared" ca="1" si="44"/>
        <v>0</v>
      </c>
      <c r="BJ89">
        <f ca="1">IF(Table1[[#This Row],[City]]="Delhi",Table1[[#This Row],[Income]],0)</f>
        <v>0</v>
      </c>
      <c r="BK89">
        <f ca="1">IF(Table1[[#This Row],[City]]="Bangalore",Table1[[#This Row],[Income]],0)</f>
        <v>0</v>
      </c>
      <c r="BL89">
        <f ca="1">IF(Table1[[#This Row],[City]]="Kochi",Table1[[#This Row],[Income]],0)</f>
        <v>72436</v>
      </c>
      <c r="BM89">
        <f ca="1">IF(Table1[[#This Row],[City]]="Chennai",Table1[[#This Row],[Income]],0)</f>
        <v>0</v>
      </c>
      <c r="BN89">
        <f ca="1">IF(Table1[[#This Row],[City]]="Thiruvananthapuram",Table1[[#This Row],[Income]],0)</f>
        <v>0</v>
      </c>
      <c r="BO89">
        <f ca="1">IF(Table1[[#This Row],[City]]="Kolkata",Table1[[#This Row],[Income]],0)</f>
        <v>0</v>
      </c>
      <c r="BP89">
        <f ca="1">IF(Table1[[#This Row],[City]]="Mumbai",Table1[[#This Row],[Income]],0)</f>
        <v>0</v>
      </c>
      <c r="BQ89">
        <f ca="1">IF(Table1[[#This Row],[City]]="Mysore",Table1[[#This Row],[Income]],0)</f>
        <v>0</v>
      </c>
      <c r="BT89">
        <f ca="1">IF(Table1[[#This Row],[City]]="Mumbai",1,0)</f>
        <v>0</v>
      </c>
      <c r="BU89">
        <f ca="1">IF(Table1[[#This Row],[City]]="Chennai",1,0)</f>
        <v>0</v>
      </c>
      <c r="BV89">
        <f ca="1">IF(Table1[[#This Row],[City]]="Delhi",1,0)</f>
        <v>0</v>
      </c>
      <c r="BW89">
        <f ca="1">IF(Table1[[#This Row],[City]]="Bangalore",1,0)</f>
        <v>0</v>
      </c>
      <c r="BX89">
        <f ca="1">IF(Table1[[#This Row],[City]]="Kochi",1,0)</f>
        <v>1</v>
      </c>
      <c r="BY89">
        <f ca="1">IF(Table1[[#This Row],[City]]="Thiruvananthapuram",1,0)</f>
        <v>0</v>
      </c>
      <c r="BZ89">
        <f ca="1">IF(Table1[[#This Row],[City]]="Kolkata",1,0)</f>
        <v>0</v>
      </c>
      <c r="CA89">
        <f ca="1">IF(Table1[[#This Row],[City]]="Mysore",1,0)</f>
        <v>0</v>
      </c>
    </row>
    <row r="90" spans="2:79" x14ac:dyDescent="0.3">
      <c r="B90">
        <f t="shared" ca="1" si="24"/>
        <v>1</v>
      </c>
      <c r="C90" t="str">
        <f t="shared" ca="1" si="25"/>
        <v>Male</v>
      </c>
      <c r="D90">
        <f t="shared" ca="1" si="26"/>
        <v>38</v>
      </c>
      <c r="E90">
        <f t="shared" ca="1" si="27"/>
        <v>2</v>
      </c>
      <c r="F90" t="str">
        <f t="shared" ca="1" si="28"/>
        <v>Engineer</v>
      </c>
      <c r="G90">
        <f t="shared" ca="1" si="29"/>
        <v>5</v>
      </c>
      <c r="H90" t="str">
        <f t="shared" ca="1" si="30"/>
        <v>Post Graduate</v>
      </c>
      <c r="I90">
        <f t="shared" ca="1" si="31"/>
        <v>3</v>
      </c>
      <c r="J90">
        <f t="shared" ca="1" si="23"/>
        <v>4</v>
      </c>
      <c r="K90">
        <f t="shared" ca="1" si="32"/>
        <v>45559</v>
      </c>
      <c r="L90">
        <f t="shared" ca="1" si="33"/>
        <v>6</v>
      </c>
      <c r="M90" t="str">
        <f t="shared" ca="1" si="34"/>
        <v>Thiruvananthapuram</v>
      </c>
      <c r="N90">
        <f t="shared" ca="1" si="35"/>
        <v>136677</v>
      </c>
      <c r="O90">
        <f t="shared" ca="1" si="36"/>
        <v>67569.268179711318</v>
      </c>
      <c r="P90" s="1">
        <f t="shared" ca="1" si="37"/>
        <v>17718.452278534325</v>
      </c>
      <c r="Q90">
        <f t="shared" ca="1" si="38"/>
        <v>218</v>
      </c>
      <c r="R90" s="1">
        <f t="shared" ca="1" si="39"/>
        <v>52617.840913537446</v>
      </c>
      <c r="S90" s="1">
        <f t="shared" ca="1" si="40"/>
        <v>36537.310119002519</v>
      </c>
      <c r="T90" s="1">
        <f t="shared" ca="1" si="41"/>
        <v>207013.29319207178</v>
      </c>
      <c r="U90" s="1">
        <f t="shared" ca="1" si="42"/>
        <v>120405.10909324876</v>
      </c>
      <c r="V90" s="1">
        <f t="shared" ca="1" si="43"/>
        <v>86608.184098823025</v>
      </c>
      <c r="AI90" s="7"/>
      <c r="AJ90">
        <f ca="1">IF(Table1[[#This Row],[Gender]]="Male",1,0)</f>
        <v>1</v>
      </c>
      <c r="AK90">
        <f ca="1">IF(Table1[[#This Row],[Gender]]="Female",1,0)</f>
        <v>0</v>
      </c>
      <c r="AM90" s="3"/>
      <c r="AO90">
        <f ca="1">IF(Table1[[#This Row],[Profession]]="Health",1,0)</f>
        <v>0</v>
      </c>
      <c r="AP90">
        <f ca="1">IF(Table1[[#This Row],[Profession]]="IT",1,0)</f>
        <v>0</v>
      </c>
      <c r="AQ90">
        <f ca="1">IF(Table1[[#This Row],[Profession]]="Engineer",1,0)</f>
        <v>1</v>
      </c>
      <c r="AR90">
        <f ca="1">IF(Table1[[#This Row],[Profession]]="Blogger",1,0)</f>
        <v>0</v>
      </c>
      <c r="AS90">
        <f ca="1">IF(Table1[[#This Row],[Profession]]="Teacher",1,0)</f>
        <v>0</v>
      </c>
      <c r="AT90">
        <f ca="1">IF(Table1[[#This Row],[Profession]]="Freelancer",1,0)</f>
        <v>0</v>
      </c>
      <c r="BB90" s="20">
        <f ca="1">Table1[[#This Row],[Vehicle Value]]/Table1[[#This Row],[Vehicles]]</f>
        <v>4429.6130696335813</v>
      </c>
      <c r="BC90" s="3"/>
      <c r="BD90" s="23">
        <f ca="1">IF(Table1[[#This Row],[Overal Debt]]&gt;$BE$3,1,0)</f>
        <v>1</v>
      </c>
      <c r="BG90" s="27">
        <f ca="1">Table1[[#This Row],[Mortgage]]/Table1[[#This Row],[Value of House]]</f>
        <v>0.49437190002495895</v>
      </c>
      <c r="BH90" s="23">
        <f t="shared" ca="1" si="44"/>
        <v>0</v>
      </c>
      <c r="BJ90">
        <f ca="1">IF(Table1[[#This Row],[City]]="Delhi",Table1[[#This Row],[Income]],0)</f>
        <v>0</v>
      </c>
      <c r="BK90">
        <f ca="1">IF(Table1[[#This Row],[City]]="Bangalore",Table1[[#This Row],[Income]],0)</f>
        <v>0</v>
      </c>
      <c r="BL90">
        <f ca="1">IF(Table1[[#This Row],[City]]="Kochi",Table1[[#This Row],[Income]],0)</f>
        <v>0</v>
      </c>
      <c r="BM90">
        <f ca="1">IF(Table1[[#This Row],[City]]="Chennai",Table1[[#This Row],[Income]],0)</f>
        <v>0</v>
      </c>
      <c r="BN90">
        <f ca="1">IF(Table1[[#This Row],[City]]="Thiruvananthapuram",Table1[[#This Row],[Income]],0)</f>
        <v>45559</v>
      </c>
      <c r="BO90">
        <f ca="1">IF(Table1[[#This Row],[City]]="Kolkata",Table1[[#This Row],[Income]],0)</f>
        <v>0</v>
      </c>
      <c r="BP90">
        <f ca="1">IF(Table1[[#This Row],[City]]="Mumbai",Table1[[#This Row],[Income]],0)</f>
        <v>0</v>
      </c>
      <c r="BQ90">
        <f ca="1">IF(Table1[[#This Row],[City]]="Mysore",Table1[[#This Row],[Income]],0)</f>
        <v>0</v>
      </c>
      <c r="BT90">
        <f ca="1">IF(Table1[[#This Row],[City]]="Mumbai",1,0)</f>
        <v>0</v>
      </c>
      <c r="BU90">
        <f ca="1">IF(Table1[[#This Row],[City]]="Chennai",1,0)</f>
        <v>0</v>
      </c>
      <c r="BV90">
        <f ca="1">IF(Table1[[#This Row],[City]]="Delhi",1,0)</f>
        <v>0</v>
      </c>
      <c r="BW90">
        <f ca="1">IF(Table1[[#This Row],[City]]="Bangalore",1,0)</f>
        <v>0</v>
      </c>
      <c r="BX90">
        <f ca="1">IF(Table1[[#This Row],[City]]="Kochi",1,0)</f>
        <v>0</v>
      </c>
      <c r="BY90">
        <f ca="1">IF(Table1[[#This Row],[City]]="Thiruvananthapuram",1,0)</f>
        <v>1</v>
      </c>
      <c r="BZ90">
        <f ca="1">IF(Table1[[#This Row],[City]]="Kolkata",1,0)</f>
        <v>0</v>
      </c>
      <c r="CA90">
        <f ca="1">IF(Table1[[#This Row],[City]]="Mysore",1,0)</f>
        <v>0</v>
      </c>
    </row>
    <row r="91" spans="2:79" x14ac:dyDescent="0.3">
      <c r="B91">
        <f t="shared" ca="1" si="24"/>
        <v>1</v>
      </c>
      <c r="C91" t="str">
        <f t="shared" ca="1" si="25"/>
        <v>Male</v>
      </c>
      <c r="D91">
        <f t="shared" ca="1" si="26"/>
        <v>34</v>
      </c>
      <c r="E91">
        <f t="shared" ca="1" si="27"/>
        <v>4</v>
      </c>
      <c r="F91" t="str">
        <f t="shared" ca="1" si="28"/>
        <v>Teacher</v>
      </c>
      <c r="G91">
        <f t="shared" ca="1" si="29"/>
        <v>5</v>
      </c>
      <c r="H91" t="str">
        <f t="shared" ca="1" si="30"/>
        <v>Post Graduate</v>
      </c>
      <c r="I91">
        <f t="shared" ca="1" si="31"/>
        <v>0</v>
      </c>
      <c r="J91">
        <f t="shared" ca="1" si="23"/>
        <v>3</v>
      </c>
      <c r="K91">
        <f t="shared" ca="1" si="32"/>
        <v>66318</v>
      </c>
      <c r="L91">
        <f t="shared" ca="1" si="33"/>
        <v>1</v>
      </c>
      <c r="M91" t="str">
        <f t="shared" ca="1" si="34"/>
        <v>Chennai</v>
      </c>
      <c r="N91">
        <f t="shared" ca="1" si="35"/>
        <v>265272</v>
      </c>
      <c r="O91">
        <f t="shared" ca="1" si="36"/>
        <v>34301.392909109847</v>
      </c>
      <c r="P91" s="1">
        <f t="shared" ca="1" si="37"/>
        <v>174437.29586725379</v>
      </c>
      <c r="Q91">
        <f t="shared" ca="1" si="38"/>
        <v>166430</v>
      </c>
      <c r="R91" s="1">
        <f t="shared" ca="1" si="39"/>
        <v>68225.170964073521</v>
      </c>
      <c r="S91" s="1">
        <f t="shared" ca="1" si="40"/>
        <v>2171.1929154803834</v>
      </c>
      <c r="T91" s="1">
        <f t="shared" ca="1" si="41"/>
        <v>507934.4668313273</v>
      </c>
      <c r="U91" s="1">
        <f t="shared" ca="1" si="42"/>
        <v>268956.56387318333</v>
      </c>
      <c r="V91" s="1">
        <f t="shared" ca="1" si="43"/>
        <v>238977.90295814397</v>
      </c>
      <c r="AI91" s="7"/>
      <c r="AJ91">
        <f ca="1">IF(Table1[[#This Row],[Gender]]="Male",1,0)</f>
        <v>1</v>
      </c>
      <c r="AK91">
        <f ca="1">IF(Table1[[#This Row],[Gender]]="Female",1,0)</f>
        <v>0</v>
      </c>
      <c r="AM91" s="3"/>
      <c r="AO91">
        <f ca="1">IF(Table1[[#This Row],[Profession]]="Health",1,0)</f>
        <v>0</v>
      </c>
      <c r="AP91">
        <f ca="1">IF(Table1[[#This Row],[Profession]]="IT",1,0)</f>
        <v>0</v>
      </c>
      <c r="AQ91">
        <f ca="1">IF(Table1[[#This Row],[Profession]]="Engineer",1,0)</f>
        <v>0</v>
      </c>
      <c r="AR91">
        <f ca="1">IF(Table1[[#This Row],[Profession]]="Blogger",1,0)</f>
        <v>0</v>
      </c>
      <c r="AS91">
        <f ca="1">IF(Table1[[#This Row],[Profession]]="Teacher",1,0)</f>
        <v>1</v>
      </c>
      <c r="AT91">
        <f ca="1">IF(Table1[[#This Row],[Profession]]="Freelancer",1,0)</f>
        <v>0</v>
      </c>
      <c r="BB91" s="20">
        <f ca="1">Table1[[#This Row],[Vehicle Value]]/Table1[[#This Row],[Vehicles]]</f>
        <v>58145.7652890846</v>
      </c>
      <c r="BC91" s="3"/>
      <c r="BD91" s="23">
        <f ca="1">IF(Table1[[#This Row],[Overal Debt]]&gt;$BE$3,1,0)</f>
        <v>1</v>
      </c>
      <c r="BG91" s="27">
        <f ca="1">Table1[[#This Row],[Mortgage]]/Table1[[#This Row],[Value of House]]</f>
        <v>0.12930649638525682</v>
      </c>
      <c r="BH91" s="23">
        <f t="shared" ca="1" si="44"/>
        <v>1</v>
      </c>
      <c r="BJ91">
        <f ca="1">IF(Table1[[#This Row],[City]]="Delhi",Table1[[#This Row],[Income]],0)</f>
        <v>0</v>
      </c>
      <c r="BK91">
        <f ca="1">IF(Table1[[#This Row],[City]]="Bangalore",Table1[[#This Row],[Income]],0)</f>
        <v>0</v>
      </c>
      <c r="BL91">
        <f ca="1">IF(Table1[[#This Row],[City]]="Kochi",Table1[[#This Row],[Income]],0)</f>
        <v>0</v>
      </c>
      <c r="BM91">
        <f ca="1">IF(Table1[[#This Row],[City]]="Chennai",Table1[[#This Row],[Income]],0)</f>
        <v>66318</v>
      </c>
      <c r="BN91">
        <f ca="1">IF(Table1[[#This Row],[City]]="Thiruvananthapuram",Table1[[#This Row],[Income]],0)</f>
        <v>0</v>
      </c>
      <c r="BO91">
        <f ca="1">IF(Table1[[#This Row],[City]]="Kolkata",Table1[[#This Row],[Income]],0)</f>
        <v>0</v>
      </c>
      <c r="BP91">
        <f ca="1">IF(Table1[[#This Row],[City]]="Mumbai",Table1[[#This Row],[Income]],0)</f>
        <v>0</v>
      </c>
      <c r="BQ91">
        <f ca="1">IF(Table1[[#This Row],[City]]="Mysore",Table1[[#This Row],[Income]],0)</f>
        <v>0</v>
      </c>
      <c r="BT91">
        <f ca="1">IF(Table1[[#This Row],[City]]="Mumbai",1,0)</f>
        <v>0</v>
      </c>
      <c r="BU91">
        <f ca="1">IF(Table1[[#This Row],[City]]="Chennai",1,0)</f>
        <v>1</v>
      </c>
      <c r="BV91">
        <f ca="1">IF(Table1[[#This Row],[City]]="Delhi",1,0)</f>
        <v>0</v>
      </c>
      <c r="BW91">
        <f ca="1">IF(Table1[[#This Row],[City]]="Bangalore",1,0)</f>
        <v>0</v>
      </c>
      <c r="BX91">
        <f ca="1">IF(Table1[[#This Row],[City]]="Kochi",1,0)</f>
        <v>0</v>
      </c>
      <c r="BY91">
        <f ca="1">IF(Table1[[#This Row],[City]]="Thiruvananthapuram",1,0)</f>
        <v>0</v>
      </c>
      <c r="BZ91">
        <f ca="1">IF(Table1[[#This Row],[City]]="Kolkata",1,0)</f>
        <v>0</v>
      </c>
      <c r="CA91">
        <f ca="1">IF(Table1[[#This Row],[City]]="Mysore",1,0)</f>
        <v>0</v>
      </c>
    </row>
    <row r="92" spans="2:79" x14ac:dyDescent="0.3">
      <c r="B92">
        <f t="shared" ca="1" si="24"/>
        <v>2</v>
      </c>
      <c r="C92" t="str">
        <f t="shared" ca="1" si="25"/>
        <v>Female</v>
      </c>
      <c r="D92">
        <f t="shared" ca="1" si="26"/>
        <v>34</v>
      </c>
      <c r="E92">
        <f t="shared" ca="1" si="27"/>
        <v>3</v>
      </c>
      <c r="F92" t="str">
        <f t="shared" ca="1" si="28"/>
        <v>IT</v>
      </c>
      <c r="G92">
        <f t="shared" ca="1" si="29"/>
        <v>1</v>
      </c>
      <c r="H92" t="str">
        <f t="shared" ca="1" si="30"/>
        <v>SSLC</v>
      </c>
      <c r="I92">
        <f t="shared" ca="1" si="31"/>
        <v>3</v>
      </c>
      <c r="J92">
        <f t="shared" ca="1" si="23"/>
        <v>4</v>
      </c>
      <c r="K92">
        <f t="shared" ca="1" si="32"/>
        <v>88687</v>
      </c>
      <c r="L92">
        <f t="shared" ca="1" si="33"/>
        <v>5</v>
      </c>
      <c r="M92" t="str">
        <f t="shared" ca="1" si="34"/>
        <v>Kolkata</v>
      </c>
      <c r="N92">
        <f t="shared" ca="1" si="35"/>
        <v>354748</v>
      </c>
      <c r="O92">
        <f t="shared" ca="1" si="36"/>
        <v>124545.64649892817</v>
      </c>
      <c r="P92" s="1">
        <f t="shared" ca="1" si="37"/>
        <v>242450.0787863927</v>
      </c>
      <c r="Q92">
        <f t="shared" ca="1" si="38"/>
        <v>97776</v>
      </c>
      <c r="R92" s="1">
        <f t="shared" ca="1" si="39"/>
        <v>80391.85695942241</v>
      </c>
      <c r="S92" s="1">
        <f t="shared" ca="1" si="40"/>
        <v>12325.445219506038</v>
      </c>
      <c r="T92" s="1">
        <f t="shared" ca="1" si="41"/>
        <v>677589.93574581505</v>
      </c>
      <c r="U92" s="1">
        <f t="shared" ca="1" si="42"/>
        <v>302713.50345835055</v>
      </c>
      <c r="V92" s="1">
        <f t="shared" ca="1" si="43"/>
        <v>374876.4322874645</v>
      </c>
      <c r="AI92" s="7"/>
      <c r="AJ92">
        <f ca="1">IF(Table1[[#This Row],[Gender]]="Male",1,0)</f>
        <v>0</v>
      </c>
      <c r="AK92">
        <f ca="1">IF(Table1[[#This Row],[Gender]]="Female",1,0)</f>
        <v>1</v>
      </c>
      <c r="AM92" s="3"/>
      <c r="AO92">
        <f ca="1">IF(Table1[[#This Row],[Profession]]="Health",1,0)</f>
        <v>0</v>
      </c>
      <c r="AP92">
        <f ca="1">IF(Table1[[#This Row],[Profession]]="IT",1,0)</f>
        <v>1</v>
      </c>
      <c r="AQ92">
        <f ca="1">IF(Table1[[#This Row],[Profession]]="Engineer",1,0)</f>
        <v>0</v>
      </c>
      <c r="AR92">
        <f ca="1">IF(Table1[[#This Row],[Profession]]="Blogger",1,0)</f>
        <v>0</v>
      </c>
      <c r="AS92">
        <f ca="1">IF(Table1[[#This Row],[Profession]]="Teacher",1,0)</f>
        <v>0</v>
      </c>
      <c r="AT92">
        <f ca="1">IF(Table1[[#This Row],[Profession]]="Freelancer",1,0)</f>
        <v>0</v>
      </c>
      <c r="BB92" s="20">
        <f ca="1">Table1[[#This Row],[Vehicle Value]]/Table1[[#This Row],[Vehicles]]</f>
        <v>60612.519696598174</v>
      </c>
      <c r="BC92" s="3"/>
      <c r="BD92" s="23">
        <f ca="1">IF(Table1[[#This Row],[Overal Debt]]&gt;$BE$3,1,0)</f>
        <v>1</v>
      </c>
      <c r="BG92" s="27">
        <f ca="1">Table1[[#This Row],[Mortgage]]/Table1[[#This Row],[Value of House]]</f>
        <v>0.35108202582940051</v>
      </c>
      <c r="BH92" s="23">
        <f t="shared" ca="1" si="44"/>
        <v>0</v>
      </c>
      <c r="BJ92">
        <f ca="1">IF(Table1[[#This Row],[City]]="Delhi",Table1[[#This Row],[Income]],0)</f>
        <v>0</v>
      </c>
      <c r="BK92">
        <f ca="1">IF(Table1[[#This Row],[City]]="Bangalore",Table1[[#This Row],[Income]],0)</f>
        <v>0</v>
      </c>
      <c r="BL92">
        <f ca="1">IF(Table1[[#This Row],[City]]="Kochi",Table1[[#This Row],[Income]],0)</f>
        <v>0</v>
      </c>
      <c r="BM92">
        <f ca="1">IF(Table1[[#This Row],[City]]="Chennai",Table1[[#This Row],[Income]],0)</f>
        <v>0</v>
      </c>
      <c r="BN92">
        <f ca="1">IF(Table1[[#This Row],[City]]="Thiruvananthapuram",Table1[[#This Row],[Income]],0)</f>
        <v>0</v>
      </c>
      <c r="BO92">
        <f ca="1">IF(Table1[[#This Row],[City]]="Kolkata",Table1[[#This Row],[Income]],0)</f>
        <v>88687</v>
      </c>
      <c r="BP92">
        <f ca="1">IF(Table1[[#This Row],[City]]="Mumbai",Table1[[#This Row],[Income]],0)</f>
        <v>0</v>
      </c>
      <c r="BQ92">
        <f ca="1">IF(Table1[[#This Row],[City]]="Mysore",Table1[[#This Row],[Income]],0)</f>
        <v>0</v>
      </c>
      <c r="BT92">
        <f ca="1">IF(Table1[[#This Row],[City]]="Mumbai",1,0)</f>
        <v>0</v>
      </c>
      <c r="BU92">
        <f ca="1">IF(Table1[[#This Row],[City]]="Chennai",1,0)</f>
        <v>0</v>
      </c>
      <c r="BV92">
        <f ca="1">IF(Table1[[#This Row],[City]]="Delhi",1,0)</f>
        <v>0</v>
      </c>
      <c r="BW92">
        <f ca="1">IF(Table1[[#This Row],[City]]="Bangalore",1,0)</f>
        <v>0</v>
      </c>
      <c r="BX92">
        <f ca="1">IF(Table1[[#This Row],[City]]="Kochi",1,0)</f>
        <v>0</v>
      </c>
      <c r="BY92">
        <f ca="1">IF(Table1[[#This Row],[City]]="Thiruvananthapuram",1,0)</f>
        <v>0</v>
      </c>
      <c r="BZ92">
        <f ca="1">IF(Table1[[#This Row],[City]]="Kolkata",1,0)</f>
        <v>1</v>
      </c>
      <c r="CA92">
        <f ca="1">IF(Table1[[#This Row],[City]]="Mysore",1,0)</f>
        <v>0</v>
      </c>
    </row>
    <row r="93" spans="2:79" x14ac:dyDescent="0.3">
      <c r="B93">
        <f t="shared" ca="1" si="24"/>
        <v>1</v>
      </c>
      <c r="C93" t="str">
        <f t="shared" ca="1" si="25"/>
        <v>Male</v>
      </c>
      <c r="D93">
        <f t="shared" ca="1" si="26"/>
        <v>31</v>
      </c>
      <c r="E93">
        <f t="shared" ca="1" si="27"/>
        <v>4</v>
      </c>
      <c r="F93" t="str">
        <f t="shared" ca="1" si="28"/>
        <v>Teacher</v>
      </c>
      <c r="G93">
        <f t="shared" ca="1" si="29"/>
        <v>5</v>
      </c>
      <c r="H93" t="str">
        <f t="shared" ca="1" si="30"/>
        <v>Post Graduate</v>
      </c>
      <c r="I93">
        <f t="shared" ca="1" si="31"/>
        <v>2</v>
      </c>
      <c r="J93">
        <f t="shared" ca="1" si="23"/>
        <v>1</v>
      </c>
      <c r="K93">
        <f t="shared" ca="1" si="32"/>
        <v>56424</v>
      </c>
      <c r="L93">
        <f t="shared" ca="1" si="33"/>
        <v>1</v>
      </c>
      <c r="M93" t="str">
        <f t="shared" ca="1" si="34"/>
        <v>Chennai</v>
      </c>
      <c r="N93">
        <f t="shared" ca="1" si="35"/>
        <v>169272</v>
      </c>
      <c r="O93">
        <f t="shared" ca="1" si="36"/>
        <v>100454.36144107516</v>
      </c>
      <c r="P93" s="1">
        <f t="shared" ca="1" si="37"/>
        <v>15884.065372579495</v>
      </c>
      <c r="Q93">
        <f t="shared" ca="1" si="38"/>
        <v>11984</v>
      </c>
      <c r="R93" s="1">
        <f t="shared" ca="1" si="39"/>
        <v>76681.692814364578</v>
      </c>
      <c r="S93" s="1">
        <f t="shared" ca="1" si="40"/>
        <v>35599.462660296704</v>
      </c>
      <c r="T93" s="1">
        <f t="shared" ca="1" si="41"/>
        <v>261837.75818694406</v>
      </c>
      <c r="U93" s="1">
        <f t="shared" ca="1" si="42"/>
        <v>189120.05425543973</v>
      </c>
      <c r="V93" s="1">
        <f t="shared" ca="1" si="43"/>
        <v>72717.703931504337</v>
      </c>
      <c r="AI93" s="7"/>
      <c r="AJ93">
        <f ca="1">IF(Table1[[#This Row],[Gender]]="Male",1,0)</f>
        <v>1</v>
      </c>
      <c r="AK93">
        <f ca="1">IF(Table1[[#This Row],[Gender]]="Female",1,0)</f>
        <v>0</v>
      </c>
      <c r="AM93" s="3"/>
      <c r="AO93">
        <f ca="1">IF(Table1[[#This Row],[Profession]]="Health",1,0)</f>
        <v>0</v>
      </c>
      <c r="AP93">
        <f ca="1">IF(Table1[[#This Row],[Profession]]="IT",1,0)</f>
        <v>0</v>
      </c>
      <c r="AQ93">
        <f ca="1">IF(Table1[[#This Row],[Profession]]="Engineer",1,0)</f>
        <v>0</v>
      </c>
      <c r="AR93">
        <f ca="1">IF(Table1[[#This Row],[Profession]]="Blogger",1,0)</f>
        <v>0</v>
      </c>
      <c r="AS93">
        <f ca="1">IF(Table1[[#This Row],[Profession]]="Teacher",1,0)</f>
        <v>1</v>
      </c>
      <c r="AT93">
        <f ca="1">IF(Table1[[#This Row],[Profession]]="Freelancer",1,0)</f>
        <v>0</v>
      </c>
      <c r="BB93" s="20">
        <f ca="1">Table1[[#This Row],[Vehicle Value]]/Table1[[#This Row],[Vehicles]]</f>
        <v>15884.065372579495</v>
      </c>
      <c r="BC93" s="3"/>
      <c r="BD93" s="23">
        <f ca="1">IF(Table1[[#This Row],[Overal Debt]]&gt;$BE$3,1,0)</f>
        <v>1</v>
      </c>
      <c r="BG93" s="27">
        <f ca="1">Table1[[#This Row],[Mortgage]]/Table1[[#This Row],[Value of House]]</f>
        <v>0.59344936812393756</v>
      </c>
      <c r="BH93" s="23">
        <f t="shared" ca="1" si="44"/>
        <v>0</v>
      </c>
      <c r="BJ93">
        <f ca="1">IF(Table1[[#This Row],[City]]="Delhi",Table1[[#This Row],[Income]],0)</f>
        <v>0</v>
      </c>
      <c r="BK93">
        <f ca="1">IF(Table1[[#This Row],[City]]="Bangalore",Table1[[#This Row],[Income]],0)</f>
        <v>0</v>
      </c>
      <c r="BL93">
        <f ca="1">IF(Table1[[#This Row],[City]]="Kochi",Table1[[#This Row],[Income]],0)</f>
        <v>0</v>
      </c>
      <c r="BM93">
        <f ca="1">IF(Table1[[#This Row],[City]]="Chennai",Table1[[#This Row],[Income]],0)</f>
        <v>56424</v>
      </c>
      <c r="BN93">
        <f ca="1">IF(Table1[[#This Row],[City]]="Thiruvananthapuram",Table1[[#This Row],[Income]],0)</f>
        <v>0</v>
      </c>
      <c r="BO93">
        <f ca="1">IF(Table1[[#This Row],[City]]="Kolkata",Table1[[#This Row],[Income]],0)</f>
        <v>0</v>
      </c>
      <c r="BP93">
        <f ca="1">IF(Table1[[#This Row],[City]]="Mumbai",Table1[[#This Row],[Income]],0)</f>
        <v>0</v>
      </c>
      <c r="BQ93">
        <f ca="1">IF(Table1[[#This Row],[City]]="Mysore",Table1[[#This Row],[Income]],0)</f>
        <v>0</v>
      </c>
      <c r="BT93">
        <f ca="1">IF(Table1[[#This Row],[City]]="Mumbai",1,0)</f>
        <v>0</v>
      </c>
      <c r="BU93">
        <f ca="1">IF(Table1[[#This Row],[City]]="Chennai",1,0)</f>
        <v>1</v>
      </c>
      <c r="BV93">
        <f ca="1">IF(Table1[[#This Row],[City]]="Delhi",1,0)</f>
        <v>0</v>
      </c>
      <c r="BW93">
        <f ca="1">IF(Table1[[#This Row],[City]]="Bangalore",1,0)</f>
        <v>0</v>
      </c>
      <c r="BX93">
        <f ca="1">IF(Table1[[#This Row],[City]]="Kochi",1,0)</f>
        <v>0</v>
      </c>
      <c r="BY93">
        <f ca="1">IF(Table1[[#This Row],[City]]="Thiruvananthapuram",1,0)</f>
        <v>0</v>
      </c>
      <c r="BZ93">
        <f ca="1">IF(Table1[[#This Row],[City]]="Kolkata",1,0)</f>
        <v>0</v>
      </c>
      <c r="CA93">
        <f ca="1">IF(Table1[[#This Row],[City]]="Mysore",1,0)</f>
        <v>0</v>
      </c>
    </row>
    <row r="94" spans="2:79" x14ac:dyDescent="0.3">
      <c r="B94">
        <f t="shared" ca="1" si="24"/>
        <v>2</v>
      </c>
      <c r="C94" t="str">
        <f t="shared" ca="1" si="25"/>
        <v>Female</v>
      </c>
      <c r="D94">
        <f t="shared" ca="1" si="26"/>
        <v>25</v>
      </c>
      <c r="E94">
        <f t="shared" ca="1" si="27"/>
        <v>5</v>
      </c>
      <c r="F94" t="str">
        <f t="shared" ca="1" si="28"/>
        <v>Freelancer</v>
      </c>
      <c r="G94">
        <f t="shared" ca="1" si="29"/>
        <v>3</v>
      </c>
      <c r="H94" t="str">
        <f t="shared" ca="1" si="30"/>
        <v>Diploma</v>
      </c>
      <c r="I94">
        <f t="shared" ca="1" si="31"/>
        <v>1</v>
      </c>
      <c r="J94">
        <f t="shared" ca="1" si="23"/>
        <v>2</v>
      </c>
      <c r="K94">
        <f t="shared" ca="1" si="32"/>
        <v>63202</v>
      </c>
      <c r="L94">
        <f t="shared" ca="1" si="33"/>
        <v>8</v>
      </c>
      <c r="M94" t="str">
        <f t="shared" ca="1" si="34"/>
        <v>Kochi</v>
      </c>
      <c r="N94">
        <f t="shared" ca="1" si="35"/>
        <v>189606</v>
      </c>
      <c r="O94">
        <f t="shared" ca="1" si="36"/>
        <v>2974.1614263967263</v>
      </c>
      <c r="P94" s="1">
        <f t="shared" ca="1" si="37"/>
        <v>41644.342814117692</v>
      </c>
      <c r="Q94">
        <f t="shared" ca="1" si="38"/>
        <v>20463</v>
      </c>
      <c r="R94" s="1">
        <f t="shared" ca="1" si="39"/>
        <v>123484.18637033209</v>
      </c>
      <c r="S94" s="1">
        <f t="shared" ca="1" si="40"/>
        <v>57031.453704908796</v>
      </c>
      <c r="T94" s="1">
        <f t="shared" ca="1" si="41"/>
        <v>354734.52918444981</v>
      </c>
      <c r="U94" s="1">
        <f t="shared" ca="1" si="42"/>
        <v>146921.34779672881</v>
      </c>
      <c r="V94" s="1">
        <f t="shared" ca="1" si="43"/>
        <v>207813.18138772101</v>
      </c>
      <c r="AI94" s="7"/>
      <c r="AJ94">
        <f ca="1">IF(Table1[[#This Row],[Gender]]="Male",1,0)</f>
        <v>0</v>
      </c>
      <c r="AK94">
        <f ca="1">IF(Table1[[#This Row],[Gender]]="Female",1,0)</f>
        <v>1</v>
      </c>
      <c r="AM94" s="3"/>
      <c r="AO94">
        <f ca="1">IF(Table1[[#This Row],[Profession]]="Health",1,0)</f>
        <v>0</v>
      </c>
      <c r="AP94">
        <f ca="1">IF(Table1[[#This Row],[Profession]]="IT",1,0)</f>
        <v>0</v>
      </c>
      <c r="AQ94">
        <f ca="1">IF(Table1[[#This Row],[Profession]]="Engineer",1,0)</f>
        <v>0</v>
      </c>
      <c r="AR94">
        <f ca="1">IF(Table1[[#This Row],[Profession]]="Blogger",1,0)</f>
        <v>0</v>
      </c>
      <c r="AS94">
        <f ca="1">IF(Table1[[#This Row],[Profession]]="Teacher",1,0)</f>
        <v>0</v>
      </c>
      <c r="AT94">
        <f ca="1">IF(Table1[[#This Row],[Profession]]="Freelancer",1,0)</f>
        <v>1</v>
      </c>
      <c r="BB94" s="20">
        <f ca="1">Table1[[#This Row],[Vehicle Value]]/Table1[[#This Row],[Vehicles]]</f>
        <v>20822.171407058846</v>
      </c>
      <c r="BC94" s="3"/>
      <c r="BD94" s="23">
        <f ca="1">IF(Table1[[#This Row],[Overal Debt]]&gt;$BE$3,1,0)</f>
        <v>1</v>
      </c>
      <c r="BG94" s="27">
        <f ca="1">Table1[[#This Row],[Mortgage]]/Table1[[#This Row],[Value of House]]</f>
        <v>1.5686009020794311E-2</v>
      </c>
      <c r="BH94" s="23">
        <f t="shared" ca="1" si="44"/>
        <v>1</v>
      </c>
      <c r="BJ94">
        <f ca="1">IF(Table1[[#This Row],[City]]="Delhi",Table1[[#This Row],[Income]],0)</f>
        <v>0</v>
      </c>
      <c r="BK94">
        <f ca="1">IF(Table1[[#This Row],[City]]="Bangalore",Table1[[#This Row],[Income]],0)</f>
        <v>0</v>
      </c>
      <c r="BL94">
        <f ca="1">IF(Table1[[#This Row],[City]]="Kochi",Table1[[#This Row],[Income]],0)</f>
        <v>63202</v>
      </c>
      <c r="BM94">
        <f ca="1">IF(Table1[[#This Row],[City]]="Chennai",Table1[[#This Row],[Income]],0)</f>
        <v>0</v>
      </c>
      <c r="BN94">
        <f ca="1">IF(Table1[[#This Row],[City]]="Thiruvananthapuram",Table1[[#This Row],[Income]],0)</f>
        <v>0</v>
      </c>
      <c r="BO94">
        <f ca="1">IF(Table1[[#This Row],[City]]="Kolkata",Table1[[#This Row],[Income]],0)</f>
        <v>0</v>
      </c>
      <c r="BP94">
        <f ca="1">IF(Table1[[#This Row],[City]]="Mumbai",Table1[[#This Row],[Income]],0)</f>
        <v>0</v>
      </c>
      <c r="BQ94">
        <f ca="1">IF(Table1[[#This Row],[City]]="Mysore",Table1[[#This Row],[Income]],0)</f>
        <v>0</v>
      </c>
      <c r="BT94">
        <f ca="1">IF(Table1[[#This Row],[City]]="Mumbai",1,0)</f>
        <v>0</v>
      </c>
      <c r="BU94">
        <f ca="1">IF(Table1[[#This Row],[City]]="Chennai",1,0)</f>
        <v>0</v>
      </c>
      <c r="BV94">
        <f ca="1">IF(Table1[[#This Row],[City]]="Delhi",1,0)</f>
        <v>0</v>
      </c>
      <c r="BW94">
        <f ca="1">IF(Table1[[#This Row],[City]]="Bangalore",1,0)</f>
        <v>0</v>
      </c>
      <c r="BX94">
        <f ca="1">IF(Table1[[#This Row],[City]]="Kochi",1,0)</f>
        <v>1</v>
      </c>
      <c r="BY94">
        <f ca="1">IF(Table1[[#This Row],[City]]="Thiruvananthapuram",1,0)</f>
        <v>0</v>
      </c>
      <c r="BZ94">
        <f ca="1">IF(Table1[[#This Row],[City]]="Kolkata",1,0)</f>
        <v>0</v>
      </c>
      <c r="CA94">
        <f ca="1">IF(Table1[[#This Row],[City]]="Mysore",1,0)</f>
        <v>0</v>
      </c>
    </row>
    <row r="95" spans="2:79" x14ac:dyDescent="0.3">
      <c r="B95">
        <f t="shared" ca="1" si="24"/>
        <v>2</v>
      </c>
      <c r="C95" t="str">
        <f t="shared" ca="1" si="25"/>
        <v>Female</v>
      </c>
      <c r="D95">
        <f t="shared" ca="1" si="26"/>
        <v>27</v>
      </c>
      <c r="E95">
        <f t="shared" ca="1" si="27"/>
        <v>6</v>
      </c>
      <c r="F95" t="str">
        <f t="shared" ca="1" si="28"/>
        <v>Blogger</v>
      </c>
      <c r="G95">
        <f t="shared" ca="1" si="29"/>
        <v>3</v>
      </c>
      <c r="H95" t="str">
        <f t="shared" ca="1" si="30"/>
        <v>Diploma</v>
      </c>
      <c r="I95">
        <f t="shared" ca="1" si="31"/>
        <v>0</v>
      </c>
      <c r="J95">
        <f t="shared" ca="1" si="23"/>
        <v>2</v>
      </c>
      <c r="K95">
        <f t="shared" ca="1" si="32"/>
        <v>67290</v>
      </c>
      <c r="L95">
        <f t="shared" ca="1" si="33"/>
        <v>2</v>
      </c>
      <c r="M95" t="str">
        <f t="shared" ca="1" si="34"/>
        <v>Bangalore</v>
      </c>
      <c r="N95">
        <f t="shared" ca="1" si="35"/>
        <v>269160</v>
      </c>
      <c r="O95">
        <f t="shared" ca="1" si="36"/>
        <v>205451.24656571925</v>
      </c>
      <c r="P95" s="1">
        <f t="shared" ca="1" si="37"/>
        <v>29345.984557299304</v>
      </c>
      <c r="Q95">
        <f t="shared" ca="1" si="38"/>
        <v>2333</v>
      </c>
      <c r="R95" s="1">
        <f t="shared" ca="1" si="39"/>
        <v>66215.696617591952</v>
      </c>
      <c r="S95" s="1">
        <f t="shared" ca="1" si="40"/>
        <v>56045.189642741156</v>
      </c>
      <c r="T95" s="1">
        <f t="shared" ca="1" si="41"/>
        <v>364721.68117489124</v>
      </c>
      <c r="U95" s="1">
        <f t="shared" ca="1" si="42"/>
        <v>273999.9431833112</v>
      </c>
      <c r="V95" s="1">
        <f t="shared" ca="1" si="43"/>
        <v>90721.737991580041</v>
      </c>
      <c r="AI95" s="7"/>
      <c r="AJ95">
        <f ca="1">IF(Table1[[#This Row],[Gender]]="Male",1,0)</f>
        <v>0</v>
      </c>
      <c r="AK95">
        <f ca="1">IF(Table1[[#This Row],[Gender]]="Female",1,0)</f>
        <v>1</v>
      </c>
      <c r="AM95" s="3"/>
      <c r="AO95">
        <f ca="1">IF(Table1[[#This Row],[Profession]]="Health",1,0)</f>
        <v>0</v>
      </c>
      <c r="AP95">
        <f ca="1">IF(Table1[[#This Row],[Profession]]="IT",1,0)</f>
        <v>0</v>
      </c>
      <c r="AQ95">
        <f ca="1">IF(Table1[[#This Row],[Profession]]="Engineer",1,0)</f>
        <v>0</v>
      </c>
      <c r="AR95">
        <f ca="1">IF(Table1[[#This Row],[Profession]]="Blogger",1,0)</f>
        <v>1</v>
      </c>
      <c r="AS95">
        <f ca="1">IF(Table1[[#This Row],[Profession]]="Teacher",1,0)</f>
        <v>0</v>
      </c>
      <c r="AT95">
        <f ca="1">IF(Table1[[#This Row],[Profession]]="Freelancer",1,0)</f>
        <v>0</v>
      </c>
      <c r="BB95" s="20">
        <f ca="1">Table1[[#This Row],[Vehicle Value]]/Table1[[#This Row],[Vehicles]]</f>
        <v>14672.992278649652</v>
      </c>
      <c r="BC95" s="3"/>
      <c r="BD95" s="23">
        <f ca="1">IF(Table1[[#This Row],[Overal Debt]]&gt;$BE$3,1,0)</f>
        <v>1</v>
      </c>
      <c r="BG95" s="27">
        <f ca="1">Table1[[#This Row],[Mortgage]]/Table1[[#This Row],[Value of House]]</f>
        <v>0.7633052703437333</v>
      </c>
      <c r="BH95" s="23">
        <f t="shared" ca="1" si="44"/>
        <v>0</v>
      </c>
      <c r="BJ95">
        <f ca="1">IF(Table1[[#This Row],[City]]="Delhi",Table1[[#This Row],[Income]],0)</f>
        <v>0</v>
      </c>
      <c r="BK95">
        <f ca="1">IF(Table1[[#This Row],[City]]="Bangalore",Table1[[#This Row],[Income]],0)</f>
        <v>67290</v>
      </c>
      <c r="BL95">
        <f ca="1">IF(Table1[[#This Row],[City]]="Kochi",Table1[[#This Row],[Income]],0)</f>
        <v>0</v>
      </c>
      <c r="BM95">
        <f ca="1">IF(Table1[[#This Row],[City]]="Chennai",Table1[[#This Row],[Income]],0)</f>
        <v>0</v>
      </c>
      <c r="BN95">
        <f ca="1">IF(Table1[[#This Row],[City]]="Thiruvananthapuram",Table1[[#This Row],[Income]],0)</f>
        <v>0</v>
      </c>
      <c r="BO95">
        <f ca="1">IF(Table1[[#This Row],[City]]="Kolkata",Table1[[#This Row],[Income]],0)</f>
        <v>0</v>
      </c>
      <c r="BP95">
        <f ca="1">IF(Table1[[#This Row],[City]]="Mumbai",Table1[[#This Row],[Income]],0)</f>
        <v>0</v>
      </c>
      <c r="BQ95">
        <f ca="1">IF(Table1[[#This Row],[City]]="Mysore",Table1[[#This Row],[Income]],0)</f>
        <v>0</v>
      </c>
      <c r="BT95">
        <f ca="1">IF(Table1[[#This Row],[City]]="Mumbai",1,0)</f>
        <v>0</v>
      </c>
      <c r="BU95">
        <f ca="1">IF(Table1[[#This Row],[City]]="Chennai",1,0)</f>
        <v>0</v>
      </c>
      <c r="BV95">
        <f ca="1">IF(Table1[[#This Row],[City]]="Delhi",1,0)</f>
        <v>0</v>
      </c>
      <c r="BW95">
        <f ca="1">IF(Table1[[#This Row],[City]]="Bangalore",1,0)</f>
        <v>1</v>
      </c>
      <c r="BX95">
        <f ca="1">IF(Table1[[#This Row],[City]]="Kochi",1,0)</f>
        <v>0</v>
      </c>
      <c r="BY95">
        <f ca="1">IF(Table1[[#This Row],[City]]="Thiruvananthapuram",1,0)</f>
        <v>0</v>
      </c>
      <c r="BZ95">
        <f ca="1">IF(Table1[[#This Row],[City]]="Kolkata",1,0)</f>
        <v>0</v>
      </c>
      <c r="CA95">
        <f ca="1">IF(Table1[[#This Row],[City]]="Mysore",1,0)</f>
        <v>0</v>
      </c>
    </row>
    <row r="96" spans="2:79" x14ac:dyDescent="0.3">
      <c r="B96">
        <f t="shared" ca="1" si="24"/>
        <v>1</v>
      </c>
      <c r="C96" t="str">
        <f t="shared" ca="1" si="25"/>
        <v>Male</v>
      </c>
      <c r="D96">
        <f t="shared" ca="1" si="26"/>
        <v>31</v>
      </c>
      <c r="E96">
        <f t="shared" ca="1" si="27"/>
        <v>1</v>
      </c>
      <c r="F96" t="str">
        <f t="shared" ca="1" si="28"/>
        <v>Health</v>
      </c>
      <c r="G96">
        <f t="shared" ca="1" si="29"/>
        <v>4</v>
      </c>
      <c r="H96" t="str">
        <f t="shared" ca="1" si="30"/>
        <v>Under Graduate</v>
      </c>
      <c r="I96">
        <f t="shared" ca="1" si="31"/>
        <v>3</v>
      </c>
      <c r="J96">
        <f t="shared" ca="1" si="23"/>
        <v>2</v>
      </c>
      <c r="K96">
        <f t="shared" ca="1" si="32"/>
        <v>39645</v>
      </c>
      <c r="L96">
        <f t="shared" ca="1" si="33"/>
        <v>1</v>
      </c>
      <c r="M96" t="str">
        <f t="shared" ca="1" si="34"/>
        <v>Chennai</v>
      </c>
      <c r="N96">
        <f t="shared" ca="1" si="35"/>
        <v>118935</v>
      </c>
      <c r="O96">
        <f t="shared" ca="1" si="36"/>
        <v>8976.5474887570581</v>
      </c>
      <c r="P96" s="1">
        <f t="shared" ca="1" si="37"/>
        <v>47139.119216536492</v>
      </c>
      <c r="Q96">
        <f t="shared" ca="1" si="38"/>
        <v>27935</v>
      </c>
      <c r="R96" s="1">
        <f t="shared" ca="1" si="39"/>
        <v>33531.700885639999</v>
      </c>
      <c r="S96" s="1">
        <f t="shared" ca="1" si="40"/>
        <v>28234.070003786917</v>
      </c>
      <c r="T96" s="1">
        <f t="shared" ca="1" si="41"/>
        <v>199605.82010217648</v>
      </c>
      <c r="U96" s="1">
        <f t="shared" ca="1" si="42"/>
        <v>70443.248374397052</v>
      </c>
      <c r="V96" s="1">
        <f t="shared" ca="1" si="43"/>
        <v>129162.57172777943</v>
      </c>
      <c r="AI96" s="7"/>
      <c r="AJ96">
        <f ca="1">IF(Table1[[#This Row],[Gender]]="Male",1,0)</f>
        <v>1</v>
      </c>
      <c r="AK96">
        <f ca="1">IF(Table1[[#This Row],[Gender]]="Female",1,0)</f>
        <v>0</v>
      </c>
      <c r="AM96" s="3"/>
      <c r="AO96">
        <f ca="1">IF(Table1[[#This Row],[Profession]]="Health",1,0)</f>
        <v>1</v>
      </c>
      <c r="AP96">
        <f ca="1">IF(Table1[[#This Row],[Profession]]="IT",1,0)</f>
        <v>0</v>
      </c>
      <c r="AQ96">
        <f ca="1">IF(Table1[[#This Row],[Profession]]="Engineer",1,0)</f>
        <v>0</v>
      </c>
      <c r="AR96">
        <f ca="1">IF(Table1[[#This Row],[Profession]]="Blogger",1,0)</f>
        <v>0</v>
      </c>
      <c r="AS96">
        <f ca="1">IF(Table1[[#This Row],[Profession]]="Teacher",1,0)</f>
        <v>0</v>
      </c>
      <c r="AT96">
        <f ca="1">IF(Table1[[#This Row],[Profession]]="Freelancer",1,0)</f>
        <v>0</v>
      </c>
      <c r="BB96" s="20">
        <f ca="1">Table1[[#This Row],[Vehicle Value]]/Table1[[#This Row],[Vehicles]]</f>
        <v>23569.559608268246</v>
      </c>
      <c r="BC96" s="3"/>
      <c r="BD96" s="23">
        <f ca="1">IF(Table1[[#This Row],[Overal Debt]]&gt;$BE$3,1,0)</f>
        <v>0</v>
      </c>
      <c r="BG96" s="27">
        <f ca="1">Table1[[#This Row],[Mortgage]]/Table1[[#This Row],[Value of House]]</f>
        <v>7.5474397685770023E-2</v>
      </c>
      <c r="BH96" s="23">
        <f t="shared" ca="1" si="44"/>
        <v>1</v>
      </c>
      <c r="BJ96">
        <f ca="1">IF(Table1[[#This Row],[City]]="Delhi",Table1[[#This Row],[Income]],0)</f>
        <v>0</v>
      </c>
      <c r="BK96">
        <f ca="1">IF(Table1[[#This Row],[City]]="Bangalore",Table1[[#This Row],[Income]],0)</f>
        <v>0</v>
      </c>
      <c r="BL96">
        <f ca="1">IF(Table1[[#This Row],[City]]="Kochi",Table1[[#This Row],[Income]],0)</f>
        <v>0</v>
      </c>
      <c r="BM96">
        <f ca="1">IF(Table1[[#This Row],[City]]="Chennai",Table1[[#This Row],[Income]],0)</f>
        <v>39645</v>
      </c>
      <c r="BN96">
        <f ca="1">IF(Table1[[#This Row],[City]]="Thiruvananthapuram",Table1[[#This Row],[Income]],0)</f>
        <v>0</v>
      </c>
      <c r="BO96">
        <f ca="1">IF(Table1[[#This Row],[City]]="Kolkata",Table1[[#This Row],[Income]],0)</f>
        <v>0</v>
      </c>
      <c r="BP96">
        <f ca="1">IF(Table1[[#This Row],[City]]="Mumbai",Table1[[#This Row],[Income]],0)</f>
        <v>0</v>
      </c>
      <c r="BQ96">
        <f ca="1">IF(Table1[[#This Row],[City]]="Mysore",Table1[[#This Row],[Income]],0)</f>
        <v>0</v>
      </c>
      <c r="BT96">
        <f ca="1">IF(Table1[[#This Row],[City]]="Mumbai",1,0)</f>
        <v>0</v>
      </c>
      <c r="BU96">
        <f ca="1">IF(Table1[[#This Row],[City]]="Chennai",1,0)</f>
        <v>1</v>
      </c>
      <c r="BV96">
        <f ca="1">IF(Table1[[#This Row],[City]]="Delhi",1,0)</f>
        <v>0</v>
      </c>
      <c r="BW96">
        <f ca="1">IF(Table1[[#This Row],[City]]="Bangalore",1,0)</f>
        <v>0</v>
      </c>
      <c r="BX96">
        <f ca="1">IF(Table1[[#This Row],[City]]="Kochi",1,0)</f>
        <v>0</v>
      </c>
      <c r="BY96">
        <f ca="1">IF(Table1[[#This Row],[City]]="Thiruvananthapuram",1,0)</f>
        <v>0</v>
      </c>
      <c r="BZ96">
        <f ca="1">IF(Table1[[#This Row],[City]]="Kolkata",1,0)</f>
        <v>0</v>
      </c>
      <c r="CA96">
        <f ca="1">IF(Table1[[#This Row],[City]]="Mysore",1,0)</f>
        <v>0</v>
      </c>
    </row>
    <row r="97" spans="2:79" x14ac:dyDescent="0.3">
      <c r="B97">
        <f t="shared" ca="1" si="24"/>
        <v>2</v>
      </c>
      <c r="C97" t="str">
        <f t="shared" ca="1" si="25"/>
        <v>Female</v>
      </c>
      <c r="D97">
        <f t="shared" ca="1" si="26"/>
        <v>42</v>
      </c>
      <c r="E97">
        <f t="shared" ca="1" si="27"/>
        <v>4</v>
      </c>
      <c r="F97" t="str">
        <f t="shared" ca="1" si="28"/>
        <v>Teacher</v>
      </c>
      <c r="G97">
        <f t="shared" ca="1" si="29"/>
        <v>3</v>
      </c>
      <c r="H97" t="str">
        <f t="shared" ca="1" si="30"/>
        <v>Diploma</v>
      </c>
      <c r="I97">
        <f t="shared" ca="1" si="31"/>
        <v>2</v>
      </c>
      <c r="J97">
        <f t="shared" ca="1" si="23"/>
        <v>3</v>
      </c>
      <c r="K97">
        <f t="shared" ca="1" si="32"/>
        <v>40981</v>
      </c>
      <c r="L97">
        <f t="shared" ca="1" si="33"/>
        <v>2</v>
      </c>
      <c r="M97" t="str">
        <f t="shared" ca="1" si="34"/>
        <v>Bangalore</v>
      </c>
      <c r="N97">
        <f t="shared" ca="1" si="35"/>
        <v>163924</v>
      </c>
      <c r="O97">
        <f t="shared" ca="1" si="36"/>
        <v>115562.66584653787</v>
      </c>
      <c r="P97" s="1">
        <f t="shared" ca="1" si="37"/>
        <v>99477.869064760409</v>
      </c>
      <c r="Q97">
        <f t="shared" ca="1" si="38"/>
        <v>580</v>
      </c>
      <c r="R97" s="1">
        <f t="shared" ca="1" si="39"/>
        <v>12089.417630881153</v>
      </c>
      <c r="S97" s="1">
        <f t="shared" ca="1" si="40"/>
        <v>35886.773509958381</v>
      </c>
      <c r="T97" s="1">
        <f t="shared" ca="1" si="41"/>
        <v>275491.28669564152</v>
      </c>
      <c r="U97" s="1">
        <f t="shared" ca="1" si="42"/>
        <v>128232.08347741903</v>
      </c>
      <c r="V97" s="1">
        <f t="shared" ca="1" si="43"/>
        <v>147259.20321822248</v>
      </c>
      <c r="AI97" s="7"/>
      <c r="AJ97">
        <f ca="1">IF(Table1[[#This Row],[Gender]]="Male",1,0)</f>
        <v>0</v>
      </c>
      <c r="AK97">
        <f ca="1">IF(Table1[[#This Row],[Gender]]="Female",1,0)</f>
        <v>1</v>
      </c>
      <c r="AM97" s="3"/>
      <c r="AO97">
        <f ca="1">IF(Table1[[#This Row],[Profession]]="Health",1,0)</f>
        <v>0</v>
      </c>
      <c r="AP97">
        <f ca="1">IF(Table1[[#This Row],[Profession]]="IT",1,0)</f>
        <v>0</v>
      </c>
      <c r="AQ97">
        <f ca="1">IF(Table1[[#This Row],[Profession]]="Engineer",1,0)</f>
        <v>0</v>
      </c>
      <c r="AR97">
        <f ca="1">IF(Table1[[#This Row],[Profession]]="Blogger",1,0)</f>
        <v>0</v>
      </c>
      <c r="AS97">
        <f ca="1">IF(Table1[[#This Row],[Profession]]="Teacher",1,0)</f>
        <v>1</v>
      </c>
      <c r="AT97">
        <f ca="1">IF(Table1[[#This Row],[Profession]]="Freelancer",1,0)</f>
        <v>0</v>
      </c>
      <c r="BB97" s="20">
        <f ca="1">Table1[[#This Row],[Vehicle Value]]/Table1[[#This Row],[Vehicles]]</f>
        <v>33159.28968825347</v>
      </c>
      <c r="BC97" s="3"/>
      <c r="BD97" s="23">
        <f ca="1">IF(Table1[[#This Row],[Overal Debt]]&gt;$BE$3,1,0)</f>
        <v>1</v>
      </c>
      <c r="BG97" s="27">
        <f ca="1">Table1[[#This Row],[Mortgage]]/Table1[[#This Row],[Value of House]]</f>
        <v>0.70497709820732701</v>
      </c>
      <c r="BH97" s="23">
        <f t="shared" ca="1" si="44"/>
        <v>0</v>
      </c>
      <c r="BJ97">
        <f ca="1">IF(Table1[[#This Row],[City]]="Delhi",Table1[[#This Row],[Income]],0)</f>
        <v>0</v>
      </c>
      <c r="BK97">
        <f ca="1">IF(Table1[[#This Row],[City]]="Bangalore",Table1[[#This Row],[Income]],0)</f>
        <v>40981</v>
      </c>
      <c r="BL97">
        <f ca="1">IF(Table1[[#This Row],[City]]="Kochi",Table1[[#This Row],[Income]],0)</f>
        <v>0</v>
      </c>
      <c r="BM97">
        <f ca="1">IF(Table1[[#This Row],[City]]="Chennai",Table1[[#This Row],[Income]],0)</f>
        <v>0</v>
      </c>
      <c r="BN97">
        <f ca="1">IF(Table1[[#This Row],[City]]="Thiruvananthapuram",Table1[[#This Row],[Income]],0)</f>
        <v>0</v>
      </c>
      <c r="BO97">
        <f ca="1">IF(Table1[[#This Row],[City]]="Kolkata",Table1[[#This Row],[Income]],0)</f>
        <v>0</v>
      </c>
      <c r="BP97">
        <f ca="1">IF(Table1[[#This Row],[City]]="Mumbai",Table1[[#This Row],[Income]],0)</f>
        <v>0</v>
      </c>
      <c r="BQ97">
        <f ca="1">IF(Table1[[#This Row],[City]]="Mysore",Table1[[#This Row],[Income]],0)</f>
        <v>0</v>
      </c>
      <c r="BT97">
        <f ca="1">IF(Table1[[#This Row],[City]]="Mumbai",1,0)</f>
        <v>0</v>
      </c>
      <c r="BU97">
        <f ca="1">IF(Table1[[#This Row],[City]]="Chennai",1,0)</f>
        <v>0</v>
      </c>
      <c r="BV97">
        <f ca="1">IF(Table1[[#This Row],[City]]="Delhi",1,0)</f>
        <v>0</v>
      </c>
      <c r="BW97">
        <f ca="1">IF(Table1[[#This Row],[City]]="Bangalore",1,0)</f>
        <v>1</v>
      </c>
      <c r="BX97">
        <f ca="1">IF(Table1[[#This Row],[City]]="Kochi",1,0)</f>
        <v>0</v>
      </c>
      <c r="BY97">
        <f ca="1">IF(Table1[[#This Row],[City]]="Thiruvananthapuram",1,0)</f>
        <v>0</v>
      </c>
      <c r="BZ97">
        <f ca="1">IF(Table1[[#This Row],[City]]="Kolkata",1,0)</f>
        <v>0</v>
      </c>
      <c r="CA97">
        <f ca="1">IF(Table1[[#This Row],[City]]="Mysore",1,0)</f>
        <v>0</v>
      </c>
    </row>
    <row r="98" spans="2:79" x14ac:dyDescent="0.3">
      <c r="B98">
        <f t="shared" ca="1" si="24"/>
        <v>2</v>
      </c>
      <c r="C98" t="str">
        <f t="shared" ca="1" si="25"/>
        <v>Female</v>
      </c>
      <c r="D98">
        <f t="shared" ca="1" si="26"/>
        <v>35</v>
      </c>
      <c r="E98">
        <f t="shared" ca="1" si="27"/>
        <v>5</v>
      </c>
      <c r="F98" t="str">
        <f t="shared" ca="1" si="28"/>
        <v>Freelancer</v>
      </c>
      <c r="G98">
        <f t="shared" ca="1" si="29"/>
        <v>2</v>
      </c>
      <c r="H98" t="str">
        <f t="shared" ca="1" si="30"/>
        <v>HSC</v>
      </c>
      <c r="I98">
        <f t="shared" ca="1" si="31"/>
        <v>0</v>
      </c>
      <c r="J98">
        <f t="shared" ca="1" si="23"/>
        <v>3</v>
      </c>
      <c r="K98">
        <f t="shared" ca="1" si="32"/>
        <v>66032</v>
      </c>
      <c r="L98">
        <f t="shared" ca="1" si="33"/>
        <v>8</v>
      </c>
      <c r="M98" t="str">
        <f t="shared" ca="1" si="34"/>
        <v>Kochi</v>
      </c>
      <c r="N98">
        <f t="shared" ca="1" si="35"/>
        <v>264128</v>
      </c>
      <c r="O98">
        <f t="shared" ca="1" si="36"/>
        <v>215182.37408866343</v>
      </c>
      <c r="P98" s="1">
        <f t="shared" ca="1" si="37"/>
        <v>97224.842584602404</v>
      </c>
      <c r="Q98">
        <f t="shared" ca="1" si="38"/>
        <v>10344</v>
      </c>
      <c r="R98" s="1">
        <f t="shared" ca="1" si="39"/>
        <v>72339.148230964827</v>
      </c>
      <c r="S98" s="1">
        <f t="shared" ca="1" si="40"/>
        <v>2771.3710846280483</v>
      </c>
      <c r="T98" s="1">
        <f t="shared" ca="1" si="41"/>
        <v>433691.99081556726</v>
      </c>
      <c r="U98" s="1">
        <f t="shared" ca="1" si="42"/>
        <v>297865.52231962827</v>
      </c>
      <c r="V98" s="1">
        <f t="shared" ca="1" si="43"/>
        <v>135826.46849593899</v>
      </c>
      <c r="AI98" s="7"/>
      <c r="AJ98">
        <f ca="1">IF(Table1[[#This Row],[Gender]]="Male",1,0)</f>
        <v>0</v>
      </c>
      <c r="AK98">
        <f ca="1">IF(Table1[[#This Row],[Gender]]="Female",1,0)</f>
        <v>1</v>
      </c>
      <c r="AM98" s="3"/>
      <c r="AO98">
        <f ca="1">IF(Table1[[#This Row],[Profession]]="Health",1,0)</f>
        <v>0</v>
      </c>
      <c r="AP98">
        <f ca="1">IF(Table1[[#This Row],[Profession]]="IT",1,0)</f>
        <v>0</v>
      </c>
      <c r="AQ98">
        <f ca="1">IF(Table1[[#This Row],[Profession]]="Engineer",1,0)</f>
        <v>0</v>
      </c>
      <c r="AR98">
        <f ca="1">IF(Table1[[#This Row],[Profession]]="Blogger",1,0)</f>
        <v>0</v>
      </c>
      <c r="AS98">
        <f ca="1">IF(Table1[[#This Row],[Profession]]="Teacher",1,0)</f>
        <v>0</v>
      </c>
      <c r="AT98">
        <f ca="1">IF(Table1[[#This Row],[Profession]]="Freelancer",1,0)</f>
        <v>1</v>
      </c>
      <c r="BB98" s="20">
        <f ca="1">Table1[[#This Row],[Vehicle Value]]/Table1[[#This Row],[Vehicles]]</f>
        <v>32408.280861534135</v>
      </c>
      <c r="BC98" s="3"/>
      <c r="BD98" s="23">
        <f ca="1">IF(Table1[[#This Row],[Overal Debt]]&gt;$BE$3,1,0)</f>
        <v>1</v>
      </c>
      <c r="BG98" s="27">
        <f ca="1">Table1[[#This Row],[Mortgage]]/Table1[[#This Row],[Value of House]]</f>
        <v>0.81468974924530313</v>
      </c>
      <c r="BH98" s="23">
        <f t="shared" ca="1" si="44"/>
        <v>0</v>
      </c>
      <c r="BJ98">
        <f ca="1">IF(Table1[[#This Row],[City]]="Delhi",Table1[[#This Row],[Income]],0)</f>
        <v>0</v>
      </c>
      <c r="BK98">
        <f ca="1">IF(Table1[[#This Row],[City]]="Bangalore",Table1[[#This Row],[Income]],0)</f>
        <v>0</v>
      </c>
      <c r="BL98">
        <f ca="1">IF(Table1[[#This Row],[City]]="Kochi",Table1[[#This Row],[Income]],0)</f>
        <v>66032</v>
      </c>
      <c r="BM98">
        <f ca="1">IF(Table1[[#This Row],[City]]="Chennai",Table1[[#This Row],[Income]],0)</f>
        <v>0</v>
      </c>
      <c r="BN98">
        <f ca="1">IF(Table1[[#This Row],[City]]="Thiruvananthapuram",Table1[[#This Row],[Income]],0)</f>
        <v>0</v>
      </c>
      <c r="BO98">
        <f ca="1">IF(Table1[[#This Row],[City]]="Kolkata",Table1[[#This Row],[Income]],0)</f>
        <v>0</v>
      </c>
      <c r="BP98">
        <f ca="1">IF(Table1[[#This Row],[City]]="Mumbai",Table1[[#This Row],[Income]],0)</f>
        <v>0</v>
      </c>
      <c r="BQ98">
        <f ca="1">IF(Table1[[#This Row],[City]]="Mysore",Table1[[#This Row],[Income]],0)</f>
        <v>0</v>
      </c>
      <c r="BT98">
        <f ca="1">IF(Table1[[#This Row],[City]]="Mumbai",1,0)</f>
        <v>0</v>
      </c>
      <c r="BU98">
        <f ca="1">IF(Table1[[#This Row],[City]]="Chennai",1,0)</f>
        <v>0</v>
      </c>
      <c r="BV98">
        <f ca="1">IF(Table1[[#This Row],[City]]="Delhi",1,0)</f>
        <v>0</v>
      </c>
      <c r="BW98">
        <f ca="1">IF(Table1[[#This Row],[City]]="Bangalore",1,0)</f>
        <v>0</v>
      </c>
      <c r="BX98">
        <f ca="1">IF(Table1[[#This Row],[City]]="Kochi",1,0)</f>
        <v>1</v>
      </c>
      <c r="BY98">
        <f ca="1">IF(Table1[[#This Row],[City]]="Thiruvananthapuram",1,0)</f>
        <v>0</v>
      </c>
      <c r="BZ98">
        <f ca="1">IF(Table1[[#This Row],[City]]="Kolkata",1,0)</f>
        <v>0</v>
      </c>
      <c r="CA98">
        <f ca="1">IF(Table1[[#This Row],[City]]="Mysore",1,0)</f>
        <v>0</v>
      </c>
    </row>
    <row r="99" spans="2:79" x14ac:dyDescent="0.3">
      <c r="B99">
        <f t="shared" ca="1" si="24"/>
        <v>1</v>
      </c>
      <c r="C99" t="str">
        <f t="shared" ca="1" si="25"/>
        <v>Male</v>
      </c>
      <c r="D99">
        <f t="shared" ca="1" si="26"/>
        <v>25</v>
      </c>
      <c r="E99">
        <f t="shared" ca="1" si="27"/>
        <v>6</v>
      </c>
      <c r="F99" t="str">
        <f t="shared" ca="1" si="28"/>
        <v>Blogger</v>
      </c>
      <c r="G99">
        <f t="shared" ca="1" si="29"/>
        <v>5</v>
      </c>
      <c r="H99" t="str">
        <f t="shared" ca="1" si="30"/>
        <v>Post Graduate</v>
      </c>
      <c r="I99">
        <f t="shared" ca="1" si="31"/>
        <v>0</v>
      </c>
      <c r="J99">
        <f t="shared" ca="1" si="23"/>
        <v>3</v>
      </c>
      <c r="K99">
        <f t="shared" ca="1" si="32"/>
        <v>87528</v>
      </c>
      <c r="L99">
        <f t="shared" ca="1" si="33"/>
        <v>1</v>
      </c>
      <c r="M99" t="str">
        <f t="shared" ca="1" si="34"/>
        <v>Chennai</v>
      </c>
      <c r="N99">
        <f t="shared" ca="1" si="35"/>
        <v>350112</v>
      </c>
      <c r="O99">
        <f t="shared" ca="1" si="36"/>
        <v>128640.56154722361</v>
      </c>
      <c r="P99" s="1">
        <f t="shared" ca="1" si="37"/>
        <v>179136.07824640675</v>
      </c>
      <c r="Q99">
        <f t="shared" ca="1" si="38"/>
        <v>122700</v>
      </c>
      <c r="R99" s="1">
        <f t="shared" ca="1" si="39"/>
        <v>39402.388763543255</v>
      </c>
      <c r="S99" s="1">
        <f t="shared" ca="1" si="40"/>
        <v>52115.835883535838</v>
      </c>
      <c r="T99" s="1">
        <f t="shared" ca="1" si="41"/>
        <v>568650.46700994996</v>
      </c>
      <c r="U99" s="1">
        <f t="shared" ca="1" si="42"/>
        <v>290742.95031076687</v>
      </c>
      <c r="V99" s="1">
        <f t="shared" ca="1" si="43"/>
        <v>277907.51669918309</v>
      </c>
      <c r="AI99" s="7"/>
      <c r="AJ99">
        <f ca="1">IF(Table1[[#This Row],[Gender]]="Male",1,0)</f>
        <v>1</v>
      </c>
      <c r="AK99">
        <f ca="1">IF(Table1[[#This Row],[Gender]]="Female",1,0)</f>
        <v>0</v>
      </c>
      <c r="AM99" s="3"/>
      <c r="AO99">
        <f ca="1">IF(Table1[[#This Row],[Profession]]="Health",1,0)</f>
        <v>0</v>
      </c>
      <c r="AP99">
        <f ca="1">IF(Table1[[#This Row],[Profession]]="IT",1,0)</f>
        <v>0</v>
      </c>
      <c r="AQ99">
        <f ca="1">IF(Table1[[#This Row],[Profession]]="Engineer",1,0)</f>
        <v>0</v>
      </c>
      <c r="AR99">
        <f ca="1">IF(Table1[[#This Row],[Profession]]="Blogger",1,0)</f>
        <v>1</v>
      </c>
      <c r="AS99">
        <f ca="1">IF(Table1[[#This Row],[Profession]]="Teacher",1,0)</f>
        <v>0</v>
      </c>
      <c r="AT99">
        <f ca="1">IF(Table1[[#This Row],[Profession]]="Freelancer",1,0)</f>
        <v>0</v>
      </c>
      <c r="BB99" s="20">
        <f ca="1">Table1[[#This Row],[Vehicle Value]]/Table1[[#This Row],[Vehicles]]</f>
        <v>59712.026082135584</v>
      </c>
      <c r="BC99" s="3"/>
      <c r="BD99" s="23">
        <f ca="1">IF(Table1[[#This Row],[Overal Debt]]&gt;$BE$3,1,0)</f>
        <v>1</v>
      </c>
      <c r="BG99" s="27">
        <f ca="1">Table1[[#This Row],[Mortgage]]/Table1[[#This Row],[Value of House]]</f>
        <v>0.36742688496030873</v>
      </c>
      <c r="BH99" s="23">
        <f t="shared" ca="1" si="44"/>
        <v>0</v>
      </c>
      <c r="BJ99">
        <f ca="1">IF(Table1[[#This Row],[City]]="Delhi",Table1[[#This Row],[Income]],0)</f>
        <v>0</v>
      </c>
      <c r="BK99">
        <f ca="1">IF(Table1[[#This Row],[City]]="Bangalore",Table1[[#This Row],[Income]],0)</f>
        <v>0</v>
      </c>
      <c r="BL99">
        <f ca="1">IF(Table1[[#This Row],[City]]="Kochi",Table1[[#This Row],[Income]],0)</f>
        <v>0</v>
      </c>
      <c r="BM99">
        <f ca="1">IF(Table1[[#This Row],[City]]="Chennai",Table1[[#This Row],[Income]],0)</f>
        <v>87528</v>
      </c>
      <c r="BN99">
        <f ca="1">IF(Table1[[#This Row],[City]]="Thiruvananthapuram",Table1[[#This Row],[Income]],0)</f>
        <v>0</v>
      </c>
      <c r="BO99">
        <f ca="1">IF(Table1[[#This Row],[City]]="Kolkata",Table1[[#This Row],[Income]],0)</f>
        <v>0</v>
      </c>
      <c r="BP99">
        <f ca="1">IF(Table1[[#This Row],[City]]="Mumbai",Table1[[#This Row],[Income]],0)</f>
        <v>0</v>
      </c>
      <c r="BQ99">
        <f ca="1">IF(Table1[[#This Row],[City]]="Mysore",Table1[[#This Row],[Income]],0)</f>
        <v>0</v>
      </c>
      <c r="BT99">
        <f ca="1">IF(Table1[[#This Row],[City]]="Mumbai",1,0)</f>
        <v>0</v>
      </c>
      <c r="BU99">
        <f ca="1">IF(Table1[[#This Row],[City]]="Chennai",1,0)</f>
        <v>1</v>
      </c>
      <c r="BV99">
        <f ca="1">IF(Table1[[#This Row],[City]]="Delhi",1,0)</f>
        <v>0</v>
      </c>
      <c r="BW99">
        <f ca="1">IF(Table1[[#This Row],[City]]="Bangalore",1,0)</f>
        <v>0</v>
      </c>
      <c r="BX99">
        <f ca="1">IF(Table1[[#This Row],[City]]="Kochi",1,0)</f>
        <v>0</v>
      </c>
      <c r="BY99">
        <f ca="1">IF(Table1[[#This Row],[City]]="Thiruvananthapuram",1,0)</f>
        <v>0</v>
      </c>
      <c r="BZ99">
        <f ca="1">IF(Table1[[#This Row],[City]]="Kolkata",1,0)</f>
        <v>0</v>
      </c>
      <c r="CA99">
        <f ca="1">IF(Table1[[#This Row],[City]]="Mysore",1,0)</f>
        <v>0</v>
      </c>
    </row>
    <row r="100" spans="2:79" x14ac:dyDescent="0.3">
      <c r="B100">
        <f t="shared" ca="1" si="24"/>
        <v>2</v>
      </c>
      <c r="C100" t="str">
        <f t="shared" ca="1" si="25"/>
        <v>Female</v>
      </c>
      <c r="D100">
        <f t="shared" ca="1" si="26"/>
        <v>26</v>
      </c>
      <c r="E100">
        <f t="shared" ca="1" si="27"/>
        <v>6</v>
      </c>
      <c r="F100" t="str">
        <f t="shared" ca="1" si="28"/>
        <v>Blogger</v>
      </c>
      <c r="G100">
        <f t="shared" ca="1" si="29"/>
        <v>3</v>
      </c>
      <c r="H100" t="str">
        <f t="shared" ca="1" si="30"/>
        <v>Diploma</v>
      </c>
      <c r="I100">
        <f t="shared" ca="1" si="31"/>
        <v>1</v>
      </c>
      <c r="J100">
        <f t="shared" ca="1" si="23"/>
        <v>4</v>
      </c>
      <c r="K100">
        <f t="shared" ca="1" si="32"/>
        <v>89599</v>
      </c>
      <c r="L100">
        <f t="shared" ca="1" si="33"/>
        <v>2</v>
      </c>
      <c r="M100" t="str">
        <f t="shared" ca="1" si="34"/>
        <v>Bangalore</v>
      </c>
      <c r="N100">
        <f t="shared" ca="1" si="35"/>
        <v>358396</v>
      </c>
      <c r="O100">
        <f t="shared" ca="1" si="36"/>
        <v>85258.402179371609</v>
      </c>
      <c r="P100" s="1">
        <f t="shared" ca="1" si="37"/>
        <v>4375.5623692769877</v>
      </c>
      <c r="Q100">
        <f t="shared" ca="1" si="38"/>
        <v>1417</v>
      </c>
      <c r="R100" s="1">
        <f t="shared" ca="1" si="39"/>
        <v>39715.009222180306</v>
      </c>
      <c r="S100" s="1">
        <f t="shared" ca="1" si="40"/>
        <v>125804.76249881627</v>
      </c>
      <c r="T100" s="1">
        <f t="shared" ca="1" si="41"/>
        <v>402486.57159145729</v>
      </c>
      <c r="U100" s="1">
        <f t="shared" ca="1" si="42"/>
        <v>126390.41140155192</v>
      </c>
      <c r="V100" s="1">
        <f t="shared" ca="1" si="43"/>
        <v>276096.16018990538</v>
      </c>
      <c r="AI100" s="7"/>
      <c r="AJ100">
        <f ca="1">IF(Table1[[#This Row],[Gender]]="Male",1,0)</f>
        <v>0</v>
      </c>
      <c r="AK100">
        <f ca="1">IF(Table1[[#This Row],[Gender]]="Female",1,0)</f>
        <v>1</v>
      </c>
      <c r="AM100" s="3"/>
      <c r="AO100">
        <f ca="1">IF(Table1[[#This Row],[Profession]]="Health",1,0)</f>
        <v>0</v>
      </c>
      <c r="AP100">
        <f ca="1">IF(Table1[[#This Row],[Profession]]="IT",1,0)</f>
        <v>0</v>
      </c>
      <c r="AQ100">
        <f ca="1">IF(Table1[[#This Row],[Profession]]="Engineer",1,0)</f>
        <v>0</v>
      </c>
      <c r="AR100">
        <f ca="1">IF(Table1[[#This Row],[Profession]]="Blogger",1,0)</f>
        <v>1</v>
      </c>
      <c r="AS100">
        <f ca="1">IF(Table1[[#This Row],[Profession]]="Teacher",1,0)</f>
        <v>0</v>
      </c>
      <c r="AT100">
        <f ca="1">IF(Table1[[#This Row],[Profession]]="Freelancer",1,0)</f>
        <v>0</v>
      </c>
      <c r="BB100" s="20">
        <f ca="1">Table1[[#This Row],[Vehicle Value]]/Table1[[#This Row],[Vehicles]]</f>
        <v>1093.8905923192469</v>
      </c>
      <c r="BC100" s="3"/>
      <c r="BD100" s="23">
        <f ca="1">IF(Table1[[#This Row],[Overal Debt]]&gt;$BE$3,1,0)</f>
        <v>1</v>
      </c>
      <c r="BG100" s="27">
        <f ca="1">Table1[[#This Row],[Mortgage]]/Table1[[#This Row],[Value of House]]</f>
        <v>0.2378888218042936</v>
      </c>
      <c r="BH100" s="23">
        <f t="shared" ca="1" si="44"/>
        <v>1</v>
      </c>
      <c r="BJ100">
        <f ca="1">IF(Table1[[#This Row],[City]]="Delhi",Table1[[#This Row],[Income]],0)</f>
        <v>0</v>
      </c>
      <c r="BK100">
        <f ca="1">IF(Table1[[#This Row],[City]]="Bangalore",Table1[[#This Row],[Income]],0)</f>
        <v>89599</v>
      </c>
      <c r="BL100">
        <f ca="1">IF(Table1[[#This Row],[City]]="Kochi",Table1[[#This Row],[Income]],0)</f>
        <v>0</v>
      </c>
      <c r="BM100">
        <f ca="1">IF(Table1[[#This Row],[City]]="Chennai",Table1[[#This Row],[Income]],0)</f>
        <v>0</v>
      </c>
      <c r="BN100">
        <f ca="1">IF(Table1[[#This Row],[City]]="Thiruvananthapuram",Table1[[#This Row],[Income]],0)</f>
        <v>0</v>
      </c>
      <c r="BO100">
        <f ca="1">IF(Table1[[#This Row],[City]]="Kolkata",Table1[[#This Row],[Income]],0)</f>
        <v>0</v>
      </c>
      <c r="BP100">
        <f ca="1">IF(Table1[[#This Row],[City]]="Mumbai",Table1[[#This Row],[Income]],0)</f>
        <v>0</v>
      </c>
      <c r="BQ100">
        <f ca="1">IF(Table1[[#This Row],[City]]="Mysore",Table1[[#This Row],[Income]],0)</f>
        <v>0</v>
      </c>
      <c r="BT100">
        <f ca="1">IF(Table1[[#This Row],[City]]="Mumbai",1,0)</f>
        <v>0</v>
      </c>
      <c r="BU100">
        <f ca="1">IF(Table1[[#This Row],[City]]="Chennai",1,0)</f>
        <v>0</v>
      </c>
      <c r="BV100">
        <f ca="1">IF(Table1[[#This Row],[City]]="Delhi",1,0)</f>
        <v>0</v>
      </c>
      <c r="BW100">
        <f ca="1">IF(Table1[[#This Row],[City]]="Bangalore",1,0)</f>
        <v>1</v>
      </c>
      <c r="BX100">
        <f ca="1">IF(Table1[[#This Row],[City]]="Kochi",1,0)</f>
        <v>0</v>
      </c>
      <c r="BY100">
        <f ca="1">IF(Table1[[#This Row],[City]]="Thiruvananthapuram",1,0)</f>
        <v>0</v>
      </c>
      <c r="BZ100">
        <f ca="1">IF(Table1[[#This Row],[City]]="Kolkata",1,0)</f>
        <v>0</v>
      </c>
      <c r="CA100">
        <f ca="1">IF(Table1[[#This Row],[City]]="Mysore",1,0)</f>
        <v>0</v>
      </c>
    </row>
    <row r="101" spans="2:79" x14ac:dyDescent="0.3">
      <c r="B101">
        <f t="shared" ca="1" si="24"/>
        <v>2</v>
      </c>
      <c r="C101" t="str">
        <f t="shared" ca="1" si="25"/>
        <v>Female</v>
      </c>
      <c r="D101">
        <f t="shared" ca="1" si="26"/>
        <v>43</v>
      </c>
      <c r="E101">
        <f t="shared" ca="1" si="27"/>
        <v>2</v>
      </c>
      <c r="F101" t="str">
        <f t="shared" ca="1" si="28"/>
        <v>Engineer</v>
      </c>
      <c r="G101">
        <f t="shared" ca="1" si="29"/>
        <v>3</v>
      </c>
      <c r="H101" t="str">
        <f t="shared" ca="1" si="30"/>
        <v>Diploma</v>
      </c>
      <c r="I101">
        <f t="shared" ca="1" si="31"/>
        <v>3</v>
      </c>
      <c r="J101">
        <f t="shared" ca="1" si="23"/>
        <v>4</v>
      </c>
      <c r="K101">
        <f t="shared" ca="1" si="32"/>
        <v>82426</v>
      </c>
      <c r="L101">
        <f t="shared" ca="1" si="33"/>
        <v>1</v>
      </c>
      <c r="M101" t="str">
        <f t="shared" ca="1" si="34"/>
        <v>Chennai</v>
      </c>
      <c r="N101">
        <f t="shared" ca="1" si="35"/>
        <v>329704</v>
      </c>
      <c r="O101">
        <f t="shared" ca="1" si="36"/>
        <v>20881.601233109028</v>
      </c>
      <c r="P101" s="1">
        <f t="shared" ca="1" si="37"/>
        <v>84627.545153716273</v>
      </c>
      <c r="Q101">
        <f t="shared" ca="1" si="38"/>
        <v>62243</v>
      </c>
      <c r="R101" s="1">
        <f t="shared" ca="1" si="39"/>
        <v>24682.764557210041</v>
      </c>
      <c r="S101" s="1">
        <f t="shared" ca="1" si="40"/>
        <v>121691.7437152498</v>
      </c>
      <c r="T101" s="1">
        <f t="shared" ca="1" si="41"/>
        <v>439014.30971092632</v>
      </c>
      <c r="U101" s="1">
        <f t="shared" ca="1" si="42"/>
        <v>107807.36579031908</v>
      </c>
      <c r="V101" s="1">
        <f t="shared" ca="1" si="43"/>
        <v>331206.94392060721</v>
      </c>
      <c r="AI101" s="7"/>
      <c r="AJ101">
        <f ca="1">IF(Table1[[#This Row],[Gender]]="Male",1,0)</f>
        <v>0</v>
      </c>
      <c r="AK101">
        <f ca="1">IF(Table1[[#This Row],[Gender]]="Female",1,0)</f>
        <v>1</v>
      </c>
      <c r="AM101" s="3"/>
      <c r="AO101">
        <f ca="1">IF(Table1[[#This Row],[Profession]]="Health",1,0)</f>
        <v>0</v>
      </c>
      <c r="AP101">
        <f ca="1">IF(Table1[[#This Row],[Profession]]="IT",1,0)</f>
        <v>0</v>
      </c>
      <c r="AQ101">
        <f ca="1">IF(Table1[[#This Row],[Profession]]="Engineer",1,0)</f>
        <v>1</v>
      </c>
      <c r="AR101">
        <f ca="1">IF(Table1[[#This Row],[Profession]]="Blogger",1,0)</f>
        <v>0</v>
      </c>
      <c r="AS101">
        <f ca="1">IF(Table1[[#This Row],[Profession]]="Teacher",1,0)</f>
        <v>0</v>
      </c>
      <c r="AT101">
        <f ca="1">IF(Table1[[#This Row],[Profession]]="Freelancer",1,0)</f>
        <v>0</v>
      </c>
      <c r="BB101" s="20">
        <f ca="1">Table1[[#This Row],[Vehicle Value]]/Table1[[#This Row],[Vehicles]]</f>
        <v>21156.886288429068</v>
      </c>
      <c r="BC101" s="3"/>
      <c r="BD101" s="23">
        <f ca="1">IF(Table1[[#This Row],[Overal Debt]]&gt;$BE$3,1,0)</f>
        <v>1</v>
      </c>
      <c r="BG101" s="27">
        <f ca="1">Table1[[#This Row],[Mortgage]]/Table1[[#This Row],[Value of House]]</f>
        <v>6.3334388521549712E-2</v>
      </c>
      <c r="BH101" s="23">
        <f t="shared" ca="1" si="44"/>
        <v>1</v>
      </c>
      <c r="BJ101">
        <f ca="1">IF(Table1[[#This Row],[City]]="Delhi",Table1[[#This Row],[Income]],0)</f>
        <v>0</v>
      </c>
      <c r="BK101">
        <f ca="1">IF(Table1[[#This Row],[City]]="Bangalore",Table1[[#This Row],[Income]],0)</f>
        <v>0</v>
      </c>
      <c r="BL101">
        <f ca="1">IF(Table1[[#This Row],[City]]="Kochi",Table1[[#This Row],[Income]],0)</f>
        <v>0</v>
      </c>
      <c r="BM101">
        <f ca="1">IF(Table1[[#This Row],[City]]="Chennai",Table1[[#This Row],[Income]],0)</f>
        <v>82426</v>
      </c>
      <c r="BN101">
        <f ca="1">IF(Table1[[#This Row],[City]]="Thiruvananthapuram",Table1[[#This Row],[Income]],0)</f>
        <v>0</v>
      </c>
      <c r="BO101">
        <f ca="1">IF(Table1[[#This Row],[City]]="Kolkata",Table1[[#This Row],[Income]],0)</f>
        <v>0</v>
      </c>
      <c r="BP101">
        <f ca="1">IF(Table1[[#This Row],[City]]="Mumbai",Table1[[#This Row],[Income]],0)</f>
        <v>0</v>
      </c>
      <c r="BQ101">
        <f ca="1">IF(Table1[[#This Row],[City]]="Mysore",Table1[[#This Row],[Income]],0)</f>
        <v>0</v>
      </c>
      <c r="BT101">
        <f ca="1">IF(Table1[[#This Row],[City]]="Mumbai",1,0)</f>
        <v>0</v>
      </c>
      <c r="BU101">
        <f ca="1">IF(Table1[[#This Row],[City]]="Chennai",1,0)</f>
        <v>1</v>
      </c>
      <c r="BV101">
        <f ca="1">IF(Table1[[#This Row],[City]]="Delhi",1,0)</f>
        <v>0</v>
      </c>
      <c r="BW101">
        <f ca="1">IF(Table1[[#This Row],[City]]="Bangalore",1,0)</f>
        <v>0</v>
      </c>
      <c r="BX101">
        <f ca="1">IF(Table1[[#This Row],[City]]="Kochi",1,0)</f>
        <v>0</v>
      </c>
      <c r="BY101">
        <f ca="1">IF(Table1[[#This Row],[City]]="Thiruvananthapuram",1,0)</f>
        <v>0</v>
      </c>
      <c r="BZ101">
        <f ca="1">IF(Table1[[#This Row],[City]]="Kolkata",1,0)</f>
        <v>0</v>
      </c>
      <c r="CA101">
        <f ca="1">IF(Table1[[#This Row],[City]]="Mysore",1,0)</f>
        <v>0</v>
      </c>
    </row>
    <row r="102" spans="2:79" x14ac:dyDescent="0.3">
      <c r="B102">
        <f t="shared" ca="1" si="24"/>
        <v>1</v>
      </c>
      <c r="C102" t="str">
        <f t="shared" ca="1" si="25"/>
        <v>Male</v>
      </c>
      <c r="D102">
        <f t="shared" ca="1" si="26"/>
        <v>41</v>
      </c>
      <c r="E102">
        <f t="shared" ca="1" si="27"/>
        <v>6</v>
      </c>
      <c r="F102" t="str">
        <f t="shared" ca="1" si="28"/>
        <v>Blogger</v>
      </c>
      <c r="G102">
        <f t="shared" ca="1" si="29"/>
        <v>1</v>
      </c>
      <c r="H102" t="str">
        <f t="shared" ca="1" si="30"/>
        <v>SSLC</v>
      </c>
      <c r="I102">
        <f t="shared" ca="1" si="31"/>
        <v>3</v>
      </c>
      <c r="J102">
        <f t="shared" ca="1" si="23"/>
        <v>4</v>
      </c>
      <c r="K102">
        <f t="shared" ca="1" si="32"/>
        <v>80454</v>
      </c>
      <c r="L102">
        <f t="shared" ca="1" si="33"/>
        <v>7</v>
      </c>
      <c r="M102" t="str">
        <f t="shared" ca="1" si="34"/>
        <v>Madurai</v>
      </c>
      <c r="N102">
        <f t="shared" ca="1" si="35"/>
        <v>321816</v>
      </c>
      <c r="O102">
        <f t="shared" ca="1" si="36"/>
        <v>11650.968733488515</v>
      </c>
      <c r="P102" s="1">
        <f t="shared" ca="1" si="37"/>
        <v>179397.32229987244</v>
      </c>
      <c r="Q102">
        <f t="shared" ca="1" si="38"/>
        <v>45697</v>
      </c>
      <c r="R102" s="1">
        <f t="shared" ca="1" si="39"/>
        <v>28974.378983242288</v>
      </c>
      <c r="S102" s="1">
        <f t="shared" ca="1" si="40"/>
        <v>50243.413024781359</v>
      </c>
      <c r="T102" s="1">
        <f t="shared" ca="1" si="41"/>
        <v>530187.70128311473</v>
      </c>
      <c r="U102" s="1">
        <f t="shared" ca="1" si="42"/>
        <v>86322.347716730801</v>
      </c>
      <c r="V102" s="1">
        <f t="shared" ca="1" si="43"/>
        <v>443865.35356638394</v>
      </c>
      <c r="AI102" s="7"/>
      <c r="AJ102">
        <f ca="1">IF(Table1[[#This Row],[Gender]]="Male",1,0)</f>
        <v>1</v>
      </c>
      <c r="AK102">
        <f ca="1">IF(Table1[[#This Row],[Gender]]="Female",1,0)</f>
        <v>0</v>
      </c>
      <c r="AM102" s="3"/>
      <c r="AO102">
        <f ca="1">IF(Table1[[#This Row],[Profession]]="Health",1,0)</f>
        <v>0</v>
      </c>
      <c r="AP102">
        <f ca="1">IF(Table1[[#This Row],[Profession]]="IT",1,0)</f>
        <v>0</v>
      </c>
      <c r="AQ102">
        <f ca="1">IF(Table1[[#This Row],[Profession]]="Engineer",1,0)</f>
        <v>0</v>
      </c>
      <c r="AR102">
        <f ca="1">IF(Table1[[#This Row],[Profession]]="Blogger",1,0)</f>
        <v>1</v>
      </c>
      <c r="AS102">
        <f ca="1">IF(Table1[[#This Row],[Profession]]="Teacher",1,0)</f>
        <v>0</v>
      </c>
      <c r="AT102">
        <f ca="1">IF(Table1[[#This Row],[Profession]]="Freelancer",1,0)</f>
        <v>0</v>
      </c>
      <c r="BB102" s="20">
        <f ca="1">Table1[[#This Row],[Vehicle Value]]/Table1[[#This Row],[Vehicles]]</f>
        <v>44849.330574968109</v>
      </c>
      <c r="BC102" s="3"/>
      <c r="BD102" s="23">
        <f ca="1">IF(Table1[[#This Row],[Overal Debt]]&gt;$BE$3,1,0)</f>
        <v>0</v>
      </c>
      <c r="BG102" s="27">
        <f ca="1">Table1[[#This Row],[Mortgage]]/Table1[[#This Row],[Value of House]]</f>
        <v>3.6203820610188786E-2</v>
      </c>
      <c r="BH102" s="23">
        <f t="shared" ca="1" si="44"/>
        <v>1</v>
      </c>
      <c r="BJ102">
        <f ca="1">IF(Table1[[#This Row],[City]]="Delhi",Table1[[#This Row],[Income]],0)</f>
        <v>0</v>
      </c>
      <c r="BK102">
        <f ca="1">IF(Table1[[#This Row],[City]]="Bangalore",Table1[[#This Row],[Income]],0)</f>
        <v>0</v>
      </c>
      <c r="BL102">
        <f ca="1">IF(Table1[[#This Row],[City]]="Kochi",Table1[[#This Row],[Income]],0)</f>
        <v>0</v>
      </c>
      <c r="BM102">
        <f ca="1">IF(Table1[[#This Row],[City]]="Chennai",Table1[[#This Row],[Income]],0)</f>
        <v>0</v>
      </c>
      <c r="BN102">
        <f ca="1">IF(Table1[[#This Row],[City]]="Thiruvananthapuram",Table1[[#This Row],[Income]],0)</f>
        <v>0</v>
      </c>
      <c r="BO102">
        <f ca="1">IF(Table1[[#This Row],[City]]="Kolkata",Table1[[#This Row],[Income]],0)</f>
        <v>0</v>
      </c>
      <c r="BP102">
        <f ca="1">IF(Table1[[#This Row],[City]]="Mumbai",Table1[[#This Row],[Income]],0)</f>
        <v>0</v>
      </c>
      <c r="BQ102">
        <f ca="1">IF(Table1[[#This Row],[City]]="Mysore",Table1[[#This Row],[Income]],0)</f>
        <v>0</v>
      </c>
      <c r="BT102">
        <f ca="1">IF(Table1[[#This Row],[City]]="Mumbai",1,0)</f>
        <v>0</v>
      </c>
      <c r="BU102">
        <f ca="1">IF(Table1[[#This Row],[City]]="Chennai",1,0)</f>
        <v>0</v>
      </c>
      <c r="BV102">
        <f ca="1">IF(Table1[[#This Row],[City]]="Delhi",1,0)</f>
        <v>0</v>
      </c>
      <c r="BW102">
        <f ca="1">IF(Table1[[#This Row],[City]]="Bangalore",1,0)</f>
        <v>0</v>
      </c>
      <c r="BX102">
        <f ca="1">IF(Table1[[#This Row],[City]]="Kochi",1,0)</f>
        <v>0</v>
      </c>
      <c r="BY102">
        <f ca="1">IF(Table1[[#This Row],[City]]="Thiruvananthapuram",1,0)</f>
        <v>0</v>
      </c>
      <c r="BZ102">
        <f ca="1">IF(Table1[[#This Row],[City]]="Kolkata",1,0)</f>
        <v>0</v>
      </c>
      <c r="CA102">
        <f ca="1">IF(Table1[[#This Row],[City]]="Mysore",1,0)</f>
        <v>0</v>
      </c>
    </row>
    <row r="103" spans="2:79" x14ac:dyDescent="0.3">
      <c r="B103">
        <f t="shared" ca="1" si="24"/>
        <v>1</v>
      </c>
      <c r="C103" t="str">
        <f t="shared" ca="1" si="25"/>
        <v>Male</v>
      </c>
      <c r="D103">
        <f t="shared" ca="1" si="26"/>
        <v>44</v>
      </c>
      <c r="E103">
        <f t="shared" ca="1" si="27"/>
        <v>2</v>
      </c>
      <c r="F103" t="str">
        <f t="shared" ca="1" si="28"/>
        <v>Engineer</v>
      </c>
      <c r="G103">
        <f t="shared" ca="1" si="29"/>
        <v>1</v>
      </c>
      <c r="H103" t="str">
        <f t="shared" ca="1" si="30"/>
        <v>SSLC</v>
      </c>
      <c r="I103">
        <f t="shared" ca="1" si="31"/>
        <v>1</v>
      </c>
      <c r="J103">
        <f t="shared" ca="1" si="23"/>
        <v>3</v>
      </c>
      <c r="K103">
        <f t="shared" ca="1" si="32"/>
        <v>29744</v>
      </c>
      <c r="L103">
        <f t="shared" ca="1" si="33"/>
        <v>9</v>
      </c>
      <c r="M103" t="str">
        <f t="shared" ca="1" si="34"/>
        <v>Delhi</v>
      </c>
      <c r="N103">
        <f t="shared" ca="1" si="35"/>
        <v>118976</v>
      </c>
      <c r="O103">
        <f t="shared" ca="1" si="36"/>
        <v>90873.326338288403</v>
      </c>
      <c r="P103" s="1">
        <f t="shared" ca="1" si="37"/>
        <v>86635.632389875667</v>
      </c>
      <c r="Q103">
        <f t="shared" ca="1" si="38"/>
        <v>84222</v>
      </c>
      <c r="R103" s="1">
        <f t="shared" ca="1" si="39"/>
        <v>15148.2843585796</v>
      </c>
      <c r="S103" s="1">
        <f t="shared" ca="1" si="40"/>
        <v>18072.295850079805</v>
      </c>
      <c r="T103" s="1">
        <f t="shared" ca="1" si="41"/>
        <v>220759.91674845526</v>
      </c>
      <c r="U103" s="1">
        <f t="shared" ca="1" si="42"/>
        <v>190243.61069686801</v>
      </c>
      <c r="V103" s="1">
        <f t="shared" ca="1" si="43"/>
        <v>30516.306051587249</v>
      </c>
      <c r="AI103" s="7"/>
      <c r="AJ103">
        <f ca="1">IF(Table1[[#This Row],[Gender]]="Male",1,0)</f>
        <v>1</v>
      </c>
      <c r="AK103">
        <f ca="1">IF(Table1[[#This Row],[Gender]]="Female",1,0)</f>
        <v>0</v>
      </c>
      <c r="AM103" s="3"/>
      <c r="AO103">
        <f ca="1">IF(Table1[[#This Row],[Profession]]="Health",1,0)</f>
        <v>0</v>
      </c>
      <c r="AP103">
        <f ca="1">IF(Table1[[#This Row],[Profession]]="IT",1,0)</f>
        <v>0</v>
      </c>
      <c r="AQ103">
        <f ca="1">IF(Table1[[#This Row],[Profession]]="Engineer",1,0)</f>
        <v>1</v>
      </c>
      <c r="AR103">
        <f ca="1">IF(Table1[[#This Row],[Profession]]="Blogger",1,0)</f>
        <v>0</v>
      </c>
      <c r="AS103">
        <f ca="1">IF(Table1[[#This Row],[Profession]]="Teacher",1,0)</f>
        <v>0</v>
      </c>
      <c r="AT103">
        <f ca="1">IF(Table1[[#This Row],[Profession]]="Freelancer",1,0)</f>
        <v>0</v>
      </c>
      <c r="BB103" s="20">
        <f ca="1">Table1[[#This Row],[Vehicle Value]]/Table1[[#This Row],[Vehicles]]</f>
        <v>28878.544129958555</v>
      </c>
      <c r="BC103" s="3"/>
      <c r="BD103" s="23">
        <f ca="1">IF(Table1[[#This Row],[Overal Debt]]&gt;$BE$3,1,0)</f>
        <v>1</v>
      </c>
      <c r="BG103" s="27">
        <f ca="1">Table1[[#This Row],[Mortgage]]/Table1[[#This Row],[Value of House]]</f>
        <v>0.76379544057867477</v>
      </c>
      <c r="BH103" s="23">
        <f t="shared" ca="1" si="44"/>
        <v>0</v>
      </c>
      <c r="BJ103">
        <f ca="1">IF(Table1[[#This Row],[City]]="Delhi",Table1[[#This Row],[Income]],0)</f>
        <v>29744</v>
      </c>
      <c r="BK103">
        <f ca="1">IF(Table1[[#This Row],[City]]="Bangalore",Table1[[#This Row],[Income]],0)</f>
        <v>0</v>
      </c>
      <c r="BL103">
        <f ca="1">IF(Table1[[#This Row],[City]]="Kochi",Table1[[#This Row],[Income]],0)</f>
        <v>0</v>
      </c>
      <c r="BM103">
        <f ca="1">IF(Table1[[#This Row],[City]]="Chennai",Table1[[#This Row],[Income]],0)</f>
        <v>0</v>
      </c>
      <c r="BN103">
        <f ca="1">IF(Table1[[#This Row],[City]]="Thiruvananthapuram",Table1[[#This Row],[Income]],0)</f>
        <v>0</v>
      </c>
      <c r="BO103">
        <f ca="1">IF(Table1[[#This Row],[City]]="Kolkata",Table1[[#This Row],[Income]],0)</f>
        <v>0</v>
      </c>
      <c r="BP103">
        <f ca="1">IF(Table1[[#This Row],[City]]="Mumbai",Table1[[#This Row],[Income]],0)</f>
        <v>0</v>
      </c>
      <c r="BQ103">
        <f ca="1">IF(Table1[[#This Row],[City]]="Mysore",Table1[[#This Row],[Income]],0)</f>
        <v>0</v>
      </c>
      <c r="BT103">
        <f ca="1">IF(Table1[[#This Row],[City]]="Mumbai",1,0)</f>
        <v>0</v>
      </c>
      <c r="BU103">
        <f ca="1">IF(Table1[[#This Row],[City]]="Chennai",1,0)</f>
        <v>0</v>
      </c>
      <c r="BV103">
        <f ca="1">IF(Table1[[#This Row],[City]]="Delhi",1,0)</f>
        <v>1</v>
      </c>
      <c r="BW103">
        <f ca="1">IF(Table1[[#This Row],[City]]="Bangalore",1,0)</f>
        <v>0</v>
      </c>
      <c r="BX103">
        <f ca="1">IF(Table1[[#This Row],[City]]="Kochi",1,0)</f>
        <v>0</v>
      </c>
      <c r="BY103">
        <f ca="1">IF(Table1[[#This Row],[City]]="Thiruvananthapuram",1,0)</f>
        <v>0</v>
      </c>
      <c r="BZ103">
        <f ca="1">IF(Table1[[#This Row],[City]]="Kolkata",1,0)</f>
        <v>0</v>
      </c>
      <c r="CA103">
        <f ca="1">IF(Table1[[#This Row],[City]]="Mysore",1,0)</f>
        <v>0</v>
      </c>
    </row>
    <row r="104" spans="2:79" x14ac:dyDescent="0.3">
      <c r="B104">
        <f t="shared" ca="1" si="24"/>
        <v>1</v>
      </c>
      <c r="C104" t="str">
        <f t="shared" ca="1" si="25"/>
        <v>Male</v>
      </c>
      <c r="D104">
        <f t="shared" ca="1" si="26"/>
        <v>32</v>
      </c>
      <c r="E104">
        <f t="shared" ca="1" si="27"/>
        <v>5</v>
      </c>
      <c r="F104" t="str">
        <f t="shared" ca="1" si="28"/>
        <v>Freelancer</v>
      </c>
      <c r="G104">
        <f t="shared" ca="1" si="29"/>
        <v>2</v>
      </c>
      <c r="H104" t="str">
        <f t="shared" ca="1" si="30"/>
        <v>HSC</v>
      </c>
      <c r="I104">
        <f t="shared" ca="1" si="31"/>
        <v>2</v>
      </c>
      <c r="J104">
        <f t="shared" ca="1" si="23"/>
        <v>1</v>
      </c>
      <c r="K104">
        <f t="shared" ca="1" si="32"/>
        <v>72815</v>
      </c>
      <c r="L104">
        <f t="shared" ca="1" si="33"/>
        <v>4</v>
      </c>
      <c r="M104" t="str">
        <f t="shared" ca="1" si="34"/>
        <v>Mumbai</v>
      </c>
      <c r="N104">
        <f t="shared" ca="1" si="35"/>
        <v>218445</v>
      </c>
      <c r="O104">
        <f t="shared" ca="1" si="36"/>
        <v>204862.80698241593</v>
      </c>
      <c r="P104" s="1">
        <f t="shared" ca="1" si="37"/>
        <v>48238.046391374992</v>
      </c>
      <c r="Q104">
        <f t="shared" ca="1" si="38"/>
        <v>42958</v>
      </c>
      <c r="R104" s="1">
        <f t="shared" ca="1" si="39"/>
        <v>575.0590302578164</v>
      </c>
      <c r="S104" s="1">
        <f t="shared" ca="1" si="40"/>
        <v>23217.427948167046</v>
      </c>
      <c r="T104" s="1">
        <f t="shared" ca="1" si="41"/>
        <v>267258.10542163282</v>
      </c>
      <c r="U104" s="1">
        <f t="shared" ca="1" si="42"/>
        <v>248395.86601267374</v>
      </c>
      <c r="V104" s="1">
        <f t="shared" ca="1" si="43"/>
        <v>18862.239408959082</v>
      </c>
      <c r="AI104" s="7"/>
      <c r="AJ104">
        <f ca="1">IF(Table1[[#This Row],[Gender]]="Male",1,0)</f>
        <v>1</v>
      </c>
      <c r="AK104">
        <f ca="1">IF(Table1[[#This Row],[Gender]]="Female",1,0)</f>
        <v>0</v>
      </c>
      <c r="AM104" s="3"/>
      <c r="AO104">
        <f ca="1">IF(Table1[[#This Row],[Profession]]="Health",1,0)</f>
        <v>0</v>
      </c>
      <c r="AP104">
        <f ca="1">IF(Table1[[#This Row],[Profession]]="IT",1,0)</f>
        <v>0</v>
      </c>
      <c r="AQ104">
        <f ca="1">IF(Table1[[#This Row],[Profession]]="Engineer",1,0)</f>
        <v>0</v>
      </c>
      <c r="AR104">
        <f ca="1">IF(Table1[[#This Row],[Profession]]="Blogger",1,0)</f>
        <v>0</v>
      </c>
      <c r="AS104">
        <f ca="1">IF(Table1[[#This Row],[Profession]]="Teacher",1,0)</f>
        <v>0</v>
      </c>
      <c r="AT104">
        <f ca="1">IF(Table1[[#This Row],[Profession]]="Freelancer",1,0)</f>
        <v>1</v>
      </c>
      <c r="BB104" s="20">
        <f ca="1">Table1[[#This Row],[Vehicle Value]]/Table1[[#This Row],[Vehicles]]</f>
        <v>48238.046391374992</v>
      </c>
      <c r="BC104" s="3"/>
      <c r="BD104" s="23">
        <f ca="1">IF(Table1[[#This Row],[Overal Debt]]&gt;$BE$3,1,0)</f>
        <v>1</v>
      </c>
      <c r="BG104" s="27">
        <f ca="1">Table1[[#This Row],[Mortgage]]/Table1[[#This Row],[Value of House]]</f>
        <v>0.9378232826680214</v>
      </c>
      <c r="BH104" s="23">
        <f t="shared" ca="1" si="44"/>
        <v>0</v>
      </c>
      <c r="BJ104">
        <f ca="1">IF(Table1[[#This Row],[City]]="Delhi",Table1[[#This Row],[Income]],0)</f>
        <v>0</v>
      </c>
      <c r="BK104">
        <f ca="1">IF(Table1[[#This Row],[City]]="Bangalore",Table1[[#This Row],[Income]],0)</f>
        <v>0</v>
      </c>
      <c r="BL104">
        <f ca="1">IF(Table1[[#This Row],[City]]="Kochi",Table1[[#This Row],[Income]],0)</f>
        <v>0</v>
      </c>
      <c r="BM104">
        <f ca="1">IF(Table1[[#This Row],[City]]="Chennai",Table1[[#This Row],[Income]],0)</f>
        <v>0</v>
      </c>
      <c r="BN104">
        <f ca="1">IF(Table1[[#This Row],[City]]="Thiruvananthapuram",Table1[[#This Row],[Income]],0)</f>
        <v>0</v>
      </c>
      <c r="BO104">
        <f ca="1">IF(Table1[[#This Row],[City]]="Kolkata",Table1[[#This Row],[Income]],0)</f>
        <v>0</v>
      </c>
      <c r="BP104">
        <f ca="1">IF(Table1[[#This Row],[City]]="Mumbai",Table1[[#This Row],[Income]],0)</f>
        <v>72815</v>
      </c>
      <c r="BQ104">
        <f ca="1">IF(Table1[[#This Row],[City]]="Mysore",Table1[[#This Row],[Income]],0)</f>
        <v>0</v>
      </c>
      <c r="BT104">
        <f ca="1">IF(Table1[[#This Row],[City]]="Mumbai",1,0)</f>
        <v>1</v>
      </c>
      <c r="BU104">
        <f ca="1">IF(Table1[[#This Row],[City]]="Chennai",1,0)</f>
        <v>0</v>
      </c>
      <c r="BV104">
        <f ca="1">IF(Table1[[#This Row],[City]]="Delhi",1,0)</f>
        <v>0</v>
      </c>
      <c r="BW104">
        <f ca="1">IF(Table1[[#This Row],[City]]="Bangalore",1,0)</f>
        <v>0</v>
      </c>
      <c r="BX104">
        <f ca="1">IF(Table1[[#This Row],[City]]="Kochi",1,0)</f>
        <v>0</v>
      </c>
      <c r="BY104">
        <f ca="1">IF(Table1[[#This Row],[City]]="Thiruvananthapuram",1,0)</f>
        <v>0</v>
      </c>
      <c r="BZ104">
        <f ca="1">IF(Table1[[#This Row],[City]]="Kolkata",1,0)</f>
        <v>0</v>
      </c>
      <c r="CA104">
        <f ca="1">IF(Table1[[#This Row],[City]]="Mysore",1,0)</f>
        <v>0</v>
      </c>
    </row>
    <row r="105" spans="2:79" x14ac:dyDescent="0.3">
      <c r="B105">
        <f t="shared" ca="1" si="24"/>
        <v>2</v>
      </c>
      <c r="C105" t="str">
        <f t="shared" ca="1" si="25"/>
        <v>Female</v>
      </c>
      <c r="D105">
        <f t="shared" ca="1" si="26"/>
        <v>27</v>
      </c>
      <c r="E105">
        <f t="shared" ca="1" si="27"/>
        <v>5</v>
      </c>
      <c r="F105" t="str">
        <f t="shared" ca="1" si="28"/>
        <v>Freelancer</v>
      </c>
      <c r="G105">
        <f t="shared" ca="1" si="29"/>
        <v>2</v>
      </c>
      <c r="H105" t="str">
        <f t="shared" ca="1" si="30"/>
        <v>HSC</v>
      </c>
      <c r="I105">
        <f t="shared" ca="1" si="31"/>
        <v>4</v>
      </c>
      <c r="J105">
        <f t="shared" ca="1" si="23"/>
        <v>1</v>
      </c>
      <c r="K105">
        <f t="shared" ca="1" si="32"/>
        <v>26613</v>
      </c>
      <c r="L105">
        <f t="shared" ca="1" si="33"/>
        <v>1</v>
      </c>
      <c r="M105" t="str">
        <f t="shared" ca="1" si="34"/>
        <v>Chennai</v>
      </c>
      <c r="N105">
        <f t="shared" ca="1" si="35"/>
        <v>79839</v>
      </c>
      <c r="O105">
        <f t="shared" ca="1" si="36"/>
        <v>65534.96787202813</v>
      </c>
      <c r="P105" s="1">
        <f t="shared" ca="1" si="37"/>
        <v>5825.0014792098991</v>
      </c>
      <c r="Q105">
        <f t="shared" ca="1" si="38"/>
        <v>5786</v>
      </c>
      <c r="R105" s="1">
        <f t="shared" ca="1" si="39"/>
        <v>18625.398138355613</v>
      </c>
      <c r="S105" s="1">
        <f t="shared" ca="1" si="40"/>
        <v>7809.4822363841395</v>
      </c>
      <c r="T105" s="1">
        <f t="shared" ca="1" si="41"/>
        <v>104289.3996175655</v>
      </c>
      <c r="U105" s="1">
        <f t="shared" ca="1" si="42"/>
        <v>89946.366010383746</v>
      </c>
      <c r="V105" s="1">
        <f t="shared" ca="1" si="43"/>
        <v>14343.033607181758</v>
      </c>
      <c r="AI105" s="7"/>
      <c r="AJ105">
        <f ca="1">IF(Table1[[#This Row],[Gender]]="Male",1,0)</f>
        <v>0</v>
      </c>
      <c r="AK105">
        <f ca="1">IF(Table1[[#This Row],[Gender]]="Female",1,0)</f>
        <v>1</v>
      </c>
      <c r="AM105" s="3"/>
      <c r="AO105">
        <f ca="1">IF(Table1[[#This Row],[Profession]]="Health",1,0)</f>
        <v>0</v>
      </c>
      <c r="AP105">
        <f ca="1">IF(Table1[[#This Row],[Profession]]="IT",1,0)</f>
        <v>0</v>
      </c>
      <c r="AQ105">
        <f ca="1">IF(Table1[[#This Row],[Profession]]="Engineer",1,0)</f>
        <v>0</v>
      </c>
      <c r="AR105">
        <f ca="1">IF(Table1[[#This Row],[Profession]]="Blogger",1,0)</f>
        <v>0</v>
      </c>
      <c r="AS105">
        <f ca="1">IF(Table1[[#This Row],[Profession]]="Teacher",1,0)</f>
        <v>0</v>
      </c>
      <c r="AT105">
        <f ca="1">IF(Table1[[#This Row],[Profession]]="Freelancer",1,0)</f>
        <v>1</v>
      </c>
      <c r="BB105" s="20">
        <f ca="1">Table1[[#This Row],[Vehicle Value]]/Table1[[#This Row],[Vehicles]]</f>
        <v>5825.0014792098991</v>
      </c>
      <c r="BC105" s="3"/>
      <c r="BD105" s="23">
        <f ca="1">IF(Table1[[#This Row],[Overal Debt]]&gt;$BE$3,1,0)</f>
        <v>0</v>
      </c>
      <c r="BG105" s="27">
        <f ca="1">Table1[[#This Row],[Mortgage]]/Table1[[#This Row],[Value of House]]</f>
        <v>0.82083903696223814</v>
      </c>
      <c r="BH105" s="23">
        <f t="shared" ca="1" si="44"/>
        <v>0</v>
      </c>
      <c r="BJ105">
        <f ca="1">IF(Table1[[#This Row],[City]]="Delhi",Table1[[#This Row],[Income]],0)</f>
        <v>0</v>
      </c>
      <c r="BK105">
        <f ca="1">IF(Table1[[#This Row],[City]]="Bangalore",Table1[[#This Row],[Income]],0)</f>
        <v>0</v>
      </c>
      <c r="BL105">
        <f ca="1">IF(Table1[[#This Row],[City]]="Kochi",Table1[[#This Row],[Income]],0)</f>
        <v>0</v>
      </c>
      <c r="BM105">
        <f ca="1">IF(Table1[[#This Row],[City]]="Chennai",Table1[[#This Row],[Income]],0)</f>
        <v>26613</v>
      </c>
      <c r="BN105">
        <f ca="1">IF(Table1[[#This Row],[City]]="Thiruvananthapuram",Table1[[#This Row],[Income]],0)</f>
        <v>0</v>
      </c>
      <c r="BO105">
        <f ca="1">IF(Table1[[#This Row],[City]]="Kolkata",Table1[[#This Row],[Income]],0)</f>
        <v>0</v>
      </c>
      <c r="BP105">
        <f ca="1">IF(Table1[[#This Row],[City]]="Mumbai",Table1[[#This Row],[Income]],0)</f>
        <v>0</v>
      </c>
      <c r="BQ105">
        <f ca="1">IF(Table1[[#This Row],[City]]="Mysore",Table1[[#This Row],[Income]],0)</f>
        <v>0</v>
      </c>
      <c r="BT105">
        <f ca="1">IF(Table1[[#This Row],[City]]="Mumbai",1,0)</f>
        <v>0</v>
      </c>
      <c r="BU105">
        <f ca="1">IF(Table1[[#This Row],[City]]="Chennai",1,0)</f>
        <v>1</v>
      </c>
      <c r="BV105">
        <f ca="1">IF(Table1[[#This Row],[City]]="Delhi",1,0)</f>
        <v>0</v>
      </c>
      <c r="BW105">
        <f ca="1">IF(Table1[[#This Row],[City]]="Bangalore",1,0)</f>
        <v>0</v>
      </c>
      <c r="BX105">
        <f ca="1">IF(Table1[[#This Row],[City]]="Kochi",1,0)</f>
        <v>0</v>
      </c>
      <c r="BY105">
        <f ca="1">IF(Table1[[#This Row],[City]]="Thiruvananthapuram",1,0)</f>
        <v>0</v>
      </c>
      <c r="BZ105">
        <f ca="1">IF(Table1[[#This Row],[City]]="Kolkata",1,0)</f>
        <v>0</v>
      </c>
      <c r="CA105">
        <f ca="1">IF(Table1[[#This Row],[City]]="Mysore",1,0)</f>
        <v>0</v>
      </c>
    </row>
    <row r="106" spans="2:79" x14ac:dyDescent="0.3">
      <c r="B106">
        <f t="shared" ca="1" si="24"/>
        <v>1</v>
      </c>
      <c r="C106" t="str">
        <f t="shared" ca="1" si="25"/>
        <v>Male</v>
      </c>
      <c r="D106">
        <f t="shared" ca="1" si="26"/>
        <v>41</v>
      </c>
      <c r="E106">
        <f t="shared" ca="1" si="27"/>
        <v>1</v>
      </c>
      <c r="F106" t="str">
        <f t="shared" ca="1" si="28"/>
        <v>Health</v>
      </c>
      <c r="G106">
        <f t="shared" ca="1" si="29"/>
        <v>2</v>
      </c>
      <c r="H106" t="str">
        <f t="shared" ca="1" si="30"/>
        <v>HSC</v>
      </c>
      <c r="I106">
        <f t="shared" ca="1" si="31"/>
        <v>3</v>
      </c>
      <c r="J106">
        <f t="shared" ca="1" si="23"/>
        <v>4</v>
      </c>
      <c r="K106">
        <f t="shared" ca="1" si="32"/>
        <v>55794</v>
      </c>
      <c r="L106">
        <f t="shared" ca="1" si="33"/>
        <v>5</v>
      </c>
      <c r="M106" t="str">
        <f t="shared" ca="1" si="34"/>
        <v>Kolkata</v>
      </c>
      <c r="N106">
        <f t="shared" ca="1" si="35"/>
        <v>167382</v>
      </c>
      <c r="O106">
        <f t="shared" ca="1" si="36"/>
        <v>28796.66282863418</v>
      </c>
      <c r="P106" s="1">
        <f t="shared" ca="1" si="37"/>
        <v>155996.89005598574</v>
      </c>
      <c r="Q106">
        <f t="shared" ca="1" si="38"/>
        <v>91637</v>
      </c>
      <c r="R106" s="1">
        <f t="shared" ca="1" si="39"/>
        <v>86512.628585277242</v>
      </c>
      <c r="S106" s="1">
        <f t="shared" ca="1" si="40"/>
        <v>58683.015089616616</v>
      </c>
      <c r="T106" s="1">
        <f t="shared" ca="1" si="41"/>
        <v>409891.51864126301</v>
      </c>
      <c r="U106" s="1">
        <f t="shared" ca="1" si="42"/>
        <v>206946.29141391141</v>
      </c>
      <c r="V106" s="1">
        <f t="shared" ca="1" si="43"/>
        <v>202945.2272273516</v>
      </c>
      <c r="AI106" s="7"/>
      <c r="AJ106">
        <f ca="1">IF(Table1[[#This Row],[Gender]]="Male",1,0)</f>
        <v>1</v>
      </c>
      <c r="AK106">
        <f ca="1">IF(Table1[[#This Row],[Gender]]="Female",1,0)</f>
        <v>0</v>
      </c>
      <c r="AM106" s="3"/>
      <c r="AO106">
        <f ca="1">IF(Table1[[#This Row],[Profession]]="Health",1,0)</f>
        <v>1</v>
      </c>
      <c r="AP106">
        <f ca="1">IF(Table1[[#This Row],[Profession]]="IT",1,0)</f>
        <v>0</v>
      </c>
      <c r="AQ106">
        <f ca="1">IF(Table1[[#This Row],[Profession]]="Engineer",1,0)</f>
        <v>0</v>
      </c>
      <c r="AR106">
        <f ca="1">IF(Table1[[#This Row],[Profession]]="Blogger",1,0)</f>
        <v>0</v>
      </c>
      <c r="AS106">
        <f ca="1">IF(Table1[[#This Row],[Profession]]="Teacher",1,0)</f>
        <v>0</v>
      </c>
      <c r="AT106">
        <f ca="1">IF(Table1[[#This Row],[Profession]]="Freelancer",1,0)</f>
        <v>0</v>
      </c>
      <c r="BB106" s="20">
        <f ca="1">Table1[[#This Row],[Vehicle Value]]/Table1[[#This Row],[Vehicles]]</f>
        <v>38999.222513996436</v>
      </c>
      <c r="BC106" s="3"/>
      <c r="BD106" s="23">
        <f ca="1">IF(Table1[[#This Row],[Overal Debt]]&gt;$BE$3,1,0)</f>
        <v>1</v>
      </c>
      <c r="BG106" s="27">
        <f ca="1">Table1[[#This Row],[Mortgage]]/Table1[[#This Row],[Value of House]]</f>
        <v>0.17204157453390556</v>
      </c>
      <c r="BH106" s="23">
        <f t="shared" ca="1" si="44"/>
        <v>1</v>
      </c>
      <c r="BJ106">
        <f ca="1">IF(Table1[[#This Row],[City]]="Delhi",Table1[[#This Row],[Income]],0)</f>
        <v>0</v>
      </c>
      <c r="BK106">
        <f ca="1">IF(Table1[[#This Row],[City]]="Bangalore",Table1[[#This Row],[Income]],0)</f>
        <v>0</v>
      </c>
      <c r="BL106">
        <f ca="1">IF(Table1[[#This Row],[City]]="Kochi",Table1[[#This Row],[Income]],0)</f>
        <v>0</v>
      </c>
      <c r="BM106">
        <f ca="1">IF(Table1[[#This Row],[City]]="Chennai",Table1[[#This Row],[Income]],0)</f>
        <v>0</v>
      </c>
      <c r="BN106">
        <f ca="1">IF(Table1[[#This Row],[City]]="Thiruvananthapuram",Table1[[#This Row],[Income]],0)</f>
        <v>0</v>
      </c>
      <c r="BO106">
        <f ca="1">IF(Table1[[#This Row],[City]]="Kolkata",Table1[[#This Row],[Income]],0)</f>
        <v>55794</v>
      </c>
      <c r="BP106">
        <f ca="1">IF(Table1[[#This Row],[City]]="Mumbai",Table1[[#This Row],[Income]],0)</f>
        <v>0</v>
      </c>
      <c r="BQ106">
        <f ca="1">IF(Table1[[#This Row],[City]]="Mysore",Table1[[#This Row],[Income]],0)</f>
        <v>0</v>
      </c>
      <c r="BT106">
        <f ca="1">IF(Table1[[#This Row],[City]]="Mumbai",1,0)</f>
        <v>0</v>
      </c>
      <c r="BU106">
        <f ca="1">IF(Table1[[#This Row],[City]]="Chennai",1,0)</f>
        <v>0</v>
      </c>
      <c r="BV106">
        <f ca="1">IF(Table1[[#This Row],[City]]="Delhi",1,0)</f>
        <v>0</v>
      </c>
      <c r="BW106">
        <f ca="1">IF(Table1[[#This Row],[City]]="Bangalore",1,0)</f>
        <v>0</v>
      </c>
      <c r="BX106">
        <f ca="1">IF(Table1[[#This Row],[City]]="Kochi",1,0)</f>
        <v>0</v>
      </c>
      <c r="BY106">
        <f ca="1">IF(Table1[[#This Row],[City]]="Thiruvananthapuram",1,0)</f>
        <v>0</v>
      </c>
      <c r="BZ106">
        <f ca="1">IF(Table1[[#This Row],[City]]="Kolkata",1,0)</f>
        <v>1</v>
      </c>
      <c r="CA106">
        <f ca="1">IF(Table1[[#This Row],[City]]="Mysore",1,0)</f>
        <v>0</v>
      </c>
    </row>
    <row r="107" spans="2:79" x14ac:dyDescent="0.3">
      <c r="B107">
        <f t="shared" ca="1" si="24"/>
        <v>1</v>
      </c>
      <c r="C107" t="str">
        <f t="shared" ca="1" si="25"/>
        <v>Male</v>
      </c>
      <c r="D107">
        <f t="shared" ca="1" si="26"/>
        <v>38</v>
      </c>
      <c r="E107">
        <f t="shared" ca="1" si="27"/>
        <v>2</v>
      </c>
      <c r="F107" t="str">
        <f t="shared" ca="1" si="28"/>
        <v>Engineer</v>
      </c>
      <c r="G107">
        <f t="shared" ca="1" si="29"/>
        <v>4</v>
      </c>
      <c r="H107" t="str">
        <f t="shared" ca="1" si="30"/>
        <v>Under Graduate</v>
      </c>
      <c r="I107">
        <f t="shared" ca="1" si="31"/>
        <v>2</v>
      </c>
      <c r="J107">
        <f t="shared" ca="1" si="23"/>
        <v>1</v>
      </c>
      <c r="K107">
        <f t="shared" ca="1" si="32"/>
        <v>88432</v>
      </c>
      <c r="L107">
        <f t="shared" ca="1" si="33"/>
        <v>8</v>
      </c>
      <c r="M107" t="str">
        <f t="shared" ca="1" si="34"/>
        <v>Kochi</v>
      </c>
      <c r="N107">
        <f t="shared" ca="1" si="35"/>
        <v>265296</v>
      </c>
      <c r="O107">
        <f t="shared" ca="1" si="36"/>
        <v>121289.21280819063</v>
      </c>
      <c r="P107" s="1">
        <f t="shared" ca="1" si="37"/>
        <v>67695.824545297131</v>
      </c>
      <c r="Q107">
        <f t="shared" ca="1" si="38"/>
        <v>42455</v>
      </c>
      <c r="R107" s="1">
        <f t="shared" ca="1" si="39"/>
        <v>79484.485882772002</v>
      </c>
      <c r="S107" s="1">
        <f t="shared" ca="1" si="40"/>
        <v>98666.387316884851</v>
      </c>
      <c r="T107" s="1">
        <f t="shared" ca="1" si="41"/>
        <v>412476.31042806915</v>
      </c>
      <c r="U107" s="1">
        <f t="shared" ca="1" si="42"/>
        <v>243228.69869096263</v>
      </c>
      <c r="V107" s="1">
        <f t="shared" ca="1" si="43"/>
        <v>169247.61173710652</v>
      </c>
      <c r="AI107" s="7"/>
      <c r="AJ107">
        <f ca="1">IF(Table1[[#This Row],[Gender]]="Male",1,0)</f>
        <v>1</v>
      </c>
      <c r="AK107">
        <f ca="1">IF(Table1[[#This Row],[Gender]]="Female",1,0)</f>
        <v>0</v>
      </c>
      <c r="AM107" s="3"/>
      <c r="AO107">
        <f ca="1">IF(Table1[[#This Row],[Profession]]="Health",1,0)</f>
        <v>0</v>
      </c>
      <c r="AP107">
        <f ca="1">IF(Table1[[#This Row],[Profession]]="IT",1,0)</f>
        <v>0</v>
      </c>
      <c r="AQ107">
        <f ca="1">IF(Table1[[#This Row],[Profession]]="Engineer",1,0)</f>
        <v>1</v>
      </c>
      <c r="AR107">
        <f ca="1">IF(Table1[[#This Row],[Profession]]="Blogger",1,0)</f>
        <v>0</v>
      </c>
      <c r="AS107">
        <f ca="1">IF(Table1[[#This Row],[Profession]]="Teacher",1,0)</f>
        <v>0</v>
      </c>
      <c r="AT107">
        <f ca="1">IF(Table1[[#This Row],[Profession]]="Freelancer",1,0)</f>
        <v>0</v>
      </c>
      <c r="BB107" s="20">
        <f ca="1">Table1[[#This Row],[Vehicle Value]]/Table1[[#This Row],[Vehicles]]</f>
        <v>67695.824545297131</v>
      </c>
      <c r="BC107" s="3"/>
      <c r="BD107" s="23">
        <f ca="1">IF(Table1[[#This Row],[Overal Debt]]&gt;$BE$3,1,0)</f>
        <v>1</v>
      </c>
      <c r="BG107" s="27">
        <f ca="1">Table1[[#This Row],[Mortgage]]/Table1[[#This Row],[Value of House]]</f>
        <v>0.45718447623858116</v>
      </c>
      <c r="BH107" s="23">
        <f t="shared" ca="1" si="44"/>
        <v>0</v>
      </c>
      <c r="BJ107">
        <f ca="1">IF(Table1[[#This Row],[City]]="Delhi",Table1[[#This Row],[Income]],0)</f>
        <v>0</v>
      </c>
      <c r="BK107">
        <f ca="1">IF(Table1[[#This Row],[City]]="Bangalore",Table1[[#This Row],[Income]],0)</f>
        <v>0</v>
      </c>
      <c r="BL107">
        <f ca="1">IF(Table1[[#This Row],[City]]="Kochi",Table1[[#This Row],[Income]],0)</f>
        <v>88432</v>
      </c>
      <c r="BM107">
        <f ca="1">IF(Table1[[#This Row],[City]]="Chennai",Table1[[#This Row],[Income]],0)</f>
        <v>0</v>
      </c>
      <c r="BN107">
        <f ca="1">IF(Table1[[#This Row],[City]]="Thiruvananthapuram",Table1[[#This Row],[Income]],0)</f>
        <v>0</v>
      </c>
      <c r="BO107">
        <f ca="1">IF(Table1[[#This Row],[City]]="Kolkata",Table1[[#This Row],[Income]],0)</f>
        <v>0</v>
      </c>
      <c r="BP107">
        <f ca="1">IF(Table1[[#This Row],[City]]="Mumbai",Table1[[#This Row],[Income]],0)</f>
        <v>0</v>
      </c>
      <c r="BQ107">
        <f ca="1">IF(Table1[[#This Row],[City]]="Mysore",Table1[[#This Row],[Income]],0)</f>
        <v>0</v>
      </c>
      <c r="BT107">
        <f ca="1">IF(Table1[[#This Row],[City]]="Mumbai",1,0)</f>
        <v>0</v>
      </c>
      <c r="BU107">
        <f ca="1">IF(Table1[[#This Row],[City]]="Chennai",1,0)</f>
        <v>0</v>
      </c>
      <c r="BV107">
        <f ca="1">IF(Table1[[#This Row],[City]]="Delhi",1,0)</f>
        <v>0</v>
      </c>
      <c r="BW107">
        <f ca="1">IF(Table1[[#This Row],[City]]="Bangalore",1,0)</f>
        <v>0</v>
      </c>
      <c r="BX107">
        <f ca="1">IF(Table1[[#This Row],[City]]="Kochi",1,0)</f>
        <v>1</v>
      </c>
      <c r="BY107">
        <f ca="1">IF(Table1[[#This Row],[City]]="Thiruvananthapuram",1,0)</f>
        <v>0</v>
      </c>
      <c r="BZ107">
        <f ca="1">IF(Table1[[#This Row],[City]]="Kolkata",1,0)</f>
        <v>0</v>
      </c>
      <c r="CA107">
        <f ca="1">IF(Table1[[#This Row],[City]]="Mysore",1,0)</f>
        <v>0</v>
      </c>
    </row>
    <row r="108" spans="2:79" x14ac:dyDescent="0.3">
      <c r="B108">
        <f t="shared" ca="1" si="24"/>
        <v>2</v>
      </c>
      <c r="C108" t="str">
        <f t="shared" ca="1" si="25"/>
        <v>Female</v>
      </c>
      <c r="D108">
        <f t="shared" ca="1" si="26"/>
        <v>39</v>
      </c>
      <c r="E108">
        <f t="shared" ca="1" si="27"/>
        <v>1</v>
      </c>
      <c r="F108" t="str">
        <f t="shared" ca="1" si="28"/>
        <v>Health</v>
      </c>
      <c r="G108">
        <f t="shared" ca="1" si="29"/>
        <v>2</v>
      </c>
      <c r="H108" t="str">
        <f t="shared" ca="1" si="30"/>
        <v>HSC</v>
      </c>
      <c r="I108">
        <f t="shared" ca="1" si="31"/>
        <v>3</v>
      </c>
      <c r="J108">
        <f t="shared" ca="1" si="23"/>
        <v>2</v>
      </c>
      <c r="K108">
        <f t="shared" ca="1" si="32"/>
        <v>69386</v>
      </c>
      <c r="L108">
        <f t="shared" ca="1" si="33"/>
        <v>2</v>
      </c>
      <c r="M108" t="str">
        <f t="shared" ca="1" si="34"/>
        <v>Bangalore</v>
      </c>
      <c r="N108">
        <f t="shared" ca="1" si="35"/>
        <v>277544</v>
      </c>
      <c r="O108">
        <f t="shared" ca="1" si="36"/>
        <v>93763.117635296003</v>
      </c>
      <c r="P108" s="1">
        <f t="shared" ca="1" si="37"/>
        <v>904.80044206451498</v>
      </c>
      <c r="Q108">
        <f t="shared" ca="1" si="38"/>
        <v>736</v>
      </c>
      <c r="R108" s="1">
        <f t="shared" ca="1" si="39"/>
        <v>98166.657750554645</v>
      </c>
      <c r="S108" s="1">
        <f t="shared" ca="1" si="40"/>
        <v>5719.9076632756087</v>
      </c>
      <c r="T108" s="1">
        <f t="shared" ca="1" si="41"/>
        <v>376615.45819261915</v>
      </c>
      <c r="U108" s="1">
        <f t="shared" ca="1" si="42"/>
        <v>192665.77538585063</v>
      </c>
      <c r="V108" s="1">
        <f t="shared" ca="1" si="43"/>
        <v>183949.68280676851</v>
      </c>
      <c r="AI108" s="7"/>
      <c r="AJ108">
        <f ca="1">IF(Table1[[#This Row],[Gender]]="Male",1,0)</f>
        <v>0</v>
      </c>
      <c r="AK108">
        <f ca="1">IF(Table1[[#This Row],[Gender]]="Female",1,0)</f>
        <v>1</v>
      </c>
      <c r="AM108" s="3"/>
      <c r="AO108">
        <f ca="1">IF(Table1[[#This Row],[Profession]]="Health",1,0)</f>
        <v>1</v>
      </c>
      <c r="AP108">
        <f ca="1">IF(Table1[[#This Row],[Profession]]="IT",1,0)</f>
        <v>0</v>
      </c>
      <c r="AQ108">
        <f ca="1">IF(Table1[[#This Row],[Profession]]="Engineer",1,0)</f>
        <v>0</v>
      </c>
      <c r="AR108">
        <f ca="1">IF(Table1[[#This Row],[Profession]]="Blogger",1,0)</f>
        <v>0</v>
      </c>
      <c r="AS108">
        <f ca="1">IF(Table1[[#This Row],[Profession]]="Teacher",1,0)</f>
        <v>0</v>
      </c>
      <c r="AT108">
        <f ca="1">IF(Table1[[#This Row],[Profession]]="Freelancer",1,0)</f>
        <v>0</v>
      </c>
      <c r="BB108" s="20">
        <f ca="1">Table1[[#This Row],[Vehicle Value]]/Table1[[#This Row],[Vehicles]]</f>
        <v>452.40022103225749</v>
      </c>
      <c r="BC108" s="3"/>
      <c r="BD108" s="23">
        <f ca="1">IF(Table1[[#This Row],[Overal Debt]]&gt;$BE$3,1,0)</f>
        <v>1</v>
      </c>
      <c r="BG108" s="27">
        <f ca="1">Table1[[#This Row],[Mortgage]]/Table1[[#This Row],[Value of House]]</f>
        <v>0.33783154251324476</v>
      </c>
      <c r="BH108" s="23">
        <f t="shared" ca="1" si="44"/>
        <v>0</v>
      </c>
      <c r="BJ108">
        <f ca="1">IF(Table1[[#This Row],[City]]="Delhi",Table1[[#This Row],[Income]],0)</f>
        <v>0</v>
      </c>
      <c r="BK108">
        <f ca="1">IF(Table1[[#This Row],[City]]="Bangalore",Table1[[#This Row],[Income]],0)</f>
        <v>69386</v>
      </c>
      <c r="BL108">
        <f ca="1">IF(Table1[[#This Row],[City]]="Kochi",Table1[[#This Row],[Income]],0)</f>
        <v>0</v>
      </c>
      <c r="BM108">
        <f ca="1">IF(Table1[[#This Row],[City]]="Chennai",Table1[[#This Row],[Income]],0)</f>
        <v>0</v>
      </c>
      <c r="BN108">
        <f ca="1">IF(Table1[[#This Row],[City]]="Thiruvananthapuram",Table1[[#This Row],[Income]],0)</f>
        <v>0</v>
      </c>
      <c r="BO108">
        <f ca="1">IF(Table1[[#This Row],[City]]="Kolkata",Table1[[#This Row],[Income]],0)</f>
        <v>0</v>
      </c>
      <c r="BP108">
        <f ca="1">IF(Table1[[#This Row],[City]]="Mumbai",Table1[[#This Row],[Income]],0)</f>
        <v>0</v>
      </c>
      <c r="BQ108">
        <f ca="1">IF(Table1[[#This Row],[City]]="Mysore",Table1[[#This Row],[Income]],0)</f>
        <v>0</v>
      </c>
      <c r="BT108">
        <f ca="1">IF(Table1[[#This Row],[City]]="Mumbai",1,0)</f>
        <v>0</v>
      </c>
      <c r="BU108">
        <f ca="1">IF(Table1[[#This Row],[City]]="Chennai",1,0)</f>
        <v>0</v>
      </c>
      <c r="BV108">
        <f ca="1">IF(Table1[[#This Row],[City]]="Delhi",1,0)</f>
        <v>0</v>
      </c>
      <c r="BW108">
        <f ca="1">IF(Table1[[#This Row],[City]]="Bangalore",1,0)</f>
        <v>1</v>
      </c>
      <c r="BX108">
        <f ca="1">IF(Table1[[#This Row],[City]]="Kochi",1,0)</f>
        <v>0</v>
      </c>
      <c r="BY108">
        <f ca="1">IF(Table1[[#This Row],[City]]="Thiruvananthapuram",1,0)</f>
        <v>0</v>
      </c>
      <c r="BZ108">
        <f ca="1">IF(Table1[[#This Row],[City]]="Kolkata",1,0)</f>
        <v>0</v>
      </c>
      <c r="CA108">
        <f ca="1">IF(Table1[[#This Row],[City]]="Mysore",1,0)</f>
        <v>0</v>
      </c>
    </row>
    <row r="109" spans="2:79" x14ac:dyDescent="0.3">
      <c r="B109">
        <f t="shared" ca="1" si="24"/>
        <v>2</v>
      </c>
      <c r="C109" t="str">
        <f t="shared" ca="1" si="25"/>
        <v>Female</v>
      </c>
      <c r="D109">
        <f t="shared" ca="1" si="26"/>
        <v>41</v>
      </c>
      <c r="E109">
        <f t="shared" ca="1" si="27"/>
        <v>1</v>
      </c>
      <c r="F109" t="str">
        <f t="shared" ca="1" si="28"/>
        <v>Health</v>
      </c>
      <c r="G109">
        <f t="shared" ca="1" si="29"/>
        <v>4</v>
      </c>
      <c r="H109" t="str">
        <f t="shared" ca="1" si="30"/>
        <v>Under Graduate</v>
      </c>
      <c r="I109">
        <f t="shared" ca="1" si="31"/>
        <v>3</v>
      </c>
      <c r="J109">
        <f t="shared" ca="1" si="23"/>
        <v>2</v>
      </c>
      <c r="K109">
        <f t="shared" ca="1" si="32"/>
        <v>48473</v>
      </c>
      <c r="L109">
        <f t="shared" ca="1" si="33"/>
        <v>9</v>
      </c>
      <c r="M109" t="str">
        <f t="shared" ca="1" si="34"/>
        <v>Delhi</v>
      </c>
      <c r="N109">
        <f t="shared" ca="1" si="35"/>
        <v>193892</v>
      </c>
      <c r="O109">
        <f t="shared" ca="1" si="36"/>
        <v>2628.6141101966068</v>
      </c>
      <c r="P109" s="1">
        <f t="shared" ca="1" si="37"/>
        <v>5919.6213579780942</v>
      </c>
      <c r="Q109">
        <f t="shared" ca="1" si="38"/>
        <v>2345</v>
      </c>
      <c r="R109" s="1">
        <f t="shared" ca="1" si="39"/>
        <v>12788.056884761316</v>
      </c>
      <c r="S109" s="1">
        <f t="shared" ca="1" si="40"/>
        <v>68486.793079114272</v>
      </c>
      <c r="T109" s="1">
        <f t="shared" ca="1" si="41"/>
        <v>212599.67824273941</v>
      </c>
      <c r="U109" s="1">
        <f t="shared" ca="1" si="42"/>
        <v>17761.670994957924</v>
      </c>
      <c r="V109" s="1">
        <f t="shared" ca="1" si="43"/>
        <v>194838.0072477815</v>
      </c>
      <c r="AI109" s="7"/>
      <c r="AJ109">
        <f ca="1">IF(Table1[[#This Row],[Gender]]="Male",1,0)</f>
        <v>0</v>
      </c>
      <c r="AK109">
        <f ca="1">IF(Table1[[#This Row],[Gender]]="Female",1,0)</f>
        <v>1</v>
      </c>
      <c r="AM109" s="3"/>
      <c r="AO109">
        <f ca="1">IF(Table1[[#This Row],[Profession]]="Health",1,0)</f>
        <v>1</v>
      </c>
      <c r="AP109">
        <f ca="1">IF(Table1[[#This Row],[Profession]]="IT",1,0)</f>
        <v>0</v>
      </c>
      <c r="AQ109">
        <f ca="1">IF(Table1[[#This Row],[Profession]]="Engineer",1,0)</f>
        <v>0</v>
      </c>
      <c r="AR109">
        <f ca="1">IF(Table1[[#This Row],[Profession]]="Blogger",1,0)</f>
        <v>0</v>
      </c>
      <c r="AS109">
        <f ca="1">IF(Table1[[#This Row],[Profession]]="Teacher",1,0)</f>
        <v>0</v>
      </c>
      <c r="AT109">
        <f ca="1">IF(Table1[[#This Row],[Profession]]="Freelancer",1,0)</f>
        <v>0</v>
      </c>
      <c r="BB109" s="20">
        <f ca="1">Table1[[#This Row],[Vehicle Value]]/Table1[[#This Row],[Vehicles]]</f>
        <v>2959.8106789890471</v>
      </c>
      <c r="BC109" s="3"/>
      <c r="BD109" s="23">
        <f ca="1">IF(Table1[[#This Row],[Overal Debt]]&gt;$BE$3,1,0)</f>
        <v>0</v>
      </c>
      <c r="BG109" s="27">
        <f ca="1">Table1[[#This Row],[Mortgage]]/Table1[[#This Row],[Value of House]]</f>
        <v>1.3557104523119092E-2</v>
      </c>
      <c r="BH109" s="23">
        <f t="shared" ca="1" si="44"/>
        <v>1</v>
      </c>
      <c r="BJ109">
        <f ca="1">IF(Table1[[#This Row],[City]]="Delhi",Table1[[#This Row],[Income]],0)</f>
        <v>48473</v>
      </c>
      <c r="BK109">
        <f ca="1">IF(Table1[[#This Row],[City]]="Bangalore",Table1[[#This Row],[Income]],0)</f>
        <v>0</v>
      </c>
      <c r="BL109">
        <f ca="1">IF(Table1[[#This Row],[City]]="Kochi",Table1[[#This Row],[Income]],0)</f>
        <v>0</v>
      </c>
      <c r="BM109">
        <f ca="1">IF(Table1[[#This Row],[City]]="Chennai",Table1[[#This Row],[Income]],0)</f>
        <v>0</v>
      </c>
      <c r="BN109">
        <f ca="1">IF(Table1[[#This Row],[City]]="Thiruvananthapuram",Table1[[#This Row],[Income]],0)</f>
        <v>0</v>
      </c>
      <c r="BO109">
        <f ca="1">IF(Table1[[#This Row],[City]]="Kolkata",Table1[[#This Row],[Income]],0)</f>
        <v>0</v>
      </c>
      <c r="BP109">
        <f ca="1">IF(Table1[[#This Row],[City]]="Mumbai",Table1[[#This Row],[Income]],0)</f>
        <v>0</v>
      </c>
      <c r="BQ109">
        <f ca="1">IF(Table1[[#This Row],[City]]="Mysore",Table1[[#This Row],[Income]],0)</f>
        <v>0</v>
      </c>
      <c r="BT109">
        <f ca="1">IF(Table1[[#This Row],[City]]="Mumbai",1,0)</f>
        <v>0</v>
      </c>
      <c r="BU109">
        <f ca="1">IF(Table1[[#This Row],[City]]="Chennai",1,0)</f>
        <v>0</v>
      </c>
      <c r="BV109">
        <f ca="1">IF(Table1[[#This Row],[City]]="Delhi",1,0)</f>
        <v>1</v>
      </c>
      <c r="BW109">
        <f ca="1">IF(Table1[[#This Row],[City]]="Bangalore",1,0)</f>
        <v>0</v>
      </c>
      <c r="BX109">
        <f ca="1">IF(Table1[[#This Row],[City]]="Kochi",1,0)</f>
        <v>0</v>
      </c>
      <c r="BY109">
        <f ca="1">IF(Table1[[#This Row],[City]]="Thiruvananthapuram",1,0)</f>
        <v>0</v>
      </c>
      <c r="BZ109">
        <f ca="1">IF(Table1[[#This Row],[City]]="Kolkata",1,0)</f>
        <v>0</v>
      </c>
      <c r="CA109">
        <f ca="1">IF(Table1[[#This Row],[City]]="Mysore",1,0)</f>
        <v>0</v>
      </c>
    </row>
    <row r="110" spans="2:79" x14ac:dyDescent="0.3">
      <c r="B110">
        <f t="shared" ca="1" si="24"/>
        <v>1</v>
      </c>
      <c r="C110" t="str">
        <f t="shared" ca="1" si="25"/>
        <v>Male</v>
      </c>
      <c r="D110">
        <f t="shared" ca="1" si="26"/>
        <v>31</v>
      </c>
      <c r="E110">
        <f t="shared" ca="1" si="27"/>
        <v>1</v>
      </c>
      <c r="F110" t="str">
        <f t="shared" ca="1" si="28"/>
        <v>Health</v>
      </c>
      <c r="G110">
        <f t="shared" ca="1" si="29"/>
        <v>1</v>
      </c>
      <c r="H110" t="str">
        <f t="shared" ca="1" si="30"/>
        <v>SSLC</v>
      </c>
      <c r="I110">
        <f t="shared" ca="1" si="31"/>
        <v>1</v>
      </c>
      <c r="J110">
        <f t="shared" ca="1" si="23"/>
        <v>4</v>
      </c>
      <c r="K110">
        <f t="shared" ca="1" si="32"/>
        <v>53613</v>
      </c>
      <c r="L110">
        <f t="shared" ca="1" si="33"/>
        <v>9</v>
      </c>
      <c r="M110" t="str">
        <f t="shared" ca="1" si="34"/>
        <v>Delhi</v>
      </c>
      <c r="N110">
        <f t="shared" ca="1" si="35"/>
        <v>160839</v>
      </c>
      <c r="O110">
        <f t="shared" ca="1" si="36"/>
        <v>4291.389315984623</v>
      </c>
      <c r="P110" s="1">
        <f t="shared" ca="1" si="37"/>
        <v>92197.936583168848</v>
      </c>
      <c r="Q110">
        <f t="shared" ca="1" si="38"/>
        <v>68223</v>
      </c>
      <c r="R110" s="1">
        <f t="shared" ca="1" si="39"/>
        <v>29067.302180638148</v>
      </c>
      <c r="S110" s="1">
        <f t="shared" ca="1" si="40"/>
        <v>31402.805938132835</v>
      </c>
      <c r="T110" s="1">
        <f t="shared" ca="1" si="41"/>
        <v>282104.23876380699</v>
      </c>
      <c r="U110" s="1">
        <f t="shared" ca="1" si="42"/>
        <v>101581.69149662276</v>
      </c>
      <c r="V110" s="1">
        <f t="shared" ca="1" si="43"/>
        <v>180522.54726718424</v>
      </c>
      <c r="AI110" s="7"/>
      <c r="AJ110">
        <f ca="1">IF(Table1[[#This Row],[Gender]]="Male",1,0)</f>
        <v>1</v>
      </c>
      <c r="AK110">
        <f ca="1">IF(Table1[[#This Row],[Gender]]="Female",1,0)</f>
        <v>0</v>
      </c>
      <c r="AM110" s="3"/>
      <c r="AO110">
        <f ca="1">IF(Table1[[#This Row],[Profession]]="Health",1,0)</f>
        <v>1</v>
      </c>
      <c r="AP110">
        <f ca="1">IF(Table1[[#This Row],[Profession]]="IT",1,0)</f>
        <v>0</v>
      </c>
      <c r="AQ110">
        <f ca="1">IF(Table1[[#This Row],[Profession]]="Engineer",1,0)</f>
        <v>0</v>
      </c>
      <c r="AR110">
        <f ca="1">IF(Table1[[#This Row],[Profession]]="Blogger",1,0)</f>
        <v>0</v>
      </c>
      <c r="AS110">
        <f ca="1">IF(Table1[[#This Row],[Profession]]="Teacher",1,0)</f>
        <v>0</v>
      </c>
      <c r="AT110">
        <f ca="1">IF(Table1[[#This Row],[Profession]]="Freelancer",1,0)</f>
        <v>0</v>
      </c>
      <c r="BB110" s="20">
        <f ca="1">Table1[[#This Row],[Vehicle Value]]/Table1[[#This Row],[Vehicles]]</f>
        <v>23049.484145792212</v>
      </c>
      <c r="BC110" s="3"/>
      <c r="BD110" s="23">
        <f ca="1">IF(Table1[[#This Row],[Overal Debt]]&gt;$BE$3,1,0)</f>
        <v>1</v>
      </c>
      <c r="BG110" s="27">
        <f ca="1">Table1[[#This Row],[Mortgage]]/Table1[[#This Row],[Value of House]]</f>
        <v>2.6681273298047259E-2</v>
      </c>
      <c r="BH110" s="23">
        <f t="shared" ca="1" si="44"/>
        <v>1</v>
      </c>
      <c r="BJ110">
        <f ca="1">IF(Table1[[#This Row],[City]]="Delhi",Table1[[#This Row],[Income]],0)</f>
        <v>53613</v>
      </c>
      <c r="BK110">
        <f ca="1">IF(Table1[[#This Row],[City]]="Bangalore",Table1[[#This Row],[Income]],0)</f>
        <v>0</v>
      </c>
      <c r="BL110">
        <f ca="1">IF(Table1[[#This Row],[City]]="Kochi",Table1[[#This Row],[Income]],0)</f>
        <v>0</v>
      </c>
      <c r="BM110">
        <f ca="1">IF(Table1[[#This Row],[City]]="Chennai",Table1[[#This Row],[Income]],0)</f>
        <v>0</v>
      </c>
      <c r="BN110">
        <f ca="1">IF(Table1[[#This Row],[City]]="Thiruvananthapuram",Table1[[#This Row],[Income]],0)</f>
        <v>0</v>
      </c>
      <c r="BO110">
        <f ca="1">IF(Table1[[#This Row],[City]]="Kolkata",Table1[[#This Row],[Income]],0)</f>
        <v>0</v>
      </c>
      <c r="BP110">
        <f ca="1">IF(Table1[[#This Row],[City]]="Mumbai",Table1[[#This Row],[Income]],0)</f>
        <v>0</v>
      </c>
      <c r="BQ110">
        <f ca="1">IF(Table1[[#This Row],[City]]="Mysore",Table1[[#This Row],[Income]],0)</f>
        <v>0</v>
      </c>
      <c r="BT110">
        <f ca="1">IF(Table1[[#This Row],[City]]="Mumbai",1,0)</f>
        <v>0</v>
      </c>
      <c r="BU110">
        <f ca="1">IF(Table1[[#This Row],[City]]="Chennai",1,0)</f>
        <v>0</v>
      </c>
      <c r="BV110">
        <f ca="1">IF(Table1[[#This Row],[City]]="Delhi",1,0)</f>
        <v>1</v>
      </c>
      <c r="BW110">
        <f ca="1">IF(Table1[[#This Row],[City]]="Bangalore",1,0)</f>
        <v>0</v>
      </c>
      <c r="BX110">
        <f ca="1">IF(Table1[[#This Row],[City]]="Kochi",1,0)</f>
        <v>0</v>
      </c>
      <c r="BY110">
        <f ca="1">IF(Table1[[#This Row],[City]]="Thiruvananthapuram",1,0)</f>
        <v>0</v>
      </c>
      <c r="BZ110">
        <f ca="1">IF(Table1[[#This Row],[City]]="Kolkata",1,0)</f>
        <v>0</v>
      </c>
      <c r="CA110">
        <f ca="1">IF(Table1[[#This Row],[City]]="Mysore",1,0)</f>
        <v>0</v>
      </c>
    </row>
    <row r="111" spans="2:79" x14ac:dyDescent="0.3">
      <c r="B111">
        <f t="shared" ca="1" si="24"/>
        <v>2</v>
      </c>
      <c r="C111" t="str">
        <f t="shared" ca="1" si="25"/>
        <v>Female</v>
      </c>
      <c r="D111">
        <f t="shared" ca="1" si="26"/>
        <v>32</v>
      </c>
      <c r="E111">
        <f t="shared" ca="1" si="27"/>
        <v>6</v>
      </c>
      <c r="F111" t="str">
        <f t="shared" ca="1" si="28"/>
        <v>Blogger</v>
      </c>
      <c r="G111">
        <f t="shared" ca="1" si="29"/>
        <v>5</v>
      </c>
      <c r="H111" t="str">
        <f t="shared" ca="1" si="30"/>
        <v>Post Graduate</v>
      </c>
      <c r="I111">
        <f t="shared" ca="1" si="31"/>
        <v>2</v>
      </c>
      <c r="J111">
        <f t="shared" ca="1" si="23"/>
        <v>3</v>
      </c>
      <c r="K111">
        <f t="shared" ca="1" si="32"/>
        <v>87830</v>
      </c>
      <c r="L111">
        <f t="shared" ca="1" si="33"/>
        <v>1</v>
      </c>
      <c r="M111" t="str">
        <f t="shared" ca="1" si="34"/>
        <v>Chennai</v>
      </c>
      <c r="N111">
        <f t="shared" ca="1" si="35"/>
        <v>263490</v>
      </c>
      <c r="O111">
        <f t="shared" ca="1" si="36"/>
        <v>175229.04339946521</v>
      </c>
      <c r="P111" s="1">
        <f t="shared" ca="1" si="37"/>
        <v>158316.81344809034</v>
      </c>
      <c r="Q111">
        <f t="shared" ca="1" si="38"/>
        <v>43105</v>
      </c>
      <c r="R111" s="1">
        <f t="shared" ca="1" si="39"/>
        <v>85005.475360712313</v>
      </c>
      <c r="S111" s="1">
        <f t="shared" ca="1" si="40"/>
        <v>3588.0617712069625</v>
      </c>
      <c r="T111" s="1">
        <f t="shared" ca="1" si="41"/>
        <v>506812.28880880267</v>
      </c>
      <c r="U111" s="1">
        <f t="shared" ca="1" si="42"/>
        <v>303339.51876017754</v>
      </c>
      <c r="V111" s="1">
        <f t="shared" ca="1" si="43"/>
        <v>203472.77004862513</v>
      </c>
      <c r="AI111" s="7"/>
      <c r="AJ111">
        <f ca="1">IF(Table1[[#This Row],[Gender]]="Male",1,0)</f>
        <v>0</v>
      </c>
      <c r="AK111">
        <f ca="1">IF(Table1[[#This Row],[Gender]]="Female",1,0)</f>
        <v>1</v>
      </c>
      <c r="AM111" s="3"/>
      <c r="AO111">
        <f ca="1">IF(Table1[[#This Row],[Profession]]="Health",1,0)</f>
        <v>0</v>
      </c>
      <c r="AP111">
        <f ca="1">IF(Table1[[#This Row],[Profession]]="IT",1,0)</f>
        <v>0</v>
      </c>
      <c r="AQ111">
        <f ca="1">IF(Table1[[#This Row],[Profession]]="Engineer",1,0)</f>
        <v>0</v>
      </c>
      <c r="AR111">
        <f ca="1">IF(Table1[[#This Row],[Profession]]="Blogger",1,0)</f>
        <v>1</v>
      </c>
      <c r="AS111">
        <f ca="1">IF(Table1[[#This Row],[Profession]]="Teacher",1,0)</f>
        <v>0</v>
      </c>
      <c r="AT111">
        <f ca="1">IF(Table1[[#This Row],[Profession]]="Freelancer",1,0)</f>
        <v>0</v>
      </c>
      <c r="BB111" s="20">
        <f ca="1">Table1[[#This Row],[Vehicle Value]]/Table1[[#This Row],[Vehicles]]</f>
        <v>52772.271149363449</v>
      </c>
      <c r="BC111" s="3"/>
      <c r="BD111" s="23">
        <f ca="1">IF(Table1[[#This Row],[Overal Debt]]&gt;$BE$3,1,0)</f>
        <v>1</v>
      </c>
      <c r="BG111" s="27">
        <f ca="1">Table1[[#This Row],[Mortgage]]/Table1[[#This Row],[Value of House]]</f>
        <v>0.66503109567522567</v>
      </c>
      <c r="BH111" s="23">
        <f t="shared" ca="1" si="44"/>
        <v>0</v>
      </c>
      <c r="BJ111">
        <f ca="1">IF(Table1[[#This Row],[City]]="Delhi",Table1[[#This Row],[Income]],0)</f>
        <v>0</v>
      </c>
      <c r="BK111">
        <f ca="1">IF(Table1[[#This Row],[City]]="Bangalore",Table1[[#This Row],[Income]],0)</f>
        <v>0</v>
      </c>
      <c r="BL111">
        <f ca="1">IF(Table1[[#This Row],[City]]="Kochi",Table1[[#This Row],[Income]],0)</f>
        <v>0</v>
      </c>
      <c r="BM111">
        <f ca="1">IF(Table1[[#This Row],[City]]="Chennai",Table1[[#This Row],[Income]],0)</f>
        <v>87830</v>
      </c>
      <c r="BN111">
        <f ca="1">IF(Table1[[#This Row],[City]]="Thiruvananthapuram",Table1[[#This Row],[Income]],0)</f>
        <v>0</v>
      </c>
      <c r="BO111">
        <f ca="1">IF(Table1[[#This Row],[City]]="Kolkata",Table1[[#This Row],[Income]],0)</f>
        <v>0</v>
      </c>
      <c r="BP111">
        <f ca="1">IF(Table1[[#This Row],[City]]="Mumbai",Table1[[#This Row],[Income]],0)</f>
        <v>0</v>
      </c>
      <c r="BQ111">
        <f ca="1">IF(Table1[[#This Row],[City]]="Mysore",Table1[[#This Row],[Income]],0)</f>
        <v>0</v>
      </c>
      <c r="BT111">
        <f ca="1">IF(Table1[[#This Row],[City]]="Mumbai",1,0)</f>
        <v>0</v>
      </c>
      <c r="BU111">
        <f ca="1">IF(Table1[[#This Row],[City]]="Chennai",1,0)</f>
        <v>1</v>
      </c>
      <c r="BV111">
        <f ca="1">IF(Table1[[#This Row],[City]]="Delhi",1,0)</f>
        <v>0</v>
      </c>
      <c r="BW111">
        <f ca="1">IF(Table1[[#This Row],[City]]="Bangalore",1,0)</f>
        <v>0</v>
      </c>
      <c r="BX111">
        <f ca="1">IF(Table1[[#This Row],[City]]="Kochi",1,0)</f>
        <v>0</v>
      </c>
      <c r="BY111">
        <f ca="1">IF(Table1[[#This Row],[City]]="Thiruvananthapuram",1,0)</f>
        <v>0</v>
      </c>
      <c r="BZ111">
        <f ca="1">IF(Table1[[#This Row],[City]]="Kolkata",1,0)</f>
        <v>0</v>
      </c>
      <c r="CA111">
        <f ca="1">IF(Table1[[#This Row],[City]]="Mysore",1,0)</f>
        <v>0</v>
      </c>
    </row>
    <row r="112" spans="2:79" x14ac:dyDescent="0.3">
      <c r="B112">
        <f t="shared" ca="1" si="24"/>
        <v>2</v>
      </c>
      <c r="C112" t="str">
        <f t="shared" ca="1" si="25"/>
        <v>Female</v>
      </c>
      <c r="D112">
        <f t="shared" ca="1" si="26"/>
        <v>44</v>
      </c>
      <c r="E112">
        <f t="shared" ca="1" si="27"/>
        <v>1</v>
      </c>
      <c r="F112" t="str">
        <f t="shared" ca="1" si="28"/>
        <v>Health</v>
      </c>
      <c r="G112">
        <f t="shared" ca="1" si="29"/>
        <v>5</v>
      </c>
      <c r="H112" t="str">
        <f t="shared" ca="1" si="30"/>
        <v>Post Graduate</v>
      </c>
      <c r="I112">
        <f t="shared" ca="1" si="31"/>
        <v>2</v>
      </c>
      <c r="J112">
        <f t="shared" ca="1" si="23"/>
        <v>2</v>
      </c>
      <c r="K112">
        <f t="shared" ca="1" si="32"/>
        <v>71817</v>
      </c>
      <c r="L112">
        <f t="shared" ca="1" si="33"/>
        <v>2</v>
      </c>
      <c r="M112" t="str">
        <f t="shared" ca="1" si="34"/>
        <v>Bangalore</v>
      </c>
      <c r="N112">
        <f t="shared" ca="1" si="35"/>
        <v>287268</v>
      </c>
      <c r="O112">
        <f t="shared" ca="1" si="36"/>
        <v>210464.76797140672</v>
      </c>
      <c r="P112" s="1">
        <f t="shared" ca="1" si="37"/>
        <v>114905.23888871768</v>
      </c>
      <c r="Q112">
        <f t="shared" ca="1" si="38"/>
        <v>6880</v>
      </c>
      <c r="R112" s="1">
        <f t="shared" ca="1" si="39"/>
        <v>97602.06914683232</v>
      </c>
      <c r="S112" s="1">
        <f t="shared" ca="1" si="40"/>
        <v>64265.733208599617</v>
      </c>
      <c r="T112" s="1">
        <f t="shared" ca="1" si="41"/>
        <v>499775.30803555</v>
      </c>
      <c r="U112" s="1">
        <f t="shared" ca="1" si="42"/>
        <v>314946.83711823903</v>
      </c>
      <c r="V112" s="1">
        <f t="shared" ca="1" si="43"/>
        <v>184828.47091731097</v>
      </c>
      <c r="AI112" s="7"/>
      <c r="AJ112">
        <f ca="1">IF(Table1[[#This Row],[Gender]]="Male",1,0)</f>
        <v>0</v>
      </c>
      <c r="AK112">
        <f ca="1">IF(Table1[[#This Row],[Gender]]="Female",1,0)</f>
        <v>1</v>
      </c>
      <c r="AM112" s="3"/>
      <c r="AO112">
        <f ca="1">IF(Table1[[#This Row],[Profession]]="Health",1,0)</f>
        <v>1</v>
      </c>
      <c r="AP112">
        <f ca="1">IF(Table1[[#This Row],[Profession]]="IT",1,0)</f>
        <v>0</v>
      </c>
      <c r="AQ112">
        <f ca="1">IF(Table1[[#This Row],[Profession]]="Engineer",1,0)</f>
        <v>0</v>
      </c>
      <c r="AR112">
        <f ca="1">IF(Table1[[#This Row],[Profession]]="Blogger",1,0)</f>
        <v>0</v>
      </c>
      <c r="AS112">
        <f ca="1">IF(Table1[[#This Row],[Profession]]="Teacher",1,0)</f>
        <v>0</v>
      </c>
      <c r="AT112">
        <f ca="1">IF(Table1[[#This Row],[Profession]]="Freelancer",1,0)</f>
        <v>0</v>
      </c>
      <c r="BB112" s="20">
        <f ca="1">Table1[[#This Row],[Vehicle Value]]/Table1[[#This Row],[Vehicles]]</f>
        <v>57452.619444358839</v>
      </c>
      <c r="BC112" s="3"/>
      <c r="BD112" s="23">
        <f ca="1">IF(Table1[[#This Row],[Overal Debt]]&gt;$BE$3,1,0)</f>
        <v>1</v>
      </c>
      <c r="BG112" s="27">
        <f ca="1">Table1[[#This Row],[Mortgage]]/Table1[[#This Row],[Value of House]]</f>
        <v>0.73264257756313522</v>
      </c>
      <c r="BH112" s="23">
        <f t="shared" ca="1" si="44"/>
        <v>0</v>
      </c>
      <c r="BJ112">
        <f ca="1">IF(Table1[[#This Row],[City]]="Delhi",Table1[[#This Row],[Income]],0)</f>
        <v>0</v>
      </c>
      <c r="BK112">
        <f ca="1">IF(Table1[[#This Row],[City]]="Bangalore",Table1[[#This Row],[Income]],0)</f>
        <v>71817</v>
      </c>
      <c r="BL112">
        <f ca="1">IF(Table1[[#This Row],[City]]="Kochi",Table1[[#This Row],[Income]],0)</f>
        <v>0</v>
      </c>
      <c r="BM112">
        <f ca="1">IF(Table1[[#This Row],[City]]="Chennai",Table1[[#This Row],[Income]],0)</f>
        <v>0</v>
      </c>
      <c r="BN112">
        <f ca="1">IF(Table1[[#This Row],[City]]="Thiruvananthapuram",Table1[[#This Row],[Income]],0)</f>
        <v>0</v>
      </c>
      <c r="BO112">
        <f ca="1">IF(Table1[[#This Row],[City]]="Kolkata",Table1[[#This Row],[Income]],0)</f>
        <v>0</v>
      </c>
      <c r="BP112">
        <f ca="1">IF(Table1[[#This Row],[City]]="Mumbai",Table1[[#This Row],[Income]],0)</f>
        <v>0</v>
      </c>
      <c r="BQ112">
        <f ca="1">IF(Table1[[#This Row],[City]]="Mysore",Table1[[#This Row],[Income]],0)</f>
        <v>0</v>
      </c>
      <c r="BT112">
        <f ca="1">IF(Table1[[#This Row],[City]]="Mumbai",1,0)</f>
        <v>0</v>
      </c>
      <c r="BU112">
        <f ca="1">IF(Table1[[#This Row],[City]]="Chennai",1,0)</f>
        <v>0</v>
      </c>
      <c r="BV112">
        <f ca="1">IF(Table1[[#This Row],[City]]="Delhi",1,0)</f>
        <v>0</v>
      </c>
      <c r="BW112">
        <f ca="1">IF(Table1[[#This Row],[City]]="Bangalore",1,0)</f>
        <v>1</v>
      </c>
      <c r="BX112">
        <f ca="1">IF(Table1[[#This Row],[City]]="Kochi",1,0)</f>
        <v>0</v>
      </c>
      <c r="BY112">
        <f ca="1">IF(Table1[[#This Row],[City]]="Thiruvananthapuram",1,0)</f>
        <v>0</v>
      </c>
      <c r="BZ112">
        <f ca="1">IF(Table1[[#This Row],[City]]="Kolkata",1,0)</f>
        <v>0</v>
      </c>
      <c r="CA112">
        <f ca="1">IF(Table1[[#This Row],[City]]="Mysore",1,0)</f>
        <v>0</v>
      </c>
    </row>
    <row r="113" spans="2:79" x14ac:dyDescent="0.3">
      <c r="B113">
        <f t="shared" ca="1" si="24"/>
        <v>1</v>
      </c>
      <c r="C113" t="str">
        <f t="shared" ca="1" si="25"/>
        <v>Male</v>
      </c>
      <c r="D113">
        <f t="shared" ca="1" si="26"/>
        <v>36</v>
      </c>
      <c r="E113">
        <f t="shared" ca="1" si="27"/>
        <v>2</v>
      </c>
      <c r="F113" t="str">
        <f t="shared" ca="1" si="28"/>
        <v>Engineer</v>
      </c>
      <c r="G113">
        <f t="shared" ca="1" si="29"/>
        <v>2</v>
      </c>
      <c r="H113" t="str">
        <f t="shared" ca="1" si="30"/>
        <v>HSC</v>
      </c>
      <c r="I113">
        <f t="shared" ca="1" si="31"/>
        <v>2</v>
      </c>
      <c r="J113">
        <f t="shared" ca="1" si="23"/>
        <v>1</v>
      </c>
      <c r="K113">
        <f t="shared" ca="1" si="32"/>
        <v>61634</v>
      </c>
      <c r="L113">
        <f t="shared" ca="1" si="33"/>
        <v>6</v>
      </c>
      <c r="M113" t="str">
        <f t="shared" ca="1" si="34"/>
        <v>Thiruvananthapuram</v>
      </c>
      <c r="N113">
        <f t="shared" ca="1" si="35"/>
        <v>184902</v>
      </c>
      <c r="O113">
        <f t="shared" ca="1" si="36"/>
        <v>46997.239902748515</v>
      </c>
      <c r="P113" s="1">
        <f t="shared" ca="1" si="37"/>
        <v>31759.312663137887</v>
      </c>
      <c r="Q113">
        <f t="shared" ca="1" si="38"/>
        <v>7644</v>
      </c>
      <c r="R113" s="1">
        <f t="shared" ca="1" si="39"/>
        <v>48877.750256675936</v>
      </c>
      <c r="S113" s="1">
        <f t="shared" ca="1" si="40"/>
        <v>15543.110266071195</v>
      </c>
      <c r="T113" s="1">
        <f t="shared" ca="1" si="41"/>
        <v>265539.06291981379</v>
      </c>
      <c r="U113" s="1">
        <f t="shared" ca="1" si="42"/>
        <v>103518.99015942446</v>
      </c>
      <c r="V113" s="1">
        <f t="shared" ca="1" si="43"/>
        <v>162020.07276038933</v>
      </c>
      <c r="AI113" s="7"/>
      <c r="AJ113">
        <f ca="1">IF(Table1[[#This Row],[Gender]]="Male",1,0)</f>
        <v>1</v>
      </c>
      <c r="AK113">
        <f ca="1">IF(Table1[[#This Row],[Gender]]="Female",1,0)</f>
        <v>0</v>
      </c>
      <c r="AM113" s="3"/>
      <c r="AO113">
        <f ca="1">IF(Table1[[#This Row],[Profession]]="Health",1,0)</f>
        <v>0</v>
      </c>
      <c r="AP113">
        <f ca="1">IF(Table1[[#This Row],[Profession]]="IT",1,0)</f>
        <v>0</v>
      </c>
      <c r="AQ113">
        <f ca="1">IF(Table1[[#This Row],[Profession]]="Engineer",1,0)</f>
        <v>1</v>
      </c>
      <c r="AR113">
        <f ca="1">IF(Table1[[#This Row],[Profession]]="Blogger",1,0)</f>
        <v>0</v>
      </c>
      <c r="AS113">
        <f ca="1">IF(Table1[[#This Row],[Profession]]="Teacher",1,0)</f>
        <v>0</v>
      </c>
      <c r="AT113">
        <f ca="1">IF(Table1[[#This Row],[Profession]]="Freelancer",1,0)</f>
        <v>0</v>
      </c>
      <c r="BB113" s="20">
        <f ca="1">Table1[[#This Row],[Vehicle Value]]/Table1[[#This Row],[Vehicles]]</f>
        <v>31759.312663137887</v>
      </c>
      <c r="BC113" s="3"/>
      <c r="BD113" s="23">
        <f ca="1">IF(Table1[[#This Row],[Overal Debt]]&gt;$BE$3,1,0)</f>
        <v>1</v>
      </c>
      <c r="BG113" s="27">
        <f ca="1">Table1[[#This Row],[Mortgage]]/Table1[[#This Row],[Value of House]]</f>
        <v>0.25417377801618435</v>
      </c>
      <c r="BH113" s="23">
        <f t="shared" ca="1" si="44"/>
        <v>1</v>
      </c>
      <c r="BJ113">
        <f ca="1">IF(Table1[[#This Row],[City]]="Delhi",Table1[[#This Row],[Income]],0)</f>
        <v>0</v>
      </c>
      <c r="BK113">
        <f ca="1">IF(Table1[[#This Row],[City]]="Bangalore",Table1[[#This Row],[Income]],0)</f>
        <v>0</v>
      </c>
      <c r="BL113">
        <f ca="1">IF(Table1[[#This Row],[City]]="Kochi",Table1[[#This Row],[Income]],0)</f>
        <v>0</v>
      </c>
      <c r="BM113">
        <f ca="1">IF(Table1[[#This Row],[City]]="Chennai",Table1[[#This Row],[Income]],0)</f>
        <v>0</v>
      </c>
      <c r="BN113">
        <f ca="1">IF(Table1[[#This Row],[City]]="Thiruvananthapuram",Table1[[#This Row],[Income]],0)</f>
        <v>61634</v>
      </c>
      <c r="BO113">
        <f ca="1">IF(Table1[[#This Row],[City]]="Kolkata",Table1[[#This Row],[Income]],0)</f>
        <v>0</v>
      </c>
      <c r="BP113">
        <f ca="1">IF(Table1[[#This Row],[City]]="Mumbai",Table1[[#This Row],[Income]],0)</f>
        <v>0</v>
      </c>
      <c r="BQ113">
        <f ca="1">IF(Table1[[#This Row],[City]]="Mysore",Table1[[#This Row],[Income]],0)</f>
        <v>0</v>
      </c>
      <c r="BT113">
        <f ca="1">IF(Table1[[#This Row],[City]]="Mumbai",1,0)</f>
        <v>0</v>
      </c>
      <c r="BU113">
        <f ca="1">IF(Table1[[#This Row],[City]]="Chennai",1,0)</f>
        <v>0</v>
      </c>
      <c r="BV113">
        <f ca="1">IF(Table1[[#This Row],[City]]="Delhi",1,0)</f>
        <v>0</v>
      </c>
      <c r="BW113">
        <f ca="1">IF(Table1[[#This Row],[City]]="Bangalore",1,0)</f>
        <v>0</v>
      </c>
      <c r="BX113">
        <f ca="1">IF(Table1[[#This Row],[City]]="Kochi",1,0)</f>
        <v>0</v>
      </c>
      <c r="BY113">
        <f ca="1">IF(Table1[[#This Row],[City]]="Thiruvananthapuram",1,0)</f>
        <v>1</v>
      </c>
      <c r="BZ113">
        <f ca="1">IF(Table1[[#This Row],[City]]="Kolkata",1,0)</f>
        <v>0</v>
      </c>
      <c r="CA113">
        <f ca="1">IF(Table1[[#This Row],[City]]="Mysore",1,0)</f>
        <v>0</v>
      </c>
    </row>
    <row r="114" spans="2:79" x14ac:dyDescent="0.3">
      <c r="B114">
        <f t="shared" ca="1" si="24"/>
        <v>2</v>
      </c>
      <c r="C114" t="str">
        <f t="shared" ca="1" si="25"/>
        <v>Female</v>
      </c>
      <c r="D114">
        <f t="shared" ca="1" si="26"/>
        <v>26</v>
      </c>
      <c r="E114">
        <f t="shared" ca="1" si="27"/>
        <v>4</v>
      </c>
      <c r="F114" t="str">
        <f t="shared" ca="1" si="28"/>
        <v>Teacher</v>
      </c>
      <c r="G114">
        <f t="shared" ca="1" si="29"/>
        <v>4</v>
      </c>
      <c r="H114" t="str">
        <f t="shared" ca="1" si="30"/>
        <v>Under Graduate</v>
      </c>
      <c r="I114">
        <f t="shared" ca="1" si="31"/>
        <v>4</v>
      </c>
      <c r="J114">
        <f t="shared" ca="1" si="23"/>
        <v>4</v>
      </c>
      <c r="K114">
        <f t="shared" ca="1" si="32"/>
        <v>72633</v>
      </c>
      <c r="L114">
        <f t="shared" ca="1" si="33"/>
        <v>2</v>
      </c>
      <c r="M114" t="str">
        <f t="shared" ca="1" si="34"/>
        <v>Bangalore</v>
      </c>
      <c r="N114">
        <f t="shared" ca="1" si="35"/>
        <v>217899</v>
      </c>
      <c r="O114">
        <f t="shared" ca="1" si="36"/>
        <v>105125.48568329343</v>
      </c>
      <c r="P114" s="1">
        <f t="shared" ca="1" si="37"/>
        <v>245223.32454439244</v>
      </c>
      <c r="Q114">
        <f t="shared" ca="1" si="38"/>
        <v>56140</v>
      </c>
      <c r="R114" s="1">
        <f t="shared" ca="1" si="39"/>
        <v>110039.75617283439</v>
      </c>
      <c r="S114" s="1">
        <f t="shared" ca="1" si="40"/>
        <v>24659.84637304207</v>
      </c>
      <c r="T114" s="1">
        <f t="shared" ca="1" si="41"/>
        <v>573162.08071722684</v>
      </c>
      <c r="U114" s="1">
        <f t="shared" ca="1" si="42"/>
        <v>271305.2418561278</v>
      </c>
      <c r="V114" s="1">
        <f t="shared" ca="1" si="43"/>
        <v>301856.83886109904</v>
      </c>
      <c r="AI114" s="7"/>
      <c r="AJ114">
        <f ca="1">IF(Table1[[#This Row],[Gender]]="Male",1,0)</f>
        <v>0</v>
      </c>
      <c r="AK114">
        <f ca="1">IF(Table1[[#This Row],[Gender]]="Female",1,0)</f>
        <v>1</v>
      </c>
      <c r="AM114" s="3"/>
      <c r="AO114">
        <f ca="1">IF(Table1[[#This Row],[Profession]]="Health",1,0)</f>
        <v>0</v>
      </c>
      <c r="AP114">
        <f ca="1">IF(Table1[[#This Row],[Profession]]="IT",1,0)</f>
        <v>0</v>
      </c>
      <c r="AQ114">
        <f ca="1">IF(Table1[[#This Row],[Profession]]="Engineer",1,0)</f>
        <v>0</v>
      </c>
      <c r="AR114">
        <f ca="1">IF(Table1[[#This Row],[Profession]]="Blogger",1,0)</f>
        <v>0</v>
      </c>
      <c r="AS114">
        <f ca="1">IF(Table1[[#This Row],[Profession]]="Teacher",1,0)</f>
        <v>1</v>
      </c>
      <c r="AT114">
        <f ca="1">IF(Table1[[#This Row],[Profession]]="Freelancer",1,0)</f>
        <v>0</v>
      </c>
      <c r="BB114" s="20">
        <f ca="1">Table1[[#This Row],[Vehicle Value]]/Table1[[#This Row],[Vehicles]]</f>
        <v>61305.83113609811</v>
      </c>
      <c r="BC114" s="3"/>
      <c r="BD114" s="23">
        <f ca="1">IF(Table1[[#This Row],[Overal Debt]]&gt;$BE$3,1,0)</f>
        <v>1</v>
      </c>
      <c r="BG114" s="27">
        <f ca="1">Table1[[#This Row],[Mortgage]]/Table1[[#This Row],[Value of House]]</f>
        <v>0.48245051920060866</v>
      </c>
      <c r="BH114" s="23">
        <f t="shared" ca="1" si="44"/>
        <v>0</v>
      </c>
      <c r="BJ114">
        <f ca="1">IF(Table1[[#This Row],[City]]="Delhi",Table1[[#This Row],[Income]],0)</f>
        <v>0</v>
      </c>
      <c r="BK114">
        <f ca="1">IF(Table1[[#This Row],[City]]="Bangalore",Table1[[#This Row],[Income]],0)</f>
        <v>72633</v>
      </c>
      <c r="BL114">
        <f ca="1">IF(Table1[[#This Row],[City]]="Kochi",Table1[[#This Row],[Income]],0)</f>
        <v>0</v>
      </c>
      <c r="BM114">
        <f ca="1">IF(Table1[[#This Row],[City]]="Chennai",Table1[[#This Row],[Income]],0)</f>
        <v>0</v>
      </c>
      <c r="BN114">
        <f ca="1">IF(Table1[[#This Row],[City]]="Thiruvananthapuram",Table1[[#This Row],[Income]],0)</f>
        <v>0</v>
      </c>
      <c r="BO114">
        <f ca="1">IF(Table1[[#This Row],[City]]="Kolkata",Table1[[#This Row],[Income]],0)</f>
        <v>0</v>
      </c>
      <c r="BP114">
        <f ca="1">IF(Table1[[#This Row],[City]]="Mumbai",Table1[[#This Row],[Income]],0)</f>
        <v>0</v>
      </c>
      <c r="BQ114">
        <f ca="1">IF(Table1[[#This Row],[City]]="Mysore",Table1[[#This Row],[Income]],0)</f>
        <v>0</v>
      </c>
      <c r="BT114">
        <f ca="1">IF(Table1[[#This Row],[City]]="Mumbai",1,0)</f>
        <v>0</v>
      </c>
      <c r="BU114">
        <f ca="1">IF(Table1[[#This Row],[City]]="Chennai",1,0)</f>
        <v>0</v>
      </c>
      <c r="BV114">
        <f ca="1">IF(Table1[[#This Row],[City]]="Delhi",1,0)</f>
        <v>0</v>
      </c>
      <c r="BW114">
        <f ca="1">IF(Table1[[#This Row],[City]]="Bangalore",1,0)</f>
        <v>1</v>
      </c>
      <c r="BX114">
        <f ca="1">IF(Table1[[#This Row],[City]]="Kochi",1,0)</f>
        <v>0</v>
      </c>
      <c r="BY114">
        <f ca="1">IF(Table1[[#This Row],[City]]="Thiruvananthapuram",1,0)</f>
        <v>0</v>
      </c>
      <c r="BZ114">
        <f ca="1">IF(Table1[[#This Row],[City]]="Kolkata",1,0)</f>
        <v>0</v>
      </c>
      <c r="CA114">
        <f ca="1">IF(Table1[[#This Row],[City]]="Mysore",1,0)</f>
        <v>0</v>
      </c>
    </row>
    <row r="115" spans="2:79" x14ac:dyDescent="0.3">
      <c r="B115">
        <f t="shared" ca="1" si="24"/>
        <v>2</v>
      </c>
      <c r="C115" t="str">
        <f t="shared" ca="1" si="25"/>
        <v>Female</v>
      </c>
      <c r="D115">
        <f t="shared" ca="1" si="26"/>
        <v>32</v>
      </c>
      <c r="E115">
        <f t="shared" ca="1" si="27"/>
        <v>5</v>
      </c>
      <c r="F115" t="str">
        <f t="shared" ca="1" si="28"/>
        <v>Freelancer</v>
      </c>
      <c r="G115">
        <f t="shared" ca="1" si="29"/>
        <v>1</v>
      </c>
      <c r="H115" t="str">
        <f t="shared" ca="1" si="30"/>
        <v>SSLC</v>
      </c>
      <c r="I115">
        <f t="shared" ca="1" si="31"/>
        <v>3</v>
      </c>
      <c r="J115">
        <f t="shared" ca="1" si="23"/>
        <v>2</v>
      </c>
      <c r="K115">
        <f t="shared" ca="1" si="32"/>
        <v>69045</v>
      </c>
      <c r="L115">
        <f t="shared" ca="1" si="33"/>
        <v>7</v>
      </c>
      <c r="M115" t="str">
        <f t="shared" ca="1" si="34"/>
        <v>Madurai</v>
      </c>
      <c r="N115">
        <f t="shared" ca="1" si="35"/>
        <v>207135</v>
      </c>
      <c r="O115">
        <f t="shared" ca="1" si="36"/>
        <v>77592.597957137783</v>
      </c>
      <c r="P115" s="1">
        <f t="shared" ca="1" si="37"/>
        <v>51376.623581602871</v>
      </c>
      <c r="Q115">
        <f t="shared" ca="1" si="38"/>
        <v>11839</v>
      </c>
      <c r="R115" s="1">
        <f t="shared" ca="1" si="39"/>
        <v>130363.82796390163</v>
      </c>
      <c r="S115" s="1">
        <f t="shared" ca="1" si="40"/>
        <v>5143.9865965336785</v>
      </c>
      <c r="T115" s="1">
        <f t="shared" ca="1" si="41"/>
        <v>388875.4515455045</v>
      </c>
      <c r="U115" s="1">
        <f t="shared" ca="1" si="42"/>
        <v>219795.42592103942</v>
      </c>
      <c r="V115" s="1">
        <f t="shared" ca="1" si="43"/>
        <v>169080.02562446508</v>
      </c>
      <c r="AI115" s="7"/>
      <c r="AJ115">
        <f ca="1">IF(Table1[[#This Row],[Gender]]="Male",1,0)</f>
        <v>0</v>
      </c>
      <c r="AK115">
        <f ca="1">IF(Table1[[#This Row],[Gender]]="Female",1,0)</f>
        <v>1</v>
      </c>
      <c r="AM115" s="3"/>
      <c r="AO115">
        <f ca="1">IF(Table1[[#This Row],[Profession]]="Health",1,0)</f>
        <v>0</v>
      </c>
      <c r="AP115">
        <f ca="1">IF(Table1[[#This Row],[Profession]]="IT",1,0)</f>
        <v>0</v>
      </c>
      <c r="AQ115">
        <f ca="1">IF(Table1[[#This Row],[Profession]]="Engineer",1,0)</f>
        <v>0</v>
      </c>
      <c r="AR115">
        <f ca="1">IF(Table1[[#This Row],[Profession]]="Blogger",1,0)</f>
        <v>0</v>
      </c>
      <c r="AS115">
        <f ca="1">IF(Table1[[#This Row],[Profession]]="Teacher",1,0)</f>
        <v>0</v>
      </c>
      <c r="AT115">
        <f ca="1">IF(Table1[[#This Row],[Profession]]="Freelancer",1,0)</f>
        <v>1</v>
      </c>
      <c r="BB115" s="20">
        <f ca="1">Table1[[#This Row],[Vehicle Value]]/Table1[[#This Row],[Vehicles]]</f>
        <v>25688.311790801436</v>
      </c>
      <c r="BC115" s="3"/>
      <c r="BD115" s="23">
        <f ca="1">IF(Table1[[#This Row],[Overal Debt]]&gt;$BE$3,1,0)</f>
        <v>1</v>
      </c>
      <c r="BG115" s="27">
        <f ca="1">Table1[[#This Row],[Mortgage]]/Table1[[#This Row],[Value of House]]</f>
        <v>0.37459916458897713</v>
      </c>
      <c r="BH115" s="23">
        <f t="shared" ca="1" si="44"/>
        <v>0</v>
      </c>
      <c r="BJ115">
        <f ca="1">IF(Table1[[#This Row],[City]]="Delhi",Table1[[#This Row],[Income]],0)</f>
        <v>0</v>
      </c>
      <c r="BK115">
        <f ca="1">IF(Table1[[#This Row],[City]]="Bangalore",Table1[[#This Row],[Income]],0)</f>
        <v>0</v>
      </c>
      <c r="BL115">
        <f ca="1">IF(Table1[[#This Row],[City]]="Kochi",Table1[[#This Row],[Income]],0)</f>
        <v>0</v>
      </c>
      <c r="BM115">
        <f ca="1">IF(Table1[[#This Row],[City]]="Chennai",Table1[[#This Row],[Income]],0)</f>
        <v>0</v>
      </c>
      <c r="BN115">
        <f ca="1">IF(Table1[[#This Row],[City]]="Thiruvananthapuram",Table1[[#This Row],[Income]],0)</f>
        <v>0</v>
      </c>
      <c r="BO115">
        <f ca="1">IF(Table1[[#This Row],[City]]="Kolkata",Table1[[#This Row],[Income]],0)</f>
        <v>0</v>
      </c>
      <c r="BP115">
        <f ca="1">IF(Table1[[#This Row],[City]]="Mumbai",Table1[[#This Row],[Income]],0)</f>
        <v>0</v>
      </c>
      <c r="BQ115">
        <f ca="1">IF(Table1[[#This Row],[City]]="Mysore",Table1[[#This Row],[Income]],0)</f>
        <v>0</v>
      </c>
      <c r="BT115">
        <f ca="1">IF(Table1[[#This Row],[City]]="Mumbai",1,0)</f>
        <v>0</v>
      </c>
      <c r="BU115">
        <f ca="1">IF(Table1[[#This Row],[City]]="Chennai",1,0)</f>
        <v>0</v>
      </c>
      <c r="BV115">
        <f ca="1">IF(Table1[[#This Row],[City]]="Delhi",1,0)</f>
        <v>0</v>
      </c>
      <c r="BW115">
        <f ca="1">IF(Table1[[#This Row],[City]]="Bangalore",1,0)</f>
        <v>0</v>
      </c>
      <c r="BX115">
        <f ca="1">IF(Table1[[#This Row],[City]]="Kochi",1,0)</f>
        <v>0</v>
      </c>
      <c r="BY115">
        <f ca="1">IF(Table1[[#This Row],[City]]="Thiruvananthapuram",1,0)</f>
        <v>0</v>
      </c>
      <c r="BZ115">
        <f ca="1">IF(Table1[[#This Row],[City]]="Kolkata",1,0)</f>
        <v>0</v>
      </c>
      <c r="CA115">
        <f ca="1">IF(Table1[[#This Row],[City]]="Mysore",1,0)</f>
        <v>0</v>
      </c>
    </row>
    <row r="116" spans="2:79" x14ac:dyDescent="0.3">
      <c r="B116">
        <f t="shared" ca="1" si="24"/>
        <v>2</v>
      </c>
      <c r="C116" t="str">
        <f t="shared" ca="1" si="25"/>
        <v>Female</v>
      </c>
      <c r="D116">
        <f t="shared" ca="1" si="26"/>
        <v>43</v>
      </c>
      <c r="E116">
        <f t="shared" ca="1" si="27"/>
        <v>6</v>
      </c>
      <c r="F116" t="str">
        <f t="shared" ca="1" si="28"/>
        <v>Blogger</v>
      </c>
      <c r="G116">
        <f t="shared" ca="1" si="29"/>
        <v>5</v>
      </c>
      <c r="H116" t="str">
        <f t="shared" ca="1" si="30"/>
        <v>Post Graduate</v>
      </c>
      <c r="I116">
        <f t="shared" ca="1" si="31"/>
        <v>1</v>
      </c>
      <c r="J116">
        <f t="shared" ca="1" si="23"/>
        <v>3</v>
      </c>
      <c r="K116">
        <f t="shared" ca="1" si="32"/>
        <v>63511</v>
      </c>
      <c r="L116">
        <f t="shared" ca="1" si="33"/>
        <v>9</v>
      </c>
      <c r="M116" t="str">
        <f t="shared" ca="1" si="34"/>
        <v>Delhi</v>
      </c>
      <c r="N116">
        <f t="shared" ca="1" si="35"/>
        <v>190533</v>
      </c>
      <c r="O116">
        <f t="shared" ca="1" si="36"/>
        <v>51620.885461451653</v>
      </c>
      <c r="P116" s="1">
        <f t="shared" ca="1" si="37"/>
        <v>115595.82945010242</v>
      </c>
      <c r="Q116">
        <f t="shared" ca="1" si="38"/>
        <v>28616</v>
      </c>
      <c r="R116" s="1">
        <f t="shared" ca="1" si="39"/>
        <v>34964.180400995472</v>
      </c>
      <c r="S116" s="1">
        <f t="shared" ca="1" si="40"/>
        <v>8191.7675126438253</v>
      </c>
      <c r="T116" s="1">
        <f t="shared" ca="1" si="41"/>
        <v>341093.00985109789</v>
      </c>
      <c r="U116" s="1">
        <f t="shared" ca="1" si="42"/>
        <v>115201.06586244713</v>
      </c>
      <c r="V116" s="1">
        <f t="shared" ca="1" si="43"/>
        <v>225891.94398865075</v>
      </c>
      <c r="AI116" s="7"/>
      <c r="AJ116">
        <f ca="1">IF(Table1[[#This Row],[Gender]]="Male",1,0)</f>
        <v>0</v>
      </c>
      <c r="AK116">
        <f ca="1">IF(Table1[[#This Row],[Gender]]="Female",1,0)</f>
        <v>1</v>
      </c>
      <c r="AM116" s="3"/>
      <c r="AO116">
        <f ca="1">IF(Table1[[#This Row],[Profession]]="Health",1,0)</f>
        <v>0</v>
      </c>
      <c r="AP116">
        <f ca="1">IF(Table1[[#This Row],[Profession]]="IT",1,0)</f>
        <v>0</v>
      </c>
      <c r="AQ116">
        <f ca="1">IF(Table1[[#This Row],[Profession]]="Engineer",1,0)</f>
        <v>0</v>
      </c>
      <c r="AR116">
        <f ca="1">IF(Table1[[#This Row],[Profession]]="Blogger",1,0)</f>
        <v>1</v>
      </c>
      <c r="AS116">
        <f ca="1">IF(Table1[[#This Row],[Profession]]="Teacher",1,0)</f>
        <v>0</v>
      </c>
      <c r="AT116">
        <f ca="1">IF(Table1[[#This Row],[Profession]]="Freelancer",1,0)</f>
        <v>0</v>
      </c>
      <c r="BB116" s="20">
        <f ca="1">Table1[[#This Row],[Vehicle Value]]/Table1[[#This Row],[Vehicles]]</f>
        <v>38531.943150034138</v>
      </c>
      <c r="BC116" s="3"/>
      <c r="BD116" s="23">
        <f ca="1">IF(Table1[[#This Row],[Overal Debt]]&gt;$BE$3,1,0)</f>
        <v>1</v>
      </c>
      <c r="BG116" s="27">
        <f ca="1">Table1[[#This Row],[Mortgage]]/Table1[[#This Row],[Value of House]]</f>
        <v>0.27092884414485496</v>
      </c>
      <c r="BH116" s="23">
        <f t="shared" ca="1" si="44"/>
        <v>1</v>
      </c>
      <c r="BJ116">
        <f ca="1">IF(Table1[[#This Row],[City]]="Delhi",Table1[[#This Row],[Income]],0)</f>
        <v>63511</v>
      </c>
      <c r="BK116">
        <f ca="1">IF(Table1[[#This Row],[City]]="Bangalore",Table1[[#This Row],[Income]],0)</f>
        <v>0</v>
      </c>
      <c r="BL116">
        <f ca="1">IF(Table1[[#This Row],[City]]="Kochi",Table1[[#This Row],[Income]],0)</f>
        <v>0</v>
      </c>
      <c r="BM116">
        <f ca="1">IF(Table1[[#This Row],[City]]="Chennai",Table1[[#This Row],[Income]],0)</f>
        <v>0</v>
      </c>
      <c r="BN116">
        <f ca="1">IF(Table1[[#This Row],[City]]="Thiruvananthapuram",Table1[[#This Row],[Income]],0)</f>
        <v>0</v>
      </c>
      <c r="BO116">
        <f ca="1">IF(Table1[[#This Row],[City]]="Kolkata",Table1[[#This Row],[Income]],0)</f>
        <v>0</v>
      </c>
      <c r="BP116">
        <f ca="1">IF(Table1[[#This Row],[City]]="Mumbai",Table1[[#This Row],[Income]],0)</f>
        <v>0</v>
      </c>
      <c r="BQ116">
        <f ca="1">IF(Table1[[#This Row],[City]]="Mysore",Table1[[#This Row],[Income]],0)</f>
        <v>0</v>
      </c>
      <c r="BT116">
        <f ca="1">IF(Table1[[#This Row],[City]]="Mumbai",1,0)</f>
        <v>0</v>
      </c>
      <c r="BU116">
        <f ca="1">IF(Table1[[#This Row],[City]]="Chennai",1,0)</f>
        <v>0</v>
      </c>
      <c r="BV116">
        <f ca="1">IF(Table1[[#This Row],[City]]="Delhi",1,0)</f>
        <v>1</v>
      </c>
      <c r="BW116">
        <f ca="1">IF(Table1[[#This Row],[City]]="Bangalore",1,0)</f>
        <v>0</v>
      </c>
      <c r="BX116">
        <f ca="1">IF(Table1[[#This Row],[City]]="Kochi",1,0)</f>
        <v>0</v>
      </c>
      <c r="BY116">
        <f ca="1">IF(Table1[[#This Row],[City]]="Thiruvananthapuram",1,0)</f>
        <v>0</v>
      </c>
      <c r="BZ116">
        <f ca="1">IF(Table1[[#This Row],[City]]="Kolkata",1,0)</f>
        <v>0</v>
      </c>
      <c r="CA116">
        <f ca="1">IF(Table1[[#This Row],[City]]="Mysore",1,0)</f>
        <v>0</v>
      </c>
    </row>
    <row r="117" spans="2:79" x14ac:dyDescent="0.3">
      <c r="B117">
        <f t="shared" ca="1" si="24"/>
        <v>2</v>
      </c>
      <c r="C117" t="str">
        <f t="shared" ca="1" si="25"/>
        <v>Female</v>
      </c>
      <c r="D117">
        <f t="shared" ca="1" si="26"/>
        <v>32</v>
      </c>
      <c r="E117">
        <f t="shared" ca="1" si="27"/>
        <v>2</v>
      </c>
      <c r="F117" t="str">
        <f t="shared" ca="1" si="28"/>
        <v>Engineer</v>
      </c>
      <c r="G117">
        <f t="shared" ca="1" si="29"/>
        <v>4</v>
      </c>
      <c r="H117" t="str">
        <f t="shared" ca="1" si="30"/>
        <v>Under Graduate</v>
      </c>
      <c r="I117">
        <f t="shared" ca="1" si="31"/>
        <v>4</v>
      </c>
      <c r="J117">
        <f t="shared" ca="1" si="23"/>
        <v>2</v>
      </c>
      <c r="K117">
        <f t="shared" ca="1" si="32"/>
        <v>28865</v>
      </c>
      <c r="L117">
        <f t="shared" ca="1" si="33"/>
        <v>4</v>
      </c>
      <c r="M117" t="str">
        <f t="shared" ca="1" si="34"/>
        <v>Mumbai</v>
      </c>
      <c r="N117">
        <f t="shared" ca="1" si="35"/>
        <v>115460</v>
      </c>
      <c r="O117">
        <f t="shared" ca="1" si="36"/>
        <v>4241.288275892246</v>
      </c>
      <c r="P117" s="1">
        <f t="shared" ca="1" si="37"/>
        <v>14806.884471746218</v>
      </c>
      <c r="Q117">
        <f t="shared" ca="1" si="38"/>
        <v>13823</v>
      </c>
      <c r="R117" s="1">
        <f t="shared" ca="1" si="39"/>
        <v>34312.501261273581</v>
      </c>
      <c r="S117" s="1">
        <f t="shared" ca="1" si="40"/>
        <v>22362.829552554955</v>
      </c>
      <c r="T117" s="1">
        <f t="shared" ca="1" si="41"/>
        <v>164579.38573301979</v>
      </c>
      <c r="U117" s="1">
        <f t="shared" ca="1" si="42"/>
        <v>52376.789537165823</v>
      </c>
      <c r="V117" s="1">
        <f t="shared" ca="1" si="43"/>
        <v>112202.59619585397</v>
      </c>
      <c r="AI117" s="7"/>
      <c r="AJ117">
        <f ca="1">IF(Table1[[#This Row],[Gender]]="Male",1,0)</f>
        <v>0</v>
      </c>
      <c r="AK117">
        <f ca="1">IF(Table1[[#This Row],[Gender]]="Female",1,0)</f>
        <v>1</v>
      </c>
      <c r="AM117" s="3"/>
      <c r="AO117">
        <f ca="1">IF(Table1[[#This Row],[Profession]]="Health",1,0)</f>
        <v>0</v>
      </c>
      <c r="AP117">
        <f ca="1">IF(Table1[[#This Row],[Profession]]="IT",1,0)</f>
        <v>0</v>
      </c>
      <c r="AQ117">
        <f ca="1">IF(Table1[[#This Row],[Profession]]="Engineer",1,0)</f>
        <v>1</v>
      </c>
      <c r="AR117">
        <f ca="1">IF(Table1[[#This Row],[Profession]]="Blogger",1,0)</f>
        <v>0</v>
      </c>
      <c r="AS117">
        <f ca="1">IF(Table1[[#This Row],[Profession]]="Teacher",1,0)</f>
        <v>0</v>
      </c>
      <c r="AT117">
        <f ca="1">IF(Table1[[#This Row],[Profession]]="Freelancer",1,0)</f>
        <v>0</v>
      </c>
      <c r="BB117" s="20">
        <f ca="1">Table1[[#This Row],[Vehicle Value]]/Table1[[#This Row],[Vehicles]]</f>
        <v>7403.442235873109</v>
      </c>
      <c r="BC117" s="3"/>
      <c r="BD117" s="23">
        <f ca="1">IF(Table1[[#This Row],[Overal Debt]]&gt;$BE$3,1,0)</f>
        <v>0</v>
      </c>
      <c r="BG117" s="27">
        <f ca="1">Table1[[#This Row],[Mortgage]]/Table1[[#This Row],[Value of House]]</f>
        <v>3.673383228730509E-2</v>
      </c>
      <c r="BH117" s="23">
        <f t="shared" ca="1" si="44"/>
        <v>1</v>
      </c>
      <c r="BJ117">
        <f ca="1">IF(Table1[[#This Row],[City]]="Delhi",Table1[[#This Row],[Income]],0)</f>
        <v>0</v>
      </c>
      <c r="BK117">
        <f ca="1">IF(Table1[[#This Row],[City]]="Bangalore",Table1[[#This Row],[Income]],0)</f>
        <v>0</v>
      </c>
      <c r="BL117">
        <f ca="1">IF(Table1[[#This Row],[City]]="Kochi",Table1[[#This Row],[Income]],0)</f>
        <v>0</v>
      </c>
      <c r="BM117">
        <f ca="1">IF(Table1[[#This Row],[City]]="Chennai",Table1[[#This Row],[Income]],0)</f>
        <v>0</v>
      </c>
      <c r="BN117">
        <f ca="1">IF(Table1[[#This Row],[City]]="Thiruvananthapuram",Table1[[#This Row],[Income]],0)</f>
        <v>0</v>
      </c>
      <c r="BO117">
        <f ca="1">IF(Table1[[#This Row],[City]]="Kolkata",Table1[[#This Row],[Income]],0)</f>
        <v>0</v>
      </c>
      <c r="BP117">
        <f ca="1">IF(Table1[[#This Row],[City]]="Mumbai",Table1[[#This Row],[Income]],0)</f>
        <v>28865</v>
      </c>
      <c r="BQ117">
        <f ca="1">IF(Table1[[#This Row],[City]]="Mysore",Table1[[#This Row],[Income]],0)</f>
        <v>0</v>
      </c>
      <c r="BT117">
        <f ca="1">IF(Table1[[#This Row],[City]]="Mumbai",1,0)</f>
        <v>1</v>
      </c>
      <c r="BU117">
        <f ca="1">IF(Table1[[#This Row],[City]]="Chennai",1,0)</f>
        <v>0</v>
      </c>
      <c r="BV117">
        <f ca="1">IF(Table1[[#This Row],[City]]="Delhi",1,0)</f>
        <v>0</v>
      </c>
      <c r="BW117">
        <f ca="1">IF(Table1[[#This Row],[City]]="Bangalore",1,0)</f>
        <v>0</v>
      </c>
      <c r="BX117">
        <f ca="1">IF(Table1[[#This Row],[City]]="Kochi",1,0)</f>
        <v>0</v>
      </c>
      <c r="BY117">
        <f ca="1">IF(Table1[[#This Row],[City]]="Thiruvananthapuram",1,0)</f>
        <v>0</v>
      </c>
      <c r="BZ117">
        <f ca="1">IF(Table1[[#This Row],[City]]="Kolkata",1,0)</f>
        <v>0</v>
      </c>
      <c r="CA117">
        <f ca="1">IF(Table1[[#This Row],[City]]="Mysore",1,0)</f>
        <v>0</v>
      </c>
    </row>
    <row r="118" spans="2:79" x14ac:dyDescent="0.3">
      <c r="B118">
        <f t="shared" ca="1" si="24"/>
        <v>2</v>
      </c>
      <c r="C118" t="str">
        <f t="shared" ca="1" si="25"/>
        <v>Female</v>
      </c>
      <c r="D118">
        <f t="shared" ca="1" si="26"/>
        <v>30</v>
      </c>
      <c r="E118">
        <f t="shared" ca="1" si="27"/>
        <v>6</v>
      </c>
      <c r="F118" t="str">
        <f t="shared" ca="1" si="28"/>
        <v>Blogger</v>
      </c>
      <c r="G118">
        <f t="shared" ca="1" si="29"/>
        <v>2</v>
      </c>
      <c r="H118" t="str">
        <f t="shared" ca="1" si="30"/>
        <v>HSC</v>
      </c>
      <c r="I118">
        <f t="shared" ca="1" si="31"/>
        <v>2</v>
      </c>
      <c r="J118">
        <f t="shared" ca="1" si="23"/>
        <v>3</v>
      </c>
      <c r="K118">
        <f t="shared" ca="1" si="32"/>
        <v>85909</v>
      </c>
      <c r="L118">
        <f t="shared" ca="1" si="33"/>
        <v>1</v>
      </c>
      <c r="M118" t="str">
        <f t="shared" ca="1" si="34"/>
        <v>Chennai</v>
      </c>
      <c r="N118">
        <f t="shared" ca="1" si="35"/>
        <v>343636</v>
      </c>
      <c r="O118">
        <f t="shared" ca="1" si="36"/>
        <v>214278.5501997534</v>
      </c>
      <c r="P118" s="1">
        <f t="shared" ca="1" si="37"/>
        <v>230649.68605107159</v>
      </c>
      <c r="Q118">
        <f t="shared" ca="1" si="38"/>
        <v>25035</v>
      </c>
      <c r="R118" s="1">
        <f t="shared" ca="1" si="39"/>
        <v>35730.584764981548</v>
      </c>
      <c r="S118" s="1">
        <f t="shared" ca="1" si="40"/>
        <v>1313.1527425583931</v>
      </c>
      <c r="T118" s="1">
        <f t="shared" ca="1" si="41"/>
        <v>610016.27081605315</v>
      </c>
      <c r="U118" s="1">
        <f t="shared" ca="1" si="42"/>
        <v>275044.13496473496</v>
      </c>
      <c r="V118" s="1">
        <f t="shared" ca="1" si="43"/>
        <v>334972.13585131819</v>
      </c>
      <c r="AI118" s="7"/>
      <c r="AJ118">
        <f ca="1">IF(Table1[[#This Row],[Gender]]="Male",1,0)</f>
        <v>0</v>
      </c>
      <c r="AK118">
        <f ca="1">IF(Table1[[#This Row],[Gender]]="Female",1,0)</f>
        <v>1</v>
      </c>
      <c r="AM118" s="3"/>
      <c r="AO118">
        <f ca="1">IF(Table1[[#This Row],[Profession]]="Health",1,0)</f>
        <v>0</v>
      </c>
      <c r="AP118">
        <f ca="1">IF(Table1[[#This Row],[Profession]]="IT",1,0)</f>
        <v>0</v>
      </c>
      <c r="AQ118">
        <f ca="1">IF(Table1[[#This Row],[Profession]]="Engineer",1,0)</f>
        <v>0</v>
      </c>
      <c r="AR118">
        <f ca="1">IF(Table1[[#This Row],[Profession]]="Blogger",1,0)</f>
        <v>1</v>
      </c>
      <c r="AS118">
        <f ca="1">IF(Table1[[#This Row],[Profession]]="Teacher",1,0)</f>
        <v>0</v>
      </c>
      <c r="AT118">
        <f ca="1">IF(Table1[[#This Row],[Profession]]="Freelancer",1,0)</f>
        <v>0</v>
      </c>
      <c r="BB118" s="20">
        <f ca="1">Table1[[#This Row],[Vehicle Value]]/Table1[[#This Row],[Vehicles]]</f>
        <v>76883.228683690526</v>
      </c>
      <c r="BC118" s="3"/>
      <c r="BD118" s="23">
        <f ca="1">IF(Table1[[#This Row],[Overal Debt]]&gt;$BE$3,1,0)</f>
        <v>1</v>
      </c>
      <c r="BG118" s="27">
        <f ca="1">Table1[[#This Row],[Mortgage]]/Table1[[#This Row],[Value of House]]</f>
        <v>0.62356257842529128</v>
      </c>
      <c r="BH118" s="23">
        <f t="shared" ca="1" si="44"/>
        <v>0</v>
      </c>
      <c r="BJ118">
        <f ca="1">IF(Table1[[#This Row],[City]]="Delhi",Table1[[#This Row],[Income]],0)</f>
        <v>0</v>
      </c>
      <c r="BK118">
        <f ca="1">IF(Table1[[#This Row],[City]]="Bangalore",Table1[[#This Row],[Income]],0)</f>
        <v>0</v>
      </c>
      <c r="BL118">
        <f ca="1">IF(Table1[[#This Row],[City]]="Kochi",Table1[[#This Row],[Income]],0)</f>
        <v>0</v>
      </c>
      <c r="BM118">
        <f ca="1">IF(Table1[[#This Row],[City]]="Chennai",Table1[[#This Row],[Income]],0)</f>
        <v>85909</v>
      </c>
      <c r="BN118">
        <f ca="1">IF(Table1[[#This Row],[City]]="Thiruvananthapuram",Table1[[#This Row],[Income]],0)</f>
        <v>0</v>
      </c>
      <c r="BO118">
        <f ca="1">IF(Table1[[#This Row],[City]]="Kolkata",Table1[[#This Row],[Income]],0)</f>
        <v>0</v>
      </c>
      <c r="BP118">
        <f ca="1">IF(Table1[[#This Row],[City]]="Mumbai",Table1[[#This Row],[Income]],0)</f>
        <v>0</v>
      </c>
      <c r="BQ118">
        <f ca="1">IF(Table1[[#This Row],[City]]="Mysore",Table1[[#This Row],[Income]],0)</f>
        <v>0</v>
      </c>
      <c r="BT118">
        <f ca="1">IF(Table1[[#This Row],[City]]="Mumbai",1,0)</f>
        <v>0</v>
      </c>
      <c r="BU118">
        <f ca="1">IF(Table1[[#This Row],[City]]="Chennai",1,0)</f>
        <v>1</v>
      </c>
      <c r="BV118">
        <f ca="1">IF(Table1[[#This Row],[City]]="Delhi",1,0)</f>
        <v>0</v>
      </c>
      <c r="BW118">
        <f ca="1">IF(Table1[[#This Row],[City]]="Bangalore",1,0)</f>
        <v>0</v>
      </c>
      <c r="BX118">
        <f ca="1">IF(Table1[[#This Row],[City]]="Kochi",1,0)</f>
        <v>0</v>
      </c>
      <c r="BY118">
        <f ca="1">IF(Table1[[#This Row],[City]]="Thiruvananthapuram",1,0)</f>
        <v>0</v>
      </c>
      <c r="BZ118">
        <f ca="1">IF(Table1[[#This Row],[City]]="Kolkata",1,0)</f>
        <v>0</v>
      </c>
      <c r="CA118">
        <f ca="1">IF(Table1[[#This Row],[City]]="Mysore",1,0)</f>
        <v>0</v>
      </c>
    </row>
    <row r="119" spans="2:79" x14ac:dyDescent="0.3">
      <c r="B119">
        <f t="shared" ca="1" si="24"/>
        <v>1</v>
      </c>
      <c r="C119" t="str">
        <f t="shared" ca="1" si="25"/>
        <v>Male</v>
      </c>
      <c r="D119">
        <f t="shared" ca="1" si="26"/>
        <v>33</v>
      </c>
      <c r="E119">
        <f t="shared" ca="1" si="27"/>
        <v>1</v>
      </c>
      <c r="F119" t="str">
        <f t="shared" ca="1" si="28"/>
        <v>Health</v>
      </c>
      <c r="G119">
        <f t="shared" ca="1" si="29"/>
        <v>3</v>
      </c>
      <c r="H119" t="str">
        <f t="shared" ca="1" si="30"/>
        <v>Diploma</v>
      </c>
      <c r="I119">
        <f t="shared" ca="1" si="31"/>
        <v>2</v>
      </c>
      <c r="J119">
        <f t="shared" ca="1" si="23"/>
        <v>1</v>
      </c>
      <c r="K119">
        <f t="shared" ca="1" si="32"/>
        <v>48780</v>
      </c>
      <c r="L119">
        <f t="shared" ca="1" si="33"/>
        <v>2</v>
      </c>
      <c r="M119" t="str">
        <f t="shared" ca="1" si="34"/>
        <v>Bangalore</v>
      </c>
      <c r="N119">
        <f t="shared" ca="1" si="35"/>
        <v>146340</v>
      </c>
      <c r="O119">
        <f t="shared" ca="1" si="36"/>
        <v>32173.263559152219</v>
      </c>
      <c r="P119" s="1">
        <f t="shared" ca="1" si="37"/>
        <v>27365.46711118384</v>
      </c>
      <c r="Q119">
        <f t="shared" ca="1" si="38"/>
        <v>18865</v>
      </c>
      <c r="R119" s="1">
        <f t="shared" ca="1" si="39"/>
        <v>76373.851481745034</v>
      </c>
      <c r="S119" s="1">
        <f t="shared" ca="1" si="40"/>
        <v>26647.765275390404</v>
      </c>
      <c r="T119" s="1">
        <f t="shared" ca="1" si="41"/>
        <v>250079.31859292887</v>
      </c>
      <c r="U119" s="1">
        <f t="shared" ca="1" si="42"/>
        <v>127412.11504089725</v>
      </c>
      <c r="V119" s="1">
        <f t="shared" ca="1" si="43"/>
        <v>122667.20355203163</v>
      </c>
      <c r="AI119" s="7"/>
      <c r="AJ119">
        <f ca="1">IF(Table1[[#This Row],[Gender]]="Male",1,0)</f>
        <v>1</v>
      </c>
      <c r="AK119">
        <f ca="1">IF(Table1[[#This Row],[Gender]]="Female",1,0)</f>
        <v>0</v>
      </c>
      <c r="AM119" s="3"/>
      <c r="AO119">
        <f ca="1">IF(Table1[[#This Row],[Profession]]="Health",1,0)</f>
        <v>1</v>
      </c>
      <c r="AP119">
        <f ca="1">IF(Table1[[#This Row],[Profession]]="IT",1,0)</f>
        <v>0</v>
      </c>
      <c r="AQ119">
        <f ca="1">IF(Table1[[#This Row],[Profession]]="Engineer",1,0)</f>
        <v>0</v>
      </c>
      <c r="AR119">
        <f ca="1">IF(Table1[[#This Row],[Profession]]="Blogger",1,0)</f>
        <v>0</v>
      </c>
      <c r="AS119">
        <f ca="1">IF(Table1[[#This Row],[Profession]]="Teacher",1,0)</f>
        <v>0</v>
      </c>
      <c r="AT119">
        <f ca="1">IF(Table1[[#This Row],[Profession]]="Freelancer",1,0)</f>
        <v>0</v>
      </c>
      <c r="BB119" s="20">
        <f ca="1">Table1[[#This Row],[Vehicle Value]]/Table1[[#This Row],[Vehicles]]</f>
        <v>27365.46711118384</v>
      </c>
      <c r="BC119" s="3"/>
      <c r="BD119" s="23">
        <f ca="1">IF(Table1[[#This Row],[Overal Debt]]&gt;$BE$3,1,0)</f>
        <v>1</v>
      </c>
      <c r="BG119" s="27">
        <f ca="1">Table1[[#This Row],[Mortgage]]/Table1[[#This Row],[Value of House]]</f>
        <v>0.21985283284920198</v>
      </c>
      <c r="BH119" s="23">
        <f t="shared" ca="1" si="44"/>
        <v>1</v>
      </c>
      <c r="BJ119">
        <f ca="1">IF(Table1[[#This Row],[City]]="Delhi",Table1[[#This Row],[Income]],0)</f>
        <v>0</v>
      </c>
      <c r="BK119">
        <f ca="1">IF(Table1[[#This Row],[City]]="Bangalore",Table1[[#This Row],[Income]],0)</f>
        <v>48780</v>
      </c>
      <c r="BL119">
        <f ca="1">IF(Table1[[#This Row],[City]]="Kochi",Table1[[#This Row],[Income]],0)</f>
        <v>0</v>
      </c>
      <c r="BM119">
        <f ca="1">IF(Table1[[#This Row],[City]]="Chennai",Table1[[#This Row],[Income]],0)</f>
        <v>0</v>
      </c>
      <c r="BN119">
        <f ca="1">IF(Table1[[#This Row],[City]]="Thiruvananthapuram",Table1[[#This Row],[Income]],0)</f>
        <v>0</v>
      </c>
      <c r="BO119">
        <f ca="1">IF(Table1[[#This Row],[City]]="Kolkata",Table1[[#This Row],[Income]],0)</f>
        <v>0</v>
      </c>
      <c r="BP119">
        <f ca="1">IF(Table1[[#This Row],[City]]="Mumbai",Table1[[#This Row],[Income]],0)</f>
        <v>0</v>
      </c>
      <c r="BQ119">
        <f ca="1">IF(Table1[[#This Row],[City]]="Mysore",Table1[[#This Row],[Income]],0)</f>
        <v>0</v>
      </c>
      <c r="BT119">
        <f ca="1">IF(Table1[[#This Row],[City]]="Mumbai",1,0)</f>
        <v>0</v>
      </c>
      <c r="BU119">
        <f ca="1">IF(Table1[[#This Row],[City]]="Chennai",1,0)</f>
        <v>0</v>
      </c>
      <c r="BV119">
        <f ca="1">IF(Table1[[#This Row],[City]]="Delhi",1,0)</f>
        <v>0</v>
      </c>
      <c r="BW119">
        <f ca="1">IF(Table1[[#This Row],[City]]="Bangalore",1,0)</f>
        <v>1</v>
      </c>
      <c r="BX119">
        <f ca="1">IF(Table1[[#This Row],[City]]="Kochi",1,0)</f>
        <v>0</v>
      </c>
      <c r="BY119">
        <f ca="1">IF(Table1[[#This Row],[City]]="Thiruvananthapuram",1,0)</f>
        <v>0</v>
      </c>
      <c r="BZ119">
        <f ca="1">IF(Table1[[#This Row],[City]]="Kolkata",1,0)</f>
        <v>0</v>
      </c>
      <c r="CA119">
        <f ca="1">IF(Table1[[#This Row],[City]]="Mysore",1,0)</f>
        <v>0</v>
      </c>
    </row>
    <row r="120" spans="2:79" x14ac:dyDescent="0.3">
      <c r="B120">
        <f t="shared" ca="1" si="24"/>
        <v>1</v>
      </c>
      <c r="C120" t="str">
        <f t="shared" ca="1" si="25"/>
        <v>Male</v>
      </c>
      <c r="D120">
        <f t="shared" ca="1" si="26"/>
        <v>38</v>
      </c>
      <c r="E120">
        <f t="shared" ca="1" si="27"/>
        <v>4</v>
      </c>
      <c r="F120" t="str">
        <f t="shared" ca="1" si="28"/>
        <v>Teacher</v>
      </c>
      <c r="G120">
        <f t="shared" ca="1" si="29"/>
        <v>1</v>
      </c>
      <c r="H120" t="str">
        <f t="shared" ca="1" si="30"/>
        <v>SSLC</v>
      </c>
      <c r="I120">
        <f t="shared" ca="1" si="31"/>
        <v>1</v>
      </c>
      <c r="J120">
        <f t="shared" ca="1" si="23"/>
        <v>2</v>
      </c>
      <c r="K120">
        <f t="shared" ca="1" si="32"/>
        <v>57087</v>
      </c>
      <c r="L120">
        <f t="shared" ca="1" si="33"/>
        <v>9</v>
      </c>
      <c r="M120" t="str">
        <f t="shared" ca="1" si="34"/>
        <v>Delhi</v>
      </c>
      <c r="N120">
        <f t="shared" ca="1" si="35"/>
        <v>228348</v>
      </c>
      <c r="O120">
        <f t="shared" ca="1" si="36"/>
        <v>76391.194416970655</v>
      </c>
      <c r="P120" s="1">
        <f t="shared" ca="1" si="37"/>
        <v>17131.49175012116</v>
      </c>
      <c r="Q120">
        <f t="shared" ca="1" si="38"/>
        <v>8346</v>
      </c>
      <c r="R120" s="1">
        <f t="shared" ca="1" si="39"/>
        <v>110401.90537601586</v>
      </c>
      <c r="S120" s="1">
        <f t="shared" ca="1" si="40"/>
        <v>65258.125334531316</v>
      </c>
      <c r="T120" s="1">
        <f t="shared" ca="1" si="41"/>
        <v>355881.39712613705</v>
      </c>
      <c r="U120" s="1">
        <f t="shared" ca="1" si="42"/>
        <v>195139.09979298653</v>
      </c>
      <c r="V120" s="1">
        <f t="shared" ca="1" si="43"/>
        <v>160742.29733315052</v>
      </c>
      <c r="AI120" s="7"/>
      <c r="AJ120">
        <f ca="1">IF(Table1[[#This Row],[Gender]]="Male",1,0)</f>
        <v>1</v>
      </c>
      <c r="AK120">
        <f ca="1">IF(Table1[[#This Row],[Gender]]="Female",1,0)</f>
        <v>0</v>
      </c>
      <c r="AM120" s="3"/>
      <c r="AO120">
        <f ca="1">IF(Table1[[#This Row],[Profession]]="Health",1,0)</f>
        <v>0</v>
      </c>
      <c r="AP120">
        <f ca="1">IF(Table1[[#This Row],[Profession]]="IT",1,0)</f>
        <v>0</v>
      </c>
      <c r="AQ120">
        <f ca="1">IF(Table1[[#This Row],[Profession]]="Engineer",1,0)</f>
        <v>0</v>
      </c>
      <c r="AR120">
        <f ca="1">IF(Table1[[#This Row],[Profession]]="Blogger",1,0)</f>
        <v>0</v>
      </c>
      <c r="AS120">
        <f ca="1">IF(Table1[[#This Row],[Profession]]="Teacher",1,0)</f>
        <v>1</v>
      </c>
      <c r="AT120">
        <f ca="1">IF(Table1[[#This Row],[Profession]]="Freelancer",1,0)</f>
        <v>0</v>
      </c>
      <c r="BB120" s="20">
        <f ca="1">Table1[[#This Row],[Vehicle Value]]/Table1[[#This Row],[Vehicles]]</f>
        <v>8565.7458750605801</v>
      </c>
      <c r="BC120" s="3"/>
      <c r="BD120" s="23">
        <f ca="1">IF(Table1[[#This Row],[Overal Debt]]&gt;$BE$3,1,0)</f>
        <v>1</v>
      </c>
      <c r="BG120" s="27">
        <f ca="1">Table1[[#This Row],[Mortgage]]/Table1[[#This Row],[Value of House]]</f>
        <v>0.33453848694523558</v>
      </c>
      <c r="BH120" s="23">
        <f t="shared" ca="1" si="44"/>
        <v>0</v>
      </c>
      <c r="BJ120">
        <f ca="1">IF(Table1[[#This Row],[City]]="Delhi",Table1[[#This Row],[Income]],0)</f>
        <v>57087</v>
      </c>
      <c r="BK120">
        <f ca="1">IF(Table1[[#This Row],[City]]="Bangalore",Table1[[#This Row],[Income]],0)</f>
        <v>0</v>
      </c>
      <c r="BL120">
        <f ca="1">IF(Table1[[#This Row],[City]]="Kochi",Table1[[#This Row],[Income]],0)</f>
        <v>0</v>
      </c>
      <c r="BM120">
        <f ca="1">IF(Table1[[#This Row],[City]]="Chennai",Table1[[#This Row],[Income]],0)</f>
        <v>0</v>
      </c>
      <c r="BN120">
        <f ca="1">IF(Table1[[#This Row],[City]]="Thiruvananthapuram",Table1[[#This Row],[Income]],0)</f>
        <v>0</v>
      </c>
      <c r="BO120">
        <f ca="1">IF(Table1[[#This Row],[City]]="Kolkata",Table1[[#This Row],[Income]],0)</f>
        <v>0</v>
      </c>
      <c r="BP120">
        <f ca="1">IF(Table1[[#This Row],[City]]="Mumbai",Table1[[#This Row],[Income]],0)</f>
        <v>0</v>
      </c>
      <c r="BQ120">
        <f ca="1">IF(Table1[[#This Row],[City]]="Mysore",Table1[[#This Row],[Income]],0)</f>
        <v>0</v>
      </c>
      <c r="BT120">
        <f ca="1">IF(Table1[[#This Row],[City]]="Mumbai",1,0)</f>
        <v>0</v>
      </c>
      <c r="BU120">
        <f ca="1">IF(Table1[[#This Row],[City]]="Chennai",1,0)</f>
        <v>0</v>
      </c>
      <c r="BV120">
        <f ca="1">IF(Table1[[#This Row],[City]]="Delhi",1,0)</f>
        <v>1</v>
      </c>
      <c r="BW120">
        <f ca="1">IF(Table1[[#This Row],[City]]="Bangalore",1,0)</f>
        <v>0</v>
      </c>
      <c r="BX120">
        <f ca="1">IF(Table1[[#This Row],[City]]="Kochi",1,0)</f>
        <v>0</v>
      </c>
      <c r="BY120">
        <f ca="1">IF(Table1[[#This Row],[City]]="Thiruvananthapuram",1,0)</f>
        <v>0</v>
      </c>
      <c r="BZ120">
        <f ca="1">IF(Table1[[#This Row],[City]]="Kolkata",1,0)</f>
        <v>0</v>
      </c>
      <c r="CA120">
        <f ca="1">IF(Table1[[#This Row],[City]]="Mysore",1,0)</f>
        <v>0</v>
      </c>
    </row>
    <row r="121" spans="2:79" x14ac:dyDescent="0.3">
      <c r="B121">
        <f t="shared" ca="1" si="24"/>
        <v>1</v>
      </c>
      <c r="C121" t="str">
        <f t="shared" ca="1" si="25"/>
        <v>Male</v>
      </c>
      <c r="D121">
        <f t="shared" ca="1" si="26"/>
        <v>38</v>
      </c>
      <c r="E121">
        <f t="shared" ca="1" si="27"/>
        <v>3</v>
      </c>
      <c r="F121" t="str">
        <f t="shared" ca="1" si="28"/>
        <v>IT</v>
      </c>
      <c r="G121">
        <f t="shared" ca="1" si="29"/>
        <v>1</v>
      </c>
      <c r="H121" t="str">
        <f t="shared" ca="1" si="30"/>
        <v>SSLC</v>
      </c>
      <c r="I121">
        <f t="shared" ca="1" si="31"/>
        <v>0</v>
      </c>
      <c r="J121">
        <f t="shared" ca="1" si="23"/>
        <v>3</v>
      </c>
      <c r="K121">
        <f t="shared" ca="1" si="32"/>
        <v>39935</v>
      </c>
      <c r="L121">
        <f t="shared" ca="1" si="33"/>
        <v>2</v>
      </c>
      <c r="M121" t="str">
        <f t="shared" ca="1" si="34"/>
        <v>Bangalore</v>
      </c>
      <c r="N121">
        <f t="shared" ca="1" si="35"/>
        <v>119805</v>
      </c>
      <c r="O121">
        <f t="shared" ca="1" si="36"/>
        <v>75519.913486282981</v>
      </c>
      <c r="P121" s="1">
        <f t="shared" ca="1" si="37"/>
        <v>36071.278161145638</v>
      </c>
      <c r="Q121">
        <f t="shared" ca="1" si="38"/>
        <v>19657</v>
      </c>
      <c r="R121" s="1">
        <f t="shared" ca="1" si="39"/>
        <v>61321.357912702915</v>
      </c>
      <c r="S121" s="1">
        <f t="shared" ca="1" si="40"/>
        <v>58630.049617762532</v>
      </c>
      <c r="T121" s="1">
        <f t="shared" ca="1" si="41"/>
        <v>217197.63607384855</v>
      </c>
      <c r="U121" s="1">
        <f t="shared" ca="1" si="42"/>
        <v>156498.2713989859</v>
      </c>
      <c r="V121" s="1">
        <f t="shared" ca="1" si="43"/>
        <v>60699.364674862649</v>
      </c>
      <c r="AI121" s="7"/>
      <c r="AJ121">
        <f ca="1">IF(Table1[[#This Row],[Gender]]="Male",1,0)</f>
        <v>1</v>
      </c>
      <c r="AK121">
        <f ca="1">IF(Table1[[#This Row],[Gender]]="Female",1,0)</f>
        <v>0</v>
      </c>
      <c r="AM121" s="3"/>
      <c r="AO121">
        <f ca="1">IF(Table1[[#This Row],[Profession]]="Health",1,0)</f>
        <v>0</v>
      </c>
      <c r="AP121">
        <f ca="1">IF(Table1[[#This Row],[Profession]]="IT",1,0)</f>
        <v>1</v>
      </c>
      <c r="AQ121">
        <f ca="1">IF(Table1[[#This Row],[Profession]]="Engineer",1,0)</f>
        <v>0</v>
      </c>
      <c r="AR121">
        <f ca="1">IF(Table1[[#This Row],[Profession]]="Blogger",1,0)</f>
        <v>0</v>
      </c>
      <c r="AS121">
        <f ca="1">IF(Table1[[#This Row],[Profession]]="Teacher",1,0)</f>
        <v>0</v>
      </c>
      <c r="AT121">
        <f ca="1">IF(Table1[[#This Row],[Profession]]="Freelancer",1,0)</f>
        <v>0</v>
      </c>
      <c r="BB121" s="20">
        <f ca="1">Table1[[#This Row],[Vehicle Value]]/Table1[[#This Row],[Vehicles]]</f>
        <v>12023.759387048545</v>
      </c>
      <c r="BC121" s="3"/>
      <c r="BD121" s="23">
        <f ca="1">IF(Table1[[#This Row],[Overal Debt]]&gt;$BE$3,1,0)</f>
        <v>1</v>
      </c>
      <c r="BG121" s="27">
        <f ca="1">Table1[[#This Row],[Mortgage]]/Table1[[#This Row],[Value of House]]</f>
        <v>0.63035694241711937</v>
      </c>
      <c r="BH121" s="23">
        <f t="shared" ca="1" si="44"/>
        <v>0</v>
      </c>
      <c r="BJ121">
        <f ca="1">IF(Table1[[#This Row],[City]]="Delhi",Table1[[#This Row],[Income]],0)</f>
        <v>0</v>
      </c>
      <c r="BK121">
        <f ca="1">IF(Table1[[#This Row],[City]]="Bangalore",Table1[[#This Row],[Income]],0)</f>
        <v>39935</v>
      </c>
      <c r="BL121">
        <f ca="1">IF(Table1[[#This Row],[City]]="Kochi",Table1[[#This Row],[Income]],0)</f>
        <v>0</v>
      </c>
      <c r="BM121">
        <f ca="1">IF(Table1[[#This Row],[City]]="Chennai",Table1[[#This Row],[Income]],0)</f>
        <v>0</v>
      </c>
      <c r="BN121">
        <f ca="1">IF(Table1[[#This Row],[City]]="Thiruvananthapuram",Table1[[#This Row],[Income]],0)</f>
        <v>0</v>
      </c>
      <c r="BO121">
        <f ca="1">IF(Table1[[#This Row],[City]]="Kolkata",Table1[[#This Row],[Income]],0)</f>
        <v>0</v>
      </c>
      <c r="BP121">
        <f ca="1">IF(Table1[[#This Row],[City]]="Mumbai",Table1[[#This Row],[Income]],0)</f>
        <v>0</v>
      </c>
      <c r="BQ121">
        <f ca="1">IF(Table1[[#This Row],[City]]="Mysore",Table1[[#This Row],[Income]],0)</f>
        <v>0</v>
      </c>
      <c r="BT121">
        <f ca="1">IF(Table1[[#This Row],[City]]="Mumbai",1,0)</f>
        <v>0</v>
      </c>
      <c r="BU121">
        <f ca="1">IF(Table1[[#This Row],[City]]="Chennai",1,0)</f>
        <v>0</v>
      </c>
      <c r="BV121">
        <f ca="1">IF(Table1[[#This Row],[City]]="Delhi",1,0)</f>
        <v>0</v>
      </c>
      <c r="BW121">
        <f ca="1">IF(Table1[[#This Row],[City]]="Bangalore",1,0)</f>
        <v>1</v>
      </c>
      <c r="BX121">
        <f ca="1">IF(Table1[[#This Row],[City]]="Kochi",1,0)</f>
        <v>0</v>
      </c>
      <c r="BY121">
        <f ca="1">IF(Table1[[#This Row],[City]]="Thiruvananthapuram",1,0)</f>
        <v>0</v>
      </c>
      <c r="BZ121">
        <f ca="1">IF(Table1[[#This Row],[City]]="Kolkata",1,0)</f>
        <v>0</v>
      </c>
      <c r="CA121">
        <f ca="1">IF(Table1[[#This Row],[City]]="Mysore",1,0)</f>
        <v>0</v>
      </c>
    </row>
    <row r="122" spans="2:79" x14ac:dyDescent="0.3">
      <c r="B122">
        <f t="shared" ca="1" si="24"/>
        <v>1</v>
      </c>
      <c r="C122" t="str">
        <f t="shared" ca="1" si="25"/>
        <v>Male</v>
      </c>
      <c r="D122">
        <f t="shared" ca="1" si="26"/>
        <v>41</v>
      </c>
      <c r="E122">
        <f t="shared" ca="1" si="27"/>
        <v>4</v>
      </c>
      <c r="F122" t="str">
        <f t="shared" ca="1" si="28"/>
        <v>Teacher</v>
      </c>
      <c r="G122">
        <f t="shared" ca="1" si="29"/>
        <v>1</v>
      </c>
      <c r="H122" t="str">
        <f t="shared" ca="1" si="30"/>
        <v>SSLC</v>
      </c>
      <c r="I122">
        <f t="shared" ca="1" si="31"/>
        <v>4</v>
      </c>
      <c r="J122">
        <f t="shared" ca="1" si="23"/>
        <v>2</v>
      </c>
      <c r="K122">
        <f t="shared" ca="1" si="32"/>
        <v>39690</v>
      </c>
      <c r="L122">
        <f t="shared" ca="1" si="33"/>
        <v>3</v>
      </c>
      <c r="M122" t="str">
        <f t="shared" ca="1" si="34"/>
        <v>Mysore</v>
      </c>
      <c r="N122">
        <f t="shared" ca="1" si="35"/>
        <v>158760</v>
      </c>
      <c r="O122">
        <f t="shared" ca="1" si="36"/>
        <v>49260.91357518173</v>
      </c>
      <c r="P122" s="1">
        <f t="shared" ca="1" si="37"/>
        <v>74455.592664007403</v>
      </c>
      <c r="Q122">
        <f t="shared" ca="1" si="38"/>
        <v>37115</v>
      </c>
      <c r="R122" s="1">
        <f t="shared" ca="1" si="39"/>
        <v>66711.817656782092</v>
      </c>
      <c r="S122" s="1">
        <f t="shared" ca="1" si="40"/>
        <v>17844.090898064256</v>
      </c>
      <c r="T122" s="1">
        <f t="shared" ca="1" si="41"/>
        <v>299927.4103207895</v>
      </c>
      <c r="U122" s="1">
        <f t="shared" ca="1" si="42"/>
        <v>153087.73123196381</v>
      </c>
      <c r="V122" s="1">
        <f t="shared" ca="1" si="43"/>
        <v>146839.67908882568</v>
      </c>
      <c r="AI122" s="7"/>
      <c r="AJ122">
        <f ca="1">IF(Table1[[#This Row],[Gender]]="Male",1,0)</f>
        <v>1</v>
      </c>
      <c r="AK122">
        <f ca="1">IF(Table1[[#This Row],[Gender]]="Female",1,0)</f>
        <v>0</v>
      </c>
      <c r="AM122" s="3"/>
      <c r="AO122">
        <f ca="1">IF(Table1[[#This Row],[Profession]]="Health",1,0)</f>
        <v>0</v>
      </c>
      <c r="AP122">
        <f ca="1">IF(Table1[[#This Row],[Profession]]="IT",1,0)</f>
        <v>0</v>
      </c>
      <c r="AQ122">
        <f ca="1">IF(Table1[[#This Row],[Profession]]="Engineer",1,0)</f>
        <v>0</v>
      </c>
      <c r="AR122">
        <f ca="1">IF(Table1[[#This Row],[Profession]]="Blogger",1,0)</f>
        <v>0</v>
      </c>
      <c r="AS122">
        <f ca="1">IF(Table1[[#This Row],[Profession]]="Teacher",1,0)</f>
        <v>1</v>
      </c>
      <c r="AT122">
        <f ca="1">IF(Table1[[#This Row],[Profession]]="Freelancer",1,0)</f>
        <v>0</v>
      </c>
      <c r="BB122" s="20">
        <f ca="1">Table1[[#This Row],[Vehicle Value]]/Table1[[#This Row],[Vehicles]]</f>
        <v>37227.796332003702</v>
      </c>
      <c r="BC122" s="3"/>
      <c r="BD122" s="23">
        <f ca="1">IF(Table1[[#This Row],[Overal Debt]]&gt;$BE$3,1,0)</f>
        <v>1</v>
      </c>
      <c r="BG122" s="27">
        <f ca="1">Table1[[#This Row],[Mortgage]]/Table1[[#This Row],[Value of House]]</f>
        <v>0.31028542186433439</v>
      </c>
      <c r="BH122" s="23">
        <f t="shared" ca="1" si="44"/>
        <v>0</v>
      </c>
      <c r="BJ122">
        <f ca="1">IF(Table1[[#This Row],[City]]="Delhi",Table1[[#This Row],[Income]],0)</f>
        <v>0</v>
      </c>
      <c r="BK122">
        <f ca="1">IF(Table1[[#This Row],[City]]="Bangalore",Table1[[#This Row],[Income]],0)</f>
        <v>0</v>
      </c>
      <c r="BL122">
        <f ca="1">IF(Table1[[#This Row],[City]]="Kochi",Table1[[#This Row],[Income]],0)</f>
        <v>0</v>
      </c>
      <c r="BM122">
        <f ca="1">IF(Table1[[#This Row],[City]]="Chennai",Table1[[#This Row],[Income]],0)</f>
        <v>0</v>
      </c>
      <c r="BN122">
        <f ca="1">IF(Table1[[#This Row],[City]]="Thiruvananthapuram",Table1[[#This Row],[Income]],0)</f>
        <v>0</v>
      </c>
      <c r="BO122">
        <f ca="1">IF(Table1[[#This Row],[City]]="Kolkata",Table1[[#This Row],[Income]],0)</f>
        <v>0</v>
      </c>
      <c r="BP122">
        <f ca="1">IF(Table1[[#This Row],[City]]="Mumbai",Table1[[#This Row],[Income]],0)</f>
        <v>0</v>
      </c>
      <c r="BQ122">
        <f ca="1">IF(Table1[[#This Row],[City]]="Mysore",Table1[[#This Row],[Income]],0)</f>
        <v>39690</v>
      </c>
      <c r="BT122">
        <f ca="1">IF(Table1[[#This Row],[City]]="Mumbai",1,0)</f>
        <v>0</v>
      </c>
      <c r="BU122">
        <f ca="1">IF(Table1[[#This Row],[City]]="Chennai",1,0)</f>
        <v>0</v>
      </c>
      <c r="BV122">
        <f ca="1">IF(Table1[[#This Row],[City]]="Delhi",1,0)</f>
        <v>0</v>
      </c>
      <c r="BW122">
        <f ca="1">IF(Table1[[#This Row],[City]]="Bangalore",1,0)</f>
        <v>0</v>
      </c>
      <c r="BX122">
        <f ca="1">IF(Table1[[#This Row],[City]]="Kochi",1,0)</f>
        <v>0</v>
      </c>
      <c r="BY122">
        <f ca="1">IF(Table1[[#This Row],[City]]="Thiruvananthapuram",1,0)</f>
        <v>0</v>
      </c>
      <c r="BZ122">
        <f ca="1">IF(Table1[[#This Row],[City]]="Kolkata",1,0)</f>
        <v>0</v>
      </c>
      <c r="CA122">
        <f ca="1">IF(Table1[[#This Row],[City]]="Mysore",1,0)</f>
        <v>1</v>
      </c>
    </row>
    <row r="123" spans="2:79" x14ac:dyDescent="0.3">
      <c r="B123">
        <f t="shared" ca="1" si="24"/>
        <v>2</v>
      </c>
      <c r="C123" t="str">
        <f t="shared" ca="1" si="25"/>
        <v>Female</v>
      </c>
      <c r="D123">
        <f t="shared" ca="1" si="26"/>
        <v>25</v>
      </c>
      <c r="E123">
        <f t="shared" ca="1" si="27"/>
        <v>2</v>
      </c>
      <c r="F123" t="str">
        <f t="shared" ca="1" si="28"/>
        <v>Engineer</v>
      </c>
      <c r="G123">
        <f t="shared" ca="1" si="29"/>
        <v>4</v>
      </c>
      <c r="H123" t="str">
        <f t="shared" ca="1" si="30"/>
        <v>Under Graduate</v>
      </c>
      <c r="I123">
        <f t="shared" ca="1" si="31"/>
        <v>2</v>
      </c>
      <c r="J123">
        <f t="shared" ca="1" si="23"/>
        <v>2</v>
      </c>
      <c r="K123">
        <f t="shared" ca="1" si="32"/>
        <v>67187</v>
      </c>
      <c r="L123">
        <f t="shared" ca="1" si="33"/>
        <v>4</v>
      </c>
      <c r="M123" t="str">
        <f t="shared" ca="1" si="34"/>
        <v>Mumbai</v>
      </c>
      <c r="N123">
        <f t="shared" ca="1" si="35"/>
        <v>268748</v>
      </c>
      <c r="O123">
        <f t="shared" ca="1" si="36"/>
        <v>16828.761771492103</v>
      </c>
      <c r="P123" s="1">
        <f t="shared" ca="1" si="37"/>
        <v>98624.689420839088</v>
      </c>
      <c r="Q123">
        <f t="shared" ca="1" si="38"/>
        <v>36409</v>
      </c>
      <c r="R123" s="1">
        <f t="shared" ca="1" si="39"/>
        <v>33854.975672268265</v>
      </c>
      <c r="S123" s="1">
        <f t="shared" ca="1" si="40"/>
        <v>96781.4255242051</v>
      </c>
      <c r="T123" s="1">
        <f t="shared" ca="1" si="41"/>
        <v>401227.66509310732</v>
      </c>
      <c r="U123" s="1">
        <f t="shared" ca="1" si="42"/>
        <v>87092.737443760372</v>
      </c>
      <c r="V123" s="1">
        <f t="shared" ca="1" si="43"/>
        <v>314134.92764934694</v>
      </c>
      <c r="AI123" s="7"/>
      <c r="AJ123">
        <f ca="1">IF(Table1[[#This Row],[Gender]]="Male",1,0)</f>
        <v>0</v>
      </c>
      <c r="AK123">
        <f ca="1">IF(Table1[[#This Row],[Gender]]="Female",1,0)</f>
        <v>1</v>
      </c>
      <c r="AM123" s="3"/>
      <c r="AO123">
        <f ca="1">IF(Table1[[#This Row],[Profession]]="Health",1,0)</f>
        <v>0</v>
      </c>
      <c r="AP123">
        <f ca="1">IF(Table1[[#This Row],[Profession]]="IT",1,0)</f>
        <v>0</v>
      </c>
      <c r="AQ123">
        <f ca="1">IF(Table1[[#This Row],[Profession]]="Engineer",1,0)</f>
        <v>1</v>
      </c>
      <c r="AR123">
        <f ca="1">IF(Table1[[#This Row],[Profession]]="Blogger",1,0)</f>
        <v>0</v>
      </c>
      <c r="AS123">
        <f ca="1">IF(Table1[[#This Row],[Profession]]="Teacher",1,0)</f>
        <v>0</v>
      </c>
      <c r="AT123">
        <f ca="1">IF(Table1[[#This Row],[Profession]]="Freelancer",1,0)</f>
        <v>0</v>
      </c>
      <c r="BB123" s="20">
        <f ca="1">Table1[[#This Row],[Vehicle Value]]/Table1[[#This Row],[Vehicles]]</f>
        <v>49312.344710419544</v>
      </c>
      <c r="BC123" s="3"/>
      <c r="BD123" s="23">
        <f ca="1">IF(Table1[[#This Row],[Overal Debt]]&gt;$BE$3,1,0)</f>
        <v>0</v>
      </c>
      <c r="BG123" s="27">
        <f ca="1">Table1[[#This Row],[Mortgage]]/Table1[[#This Row],[Value of House]]</f>
        <v>6.2619114454775859E-2</v>
      </c>
      <c r="BH123" s="23">
        <f t="shared" ca="1" si="44"/>
        <v>1</v>
      </c>
      <c r="BJ123">
        <f ca="1">IF(Table1[[#This Row],[City]]="Delhi",Table1[[#This Row],[Income]],0)</f>
        <v>0</v>
      </c>
      <c r="BK123">
        <f ca="1">IF(Table1[[#This Row],[City]]="Bangalore",Table1[[#This Row],[Income]],0)</f>
        <v>0</v>
      </c>
      <c r="BL123">
        <f ca="1">IF(Table1[[#This Row],[City]]="Kochi",Table1[[#This Row],[Income]],0)</f>
        <v>0</v>
      </c>
      <c r="BM123">
        <f ca="1">IF(Table1[[#This Row],[City]]="Chennai",Table1[[#This Row],[Income]],0)</f>
        <v>0</v>
      </c>
      <c r="BN123">
        <f ca="1">IF(Table1[[#This Row],[City]]="Thiruvananthapuram",Table1[[#This Row],[Income]],0)</f>
        <v>0</v>
      </c>
      <c r="BO123">
        <f ca="1">IF(Table1[[#This Row],[City]]="Kolkata",Table1[[#This Row],[Income]],0)</f>
        <v>0</v>
      </c>
      <c r="BP123">
        <f ca="1">IF(Table1[[#This Row],[City]]="Mumbai",Table1[[#This Row],[Income]],0)</f>
        <v>67187</v>
      </c>
      <c r="BQ123">
        <f ca="1">IF(Table1[[#This Row],[City]]="Mysore",Table1[[#This Row],[Income]],0)</f>
        <v>0</v>
      </c>
      <c r="BT123">
        <f ca="1">IF(Table1[[#This Row],[City]]="Mumbai",1,0)</f>
        <v>1</v>
      </c>
      <c r="BU123">
        <f ca="1">IF(Table1[[#This Row],[City]]="Chennai",1,0)</f>
        <v>0</v>
      </c>
      <c r="BV123">
        <f ca="1">IF(Table1[[#This Row],[City]]="Delhi",1,0)</f>
        <v>0</v>
      </c>
      <c r="BW123">
        <f ca="1">IF(Table1[[#This Row],[City]]="Bangalore",1,0)</f>
        <v>0</v>
      </c>
      <c r="BX123">
        <f ca="1">IF(Table1[[#This Row],[City]]="Kochi",1,0)</f>
        <v>0</v>
      </c>
      <c r="BY123">
        <f ca="1">IF(Table1[[#This Row],[City]]="Thiruvananthapuram",1,0)</f>
        <v>0</v>
      </c>
      <c r="BZ123">
        <f ca="1">IF(Table1[[#This Row],[City]]="Kolkata",1,0)</f>
        <v>0</v>
      </c>
      <c r="CA123">
        <f ca="1">IF(Table1[[#This Row],[City]]="Mysore",1,0)</f>
        <v>0</v>
      </c>
    </row>
    <row r="124" spans="2:79" x14ac:dyDescent="0.3">
      <c r="B124">
        <f t="shared" ca="1" si="24"/>
        <v>2</v>
      </c>
      <c r="C124" t="str">
        <f t="shared" ca="1" si="25"/>
        <v>Female</v>
      </c>
      <c r="D124">
        <f t="shared" ca="1" si="26"/>
        <v>35</v>
      </c>
      <c r="E124">
        <f t="shared" ca="1" si="27"/>
        <v>5</v>
      </c>
      <c r="F124" t="str">
        <f t="shared" ca="1" si="28"/>
        <v>Freelancer</v>
      </c>
      <c r="G124">
        <f t="shared" ca="1" si="29"/>
        <v>2</v>
      </c>
      <c r="H124" t="str">
        <f t="shared" ca="1" si="30"/>
        <v>HSC</v>
      </c>
      <c r="I124">
        <f t="shared" ca="1" si="31"/>
        <v>1</v>
      </c>
      <c r="J124">
        <f t="shared" ca="1" si="23"/>
        <v>1</v>
      </c>
      <c r="K124">
        <f t="shared" ca="1" si="32"/>
        <v>37345</v>
      </c>
      <c r="L124">
        <f t="shared" ca="1" si="33"/>
        <v>9</v>
      </c>
      <c r="M124" t="str">
        <f t="shared" ca="1" si="34"/>
        <v>Delhi</v>
      </c>
      <c r="N124">
        <f t="shared" ca="1" si="35"/>
        <v>149380</v>
      </c>
      <c r="O124">
        <f t="shared" ca="1" si="36"/>
        <v>81812.886734056752</v>
      </c>
      <c r="P124" s="1">
        <f t="shared" ca="1" si="37"/>
        <v>30160.064940274671</v>
      </c>
      <c r="Q124">
        <f t="shared" ca="1" si="38"/>
        <v>15980</v>
      </c>
      <c r="R124" s="1">
        <f t="shared" ca="1" si="39"/>
        <v>8605.1783817604937</v>
      </c>
      <c r="S124" s="1">
        <f t="shared" ca="1" si="40"/>
        <v>15114.12967293506</v>
      </c>
      <c r="T124" s="1">
        <f t="shared" ca="1" si="41"/>
        <v>188145.24332203515</v>
      </c>
      <c r="U124" s="1">
        <f t="shared" ca="1" si="42"/>
        <v>106398.06511581724</v>
      </c>
      <c r="V124" s="1">
        <f t="shared" ca="1" si="43"/>
        <v>81747.178206217912</v>
      </c>
      <c r="AI124" s="7"/>
      <c r="AJ124">
        <f ca="1">IF(Table1[[#This Row],[Gender]]="Male",1,0)</f>
        <v>0</v>
      </c>
      <c r="AK124">
        <f ca="1">IF(Table1[[#This Row],[Gender]]="Female",1,0)</f>
        <v>1</v>
      </c>
      <c r="AM124" s="3"/>
      <c r="AO124">
        <f ca="1">IF(Table1[[#This Row],[Profession]]="Health",1,0)</f>
        <v>0</v>
      </c>
      <c r="AP124">
        <f ca="1">IF(Table1[[#This Row],[Profession]]="IT",1,0)</f>
        <v>0</v>
      </c>
      <c r="AQ124">
        <f ca="1">IF(Table1[[#This Row],[Profession]]="Engineer",1,0)</f>
        <v>0</v>
      </c>
      <c r="AR124">
        <f ca="1">IF(Table1[[#This Row],[Profession]]="Blogger",1,0)</f>
        <v>0</v>
      </c>
      <c r="AS124">
        <f ca="1">IF(Table1[[#This Row],[Profession]]="Teacher",1,0)</f>
        <v>0</v>
      </c>
      <c r="AT124">
        <f ca="1">IF(Table1[[#This Row],[Profession]]="Freelancer",1,0)</f>
        <v>1</v>
      </c>
      <c r="BB124" s="20">
        <f ca="1">Table1[[#This Row],[Vehicle Value]]/Table1[[#This Row],[Vehicles]]</f>
        <v>30160.064940274671</v>
      </c>
      <c r="BC124" s="3"/>
      <c r="BD124" s="23">
        <f ca="1">IF(Table1[[#This Row],[Overal Debt]]&gt;$BE$3,1,0)</f>
        <v>1</v>
      </c>
      <c r="BG124" s="27">
        <f ca="1">Table1[[#This Row],[Mortgage]]/Table1[[#This Row],[Value of House]]</f>
        <v>0.54768300129908121</v>
      </c>
      <c r="BH124" s="23">
        <f t="shared" ca="1" si="44"/>
        <v>0</v>
      </c>
      <c r="BJ124">
        <f ca="1">IF(Table1[[#This Row],[City]]="Delhi",Table1[[#This Row],[Income]],0)</f>
        <v>37345</v>
      </c>
      <c r="BK124">
        <f ca="1">IF(Table1[[#This Row],[City]]="Bangalore",Table1[[#This Row],[Income]],0)</f>
        <v>0</v>
      </c>
      <c r="BL124">
        <f ca="1">IF(Table1[[#This Row],[City]]="Kochi",Table1[[#This Row],[Income]],0)</f>
        <v>0</v>
      </c>
      <c r="BM124">
        <f ca="1">IF(Table1[[#This Row],[City]]="Chennai",Table1[[#This Row],[Income]],0)</f>
        <v>0</v>
      </c>
      <c r="BN124">
        <f ca="1">IF(Table1[[#This Row],[City]]="Thiruvananthapuram",Table1[[#This Row],[Income]],0)</f>
        <v>0</v>
      </c>
      <c r="BO124">
        <f ca="1">IF(Table1[[#This Row],[City]]="Kolkata",Table1[[#This Row],[Income]],0)</f>
        <v>0</v>
      </c>
      <c r="BP124">
        <f ca="1">IF(Table1[[#This Row],[City]]="Mumbai",Table1[[#This Row],[Income]],0)</f>
        <v>0</v>
      </c>
      <c r="BQ124">
        <f ca="1">IF(Table1[[#This Row],[City]]="Mysore",Table1[[#This Row],[Income]],0)</f>
        <v>0</v>
      </c>
      <c r="BT124">
        <f ca="1">IF(Table1[[#This Row],[City]]="Mumbai",1,0)</f>
        <v>0</v>
      </c>
      <c r="BU124">
        <f ca="1">IF(Table1[[#This Row],[City]]="Chennai",1,0)</f>
        <v>0</v>
      </c>
      <c r="BV124">
        <f ca="1">IF(Table1[[#This Row],[City]]="Delhi",1,0)</f>
        <v>1</v>
      </c>
      <c r="BW124">
        <f ca="1">IF(Table1[[#This Row],[City]]="Bangalore",1,0)</f>
        <v>0</v>
      </c>
      <c r="BX124">
        <f ca="1">IF(Table1[[#This Row],[City]]="Kochi",1,0)</f>
        <v>0</v>
      </c>
      <c r="BY124">
        <f ca="1">IF(Table1[[#This Row],[City]]="Thiruvananthapuram",1,0)</f>
        <v>0</v>
      </c>
      <c r="BZ124">
        <f ca="1">IF(Table1[[#This Row],[City]]="Kolkata",1,0)</f>
        <v>0</v>
      </c>
      <c r="CA124">
        <f ca="1">IF(Table1[[#This Row],[City]]="Mysore",1,0)</f>
        <v>0</v>
      </c>
    </row>
    <row r="125" spans="2:79" x14ac:dyDescent="0.3">
      <c r="B125">
        <f t="shared" ca="1" si="24"/>
        <v>1</v>
      </c>
      <c r="C125" t="str">
        <f t="shared" ca="1" si="25"/>
        <v>Male</v>
      </c>
      <c r="D125">
        <f t="shared" ca="1" si="26"/>
        <v>40</v>
      </c>
      <c r="E125">
        <f t="shared" ca="1" si="27"/>
        <v>2</v>
      </c>
      <c r="F125" t="str">
        <f t="shared" ca="1" si="28"/>
        <v>Engineer</v>
      </c>
      <c r="G125">
        <f t="shared" ca="1" si="29"/>
        <v>3</v>
      </c>
      <c r="H125" t="str">
        <f t="shared" ca="1" si="30"/>
        <v>Diploma</v>
      </c>
      <c r="I125">
        <f t="shared" ca="1" si="31"/>
        <v>2</v>
      </c>
      <c r="J125">
        <f t="shared" ca="1" si="23"/>
        <v>2</v>
      </c>
      <c r="K125">
        <f t="shared" ca="1" si="32"/>
        <v>47986</v>
      </c>
      <c r="L125">
        <f t="shared" ca="1" si="33"/>
        <v>2</v>
      </c>
      <c r="M125" t="str">
        <f t="shared" ca="1" si="34"/>
        <v>Bangalore</v>
      </c>
      <c r="N125">
        <f t="shared" ca="1" si="35"/>
        <v>191944</v>
      </c>
      <c r="O125">
        <f t="shared" ca="1" si="36"/>
        <v>121222.03575680178</v>
      </c>
      <c r="P125" s="1">
        <f t="shared" ca="1" si="37"/>
        <v>27589.708130056606</v>
      </c>
      <c r="Q125">
        <f t="shared" ca="1" si="38"/>
        <v>1004</v>
      </c>
      <c r="R125" s="1">
        <f t="shared" ca="1" si="39"/>
        <v>15208.86989096817</v>
      </c>
      <c r="S125" s="1">
        <f t="shared" ca="1" si="40"/>
        <v>53727.992016326549</v>
      </c>
      <c r="T125" s="1">
        <f t="shared" ca="1" si="41"/>
        <v>234742.57802102479</v>
      </c>
      <c r="U125" s="1">
        <f t="shared" ca="1" si="42"/>
        <v>137434.90564776995</v>
      </c>
      <c r="V125" s="1">
        <f t="shared" ca="1" si="43"/>
        <v>97307.672373254842</v>
      </c>
      <c r="AI125" s="7"/>
      <c r="AJ125">
        <f ca="1">IF(Table1[[#This Row],[Gender]]="Male",1,0)</f>
        <v>1</v>
      </c>
      <c r="AK125">
        <f ca="1">IF(Table1[[#This Row],[Gender]]="Female",1,0)</f>
        <v>0</v>
      </c>
      <c r="AM125" s="3"/>
      <c r="AO125">
        <f ca="1">IF(Table1[[#This Row],[Profession]]="Health",1,0)</f>
        <v>0</v>
      </c>
      <c r="AP125">
        <f ca="1">IF(Table1[[#This Row],[Profession]]="IT",1,0)</f>
        <v>0</v>
      </c>
      <c r="AQ125">
        <f ca="1">IF(Table1[[#This Row],[Profession]]="Engineer",1,0)</f>
        <v>1</v>
      </c>
      <c r="AR125">
        <f ca="1">IF(Table1[[#This Row],[Profession]]="Blogger",1,0)</f>
        <v>0</v>
      </c>
      <c r="AS125">
        <f ca="1">IF(Table1[[#This Row],[Profession]]="Teacher",1,0)</f>
        <v>0</v>
      </c>
      <c r="AT125">
        <f ca="1">IF(Table1[[#This Row],[Profession]]="Freelancer",1,0)</f>
        <v>0</v>
      </c>
      <c r="BB125" s="20">
        <f ca="1">Table1[[#This Row],[Vehicle Value]]/Table1[[#This Row],[Vehicles]]</f>
        <v>13794.854065028303</v>
      </c>
      <c r="BC125" s="3"/>
      <c r="BD125" s="23">
        <f ca="1">IF(Table1[[#This Row],[Overal Debt]]&gt;$BE$3,1,0)</f>
        <v>1</v>
      </c>
      <c r="BG125" s="27">
        <f ca="1">Table1[[#This Row],[Mortgage]]/Table1[[#This Row],[Value of House]]</f>
        <v>0.63154897134998633</v>
      </c>
      <c r="BH125" s="23">
        <f t="shared" ca="1" si="44"/>
        <v>0</v>
      </c>
      <c r="BJ125">
        <f ca="1">IF(Table1[[#This Row],[City]]="Delhi",Table1[[#This Row],[Income]],0)</f>
        <v>0</v>
      </c>
      <c r="BK125">
        <f ca="1">IF(Table1[[#This Row],[City]]="Bangalore",Table1[[#This Row],[Income]],0)</f>
        <v>47986</v>
      </c>
      <c r="BL125">
        <f ca="1">IF(Table1[[#This Row],[City]]="Kochi",Table1[[#This Row],[Income]],0)</f>
        <v>0</v>
      </c>
      <c r="BM125">
        <f ca="1">IF(Table1[[#This Row],[City]]="Chennai",Table1[[#This Row],[Income]],0)</f>
        <v>0</v>
      </c>
      <c r="BN125">
        <f ca="1">IF(Table1[[#This Row],[City]]="Thiruvananthapuram",Table1[[#This Row],[Income]],0)</f>
        <v>0</v>
      </c>
      <c r="BO125">
        <f ca="1">IF(Table1[[#This Row],[City]]="Kolkata",Table1[[#This Row],[Income]],0)</f>
        <v>0</v>
      </c>
      <c r="BP125">
        <f ca="1">IF(Table1[[#This Row],[City]]="Mumbai",Table1[[#This Row],[Income]],0)</f>
        <v>0</v>
      </c>
      <c r="BQ125">
        <f ca="1">IF(Table1[[#This Row],[City]]="Mysore",Table1[[#This Row],[Income]],0)</f>
        <v>0</v>
      </c>
      <c r="BT125">
        <f ca="1">IF(Table1[[#This Row],[City]]="Mumbai",1,0)</f>
        <v>0</v>
      </c>
      <c r="BU125">
        <f ca="1">IF(Table1[[#This Row],[City]]="Chennai",1,0)</f>
        <v>0</v>
      </c>
      <c r="BV125">
        <f ca="1">IF(Table1[[#This Row],[City]]="Delhi",1,0)</f>
        <v>0</v>
      </c>
      <c r="BW125">
        <f ca="1">IF(Table1[[#This Row],[City]]="Bangalore",1,0)</f>
        <v>1</v>
      </c>
      <c r="BX125">
        <f ca="1">IF(Table1[[#This Row],[City]]="Kochi",1,0)</f>
        <v>0</v>
      </c>
      <c r="BY125">
        <f ca="1">IF(Table1[[#This Row],[City]]="Thiruvananthapuram",1,0)</f>
        <v>0</v>
      </c>
      <c r="BZ125">
        <f ca="1">IF(Table1[[#This Row],[City]]="Kolkata",1,0)</f>
        <v>0</v>
      </c>
      <c r="CA125">
        <f ca="1">IF(Table1[[#This Row],[City]]="Mysore",1,0)</f>
        <v>0</v>
      </c>
    </row>
    <row r="126" spans="2:79" x14ac:dyDescent="0.3">
      <c r="B126">
        <f t="shared" ca="1" si="24"/>
        <v>2</v>
      </c>
      <c r="C126" t="str">
        <f t="shared" ca="1" si="25"/>
        <v>Female</v>
      </c>
      <c r="D126">
        <f t="shared" ca="1" si="26"/>
        <v>25</v>
      </c>
      <c r="E126">
        <f t="shared" ca="1" si="27"/>
        <v>1</v>
      </c>
      <c r="F126" t="str">
        <f t="shared" ca="1" si="28"/>
        <v>Health</v>
      </c>
      <c r="G126">
        <f t="shared" ca="1" si="29"/>
        <v>2</v>
      </c>
      <c r="H126" t="str">
        <f t="shared" ca="1" si="30"/>
        <v>HSC</v>
      </c>
      <c r="I126">
        <f t="shared" ca="1" si="31"/>
        <v>2</v>
      </c>
      <c r="J126">
        <f t="shared" ca="1" si="23"/>
        <v>3</v>
      </c>
      <c r="K126">
        <f t="shared" ca="1" si="32"/>
        <v>88302</v>
      </c>
      <c r="L126">
        <f t="shared" ca="1" si="33"/>
        <v>2</v>
      </c>
      <c r="M126" t="str">
        <f t="shared" ca="1" si="34"/>
        <v>Bangalore</v>
      </c>
      <c r="N126">
        <f t="shared" ca="1" si="35"/>
        <v>353208</v>
      </c>
      <c r="O126">
        <f t="shared" ca="1" si="36"/>
        <v>79090.973044173079</v>
      </c>
      <c r="P126" s="1">
        <f t="shared" ca="1" si="37"/>
        <v>132072.35470699926</v>
      </c>
      <c r="Q126">
        <f t="shared" ca="1" si="38"/>
        <v>101849</v>
      </c>
      <c r="R126" s="1">
        <f t="shared" ca="1" si="39"/>
        <v>159220.51490874228</v>
      </c>
      <c r="S126" s="1">
        <f t="shared" ca="1" si="40"/>
        <v>78629.774172482983</v>
      </c>
      <c r="T126" s="1">
        <f t="shared" ca="1" si="41"/>
        <v>644500.86961574154</v>
      </c>
      <c r="U126" s="1">
        <f t="shared" ca="1" si="42"/>
        <v>340160.48795291537</v>
      </c>
      <c r="V126" s="1">
        <f t="shared" ca="1" si="43"/>
        <v>304340.38166282617</v>
      </c>
      <c r="AI126" s="7"/>
      <c r="AJ126">
        <f ca="1">IF(Table1[[#This Row],[Gender]]="Male",1,0)</f>
        <v>0</v>
      </c>
      <c r="AK126">
        <f ca="1">IF(Table1[[#This Row],[Gender]]="Female",1,0)</f>
        <v>1</v>
      </c>
      <c r="AM126" s="3"/>
      <c r="AO126">
        <f ca="1">IF(Table1[[#This Row],[Profession]]="Health",1,0)</f>
        <v>1</v>
      </c>
      <c r="AP126">
        <f ca="1">IF(Table1[[#This Row],[Profession]]="IT",1,0)</f>
        <v>0</v>
      </c>
      <c r="AQ126">
        <f ca="1">IF(Table1[[#This Row],[Profession]]="Engineer",1,0)</f>
        <v>0</v>
      </c>
      <c r="AR126">
        <f ca="1">IF(Table1[[#This Row],[Profession]]="Blogger",1,0)</f>
        <v>0</v>
      </c>
      <c r="AS126">
        <f ca="1">IF(Table1[[#This Row],[Profession]]="Teacher",1,0)</f>
        <v>0</v>
      </c>
      <c r="AT126">
        <f ca="1">IF(Table1[[#This Row],[Profession]]="Freelancer",1,0)</f>
        <v>0</v>
      </c>
      <c r="BB126" s="20">
        <f ca="1">Table1[[#This Row],[Vehicle Value]]/Table1[[#This Row],[Vehicles]]</f>
        <v>44024.118235666421</v>
      </c>
      <c r="BC126" s="3"/>
      <c r="BD126" s="23">
        <f ca="1">IF(Table1[[#This Row],[Overal Debt]]&gt;$BE$3,1,0)</f>
        <v>1</v>
      </c>
      <c r="BG126" s="27">
        <f ca="1">Table1[[#This Row],[Mortgage]]/Table1[[#This Row],[Value of House]]</f>
        <v>0.22392180540693607</v>
      </c>
      <c r="BH126" s="23">
        <f t="shared" ca="1" si="44"/>
        <v>1</v>
      </c>
      <c r="BJ126">
        <f ca="1">IF(Table1[[#This Row],[City]]="Delhi",Table1[[#This Row],[Income]],0)</f>
        <v>0</v>
      </c>
      <c r="BK126">
        <f ca="1">IF(Table1[[#This Row],[City]]="Bangalore",Table1[[#This Row],[Income]],0)</f>
        <v>88302</v>
      </c>
      <c r="BL126">
        <f ca="1">IF(Table1[[#This Row],[City]]="Kochi",Table1[[#This Row],[Income]],0)</f>
        <v>0</v>
      </c>
      <c r="BM126">
        <f ca="1">IF(Table1[[#This Row],[City]]="Chennai",Table1[[#This Row],[Income]],0)</f>
        <v>0</v>
      </c>
      <c r="BN126">
        <f ca="1">IF(Table1[[#This Row],[City]]="Thiruvananthapuram",Table1[[#This Row],[Income]],0)</f>
        <v>0</v>
      </c>
      <c r="BO126">
        <f ca="1">IF(Table1[[#This Row],[City]]="Kolkata",Table1[[#This Row],[Income]],0)</f>
        <v>0</v>
      </c>
      <c r="BP126">
        <f ca="1">IF(Table1[[#This Row],[City]]="Mumbai",Table1[[#This Row],[Income]],0)</f>
        <v>0</v>
      </c>
      <c r="BQ126">
        <f ca="1">IF(Table1[[#This Row],[City]]="Mysore",Table1[[#This Row],[Income]],0)</f>
        <v>0</v>
      </c>
      <c r="BT126">
        <f ca="1">IF(Table1[[#This Row],[City]]="Mumbai",1,0)</f>
        <v>0</v>
      </c>
      <c r="BU126">
        <f ca="1">IF(Table1[[#This Row],[City]]="Chennai",1,0)</f>
        <v>0</v>
      </c>
      <c r="BV126">
        <f ca="1">IF(Table1[[#This Row],[City]]="Delhi",1,0)</f>
        <v>0</v>
      </c>
      <c r="BW126">
        <f ca="1">IF(Table1[[#This Row],[City]]="Bangalore",1,0)</f>
        <v>1</v>
      </c>
      <c r="BX126">
        <f ca="1">IF(Table1[[#This Row],[City]]="Kochi",1,0)</f>
        <v>0</v>
      </c>
      <c r="BY126">
        <f ca="1">IF(Table1[[#This Row],[City]]="Thiruvananthapuram",1,0)</f>
        <v>0</v>
      </c>
      <c r="BZ126">
        <f ca="1">IF(Table1[[#This Row],[City]]="Kolkata",1,0)</f>
        <v>0</v>
      </c>
      <c r="CA126">
        <f ca="1">IF(Table1[[#This Row],[City]]="Mysore",1,0)</f>
        <v>0</v>
      </c>
    </row>
    <row r="127" spans="2:79" x14ac:dyDescent="0.3">
      <c r="B127">
        <f t="shared" ca="1" si="24"/>
        <v>1</v>
      </c>
      <c r="C127" t="str">
        <f t="shared" ca="1" si="25"/>
        <v>Male</v>
      </c>
      <c r="D127">
        <f t="shared" ca="1" si="26"/>
        <v>34</v>
      </c>
      <c r="E127">
        <f t="shared" ca="1" si="27"/>
        <v>6</v>
      </c>
      <c r="F127" t="str">
        <f t="shared" ca="1" si="28"/>
        <v>Blogger</v>
      </c>
      <c r="G127">
        <f t="shared" ca="1" si="29"/>
        <v>1</v>
      </c>
      <c r="H127" t="str">
        <f t="shared" ca="1" si="30"/>
        <v>SSLC</v>
      </c>
      <c r="I127">
        <f t="shared" ca="1" si="31"/>
        <v>1</v>
      </c>
      <c r="J127">
        <f t="shared" ca="1" si="23"/>
        <v>2</v>
      </c>
      <c r="K127">
        <f t="shared" ca="1" si="32"/>
        <v>78490</v>
      </c>
      <c r="L127">
        <f t="shared" ca="1" si="33"/>
        <v>4</v>
      </c>
      <c r="M127" t="str">
        <f t="shared" ca="1" si="34"/>
        <v>Mumbai</v>
      </c>
      <c r="N127">
        <f t="shared" ca="1" si="35"/>
        <v>235470</v>
      </c>
      <c r="O127">
        <f t="shared" ca="1" si="36"/>
        <v>79525.301878082886</v>
      </c>
      <c r="P127" s="1">
        <f t="shared" ca="1" si="37"/>
        <v>70196.110865990835</v>
      </c>
      <c r="Q127">
        <f t="shared" ca="1" si="38"/>
        <v>5568</v>
      </c>
      <c r="R127" s="1">
        <f t="shared" ca="1" si="39"/>
        <v>150560.60236681471</v>
      </c>
      <c r="S127" s="1">
        <f t="shared" ca="1" si="40"/>
        <v>39651.031058359556</v>
      </c>
      <c r="T127" s="1">
        <f t="shared" ca="1" si="41"/>
        <v>456226.7132328056</v>
      </c>
      <c r="U127" s="1">
        <f t="shared" ca="1" si="42"/>
        <v>235653.9042448976</v>
      </c>
      <c r="V127" s="1">
        <f t="shared" ca="1" si="43"/>
        <v>220572.80898790801</v>
      </c>
      <c r="AI127" s="7"/>
      <c r="AJ127">
        <f ca="1">IF(Table1[[#This Row],[Gender]]="Male",1,0)</f>
        <v>1</v>
      </c>
      <c r="AK127">
        <f ca="1">IF(Table1[[#This Row],[Gender]]="Female",1,0)</f>
        <v>0</v>
      </c>
      <c r="AM127" s="3"/>
      <c r="AO127">
        <f ca="1">IF(Table1[[#This Row],[Profession]]="Health",1,0)</f>
        <v>0</v>
      </c>
      <c r="AP127">
        <f ca="1">IF(Table1[[#This Row],[Profession]]="IT",1,0)</f>
        <v>0</v>
      </c>
      <c r="AQ127">
        <f ca="1">IF(Table1[[#This Row],[Profession]]="Engineer",1,0)</f>
        <v>0</v>
      </c>
      <c r="AR127">
        <f ca="1">IF(Table1[[#This Row],[Profession]]="Blogger",1,0)</f>
        <v>1</v>
      </c>
      <c r="AS127">
        <f ca="1">IF(Table1[[#This Row],[Profession]]="Teacher",1,0)</f>
        <v>0</v>
      </c>
      <c r="AT127">
        <f ca="1">IF(Table1[[#This Row],[Profession]]="Freelancer",1,0)</f>
        <v>0</v>
      </c>
      <c r="BB127" s="20">
        <f ca="1">Table1[[#This Row],[Vehicle Value]]/Table1[[#This Row],[Vehicles]]</f>
        <v>35098.055432995418</v>
      </c>
      <c r="BC127" s="3"/>
      <c r="BD127" s="23">
        <f ca="1">IF(Table1[[#This Row],[Overal Debt]]&gt;$BE$3,1,0)</f>
        <v>1</v>
      </c>
      <c r="BG127" s="27">
        <f ca="1">Table1[[#This Row],[Mortgage]]/Table1[[#This Row],[Value of House]]</f>
        <v>0.33773007974724123</v>
      </c>
      <c r="BH127" s="23">
        <f t="shared" ca="1" si="44"/>
        <v>0</v>
      </c>
      <c r="BJ127">
        <f ca="1">IF(Table1[[#This Row],[City]]="Delhi",Table1[[#This Row],[Income]],0)</f>
        <v>0</v>
      </c>
      <c r="BK127">
        <f ca="1">IF(Table1[[#This Row],[City]]="Bangalore",Table1[[#This Row],[Income]],0)</f>
        <v>0</v>
      </c>
      <c r="BL127">
        <f ca="1">IF(Table1[[#This Row],[City]]="Kochi",Table1[[#This Row],[Income]],0)</f>
        <v>0</v>
      </c>
      <c r="BM127">
        <f ca="1">IF(Table1[[#This Row],[City]]="Chennai",Table1[[#This Row],[Income]],0)</f>
        <v>0</v>
      </c>
      <c r="BN127">
        <f ca="1">IF(Table1[[#This Row],[City]]="Thiruvananthapuram",Table1[[#This Row],[Income]],0)</f>
        <v>0</v>
      </c>
      <c r="BO127">
        <f ca="1">IF(Table1[[#This Row],[City]]="Kolkata",Table1[[#This Row],[Income]],0)</f>
        <v>0</v>
      </c>
      <c r="BP127">
        <f ca="1">IF(Table1[[#This Row],[City]]="Mumbai",Table1[[#This Row],[Income]],0)</f>
        <v>78490</v>
      </c>
      <c r="BQ127">
        <f ca="1">IF(Table1[[#This Row],[City]]="Mysore",Table1[[#This Row],[Income]],0)</f>
        <v>0</v>
      </c>
      <c r="BT127">
        <f ca="1">IF(Table1[[#This Row],[City]]="Mumbai",1,0)</f>
        <v>1</v>
      </c>
      <c r="BU127">
        <f ca="1">IF(Table1[[#This Row],[City]]="Chennai",1,0)</f>
        <v>0</v>
      </c>
      <c r="BV127">
        <f ca="1">IF(Table1[[#This Row],[City]]="Delhi",1,0)</f>
        <v>0</v>
      </c>
      <c r="BW127">
        <f ca="1">IF(Table1[[#This Row],[City]]="Bangalore",1,0)</f>
        <v>0</v>
      </c>
      <c r="BX127">
        <f ca="1">IF(Table1[[#This Row],[City]]="Kochi",1,0)</f>
        <v>0</v>
      </c>
      <c r="BY127">
        <f ca="1">IF(Table1[[#This Row],[City]]="Thiruvananthapuram",1,0)</f>
        <v>0</v>
      </c>
      <c r="BZ127">
        <f ca="1">IF(Table1[[#This Row],[City]]="Kolkata",1,0)</f>
        <v>0</v>
      </c>
      <c r="CA127">
        <f ca="1">IF(Table1[[#This Row],[City]]="Mysore",1,0)</f>
        <v>0</v>
      </c>
    </row>
    <row r="128" spans="2:79" x14ac:dyDescent="0.3">
      <c r="B128">
        <f t="shared" ca="1" si="24"/>
        <v>1</v>
      </c>
      <c r="C128" t="str">
        <f t="shared" ca="1" si="25"/>
        <v>Male</v>
      </c>
      <c r="D128">
        <f t="shared" ca="1" si="26"/>
        <v>44</v>
      </c>
      <c r="E128">
        <f t="shared" ca="1" si="27"/>
        <v>5</v>
      </c>
      <c r="F128" t="str">
        <f t="shared" ca="1" si="28"/>
        <v>Freelancer</v>
      </c>
      <c r="G128">
        <f t="shared" ca="1" si="29"/>
        <v>3</v>
      </c>
      <c r="H128" t="str">
        <f t="shared" ca="1" si="30"/>
        <v>Diploma</v>
      </c>
      <c r="I128">
        <f t="shared" ca="1" si="31"/>
        <v>0</v>
      </c>
      <c r="J128">
        <f t="shared" ca="1" si="23"/>
        <v>4</v>
      </c>
      <c r="K128">
        <f t="shared" ca="1" si="32"/>
        <v>28904</v>
      </c>
      <c r="L128">
        <f t="shared" ca="1" si="33"/>
        <v>9</v>
      </c>
      <c r="M128" t="str">
        <f t="shared" ca="1" si="34"/>
        <v>Delhi</v>
      </c>
      <c r="N128">
        <f t="shared" ca="1" si="35"/>
        <v>115616</v>
      </c>
      <c r="O128">
        <f t="shared" ca="1" si="36"/>
        <v>34146.930821716327</v>
      </c>
      <c r="P128" s="1">
        <f t="shared" ca="1" si="37"/>
        <v>71037.78888741789</v>
      </c>
      <c r="Q128">
        <f t="shared" ca="1" si="38"/>
        <v>64258</v>
      </c>
      <c r="R128" s="1">
        <f t="shared" ca="1" si="39"/>
        <v>12365.17504553228</v>
      </c>
      <c r="S128" s="1">
        <f t="shared" ca="1" si="40"/>
        <v>22078.644096369113</v>
      </c>
      <c r="T128" s="1">
        <f t="shared" ca="1" si="41"/>
        <v>199018.96393295017</v>
      </c>
      <c r="U128" s="1">
        <f t="shared" ca="1" si="42"/>
        <v>110770.10586724861</v>
      </c>
      <c r="V128" s="1">
        <f t="shared" ca="1" si="43"/>
        <v>88248.858065701555</v>
      </c>
      <c r="AI128" s="7"/>
      <c r="AJ128">
        <f ca="1">IF(Table1[[#This Row],[Gender]]="Male",1,0)</f>
        <v>1</v>
      </c>
      <c r="AK128">
        <f ca="1">IF(Table1[[#This Row],[Gender]]="Female",1,0)</f>
        <v>0</v>
      </c>
      <c r="AM128" s="3"/>
      <c r="AO128">
        <f ca="1">IF(Table1[[#This Row],[Profession]]="Health",1,0)</f>
        <v>0</v>
      </c>
      <c r="AP128">
        <f ca="1">IF(Table1[[#This Row],[Profession]]="IT",1,0)</f>
        <v>0</v>
      </c>
      <c r="AQ128">
        <f ca="1">IF(Table1[[#This Row],[Profession]]="Engineer",1,0)</f>
        <v>0</v>
      </c>
      <c r="AR128">
        <f ca="1">IF(Table1[[#This Row],[Profession]]="Blogger",1,0)</f>
        <v>0</v>
      </c>
      <c r="AS128">
        <f ca="1">IF(Table1[[#This Row],[Profession]]="Teacher",1,0)</f>
        <v>0</v>
      </c>
      <c r="AT128">
        <f ca="1">IF(Table1[[#This Row],[Profession]]="Freelancer",1,0)</f>
        <v>1</v>
      </c>
      <c r="BB128" s="20">
        <f ca="1">Table1[[#This Row],[Vehicle Value]]/Table1[[#This Row],[Vehicles]]</f>
        <v>17759.447221854472</v>
      </c>
      <c r="BC128" s="3"/>
      <c r="BD128" s="23">
        <f ca="1">IF(Table1[[#This Row],[Overal Debt]]&gt;$BE$3,1,0)</f>
        <v>1</v>
      </c>
      <c r="BG128" s="27">
        <f ca="1">Table1[[#This Row],[Mortgage]]/Table1[[#This Row],[Value of House]]</f>
        <v>0.29534779634061314</v>
      </c>
      <c r="BH128" s="23">
        <f t="shared" ca="1" si="44"/>
        <v>1</v>
      </c>
      <c r="BJ128">
        <f ca="1">IF(Table1[[#This Row],[City]]="Delhi",Table1[[#This Row],[Income]],0)</f>
        <v>28904</v>
      </c>
      <c r="BK128">
        <f ca="1">IF(Table1[[#This Row],[City]]="Bangalore",Table1[[#This Row],[Income]],0)</f>
        <v>0</v>
      </c>
      <c r="BL128">
        <f ca="1">IF(Table1[[#This Row],[City]]="Kochi",Table1[[#This Row],[Income]],0)</f>
        <v>0</v>
      </c>
      <c r="BM128">
        <f ca="1">IF(Table1[[#This Row],[City]]="Chennai",Table1[[#This Row],[Income]],0)</f>
        <v>0</v>
      </c>
      <c r="BN128">
        <f ca="1">IF(Table1[[#This Row],[City]]="Thiruvananthapuram",Table1[[#This Row],[Income]],0)</f>
        <v>0</v>
      </c>
      <c r="BO128">
        <f ca="1">IF(Table1[[#This Row],[City]]="Kolkata",Table1[[#This Row],[Income]],0)</f>
        <v>0</v>
      </c>
      <c r="BP128">
        <f ca="1">IF(Table1[[#This Row],[City]]="Mumbai",Table1[[#This Row],[Income]],0)</f>
        <v>0</v>
      </c>
      <c r="BQ128">
        <f ca="1">IF(Table1[[#This Row],[City]]="Mysore",Table1[[#This Row],[Income]],0)</f>
        <v>0</v>
      </c>
      <c r="BT128">
        <f ca="1">IF(Table1[[#This Row],[City]]="Mumbai",1,0)</f>
        <v>0</v>
      </c>
      <c r="BU128">
        <f ca="1">IF(Table1[[#This Row],[City]]="Chennai",1,0)</f>
        <v>0</v>
      </c>
      <c r="BV128">
        <f ca="1">IF(Table1[[#This Row],[City]]="Delhi",1,0)</f>
        <v>1</v>
      </c>
      <c r="BW128">
        <f ca="1">IF(Table1[[#This Row],[City]]="Bangalore",1,0)</f>
        <v>0</v>
      </c>
      <c r="BX128">
        <f ca="1">IF(Table1[[#This Row],[City]]="Kochi",1,0)</f>
        <v>0</v>
      </c>
      <c r="BY128">
        <f ca="1">IF(Table1[[#This Row],[City]]="Thiruvananthapuram",1,0)</f>
        <v>0</v>
      </c>
      <c r="BZ128">
        <f ca="1">IF(Table1[[#This Row],[City]]="Kolkata",1,0)</f>
        <v>0</v>
      </c>
      <c r="CA128">
        <f ca="1">IF(Table1[[#This Row],[City]]="Mysore",1,0)</f>
        <v>0</v>
      </c>
    </row>
    <row r="129" spans="2:79" x14ac:dyDescent="0.3">
      <c r="B129">
        <f t="shared" ca="1" si="24"/>
        <v>2</v>
      </c>
      <c r="C129" t="str">
        <f t="shared" ca="1" si="25"/>
        <v>Female</v>
      </c>
      <c r="D129">
        <f t="shared" ca="1" si="26"/>
        <v>34</v>
      </c>
      <c r="E129">
        <f t="shared" ca="1" si="27"/>
        <v>1</v>
      </c>
      <c r="F129" t="str">
        <f t="shared" ca="1" si="28"/>
        <v>Health</v>
      </c>
      <c r="G129">
        <f t="shared" ca="1" si="29"/>
        <v>2</v>
      </c>
      <c r="H129" t="str">
        <f t="shared" ca="1" si="30"/>
        <v>HSC</v>
      </c>
      <c r="I129">
        <f t="shared" ca="1" si="31"/>
        <v>2</v>
      </c>
      <c r="J129">
        <f t="shared" ca="1" si="23"/>
        <v>2</v>
      </c>
      <c r="K129">
        <f t="shared" ca="1" si="32"/>
        <v>63009</v>
      </c>
      <c r="L129">
        <f t="shared" ca="1" si="33"/>
        <v>6</v>
      </c>
      <c r="M129" t="str">
        <f t="shared" ca="1" si="34"/>
        <v>Thiruvananthapuram</v>
      </c>
      <c r="N129">
        <f t="shared" ca="1" si="35"/>
        <v>252036</v>
      </c>
      <c r="O129">
        <f t="shared" ca="1" si="36"/>
        <v>150180.96615396702</v>
      </c>
      <c r="P129" s="1">
        <f t="shared" ca="1" si="37"/>
        <v>76025.797311649469</v>
      </c>
      <c r="Q129">
        <f t="shared" ca="1" si="38"/>
        <v>29450</v>
      </c>
      <c r="R129" s="1">
        <f t="shared" ca="1" si="39"/>
        <v>118002.49073514684</v>
      </c>
      <c r="S129" s="1">
        <f t="shared" ca="1" si="40"/>
        <v>57889.119502706599</v>
      </c>
      <c r="T129" s="1">
        <f t="shared" ca="1" si="41"/>
        <v>446064.28804679634</v>
      </c>
      <c r="U129" s="1">
        <f t="shared" ca="1" si="42"/>
        <v>297633.45688911388</v>
      </c>
      <c r="V129" s="1">
        <f t="shared" ca="1" si="43"/>
        <v>148430.83115768246</v>
      </c>
      <c r="AI129" s="7"/>
      <c r="AJ129">
        <f ca="1">IF(Table1[[#This Row],[Gender]]="Male",1,0)</f>
        <v>0</v>
      </c>
      <c r="AK129">
        <f ca="1">IF(Table1[[#This Row],[Gender]]="Female",1,0)</f>
        <v>1</v>
      </c>
      <c r="AM129" s="3"/>
      <c r="AO129">
        <f ca="1">IF(Table1[[#This Row],[Profession]]="Health",1,0)</f>
        <v>1</v>
      </c>
      <c r="AP129">
        <f ca="1">IF(Table1[[#This Row],[Profession]]="IT",1,0)</f>
        <v>0</v>
      </c>
      <c r="AQ129">
        <f ca="1">IF(Table1[[#This Row],[Profession]]="Engineer",1,0)</f>
        <v>0</v>
      </c>
      <c r="AR129">
        <f ca="1">IF(Table1[[#This Row],[Profession]]="Blogger",1,0)</f>
        <v>0</v>
      </c>
      <c r="AS129">
        <f ca="1">IF(Table1[[#This Row],[Profession]]="Teacher",1,0)</f>
        <v>0</v>
      </c>
      <c r="AT129">
        <f ca="1">IF(Table1[[#This Row],[Profession]]="Freelancer",1,0)</f>
        <v>0</v>
      </c>
      <c r="BB129" s="20">
        <f ca="1">Table1[[#This Row],[Vehicle Value]]/Table1[[#This Row],[Vehicles]]</f>
        <v>38012.898655824734</v>
      </c>
      <c r="BC129" s="3"/>
      <c r="BD129" s="23">
        <f ca="1">IF(Table1[[#This Row],[Overal Debt]]&gt;$BE$3,1,0)</f>
        <v>1</v>
      </c>
      <c r="BG129" s="27">
        <f ca="1">Table1[[#This Row],[Mortgage]]/Table1[[#This Row],[Value of House]]</f>
        <v>0.59587109045520092</v>
      </c>
      <c r="BH129" s="23">
        <f t="shared" ca="1" si="44"/>
        <v>0</v>
      </c>
      <c r="BJ129">
        <f ca="1">IF(Table1[[#This Row],[City]]="Delhi",Table1[[#This Row],[Income]],0)</f>
        <v>0</v>
      </c>
      <c r="BK129">
        <f ca="1">IF(Table1[[#This Row],[City]]="Bangalore",Table1[[#This Row],[Income]],0)</f>
        <v>0</v>
      </c>
      <c r="BL129">
        <f ca="1">IF(Table1[[#This Row],[City]]="Kochi",Table1[[#This Row],[Income]],0)</f>
        <v>0</v>
      </c>
      <c r="BM129">
        <f ca="1">IF(Table1[[#This Row],[City]]="Chennai",Table1[[#This Row],[Income]],0)</f>
        <v>0</v>
      </c>
      <c r="BN129">
        <f ca="1">IF(Table1[[#This Row],[City]]="Thiruvananthapuram",Table1[[#This Row],[Income]],0)</f>
        <v>63009</v>
      </c>
      <c r="BO129">
        <f ca="1">IF(Table1[[#This Row],[City]]="Kolkata",Table1[[#This Row],[Income]],0)</f>
        <v>0</v>
      </c>
      <c r="BP129">
        <f ca="1">IF(Table1[[#This Row],[City]]="Mumbai",Table1[[#This Row],[Income]],0)</f>
        <v>0</v>
      </c>
      <c r="BQ129">
        <f ca="1">IF(Table1[[#This Row],[City]]="Mysore",Table1[[#This Row],[Income]],0)</f>
        <v>0</v>
      </c>
      <c r="BT129">
        <f ca="1">IF(Table1[[#This Row],[City]]="Mumbai",1,0)</f>
        <v>0</v>
      </c>
      <c r="BU129">
        <f ca="1">IF(Table1[[#This Row],[City]]="Chennai",1,0)</f>
        <v>0</v>
      </c>
      <c r="BV129">
        <f ca="1">IF(Table1[[#This Row],[City]]="Delhi",1,0)</f>
        <v>0</v>
      </c>
      <c r="BW129">
        <f ca="1">IF(Table1[[#This Row],[City]]="Bangalore",1,0)</f>
        <v>0</v>
      </c>
      <c r="BX129">
        <f ca="1">IF(Table1[[#This Row],[City]]="Kochi",1,0)</f>
        <v>0</v>
      </c>
      <c r="BY129">
        <f ca="1">IF(Table1[[#This Row],[City]]="Thiruvananthapuram",1,0)</f>
        <v>1</v>
      </c>
      <c r="BZ129">
        <f ca="1">IF(Table1[[#This Row],[City]]="Kolkata",1,0)</f>
        <v>0</v>
      </c>
      <c r="CA129">
        <f ca="1">IF(Table1[[#This Row],[City]]="Mysore",1,0)</f>
        <v>0</v>
      </c>
    </row>
    <row r="130" spans="2:79" x14ac:dyDescent="0.3">
      <c r="B130">
        <f t="shared" ca="1" si="24"/>
        <v>2</v>
      </c>
      <c r="C130" t="str">
        <f t="shared" ca="1" si="25"/>
        <v>Female</v>
      </c>
      <c r="D130">
        <f t="shared" ca="1" si="26"/>
        <v>45</v>
      </c>
      <c r="E130">
        <f t="shared" ca="1" si="27"/>
        <v>1</v>
      </c>
      <c r="F130" t="str">
        <f t="shared" ca="1" si="28"/>
        <v>Health</v>
      </c>
      <c r="G130">
        <f t="shared" ca="1" si="29"/>
        <v>1</v>
      </c>
      <c r="H130" t="str">
        <f t="shared" ca="1" si="30"/>
        <v>SSLC</v>
      </c>
      <c r="I130">
        <f t="shared" ca="1" si="31"/>
        <v>4</v>
      </c>
      <c r="J130">
        <f t="shared" ca="1" si="23"/>
        <v>1</v>
      </c>
      <c r="K130">
        <f t="shared" ca="1" si="32"/>
        <v>27241</v>
      </c>
      <c r="L130">
        <f t="shared" ca="1" si="33"/>
        <v>1</v>
      </c>
      <c r="M130" t="str">
        <f t="shared" ca="1" si="34"/>
        <v>Chennai</v>
      </c>
      <c r="N130">
        <f t="shared" ca="1" si="35"/>
        <v>108964</v>
      </c>
      <c r="O130">
        <f t="shared" ca="1" si="36"/>
        <v>38999.617952291621</v>
      </c>
      <c r="P130" s="1">
        <f t="shared" ca="1" si="37"/>
        <v>23443.603952305795</v>
      </c>
      <c r="Q130">
        <f t="shared" ca="1" si="38"/>
        <v>12226</v>
      </c>
      <c r="R130" s="1">
        <f t="shared" ca="1" si="39"/>
        <v>51171.679389113859</v>
      </c>
      <c r="S130" s="1">
        <f t="shared" ca="1" si="40"/>
        <v>17845.647954335844</v>
      </c>
      <c r="T130" s="1">
        <f t="shared" ca="1" si="41"/>
        <v>183579.28334141965</v>
      </c>
      <c r="U130" s="1">
        <f t="shared" ca="1" si="42"/>
        <v>102397.29734140547</v>
      </c>
      <c r="V130" s="1">
        <f t="shared" ca="1" si="43"/>
        <v>81181.986000014178</v>
      </c>
      <c r="AI130" s="7"/>
      <c r="AJ130">
        <f ca="1">IF(Table1[[#This Row],[Gender]]="Male",1,0)</f>
        <v>0</v>
      </c>
      <c r="AK130">
        <f ca="1">IF(Table1[[#This Row],[Gender]]="Female",1,0)</f>
        <v>1</v>
      </c>
      <c r="AM130" s="3"/>
      <c r="AO130">
        <f ca="1">IF(Table1[[#This Row],[Profession]]="Health",1,0)</f>
        <v>1</v>
      </c>
      <c r="AP130">
        <f ca="1">IF(Table1[[#This Row],[Profession]]="IT",1,0)</f>
        <v>0</v>
      </c>
      <c r="AQ130">
        <f ca="1">IF(Table1[[#This Row],[Profession]]="Engineer",1,0)</f>
        <v>0</v>
      </c>
      <c r="AR130">
        <f ca="1">IF(Table1[[#This Row],[Profession]]="Blogger",1,0)</f>
        <v>0</v>
      </c>
      <c r="AS130">
        <f ca="1">IF(Table1[[#This Row],[Profession]]="Teacher",1,0)</f>
        <v>0</v>
      </c>
      <c r="AT130">
        <f ca="1">IF(Table1[[#This Row],[Profession]]="Freelancer",1,0)</f>
        <v>0</v>
      </c>
      <c r="BB130" s="20">
        <f ca="1">Table1[[#This Row],[Vehicle Value]]/Table1[[#This Row],[Vehicles]]</f>
        <v>23443.603952305795</v>
      </c>
      <c r="BC130" s="3"/>
      <c r="BD130" s="23">
        <f ca="1">IF(Table1[[#This Row],[Overal Debt]]&gt;$BE$3,1,0)</f>
        <v>1</v>
      </c>
      <c r="BG130" s="27">
        <f ca="1">Table1[[#This Row],[Mortgage]]/Table1[[#This Row],[Value of House]]</f>
        <v>0.3579128698679529</v>
      </c>
      <c r="BH130" s="23">
        <f t="shared" ca="1" si="44"/>
        <v>0</v>
      </c>
      <c r="BJ130">
        <f ca="1">IF(Table1[[#This Row],[City]]="Delhi",Table1[[#This Row],[Income]],0)</f>
        <v>0</v>
      </c>
      <c r="BK130">
        <f ca="1">IF(Table1[[#This Row],[City]]="Bangalore",Table1[[#This Row],[Income]],0)</f>
        <v>0</v>
      </c>
      <c r="BL130">
        <f ca="1">IF(Table1[[#This Row],[City]]="Kochi",Table1[[#This Row],[Income]],0)</f>
        <v>0</v>
      </c>
      <c r="BM130">
        <f ca="1">IF(Table1[[#This Row],[City]]="Chennai",Table1[[#This Row],[Income]],0)</f>
        <v>27241</v>
      </c>
      <c r="BN130">
        <f ca="1">IF(Table1[[#This Row],[City]]="Thiruvananthapuram",Table1[[#This Row],[Income]],0)</f>
        <v>0</v>
      </c>
      <c r="BO130">
        <f ca="1">IF(Table1[[#This Row],[City]]="Kolkata",Table1[[#This Row],[Income]],0)</f>
        <v>0</v>
      </c>
      <c r="BP130">
        <f ca="1">IF(Table1[[#This Row],[City]]="Mumbai",Table1[[#This Row],[Income]],0)</f>
        <v>0</v>
      </c>
      <c r="BQ130">
        <f ca="1">IF(Table1[[#This Row],[City]]="Mysore",Table1[[#This Row],[Income]],0)</f>
        <v>0</v>
      </c>
      <c r="BT130">
        <f ca="1">IF(Table1[[#This Row],[City]]="Mumbai",1,0)</f>
        <v>0</v>
      </c>
      <c r="BU130">
        <f ca="1">IF(Table1[[#This Row],[City]]="Chennai",1,0)</f>
        <v>1</v>
      </c>
      <c r="BV130">
        <f ca="1">IF(Table1[[#This Row],[City]]="Delhi",1,0)</f>
        <v>0</v>
      </c>
      <c r="BW130">
        <f ca="1">IF(Table1[[#This Row],[City]]="Bangalore",1,0)</f>
        <v>0</v>
      </c>
      <c r="BX130">
        <f ca="1">IF(Table1[[#This Row],[City]]="Kochi",1,0)</f>
        <v>0</v>
      </c>
      <c r="BY130">
        <f ca="1">IF(Table1[[#This Row],[City]]="Thiruvananthapuram",1,0)</f>
        <v>0</v>
      </c>
      <c r="BZ130">
        <f ca="1">IF(Table1[[#This Row],[City]]="Kolkata",1,0)</f>
        <v>0</v>
      </c>
      <c r="CA130">
        <f ca="1">IF(Table1[[#This Row],[City]]="Mysore",1,0)</f>
        <v>0</v>
      </c>
    </row>
    <row r="131" spans="2:79" x14ac:dyDescent="0.3">
      <c r="B131">
        <f t="shared" ca="1" si="24"/>
        <v>1</v>
      </c>
      <c r="C131" t="str">
        <f t="shared" ca="1" si="25"/>
        <v>Male</v>
      </c>
      <c r="D131">
        <f t="shared" ca="1" si="26"/>
        <v>38</v>
      </c>
      <c r="E131">
        <f t="shared" ca="1" si="27"/>
        <v>4</v>
      </c>
      <c r="F131" t="str">
        <f t="shared" ca="1" si="28"/>
        <v>Teacher</v>
      </c>
      <c r="G131">
        <f t="shared" ca="1" si="29"/>
        <v>3</v>
      </c>
      <c r="H131" t="str">
        <f t="shared" ca="1" si="30"/>
        <v>Diploma</v>
      </c>
      <c r="I131">
        <f t="shared" ca="1" si="31"/>
        <v>2</v>
      </c>
      <c r="J131">
        <f t="shared" ca="1" si="23"/>
        <v>4</v>
      </c>
      <c r="K131">
        <f t="shared" ca="1" si="32"/>
        <v>56488</v>
      </c>
      <c r="L131">
        <f t="shared" ca="1" si="33"/>
        <v>9</v>
      </c>
      <c r="M131" t="str">
        <f t="shared" ca="1" si="34"/>
        <v>Delhi</v>
      </c>
      <c r="N131">
        <f t="shared" ca="1" si="35"/>
        <v>169464</v>
      </c>
      <c r="O131">
        <f t="shared" ca="1" si="36"/>
        <v>103122.14904230261</v>
      </c>
      <c r="P131" s="1">
        <f t="shared" ca="1" si="37"/>
        <v>212281.07044387021</v>
      </c>
      <c r="Q131">
        <f t="shared" ca="1" si="38"/>
        <v>125317</v>
      </c>
      <c r="R131" s="1">
        <f t="shared" ca="1" si="39"/>
        <v>9604.1128099039834</v>
      </c>
      <c r="S131" s="1">
        <f t="shared" ca="1" si="40"/>
        <v>5554.9642051819874</v>
      </c>
      <c r="T131" s="1">
        <f t="shared" ca="1" si="41"/>
        <v>391349.18325377419</v>
      </c>
      <c r="U131" s="1">
        <f t="shared" ca="1" si="42"/>
        <v>238043.2618522066</v>
      </c>
      <c r="V131" s="1">
        <f t="shared" ca="1" si="43"/>
        <v>153305.92140156758</v>
      </c>
      <c r="AI131" s="7"/>
      <c r="AJ131">
        <f ca="1">IF(Table1[[#This Row],[Gender]]="Male",1,0)</f>
        <v>1</v>
      </c>
      <c r="AK131">
        <f ca="1">IF(Table1[[#This Row],[Gender]]="Female",1,0)</f>
        <v>0</v>
      </c>
      <c r="AM131" s="3"/>
      <c r="AO131">
        <f ca="1">IF(Table1[[#This Row],[Profession]]="Health",1,0)</f>
        <v>0</v>
      </c>
      <c r="AP131">
        <f ca="1">IF(Table1[[#This Row],[Profession]]="IT",1,0)</f>
        <v>0</v>
      </c>
      <c r="AQ131">
        <f ca="1">IF(Table1[[#This Row],[Profession]]="Engineer",1,0)</f>
        <v>0</v>
      </c>
      <c r="AR131">
        <f ca="1">IF(Table1[[#This Row],[Profession]]="Blogger",1,0)</f>
        <v>0</v>
      </c>
      <c r="AS131">
        <f ca="1">IF(Table1[[#This Row],[Profession]]="Teacher",1,0)</f>
        <v>1</v>
      </c>
      <c r="AT131">
        <f ca="1">IF(Table1[[#This Row],[Profession]]="Freelancer",1,0)</f>
        <v>0</v>
      </c>
      <c r="BB131" s="20">
        <f ca="1">Table1[[#This Row],[Vehicle Value]]/Table1[[#This Row],[Vehicles]]</f>
        <v>53070.267610967552</v>
      </c>
      <c r="BC131" s="3"/>
      <c r="BD131" s="23">
        <f ca="1">IF(Table1[[#This Row],[Overal Debt]]&gt;$BE$3,1,0)</f>
        <v>1</v>
      </c>
      <c r="BG131" s="27">
        <f ca="1">Table1[[#This Row],[Mortgage]]/Table1[[#This Row],[Value of House]]</f>
        <v>0.60851950291685908</v>
      </c>
      <c r="BH131" s="23">
        <f t="shared" ca="1" si="44"/>
        <v>0</v>
      </c>
      <c r="BJ131">
        <f ca="1">IF(Table1[[#This Row],[City]]="Delhi",Table1[[#This Row],[Income]],0)</f>
        <v>56488</v>
      </c>
      <c r="BK131">
        <f ca="1">IF(Table1[[#This Row],[City]]="Bangalore",Table1[[#This Row],[Income]],0)</f>
        <v>0</v>
      </c>
      <c r="BL131">
        <f ca="1">IF(Table1[[#This Row],[City]]="Kochi",Table1[[#This Row],[Income]],0)</f>
        <v>0</v>
      </c>
      <c r="BM131">
        <f ca="1">IF(Table1[[#This Row],[City]]="Chennai",Table1[[#This Row],[Income]],0)</f>
        <v>0</v>
      </c>
      <c r="BN131">
        <f ca="1">IF(Table1[[#This Row],[City]]="Thiruvananthapuram",Table1[[#This Row],[Income]],0)</f>
        <v>0</v>
      </c>
      <c r="BO131">
        <f ca="1">IF(Table1[[#This Row],[City]]="Kolkata",Table1[[#This Row],[Income]],0)</f>
        <v>0</v>
      </c>
      <c r="BP131">
        <f ca="1">IF(Table1[[#This Row],[City]]="Mumbai",Table1[[#This Row],[Income]],0)</f>
        <v>0</v>
      </c>
      <c r="BQ131">
        <f ca="1">IF(Table1[[#This Row],[City]]="Mysore",Table1[[#This Row],[Income]],0)</f>
        <v>0</v>
      </c>
      <c r="BT131">
        <f ca="1">IF(Table1[[#This Row],[City]]="Mumbai",1,0)</f>
        <v>0</v>
      </c>
      <c r="BU131">
        <f ca="1">IF(Table1[[#This Row],[City]]="Chennai",1,0)</f>
        <v>0</v>
      </c>
      <c r="BV131">
        <f ca="1">IF(Table1[[#This Row],[City]]="Delhi",1,0)</f>
        <v>1</v>
      </c>
      <c r="BW131">
        <f ca="1">IF(Table1[[#This Row],[City]]="Bangalore",1,0)</f>
        <v>0</v>
      </c>
      <c r="BX131">
        <f ca="1">IF(Table1[[#This Row],[City]]="Kochi",1,0)</f>
        <v>0</v>
      </c>
      <c r="BY131">
        <f ca="1">IF(Table1[[#This Row],[City]]="Thiruvananthapuram",1,0)</f>
        <v>0</v>
      </c>
      <c r="BZ131">
        <f ca="1">IF(Table1[[#This Row],[City]]="Kolkata",1,0)</f>
        <v>0</v>
      </c>
      <c r="CA131">
        <f ca="1">IF(Table1[[#This Row],[City]]="Mysore",1,0)</f>
        <v>0</v>
      </c>
    </row>
    <row r="132" spans="2:79" x14ac:dyDescent="0.3">
      <c r="B132">
        <f t="shared" ca="1" si="24"/>
        <v>1</v>
      </c>
      <c r="C132" t="str">
        <f t="shared" ca="1" si="25"/>
        <v>Male</v>
      </c>
      <c r="D132">
        <f t="shared" ca="1" si="26"/>
        <v>28</v>
      </c>
      <c r="E132">
        <f t="shared" ca="1" si="27"/>
        <v>4</v>
      </c>
      <c r="F132" t="str">
        <f t="shared" ca="1" si="28"/>
        <v>Teacher</v>
      </c>
      <c r="G132">
        <f t="shared" ca="1" si="29"/>
        <v>5</v>
      </c>
      <c r="H132" t="str">
        <f t="shared" ca="1" si="30"/>
        <v>Post Graduate</v>
      </c>
      <c r="I132">
        <f t="shared" ca="1" si="31"/>
        <v>2</v>
      </c>
      <c r="J132">
        <f t="shared" ref="J132:J195" ca="1" si="45">RANDBETWEEN(1,4)</f>
        <v>4</v>
      </c>
      <c r="K132">
        <f t="shared" ca="1" si="32"/>
        <v>66776</v>
      </c>
      <c r="L132">
        <f t="shared" ca="1" si="33"/>
        <v>5</v>
      </c>
      <c r="M132" t="str">
        <f t="shared" ca="1" si="34"/>
        <v>Kolkata</v>
      </c>
      <c r="N132">
        <f t="shared" ca="1" si="35"/>
        <v>200328</v>
      </c>
      <c r="O132">
        <f t="shared" ca="1" si="36"/>
        <v>192844.29331524271</v>
      </c>
      <c r="P132" s="1">
        <f t="shared" ca="1" si="37"/>
        <v>259806.57847497874</v>
      </c>
      <c r="Q132">
        <f t="shared" ca="1" si="38"/>
        <v>21503</v>
      </c>
      <c r="R132" s="1">
        <f t="shared" ca="1" si="39"/>
        <v>20025.649321262172</v>
      </c>
      <c r="S132" s="1">
        <f t="shared" ca="1" si="40"/>
        <v>93912.849610623671</v>
      </c>
      <c r="T132" s="1">
        <f t="shared" ca="1" si="41"/>
        <v>480160.22779624094</v>
      </c>
      <c r="U132" s="1">
        <f t="shared" ca="1" si="42"/>
        <v>234372.94263650489</v>
      </c>
      <c r="V132" s="1">
        <f t="shared" ca="1" si="43"/>
        <v>245787.28515973606</v>
      </c>
      <c r="AI132" s="7"/>
      <c r="AJ132">
        <f ca="1">IF(Table1[[#This Row],[Gender]]="Male",1,0)</f>
        <v>1</v>
      </c>
      <c r="AK132">
        <f ca="1">IF(Table1[[#This Row],[Gender]]="Female",1,0)</f>
        <v>0</v>
      </c>
      <c r="AM132" s="3"/>
      <c r="AO132">
        <f ca="1">IF(Table1[[#This Row],[Profession]]="Health",1,0)</f>
        <v>0</v>
      </c>
      <c r="AP132">
        <f ca="1">IF(Table1[[#This Row],[Profession]]="IT",1,0)</f>
        <v>0</v>
      </c>
      <c r="AQ132">
        <f ca="1">IF(Table1[[#This Row],[Profession]]="Engineer",1,0)</f>
        <v>0</v>
      </c>
      <c r="AR132">
        <f ca="1">IF(Table1[[#This Row],[Profession]]="Blogger",1,0)</f>
        <v>0</v>
      </c>
      <c r="AS132">
        <f ca="1">IF(Table1[[#This Row],[Profession]]="Teacher",1,0)</f>
        <v>1</v>
      </c>
      <c r="AT132">
        <f ca="1">IF(Table1[[#This Row],[Profession]]="Freelancer",1,0)</f>
        <v>0</v>
      </c>
      <c r="BB132" s="20">
        <f ca="1">Table1[[#This Row],[Vehicle Value]]/Table1[[#This Row],[Vehicles]]</f>
        <v>64951.644618744685</v>
      </c>
      <c r="BC132" s="3"/>
      <c r="BD132" s="23">
        <f ca="1">IF(Table1[[#This Row],[Overal Debt]]&gt;$BE$3,1,0)</f>
        <v>1</v>
      </c>
      <c r="BG132" s="27">
        <f ca="1">Table1[[#This Row],[Mortgage]]/Table1[[#This Row],[Value of House]]</f>
        <v>0.96264273249492194</v>
      </c>
      <c r="BH132" s="23">
        <f t="shared" ca="1" si="44"/>
        <v>0</v>
      </c>
      <c r="BJ132">
        <f ca="1">IF(Table1[[#This Row],[City]]="Delhi",Table1[[#This Row],[Income]],0)</f>
        <v>0</v>
      </c>
      <c r="BK132">
        <f ca="1">IF(Table1[[#This Row],[City]]="Bangalore",Table1[[#This Row],[Income]],0)</f>
        <v>0</v>
      </c>
      <c r="BL132">
        <f ca="1">IF(Table1[[#This Row],[City]]="Kochi",Table1[[#This Row],[Income]],0)</f>
        <v>0</v>
      </c>
      <c r="BM132">
        <f ca="1">IF(Table1[[#This Row],[City]]="Chennai",Table1[[#This Row],[Income]],0)</f>
        <v>0</v>
      </c>
      <c r="BN132">
        <f ca="1">IF(Table1[[#This Row],[City]]="Thiruvananthapuram",Table1[[#This Row],[Income]],0)</f>
        <v>0</v>
      </c>
      <c r="BO132">
        <f ca="1">IF(Table1[[#This Row],[City]]="Kolkata",Table1[[#This Row],[Income]],0)</f>
        <v>66776</v>
      </c>
      <c r="BP132">
        <f ca="1">IF(Table1[[#This Row],[City]]="Mumbai",Table1[[#This Row],[Income]],0)</f>
        <v>0</v>
      </c>
      <c r="BQ132">
        <f ca="1">IF(Table1[[#This Row],[City]]="Mysore",Table1[[#This Row],[Income]],0)</f>
        <v>0</v>
      </c>
      <c r="BT132">
        <f ca="1">IF(Table1[[#This Row],[City]]="Mumbai",1,0)</f>
        <v>0</v>
      </c>
      <c r="BU132">
        <f ca="1">IF(Table1[[#This Row],[City]]="Chennai",1,0)</f>
        <v>0</v>
      </c>
      <c r="BV132">
        <f ca="1">IF(Table1[[#This Row],[City]]="Delhi",1,0)</f>
        <v>0</v>
      </c>
      <c r="BW132">
        <f ca="1">IF(Table1[[#This Row],[City]]="Bangalore",1,0)</f>
        <v>0</v>
      </c>
      <c r="BX132">
        <f ca="1">IF(Table1[[#This Row],[City]]="Kochi",1,0)</f>
        <v>0</v>
      </c>
      <c r="BY132">
        <f ca="1">IF(Table1[[#This Row],[City]]="Thiruvananthapuram",1,0)</f>
        <v>0</v>
      </c>
      <c r="BZ132">
        <f ca="1">IF(Table1[[#This Row],[City]]="Kolkata",1,0)</f>
        <v>1</v>
      </c>
      <c r="CA132">
        <f ca="1">IF(Table1[[#This Row],[City]]="Mysore",1,0)</f>
        <v>0</v>
      </c>
    </row>
    <row r="133" spans="2:79" x14ac:dyDescent="0.3">
      <c r="B133">
        <f t="shared" ref="B133:B196" ca="1" si="46">RANDBETWEEN(1,2)</f>
        <v>1</v>
      </c>
      <c r="C133" t="str">
        <f t="shared" ref="C133:C196" ca="1" si="47">IF(B133=1,"Male","Female")</f>
        <v>Male</v>
      </c>
      <c r="D133">
        <f t="shared" ref="D133:D196" ca="1" si="48">RANDBETWEEN(25,45)</f>
        <v>29</v>
      </c>
      <c r="E133">
        <f t="shared" ref="E133:E196" ca="1" si="49">RANDBETWEEN(1,6)</f>
        <v>1</v>
      </c>
      <c r="F133" t="str">
        <f t="shared" ref="F133:F196" ca="1" si="50">VLOOKUP(E133,$AB$3:$AC$8,2)</f>
        <v>Health</v>
      </c>
      <c r="G133">
        <f t="shared" ref="G133:G196" ca="1" si="51">RANDBETWEEN(1,5)</f>
        <v>5</v>
      </c>
      <c r="H133" t="str">
        <f t="shared" ref="H133:H196" ca="1" si="52">VLOOKUP(G133,$Z$6:$AA$10,2)</f>
        <v>Post Graduate</v>
      </c>
      <c r="I133">
        <f t="shared" ref="I133:I196" ca="1" si="53">RANDBETWEEN(0,4)</f>
        <v>1</v>
      </c>
      <c r="J133">
        <f t="shared" ca="1" si="45"/>
        <v>3</v>
      </c>
      <c r="K133">
        <f t="shared" ref="K133:K196" ca="1" si="54">RANDBETWEEN(25000,90000)</f>
        <v>39418</v>
      </c>
      <c r="L133">
        <f t="shared" ref="L133:L196" ca="1" si="55">RANDBETWEEN(1,9)</f>
        <v>9</v>
      </c>
      <c r="M133" t="str">
        <f t="shared" ref="M133:M196" ca="1" si="56">VLOOKUP(L133,$AB$18:$AC$26,2)</f>
        <v>Delhi</v>
      </c>
      <c r="N133">
        <f t="shared" ref="N133:N196" ca="1" si="57">K133*RANDBETWEEN(3,4)</f>
        <v>118254</v>
      </c>
      <c r="O133">
        <f t="shared" ref="O133:O196" ca="1" si="58">RAND()*N133</f>
        <v>81128.31336101261</v>
      </c>
      <c r="P133" s="1">
        <f t="shared" ref="P133:P196" ca="1" si="59">J133*RAND()*K133</f>
        <v>29139.2236758002</v>
      </c>
      <c r="Q133">
        <f t="shared" ref="Q133:Q196" ca="1" si="60">RANDBETWEEN(0,P133)</f>
        <v>28011</v>
      </c>
      <c r="R133" s="1">
        <f t="shared" ref="R133:R196" ca="1" si="61">RAND()*K133*2</f>
        <v>34202.430180755895</v>
      </c>
      <c r="S133" s="1">
        <f t="shared" ref="S133:S196" ca="1" si="62">RAND()*K133*1.5</f>
        <v>2919.570136476299</v>
      </c>
      <c r="T133" s="1">
        <f t="shared" ref="T133:T196" ca="1" si="63">N133+P133+R133</f>
        <v>181595.65385655611</v>
      </c>
      <c r="U133" s="1">
        <f t="shared" ref="U133:U196" ca="1" si="64">Q133+R133+O133</f>
        <v>143341.74354176852</v>
      </c>
      <c r="V133" s="1">
        <f t="shared" ref="V133:V196" ca="1" si="65">T133-U133</f>
        <v>38253.910314787587</v>
      </c>
      <c r="AI133" s="7"/>
      <c r="AJ133">
        <f ca="1">IF(Table1[[#This Row],[Gender]]="Male",1,0)</f>
        <v>1</v>
      </c>
      <c r="AK133">
        <f ca="1">IF(Table1[[#This Row],[Gender]]="Female",1,0)</f>
        <v>0</v>
      </c>
      <c r="AM133" s="3"/>
      <c r="AO133">
        <f ca="1">IF(Table1[[#This Row],[Profession]]="Health",1,0)</f>
        <v>1</v>
      </c>
      <c r="AP133">
        <f ca="1">IF(Table1[[#This Row],[Profession]]="IT",1,0)</f>
        <v>0</v>
      </c>
      <c r="AQ133">
        <f ca="1">IF(Table1[[#This Row],[Profession]]="Engineer",1,0)</f>
        <v>0</v>
      </c>
      <c r="AR133">
        <f ca="1">IF(Table1[[#This Row],[Profession]]="Blogger",1,0)</f>
        <v>0</v>
      </c>
      <c r="AS133">
        <f ca="1">IF(Table1[[#This Row],[Profession]]="Teacher",1,0)</f>
        <v>0</v>
      </c>
      <c r="AT133">
        <f ca="1">IF(Table1[[#This Row],[Profession]]="Freelancer",1,0)</f>
        <v>0</v>
      </c>
      <c r="BB133" s="20">
        <f ca="1">Table1[[#This Row],[Vehicle Value]]/Table1[[#This Row],[Vehicles]]</f>
        <v>9713.0745586000667</v>
      </c>
      <c r="BC133" s="3"/>
      <c r="BD133" s="23">
        <f ca="1">IF(Table1[[#This Row],[Overal Debt]]&gt;$BE$3,1,0)</f>
        <v>1</v>
      </c>
      <c r="BG133" s="27">
        <f ca="1">Table1[[#This Row],[Mortgage]]/Table1[[#This Row],[Value of House]]</f>
        <v>0.68605132478404629</v>
      </c>
      <c r="BH133" s="23">
        <f t="shared" ref="BH133:BH196" ca="1" si="66">IF(BG133&lt;30%,1,0)</f>
        <v>0</v>
      </c>
      <c r="BJ133">
        <f ca="1">IF(Table1[[#This Row],[City]]="Delhi",Table1[[#This Row],[Income]],0)</f>
        <v>39418</v>
      </c>
      <c r="BK133">
        <f ca="1">IF(Table1[[#This Row],[City]]="Bangalore",Table1[[#This Row],[Income]],0)</f>
        <v>0</v>
      </c>
      <c r="BL133">
        <f ca="1">IF(Table1[[#This Row],[City]]="Kochi",Table1[[#This Row],[Income]],0)</f>
        <v>0</v>
      </c>
      <c r="BM133">
        <f ca="1">IF(Table1[[#This Row],[City]]="Chennai",Table1[[#This Row],[Income]],0)</f>
        <v>0</v>
      </c>
      <c r="BN133">
        <f ca="1">IF(Table1[[#This Row],[City]]="Thiruvananthapuram",Table1[[#This Row],[Income]],0)</f>
        <v>0</v>
      </c>
      <c r="BO133">
        <f ca="1">IF(Table1[[#This Row],[City]]="Kolkata",Table1[[#This Row],[Income]],0)</f>
        <v>0</v>
      </c>
      <c r="BP133">
        <f ca="1">IF(Table1[[#This Row],[City]]="Mumbai",Table1[[#This Row],[Income]],0)</f>
        <v>0</v>
      </c>
      <c r="BQ133">
        <f ca="1">IF(Table1[[#This Row],[City]]="Mysore",Table1[[#This Row],[Income]],0)</f>
        <v>0</v>
      </c>
      <c r="BT133">
        <f ca="1">IF(Table1[[#This Row],[City]]="Mumbai",1,0)</f>
        <v>0</v>
      </c>
      <c r="BU133">
        <f ca="1">IF(Table1[[#This Row],[City]]="Chennai",1,0)</f>
        <v>0</v>
      </c>
      <c r="BV133">
        <f ca="1">IF(Table1[[#This Row],[City]]="Delhi",1,0)</f>
        <v>1</v>
      </c>
      <c r="BW133">
        <f ca="1">IF(Table1[[#This Row],[City]]="Bangalore",1,0)</f>
        <v>0</v>
      </c>
      <c r="BX133">
        <f ca="1">IF(Table1[[#This Row],[City]]="Kochi",1,0)</f>
        <v>0</v>
      </c>
      <c r="BY133">
        <f ca="1">IF(Table1[[#This Row],[City]]="Thiruvananthapuram",1,0)</f>
        <v>0</v>
      </c>
      <c r="BZ133">
        <f ca="1">IF(Table1[[#This Row],[City]]="Kolkata",1,0)</f>
        <v>0</v>
      </c>
      <c r="CA133">
        <f ca="1">IF(Table1[[#This Row],[City]]="Mysore",1,0)</f>
        <v>0</v>
      </c>
    </row>
    <row r="134" spans="2:79" x14ac:dyDescent="0.3">
      <c r="B134">
        <f t="shared" ca="1" si="46"/>
        <v>2</v>
      </c>
      <c r="C134" t="str">
        <f t="shared" ca="1" si="47"/>
        <v>Female</v>
      </c>
      <c r="D134">
        <f t="shared" ca="1" si="48"/>
        <v>30</v>
      </c>
      <c r="E134">
        <f t="shared" ca="1" si="49"/>
        <v>1</v>
      </c>
      <c r="F134" t="str">
        <f t="shared" ca="1" si="50"/>
        <v>Health</v>
      </c>
      <c r="G134">
        <f t="shared" ca="1" si="51"/>
        <v>4</v>
      </c>
      <c r="H134" t="str">
        <f t="shared" ca="1" si="52"/>
        <v>Under Graduate</v>
      </c>
      <c r="I134">
        <f t="shared" ca="1" si="53"/>
        <v>3</v>
      </c>
      <c r="J134">
        <f t="shared" ca="1" si="45"/>
        <v>2</v>
      </c>
      <c r="K134">
        <f t="shared" ca="1" si="54"/>
        <v>46257</v>
      </c>
      <c r="L134">
        <f t="shared" ca="1" si="55"/>
        <v>8</v>
      </c>
      <c r="M134" t="str">
        <f t="shared" ca="1" si="56"/>
        <v>Kochi</v>
      </c>
      <c r="N134">
        <f t="shared" ca="1" si="57"/>
        <v>185028</v>
      </c>
      <c r="O134">
        <f t="shared" ca="1" si="58"/>
        <v>37968.788805059929</v>
      </c>
      <c r="P134" s="1">
        <f t="shared" ca="1" si="59"/>
        <v>69286.014237344425</v>
      </c>
      <c r="Q134">
        <f t="shared" ca="1" si="60"/>
        <v>8176</v>
      </c>
      <c r="R134" s="1">
        <f t="shared" ca="1" si="61"/>
        <v>65066.68744380783</v>
      </c>
      <c r="S134" s="1">
        <f t="shared" ca="1" si="62"/>
        <v>4563.1381897848296</v>
      </c>
      <c r="T134" s="1">
        <f t="shared" ca="1" si="63"/>
        <v>319380.70168115228</v>
      </c>
      <c r="U134" s="1">
        <f t="shared" ca="1" si="64"/>
        <v>111211.47624886777</v>
      </c>
      <c r="V134" s="1">
        <f t="shared" ca="1" si="65"/>
        <v>208169.22543228453</v>
      </c>
      <c r="AI134" s="7"/>
      <c r="AJ134">
        <f ca="1">IF(Table1[[#This Row],[Gender]]="Male",1,0)</f>
        <v>0</v>
      </c>
      <c r="AK134">
        <f ca="1">IF(Table1[[#This Row],[Gender]]="Female",1,0)</f>
        <v>1</v>
      </c>
      <c r="AM134" s="3"/>
      <c r="AO134">
        <f ca="1">IF(Table1[[#This Row],[Profession]]="Health",1,0)</f>
        <v>1</v>
      </c>
      <c r="AP134">
        <f ca="1">IF(Table1[[#This Row],[Profession]]="IT",1,0)</f>
        <v>0</v>
      </c>
      <c r="AQ134">
        <f ca="1">IF(Table1[[#This Row],[Profession]]="Engineer",1,0)</f>
        <v>0</v>
      </c>
      <c r="AR134">
        <f ca="1">IF(Table1[[#This Row],[Profession]]="Blogger",1,0)</f>
        <v>0</v>
      </c>
      <c r="AS134">
        <f ca="1">IF(Table1[[#This Row],[Profession]]="Teacher",1,0)</f>
        <v>0</v>
      </c>
      <c r="AT134">
        <f ca="1">IF(Table1[[#This Row],[Profession]]="Freelancer",1,0)</f>
        <v>0</v>
      </c>
      <c r="BB134" s="20">
        <f ca="1">Table1[[#This Row],[Vehicle Value]]/Table1[[#This Row],[Vehicles]]</f>
        <v>34643.007118672213</v>
      </c>
      <c r="BC134" s="3"/>
      <c r="BD134" s="23">
        <f ca="1">IF(Table1[[#This Row],[Overal Debt]]&gt;$BE$3,1,0)</f>
        <v>1</v>
      </c>
      <c r="BG134" s="27">
        <f ca="1">Table1[[#This Row],[Mortgage]]/Table1[[#This Row],[Value of House]]</f>
        <v>0.2052056380929369</v>
      </c>
      <c r="BH134" s="23">
        <f t="shared" ca="1" si="66"/>
        <v>1</v>
      </c>
      <c r="BJ134">
        <f ca="1">IF(Table1[[#This Row],[City]]="Delhi",Table1[[#This Row],[Income]],0)</f>
        <v>0</v>
      </c>
      <c r="BK134">
        <f ca="1">IF(Table1[[#This Row],[City]]="Bangalore",Table1[[#This Row],[Income]],0)</f>
        <v>0</v>
      </c>
      <c r="BL134">
        <f ca="1">IF(Table1[[#This Row],[City]]="Kochi",Table1[[#This Row],[Income]],0)</f>
        <v>46257</v>
      </c>
      <c r="BM134">
        <f ca="1">IF(Table1[[#This Row],[City]]="Chennai",Table1[[#This Row],[Income]],0)</f>
        <v>0</v>
      </c>
      <c r="BN134">
        <f ca="1">IF(Table1[[#This Row],[City]]="Thiruvananthapuram",Table1[[#This Row],[Income]],0)</f>
        <v>0</v>
      </c>
      <c r="BO134">
        <f ca="1">IF(Table1[[#This Row],[City]]="Kolkata",Table1[[#This Row],[Income]],0)</f>
        <v>0</v>
      </c>
      <c r="BP134">
        <f ca="1">IF(Table1[[#This Row],[City]]="Mumbai",Table1[[#This Row],[Income]],0)</f>
        <v>0</v>
      </c>
      <c r="BQ134">
        <f ca="1">IF(Table1[[#This Row],[City]]="Mysore",Table1[[#This Row],[Income]],0)</f>
        <v>0</v>
      </c>
      <c r="BT134">
        <f ca="1">IF(Table1[[#This Row],[City]]="Mumbai",1,0)</f>
        <v>0</v>
      </c>
      <c r="BU134">
        <f ca="1">IF(Table1[[#This Row],[City]]="Chennai",1,0)</f>
        <v>0</v>
      </c>
      <c r="BV134">
        <f ca="1">IF(Table1[[#This Row],[City]]="Delhi",1,0)</f>
        <v>0</v>
      </c>
      <c r="BW134">
        <f ca="1">IF(Table1[[#This Row],[City]]="Bangalore",1,0)</f>
        <v>0</v>
      </c>
      <c r="BX134">
        <f ca="1">IF(Table1[[#This Row],[City]]="Kochi",1,0)</f>
        <v>1</v>
      </c>
      <c r="BY134">
        <f ca="1">IF(Table1[[#This Row],[City]]="Thiruvananthapuram",1,0)</f>
        <v>0</v>
      </c>
      <c r="BZ134">
        <f ca="1">IF(Table1[[#This Row],[City]]="Kolkata",1,0)</f>
        <v>0</v>
      </c>
      <c r="CA134">
        <f ca="1">IF(Table1[[#This Row],[City]]="Mysore",1,0)</f>
        <v>0</v>
      </c>
    </row>
    <row r="135" spans="2:79" x14ac:dyDescent="0.3">
      <c r="B135">
        <f t="shared" ca="1" si="46"/>
        <v>1</v>
      </c>
      <c r="C135" t="str">
        <f t="shared" ca="1" si="47"/>
        <v>Male</v>
      </c>
      <c r="D135">
        <f t="shared" ca="1" si="48"/>
        <v>31</v>
      </c>
      <c r="E135">
        <f t="shared" ca="1" si="49"/>
        <v>4</v>
      </c>
      <c r="F135" t="str">
        <f t="shared" ca="1" si="50"/>
        <v>Teacher</v>
      </c>
      <c r="G135">
        <f t="shared" ca="1" si="51"/>
        <v>2</v>
      </c>
      <c r="H135" t="str">
        <f t="shared" ca="1" si="52"/>
        <v>HSC</v>
      </c>
      <c r="I135">
        <f t="shared" ca="1" si="53"/>
        <v>2</v>
      </c>
      <c r="J135">
        <f t="shared" ca="1" si="45"/>
        <v>1</v>
      </c>
      <c r="K135">
        <f t="shared" ca="1" si="54"/>
        <v>74180</v>
      </c>
      <c r="L135">
        <f t="shared" ca="1" si="55"/>
        <v>5</v>
      </c>
      <c r="M135" t="str">
        <f t="shared" ca="1" si="56"/>
        <v>Kolkata</v>
      </c>
      <c r="N135">
        <f t="shared" ca="1" si="57"/>
        <v>296720</v>
      </c>
      <c r="O135">
        <f t="shared" ca="1" si="58"/>
        <v>11138.700012217721</v>
      </c>
      <c r="P135" s="1">
        <f t="shared" ca="1" si="59"/>
        <v>57852.105006349855</v>
      </c>
      <c r="Q135">
        <f t="shared" ca="1" si="60"/>
        <v>8920</v>
      </c>
      <c r="R135" s="1">
        <f t="shared" ca="1" si="61"/>
        <v>138578.7151421977</v>
      </c>
      <c r="S135" s="1">
        <f t="shared" ca="1" si="62"/>
        <v>89279.661972469054</v>
      </c>
      <c r="T135" s="1">
        <f t="shared" ca="1" si="63"/>
        <v>493150.82014854753</v>
      </c>
      <c r="U135" s="1">
        <f t="shared" ca="1" si="64"/>
        <v>158637.41515441542</v>
      </c>
      <c r="V135" s="1">
        <f t="shared" ca="1" si="65"/>
        <v>334513.40499413211</v>
      </c>
      <c r="AI135" s="7"/>
      <c r="AJ135">
        <f ca="1">IF(Table1[[#This Row],[Gender]]="Male",1,0)</f>
        <v>1</v>
      </c>
      <c r="AK135">
        <f ca="1">IF(Table1[[#This Row],[Gender]]="Female",1,0)</f>
        <v>0</v>
      </c>
      <c r="AM135" s="3"/>
      <c r="AO135">
        <f ca="1">IF(Table1[[#This Row],[Profession]]="Health",1,0)</f>
        <v>0</v>
      </c>
      <c r="AP135">
        <f ca="1">IF(Table1[[#This Row],[Profession]]="IT",1,0)</f>
        <v>0</v>
      </c>
      <c r="AQ135">
        <f ca="1">IF(Table1[[#This Row],[Profession]]="Engineer",1,0)</f>
        <v>0</v>
      </c>
      <c r="AR135">
        <f ca="1">IF(Table1[[#This Row],[Profession]]="Blogger",1,0)</f>
        <v>0</v>
      </c>
      <c r="AS135">
        <f ca="1">IF(Table1[[#This Row],[Profession]]="Teacher",1,0)</f>
        <v>1</v>
      </c>
      <c r="AT135">
        <f ca="1">IF(Table1[[#This Row],[Profession]]="Freelancer",1,0)</f>
        <v>0</v>
      </c>
      <c r="BB135" s="20">
        <f ca="1">Table1[[#This Row],[Vehicle Value]]/Table1[[#This Row],[Vehicles]]</f>
        <v>57852.105006349855</v>
      </c>
      <c r="BC135" s="3"/>
      <c r="BD135" s="23">
        <f ca="1">IF(Table1[[#This Row],[Overal Debt]]&gt;$BE$3,1,0)</f>
        <v>1</v>
      </c>
      <c r="BG135" s="27">
        <f ca="1">Table1[[#This Row],[Mortgage]]/Table1[[#This Row],[Value of House]]</f>
        <v>3.7539431154683611E-2</v>
      </c>
      <c r="BH135" s="23">
        <f t="shared" ca="1" si="66"/>
        <v>1</v>
      </c>
      <c r="BJ135">
        <f ca="1">IF(Table1[[#This Row],[City]]="Delhi",Table1[[#This Row],[Income]],0)</f>
        <v>0</v>
      </c>
      <c r="BK135">
        <f ca="1">IF(Table1[[#This Row],[City]]="Bangalore",Table1[[#This Row],[Income]],0)</f>
        <v>0</v>
      </c>
      <c r="BL135">
        <f ca="1">IF(Table1[[#This Row],[City]]="Kochi",Table1[[#This Row],[Income]],0)</f>
        <v>0</v>
      </c>
      <c r="BM135">
        <f ca="1">IF(Table1[[#This Row],[City]]="Chennai",Table1[[#This Row],[Income]],0)</f>
        <v>0</v>
      </c>
      <c r="BN135">
        <f ca="1">IF(Table1[[#This Row],[City]]="Thiruvananthapuram",Table1[[#This Row],[Income]],0)</f>
        <v>0</v>
      </c>
      <c r="BO135">
        <f ca="1">IF(Table1[[#This Row],[City]]="Kolkata",Table1[[#This Row],[Income]],0)</f>
        <v>74180</v>
      </c>
      <c r="BP135">
        <f ca="1">IF(Table1[[#This Row],[City]]="Mumbai",Table1[[#This Row],[Income]],0)</f>
        <v>0</v>
      </c>
      <c r="BQ135">
        <f ca="1">IF(Table1[[#This Row],[City]]="Mysore",Table1[[#This Row],[Income]],0)</f>
        <v>0</v>
      </c>
      <c r="BT135">
        <f ca="1">IF(Table1[[#This Row],[City]]="Mumbai",1,0)</f>
        <v>0</v>
      </c>
      <c r="BU135">
        <f ca="1">IF(Table1[[#This Row],[City]]="Chennai",1,0)</f>
        <v>0</v>
      </c>
      <c r="BV135">
        <f ca="1">IF(Table1[[#This Row],[City]]="Delhi",1,0)</f>
        <v>0</v>
      </c>
      <c r="BW135">
        <f ca="1">IF(Table1[[#This Row],[City]]="Bangalore",1,0)</f>
        <v>0</v>
      </c>
      <c r="BX135">
        <f ca="1">IF(Table1[[#This Row],[City]]="Kochi",1,0)</f>
        <v>0</v>
      </c>
      <c r="BY135">
        <f ca="1">IF(Table1[[#This Row],[City]]="Thiruvananthapuram",1,0)</f>
        <v>0</v>
      </c>
      <c r="BZ135">
        <f ca="1">IF(Table1[[#This Row],[City]]="Kolkata",1,0)</f>
        <v>1</v>
      </c>
      <c r="CA135">
        <f ca="1">IF(Table1[[#This Row],[City]]="Mysore",1,0)</f>
        <v>0</v>
      </c>
    </row>
    <row r="136" spans="2:79" x14ac:dyDescent="0.3">
      <c r="B136">
        <f t="shared" ca="1" si="46"/>
        <v>2</v>
      </c>
      <c r="C136" t="str">
        <f t="shared" ca="1" si="47"/>
        <v>Female</v>
      </c>
      <c r="D136">
        <f t="shared" ca="1" si="48"/>
        <v>38</v>
      </c>
      <c r="E136">
        <f t="shared" ca="1" si="49"/>
        <v>2</v>
      </c>
      <c r="F136" t="str">
        <f t="shared" ca="1" si="50"/>
        <v>Engineer</v>
      </c>
      <c r="G136">
        <f t="shared" ca="1" si="51"/>
        <v>5</v>
      </c>
      <c r="H136" t="str">
        <f t="shared" ca="1" si="52"/>
        <v>Post Graduate</v>
      </c>
      <c r="I136">
        <f t="shared" ca="1" si="53"/>
        <v>2</v>
      </c>
      <c r="J136">
        <f t="shared" ca="1" si="45"/>
        <v>2</v>
      </c>
      <c r="K136">
        <f t="shared" ca="1" si="54"/>
        <v>49612</v>
      </c>
      <c r="L136">
        <f t="shared" ca="1" si="55"/>
        <v>5</v>
      </c>
      <c r="M136" t="str">
        <f t="shared" ca="1" si="56"/>
        <v>Kolkata</v>
      </c>
      <c r="N136">
        <f t="shared" ca="1" si="57"/>
        <v>198448</v>
      </c>
      <c r="O136">
        <f t="shared" ca="1" si="58"/>
        <v>30861.094705416479</v>
      </c>
      <c r="P136" s="1">
        <f t="shared" ca="1" si="59"/>
        <v>48114.127925290049</v>
      </c>
      <c r="Q136">
        <f t="shared" ca="1" si="60"/>
        <v>25714</v>
      </c>
      <c r="R136" s="1">
        <f t="shared" ca="1" si="61"/>
        <v>18211.130537639099</v>
      </c>
      <c r="S136" s="1">
        <f t="shared" ca="1" si="62"/>
        <v>52204.151316585427</v>
      </c>
      <c r="T136" s="1">
        <f t="shared" ca="1" si="63"/>
        <v>264773.25846292917</v>
      </c>
      <c r="U136" s="1">
        <f t="shared" ca="1" si="64"/>
        <v>74786.225243055582</v>
      </c>
      <c r="V136" s="1">
        <f t="shared" ca="1" si="65"/>
        <v>189987.03321987359</v>
      </c>
      <c r="AI136" s="7"/>
      <c r="AJ136">
        <f ca="1">IF(Table1[[#This Row],[Gender]]="Male",1,0)</f>
        <v>0</v>
      </c>
      <c r="AK136">
        <f ca="1">IF(Table1[[#This Row],[Gender]]="Female",1,0)</f>
        <v>1</v>
      </c>
      <c r="AM136" s="3"/>
      <c r="AO136">
        <f ca="1">IF(Table1[[#This Row],[Profession]]="Health",1,0)</f>
        <v>0</v>
      </c>
      <c r="AP136">
        <f ca="1">IF(Table1[[#This Row],[Profession]]="IT",1,0)</f>
        <v>0</v>
      </c>
      <c r="AQ136">
        <f ca="1">IF(Table1[[#This Row],[Profession]]="Engineer",1,0)</f>
        <v>1</v>
      </c>
      <c r="AR136">
        <f ca="1">IF(Table1[[#This Row],[Profession]]="Blogger",1,0)</f>
        <v>0</v>
      </c>
      <c r="AS136">
        <f ca="1">IF(Table1[[#This Row],[Profession]]="Teacher",1,0)</f>
        <v>0</v>
      </c>
      <c r="AT136">
        <f ca="1">IF(Table1[[#This Row],[Profession]]="Freelancer",1,0)</f>
        <v>0</v>
      </c>
      <c r="BB136" s="20">
        <f ca="1">Table1[[#This Row],[Vehicle Value]]/Table1[[#This Row],[Vehicles]]</f>
        <v>24057.063962645025</v>
      </c>
      <c r="BC136" s="3"/>
      <c r="BD136" s="23">
        <f ca="1">IF(Table1[[#This Row],[Overal Debt]]&gt;$BE$3,1,0)</f>
        <v>0</v>
      </c>
      <c r="BG136" s="27">
        <f ca="1">Table1[[#This Row],[Mortgage]]/Table1[[#This Row],[Value of House]]</f>
        <v>0.15551224857603241</v>
      </c>
      <c r="BH136" s="23">
        <f t="shared" ca="1" si="66"/>
        <v>1</v>
      </c>
      <c r="BJ136">
        <f ca="1">IF(Table1[[#This Row],[City]]="Delhi",Table1[[#This Row],[Income]],0)</f>
        <v>0</v>
      </c>
      <c r="BK136">
        <f ca="1">IF(Table1[[#This Row],[City]]="Bangalore",Table1[[#This Row],[Income]],0)</f>
        <v>0</v>
      </c>
      <c r="BL136">
        <f ca="1">IF(Table1[[#This Row],[City]]="Kochi",Table1[[#This Row],[Income]],0)</f>
        <v>0</v>
      </c>
      <c r="BM136">
        <f ca="1">IF(Table1[[#This Row],[City]]="Chennai",Table1[[#This Row],[Income]],0)</f>
        <v>0</v>
      </c>
      <c r="BN136">
        <f ca="1">IF(Table1[[#This Row],[City]]="Thiruvananthapuram",Table1[[#This Row],[Income]],0)</f>
        <v>0</v>
      </c>
      <c r="BO136">
        <f ca="1">IF(Table1[[#This Row],[City]]="Kolkata",Table1[[#This Row],[Income]],0)</f>
        <v>49612</v>
      </c>
      <c r="BP136">
        <f ca="1">IF(Table1[[#This Row],[City]]="Mumbai",Table1[[#This Row],[Income]],0)</f>
        <v>0</v>
      </c>
      <c r="BQ136">
        <f ca="1">IF(Table1[[#This Row],[City]]="Mysore",Table1[[#This Row],[Income]],0)</f>
        <v>0</v>
      </c>
      <c r="BT136">
        <f ca="1">IF(Table1[[#This Row],[City]]="Mumbai",1,0)</f>
        <v>0</v>
      </c>
      <c r="BU136">
        <f ca="1">IF(Table1[[#This Row],[City]]="Chennai",1,0)</f>
        <v>0</v>
      </c>
      <c r="BV136">
        <f ca="1">IF(Table1[[#This Row],[City]]="Delhi",1,0)</f>
        <v>0</v>
      </c>
      <c r="BW136">
        <f ca="1">IF(Table1[[#This Row],[City]]="Bangalore",1,0)</f>
        <v>0</v>
      </c>
      <c r="BX136">
        <f ca="1">IF(Table1[[#This Row],[City]]="Kochi",1,0)</f>
        <v>0</v>
      </c>
      <c r="BY136">
        <f ca="1">IF(Table1[[#This Row],[City]]="Thiruvananthapuram",1,0)</f>
        <v>0</v>
      </c>
      <c r="BZ136">
        <f ca="1">IF(Table1[[#This Row],[City]]="Kolkata",1,0)</f>
        <v>1</v>
      </c>
      <c r="CA136">
        <f ca="1">IF(Table1[[#This Row],[City]]="Mysore",1,0)</f>
        <v>0</v>
      </c>
    </row>
    <row r="137" spans="2:79" x14ac:dyDescent="0.3">
      <c r="B137">
        <f t="shared" ca="1" si="46"/>
        <v>1</v>
      </c>
      <c r="C137" t="str">
        <f t="shared" ca="1" si="47"/>
        <v>Male</v>
      </c>
      <c r="D137">
        <f t="shared" ca="1" si="48"/>
        <v>34</v>
      </c>
      <c r="E137">
        <f t="shared" ca="1" si="49"/>
        <v>3</v>
      </c>
      <c r="F137" t="str">
        <f t="shared" ca="1" si="50"/>
        <v>IT</v>
      </c>
      <c r="G137">
        <f t="shared" ca="1" si="51"/>
        <v>2</v>
      </c>
      <c r="H137" t="str">
        <f t="shared" ca="1" si="52"/>
        <v>HSC</v>
      </c>
      <c r="I137">
        <f t="shared" ca="1" si="53"/>
        <v>1</v>
      </c>
      <c r="J137">
        <f t="shared" ca="1" si="45"/>
        <v>2</v>
      </c>
      <c r="K137">
        <f t="shared" ca="1" si="54"/>
        <v>30800</v>
      </c>
      <c r="L137">
        <f t="shared" ca="1" si="55"/>
        <v>1</v>
      </c>
      <c r="M137" t="str">
        <f t="shared" ca="1" si="56"/>
        <v>Chennai</v>
      </c>
      <c r="N137">
        <f t="shared" ca="1" si="57"/>
        <v>92400</v>
      </c>
      <c r="O137">
        <f t="shared" ca="1" si="58"/>
        <v>8965.0463146049951</v>
      </c>
      <c r="P137" s="1">
        <f t="shared" ca="1" si="59"/>
        <v>19418.613839590325</v>
      </c>
      <c r="Q137">
        <f t="shared" ca="1" si="60"/>
        <v>4072</v>
      </c>
      <c r="R137" s="1">
        <f t="shared" ca="1" si="61"/>
        <v>5570.17735246949</v>
      </c>
      <c r="S137" s="1">
        <f t="shared" ca="1" si="62"/>
        <v>13557.843556816319</v>
      </c>
      <c r="T137" s="1">
        <f t="shared" ca="1" si="63"/>
        <v>117388.79119205981</v>
      </c>
      <c r="U137" s="1">
        <f t="shared" ca="1" si="64"/>
        <v>18607.223667074486</v>
      </c>
      <c r="V137" s="1">
        <f t="shared" ca="1" si="65"/>
        <v>98781.567524985323</v>
      </c>
      <c r="AI137" s="7"/>
      <c r="AJ137">
        <f ca="1">IF(Table1[[#This Row],[Gender]]="Male",1,0)</f>
        <v>1</v>
      </c>
      <c r="AK137">
        <f ca="1">IF(Table1[[#This Row],[Gender]]="Female",1,0)</f>
        <v>0</v>
      </c>
      <c r="AM137" s="3"/>
      <c r="AO137">
        <f ca="1">IF(Table1[[#This Row],[Profession]]="Health",1,0)</f>
        <v>0</v>
      </c>
      <c r="AP137">
        <f ca="1">IF(Table1[[#This Row],[Profession]]="IT",1,0)</f>
        <v>1</v>
      </c>
      <c r="AQ137">
        <f ca="1">IF(Table1[[#This Row],[Profession]]="Engineer",1,0)</f>
        <v>0</v>
      </c>
      <c r="AR137">
        <f ca="1">IF(Table1[[#This Row],[Profession]]="Blogger",1,0)</f>
        <v>0</v>
      </c>
      <c r="AS137">
        <f ca="1">IF(Table1[[#This Row],[Profession]]="Teacher",1,0)</f>
        <v>0</v>
      </c>
      <c r="AT137">
        <f ca="1">IF(Table1[[#This Row],[Profession]]="Freelancer",1,0)</f>
        <v>0</v>
      </c>
      <c r="BB137" s="20">
        <f ca="1">Table1[[#This Row],[Vehicle Value]]/Table1[[#This Row],[Vehicles]]</f>
        <v>9709.3069197951627</v>
      </c>
      <c r="BC137" s="3"/>
      <c r="BD137" s="23">
        <f ca="1">IF(Table1[[#This Row],[Overal Debt]]&gt;$BE$3,1,0)</f>
        <v>0</v>
      </c>
      <c r="BG137" s="27">
        <f ca="1">Table1[[#This Row],[Mortgage]]/Table1[[#This Row],[Value of House]]</f>
        <v>9.7024310764123323E-2</v>
      </c>
      <c r="BH137" s="23">
        <f t="shared" ca="1" si="66"/>
        <v>1</v>
      </c>
      <c r="BJ137">
        <f ca="1">IF(Table1[[#This Row],[City]]="Delhi",Table1[[#This Row],[Income]],0)</f>
        <v>0</v>
      </c>
      <c r="BK137">
        <f ca="1">IF(Table1[[#This Row],[City]]="Bangalore",Table1[[#This Row],[Income]],0)</f>
        <v>0</v>
      </c>
      <c r="BL137">
        <f ca="1">IF(Table1[[#This Row],[City]]="Kochi",Table1[[#This Row],[Income]],0)</f>
        <v>0</v>
      </c>
      <c r="BM137">
        <f ca="1">IF(Table1[[#This Row],[City]]="Chennai",Table1[[#This Row],[Income]],0)</f>
        <v>30800</v>
      </c>
      <c r="BN137">
        <f ca="1">IF(Table1[[#This Row],[City]]="Thiruvananthapuram",Table1[[#This Row],[Income]],0)</f>
        <v>0</v>
      </c>
      <c r="BO137">
        <f ca="1">IF(Table1[[#This Row],[City]]="Kolkata",Table1[[#This Row],[Income]],0)</f>
        <v>0</v>
      </c>
      <c r="BP137">
        <f ca="1">IF(Table1[[#This Row],[City]]="Mumbai",Table1[[#This Row],[Income]],0)</f>
        <v>0</v>
      </c>
      <c r="BQ137">
        <f ca="1">IF(Table1[[#This Row],[City]]="Mysore",Table1[[#This Row],[Income]],0)</f>
        <v>0</v>
      </c>
      <c r="BT137">
        <f ca="1">IF(Table1[[#This Row],[City]]="Mumbai",1,0)</f>
        <v>0</v>
      </c>
      <c r="BU137">
        <f ca="1">IF(Table1[[#This Row],[City]]="Chennai",1,0)</f>
        <v>1</v>
      </c>
      <c r="BV137">
        <f ca="1">IF(Table1[[#This Row],[City]]="Delhi",1,0)</f>
        <v>0</v>
      </c>
      <c r="BW137">
        <f ca="1">IF(Table1[[#This Row],[City]]="Bangalore",1,0)</f>
        <v>0</v>
      </c>
      <c r="BX137">
        <f ca="1">IF(Table1[[#This Row],[City]]="Kochi",1,0)</f>
        <v>0</v>
      </c>
      <c r="BY137">
        <f ca="1">IF(Table1[[#This Row],[City]]="Thiruvananthapuram",1,0)</f>
        <v>0</v>
      </c>
      <c r="BZ137">
        <f ca="1">IF(Table1[[#This Row],[City]]="Kolkata",1,0)</f>
        <v>0</v>
      </c>
      <c r="CA137">
        <f ca="1">IF(Table1[[#This Row],[City]]="Mysore",1,0)</f>
        <v>0</v>
      </c>
    </row>
    <row r="138" spans="2:79" x14ac:dyDescent="0.3">
      <c r="B138">
        <f t="shared" ca="1" si="46"/>
        <v>1</v>
      </c>
      <c r="C138" t="str">
        <f t="shared" ca="1" si="47"/>
        <v>Male</v>
      </c>
      <c r="D138">
        <f t="shared" ca="1" si="48"/>
        <v>37</v>
      </c>
      <c r="E138">
        <f t="shared" ca="1" si="49"/>
        <v>3</v>
      </c>
      <c r="F138" t="str">
        <f t="shared" ca="1" si="50"/>
        <v>IT</v>
      </c>
      <c r="G138">
        <f t="shared" ca="1" si="51"/>
        <v>5</v>
      </c>
      <c r="H138" t="str">
        <f t="shared" ca="1" si="52"/>
        <v>Post Graduate</v>
      </c>
      <c r="I138">
        <f t="shared" ca="1" si="53"/>
        <v>1</v>
      </c>
      <c r="J138">
        <f t="shared" ca="1" si="45"/>
        <v>2</v>
      </c>
      <c r="K138">
        <f t="shared" ca="1" si="54"/>
        <v>49114</v>
      </c>
      <c r="L138">
        <f t="shared" ca="1" si="55"/>
        <v>9</v>
      </c>
      <c r="M138" t="str">
        <f t="shared" ca="1" si="56"/>
        <v>Delhi</v>
      </c>
      <c r="N138">
        <f t="shared" ca="1" si="57"/>
        <v>196456</v>
      </c>
      <c r="O138">
        <f t="shared" ca="1" si="58"/>
        <v>161942.77923895803</v>
      </c>
      <c r="P138" s="1">
        <f t="shared" ca="1" si="59"/>
        <v>40438.489273671221</v>
      </c>
      <c r="Q138">
        <f t="shared" ca="1" si="60"/>
        <v>39642</v>
      </c>
      <c r="R138" s="1">
        <f t="shared" ca="1" si="61"/>
        <v>53883.010810208238</v>
      </c>
      <c r="S138" s="1">
        <f t="shared" ca="1" si="62"/>
        <v>22825.847899537293</v>
      </c>
      <c r="T138" s="1">
        <f t="shared" ca="1" si="63"/>
        <v>290777.50008387945</v>
      </c>
      <c r="U138" s="1">
        <f t="shared" ca="1" si="64"/>
        <v>255467.79004916627</v>
      </c>
      <c r="V138" s="1">
        <f t="shared" ca="1" si="65"/>
        <v>35309.710034713178</v>
      </c>
      <c r="AI138" s="7"/>
      <c r="AJ138">
        <f ca="1">IF(Table1[[#This Row],[Gender]]="Male",1,0)</f>
        <v>1</v>
      </c>
      <c r="AK138">
        <f ca="1">IF(Table1[[#This Row],[Gender]]="Female",1,0)</f>
        <v>0</v>
      </c>
      <c r="AM138" s="3"/>
      <c r="AO138">
        <f ca="1">IF(Table1[[#This Row],[Profession]]="Health",1,0)</f>
        <v>0</v>
      </c>
      <c r="AP138">
        <f ca="1">IF(Table1[[#This Row],[Profession]]="IT",1,0)</f>
        <v>1</v>
      </c>
      <c r="AQ138">
        <f ca="1">IF(Table1[[#This Row],[Profession]]="Engineer",1,0)</f>
        <v>0</v>
      </c>
      <c r="AR138">
        <f ca="1">IF(Table1[[#This Row],[Profession]]="Blogger",1,0)</f>
        <v>0</v>
      </c>
      <c r="AS138">
        <f ca="1">IF(Table1[[#This Row],[Profession]]="Teacher",1,0)</f>
        <v>0</v>
      </c>
      <c r="AT138">
        <f ca="1">IF(Table1[[#This Row],[Profession]]="Freelancer",1,0)</f>
        <v>0</v>
      </c>
      <c r="BB138" s="20">
        <f ca="1">Table1[[#This Row],[Vehicle Value]]/Table1[[#This Row],[Vehicles]]</f>
        <v>20219.24463683561</v>
      </c>
      <c r="BC138" s="3"/>
      <c r="BD138" s="23">
        <f ca="1">IF(Table1[[#This Row],[Overal Debt]]&gt;$BE$3,1,0)</f>
        <v>1</v>
      </c>
      <c r="BG138" s="27">
        <f ca="1">Table1[[#This Row],[Mortgage]]/Table1[[#This Row],[Value of House]]</f>
        <v>0.82432086186707465</v>
      </c>
      <c r="BH138" s="23">
        <f t="shared" ca="1" si="66"/>
        <v>0</v>
      </c>
      <c r="BJ138">
        <f ca="1">IF(Table1[[#This Row],[City]]="Delhi",Table1[[#This Row],[Income]],0)</f>
        <v>49114</v>
      </c>
      <c r="BK138">
        <f ca="1">IF(Table1[[#This Row],[City]]="Bangalore",Table1[[#This Row],[Income]],0)</f>
        <v>0</v>
      </c>
      <c r="BL138">
        <f ca="1">IF(Table1[[#This Row],[City]]="Kochi",Table1[[#This Row],[Income]],0)</f>
        <v>0</v>
      </c>
      <c r="BM138">
        <f ca="1">IF(Table1[[#This Row],[City]]="Chennai",Table1[[#This Row],[Income]],0)</f>
        <v>0</v>
      </c>
      <c r="BN138">
        <f ca="1">IF(Table1[[#This Row],[City]]="Thiruvananthapuram",Table1[[#This Row],[Income]],0)</f>
        <v>0</v>
      </c>
      <c r="BO138">
        <f ca="1">IF(Table1[[#This Row],[City]]="Kolkata",Table1[[#This Row],[Income]],0)</f>
        <v>0</v>
      </c>
      <c r="BP138">
        <f ca="1">IF(Table1[[#This Row],[City]]="Mumbai",Table1[[#This Row],[Income]],0)</f>
        <v>0</v>
      </c>
      <c r="BQ138">
        <f ca="1">IF(Table1[[#This Row],[City]]="Mysore",Table1[[#This Row],[Income]],0)</f>
        <v>0</v>
      </c>
      <c r="BT138">
        <f ca="1">IF(Table1[[#This Row],[City]]="Mumbai",1,0)</f>
        <v>0</v>
      </c>
      <c r="BU138">
        <f ca="1">IF(Table1[[#This Row],[City]]="Chennai",1,0)</f>
        <v>0</v>
      </c>
      <c r="BV138">
        <f ca="1">IF(Table1[[#This Row],[City]]="Delhi",1,0)</f>
        <v>1</v>
      </c>
      <c r="BW138">
        <f ca="1">IF(Table1[[#This Row],[City]]="Bangalore",1,0)</f>
        <v>0</v>
      </c>
      <c r="BX138">
        <f ca="1">IF(Table1[[#This Row],[City]]="Kochi",1,0)</f>
        <v>0</v>
      </c>
      <c r="BY138">
        <f ca="1">IF(Table1[[#This Row],[City]]="Thiruvananthapuram",1,0)</f>
        <v>0</v>
      </c>
      <c r="BZ138">
        <f ca="1">IF(Table1[[#This Row],[City]]="Kolkata",1,0)</f>
        <v>0</v>
      </c>
      <c r="CA138">
        <f ca="1">IF(Table1[[#This Row],[City]]="Mysore",1,0)</f>
        <v>0</v>
      </c>
    </row>
    <row r="139" spans="2:79" x14ac:dyDescent="0.3">
      <c r="B139">
        <f t="shared" ca="1" si="46"/>
        <v>1</v>
      </c>
      <c r="C139" t="str">
        <f t="shared" ca="1" si="47"/>
        <v>Male</v>
      </c>
      <c r="D139">
        <f t="shared" ca="1" si="48"/>
        <v>37</v>
      </c>
      <c r="E139">
        <f t="shared" ca="1" si="49"/>
        <v>3</v>
      </c>
      <c r="F139" t="str">
        <f t="shared" ca="1" si="50"/>
        <v>IT</v>
      </c>
      <c r="G139">
        <f t="shared" ca="1" si="51"/>
        <v>2</v>
      </c>
      <c r="H139" t="str">
        <f t="shared" ca="1" si="52"/>
        <v>HSC</v>
      </c>
      <c r="I139">
        <f t="shared" ca="1" si="53"/>
        <v>0</v>
      </c>
      <c r="J139">
        <f t="shared" ca="1" si="45"/>
        <v>1</v>
      </c>
      <c r="K139">
        <f t="shared" ca="1" si="54"/>
        <v>47766</v>
      </c>
      <c r="L139">
        <f t="shared" ca="1" si="55"/>
        <v>5</v>
      </c>
      <c r="M139" t="str">
        <f t="shared" ca="1" si="56"/>
        <v>Kolkata</v>
      </c>
      <c r="N139">
        <f t="shared" ca="1" si="57"/>
        <v>143298</v>
      </c>
      <c r="O139">
        <f t="shared" ca="1" si="58"/>
        <v>46550.033843401718</v>
      </c>
      <c r="P139" s="1">
        <f t="shared" ca="1" si="59"/>
        <v>34376.207395408004</v>
      </c>
      <c r="Q139">
        <f t="shared" ca="1" si="60"/>
        <v>30279</v>
      </c>
      <c r="R139" s="1">
        <f t="shared" ca="1" si="61"/>
        <v>77861.462579161132</v>
      </c>
      <c r="S139" s="1">
        <f t="shared" ca="1" si="62"/>
        <v>58502.826646612841</v>
      </c>
      <c r="T139" s="1">
        <f t="shared" ca="1" si="63"/>
        <v>255535.66997456914</v>
      </c>
      <c r="U139" s="1">
        <f t="shared" ca="1" si="64"/>
        <v>154690.49642256286</v>
      </c>
      <c r="V139" s="1">
        <f t="shared" ca="1" si="65"/>
        <v>100845.17355200628</v>
      </c>
      <c r="AI139" s="7"/>
      <c r="AJ139">
        <f ca="1">IF(Table1[[#This Row],[Gender]]="Male",1,0)</f>
        <v>1</v>
      </c>
      <c r="AK139">
        <f ca="1">IF(Table1[[#This Row],[Gender]]="Female",1,0)</f>
        <v>0</v>
      </c>
      <c r="AM139" s="3"/>
      <c r="AO139">
        <f ca="1">IF(Table1[[#This Row],[Profession]]="Health",1,0)</f>
        <v>0</v>
      </c>
      <c r="AP139">
        <f ca="1">IF(Table1[[#This Row],[Profession]]="IT",1,0)</f>
        <v>1</v>
      </c>
      <c r="AQ139">
        <f ca="1">IF(Table1[[#This Row],[Profession]]="Engineer",1,0)</f>
        <v>0</v>
      </c>
      <c r="AR139">
        <f ca="1">IF(Table1[[#This Row],[Profession]]="Blogger",1,0)</f>
        <v>0</v>
      </c>
      <c r="AS139">
        <f ca="1">IF(Table1[[#This Row],[Profession]]="Teacher",1,0)</f>
        <v>0</v>
      </c>
      <c r="AT139">
        <f ca="1">IF(Table1[[#This Row],[Profession]]="Freelancer",1,0)</f>
        <v>0</v>
      </c>
      <c r="BB139" s="20">
        <f ca="1">Table1[[#This Row],[Vehicle Value]]/Table1[[#This Row],[Vehicles]]</f>
        <v>34376.207395408004</v>
      </c>
      <c r="BC139" s="3"/>
      <c r="BD139" s="23">
        <f ca="1">IF(Table1[[#This Row],[Overal Debt]]&gt;$BE$3,1,0)</f>
        <v>1</v>
      </c>
      <c r="BG139" s="27">
        <f ca="1">Table1[[#This Row],[Mortgage]]/Table1[[#This Row],[Value of House]]</f>
        <v>0.32484775672655386</v>
      </c>
      <c r="BH139" s="23">
        <f t="shared" ca="1" si="66"/>
        <v>0</v>
      </c>
      <c r="BJ139">
        <f ca="1">IF(Table1[[#This Row],[City]]="Delhi",Table1[[#This Row],[Income]],0)</f>
        <v>0</v>
      </c>
      <c r="BK139">
        <f ca="1">IF(Table1[[#This Row],[City]]="Bangalore",Table1[[#This Row],[Income]],0)</f>
        <v>0</v>
      </c>
      <c r="BL139">
        <f ca="1">IF(Table1[[#This Row],[City]]="Kochi",Table1[[#This Row],[Income]],0)</f>
        <v>0</v>
      </c>
      <c r="BM139">
        <f ca="1">IF(Table1[[#This Row],[City]]="Chennai",Table1[[#This Row],[Income]],0)</f>
        <v>0</v>
      </c>
      <c r="BN139">
        <f ca="1">IF(Table1[[#This Row],[City]]="Thiruvananthapuram",Table1[[#This Row],[Income]],0)</f>
        <v>0</v>
      </c>
      <c r="BO139">
        <f ca="1">IF(Table1[[#This Row],[City]]="Kolkata",Table1[[#This Row],[Income]],0)</f>
        <v>47766</v>
      </c>
      <c r="BP139">
        <f ca="1">IF(Table1[[#This Row],[City]]="Mumbai",Table1[[#This Row],[Income]],0)</f>
        <v>0</v>
      </c>
      <c r="BQ139">
        <f ca="1">IF(Table1[[#This Row],[City]]="Mysore",Table1[[#This Row],[Income]],0)</f>
        <v>0</v>
      </c>
      <c r="BT139">
        <f ca="1">IF(Table1[[#This Row],[City]]="Mumbai",1,0)</f>
        <v>0</v>
      </c>
      <c r="BU139">
        <f ca="1">IF(Table1[[#This Row],[City]]="Chennai",1,0)</f>
        <v>0</v>
      </c>
      <c r="BV139">
        <f ca="1">IF(Table1[[#This Row],[City]]="Delhi",1,0)</f>
        <v>0</v>
      </c>
      <c r="BW139">
        <f ca="1">IF(Table1[[#This Row],[City]]="Bangalore",1,0)</f>
        <v>0</v>
      </c>
      <c r="BX139">
        <f ca="1">IF(Table1[[#This Row],[City]]="Kochi",1,0)</f>
        <v>0</v>
      </c>
      <c r="BY139">
        <f ca="1">IF(Table1[[#This Row],[City]]="Thiruvananthapuram",1,0)</f>
        <v>0</v>
      </c>
      <c r="BZ139">
        <f ca="1">IF(Table1[[#This Row],[City]]="Kolkata",1,0)</f>
        <v>1</v>
      </c>
      <c r="CA139">
        <f ca="1">IF(Table1[[#This Row],[City]]="Mysore",1,0)</f>
        <v>0</v>
      </c>
    </row>
    <row r="140" spans="2:79" x14ac:dyDescent="0.3">
      <c r="B140">
        <f t="shared" ca="1" si="46"/>
        <v>1</v>
      </c>
      <c r="C140" t="str">
        <f t="shared" ca="1" si="47"/>
        <v>Male</v>
      </c>
      <c r="D140">
        <f t="shared" ca="1" si="48"/>
        <v>31</v>
      </c>
      <c r="E140">
        <f t="shared" ca="1" si="49"/>
        <v>2</v>
      </c>
      <c r="F140" t="str">
        <f t="shared" ca="1" si="50"/>
        <v>Engineer</v>
      </c>
      <c r="G140">
        <f t="shared" ca="1" si="51"/>
        <v>4</v>
      </c>
      <c r="H140" t="str">
        <f t="shared" ca="1" si="52"/>
        <v>Under Graduate</v>
      </c>
      <c r="I140">
        <f t="shared" ca="1" si="53"/>
        <v>2</v>
      </c>
      <c r="J140">
        <f t="shared" ca="1" si="45"/>
        <v>1</v>
      </c>
      <c r="K140">
        <f t="shared" ca="1" si="54"/>
        <v>66362</v>
      </c>
      <c r="L140">
        <f t="shared" ca="1" si="55"/>
        <v>2</v>
      </c>
      <c r="M140" t="str">
        <f t="shared" ca="1" si="56"/>
        <v>Bangalore</v>
      </c>
      <c r="N140">
        <f t="shared" ca="1" si="57"/>
        <v>199086</v>
      </c>
      <c r="O140">
        <f t="shared" ca="1" si="58"/>
        <v>51521.491653050776</v>
      </c>
      <c r="P140" s="1">
        <f t="shared" ca="1" si="59"/>
        <v>55910.665113550946</v>
      </c>
      <c r="Q140">
        <f t="shared" ca="1" si="60"/>
        <v>27487</v>
      </c>
      <c r="R140" s="1">
        <f t="shared" ca="1" si="61"/>
        <v>119418.66050597726</v>
      </c>
      <c r="S140" s="1">
        <f t="shared" ca="1" si="62"/>
        <v>71295.914655344444</v>
      </c>
      <c r="T140" s="1">
        <f t="shared" ca="1" si="63"/>
        <v>374415.32561952819</v>
      </c>
      <c r="U140" s="1">
        <f t="shared" ca="1" si="64"/>
        <v>198427.15215902805</v>
      </c>
      <c r="V140" s="1">
        <f t="shared" ca="1" si="65"/>
        <v>175988.17346050014</v>
      </c>
      <c r="AI140" s="7"/>
      <c r="AJ140">
        <f ca="1">IF(Table1[[#This Row],[Gender]]="Male",1,0)</f>
        <v>1</v>
      </c>
      <c r="AK140">
        <f ca="1">IF(Table1[[#This Row],[Gender]]="Female",1,0)</f>
        <v>0</v>
      </c>
      <c r="AM140" s="3"/>
      <c r="AO140">
        <f ca="1">IF(Table1[[#This Row],[Profession]]="Health",1,0)</f>
        <v>0</v>
      </c>
      <c r="AP140">
        <f ca="1">IF(Table1[[#This Row],[Profession]]="IT",1,0)</f>
        <v>0</v>
      </c>
      <c r="AQ140">
        <f ca="1">IF(Table1[[#This Row],[Profession]]="Engineer",1,0)</f>
        <v>1</v>
      </c>
      <c r="AR140">
        <f ca="1">IF(Table1[[#This Row],[Profession]]="Blogger",1,0)</f>
        <v>0</v>
      </c>
      <c r="AS140">
        <f ca="1">IF(Table1[[#This Row],[Profession]]="Teacher",1,0)</f>
        <v>0</v>
      </c>
      <c r="AT140">
        <f ca="1">IF(Table1[[#This Row],[Profession]]="Freelancer",1,0)</f>
        <v>0</v>
      </c>
      <c r="BB140" s="20">
        <f ca="1">Table1[[#This Row],[Vehicle Value]]/Table1[[#This Row],[Vehicles]]</f>
        <v>55910.665113550946</v>
      </c>
      <c r="BC140" s="3"/>
      <c r="BD140" s="23">
        <f ca="1">IF(Table1[[#This Row],[Overal Debt]]&gt;$BE$3,1,0)</f>
        <v>1</v>
      </c>
      <c r="BG140" s="27">
        <f ca="1">Table1[[#This Row],[Mortgage]]/Table1[[#This Row],[Value of House]]</f>
        <v>0.25879012915549449</v>
      </c>
      <c r="BH140" s="23">
        <f t="shared" ca="1" si="66"/>
        <v>1</v>
      </c>
      <c r="BJ140">
        <f ca="1">IF(Table1[[#This Row],[City]]="Delhi",Table1[[#This Row],[Income]],0)</f>
        <v>0</v>
      </c>
      <c r="BK140">
        <f ca="1">IF(Table1[[#This Row],[City]]="Bangalore",Table1[[#This Row],[Income]],0)</f>
        <v>66362</v>
      </c>
      <c r="BL140">
        <f ca="1">IF(Table1[[#This Row],[City]]="Kochi",Table1[[#This Row],[Income]],0)</f>
        <v>0</v>
      </c>
      <c r="BM140">
        <f ca="1">IF(Table1[[#This Row],[City]]="Chennai",Table1[[#This Row],[Income]],0)</f>
        <v>0</v>
      </c>
      <c r="BN140">
        <f ca="1">IF(Table1[[#This Row],[City]]="Thiruvananthapuram",Table1[[#This Row],[Income]],0)</f>
        <v>0</v>
      </c>
      <c r="BO140">
        <f ca="1">IF(Table1[[#This Row],[City]]="Kolkata",Table1[[#This Row],[Income]],0)</f>
        <v>0</v>
      </c>
      <c r="BP140">
        <f ca="1">IF(Table1[[#This Row],[City]]="Mumbai",Table1[[#This Row],[Income]],0)</f>
        <v>0</v>
      </c>
      <c r="BQ140">
        <f ca="1">IF(Table1[[#This Row],[City]]="Mysore",Table1[[#This Row],[Income]],0)</f>
        <v>0</v>
      </c>
      <c r="BT140">
        <f ca="1">IF(Table1[[#This Row],[City]]="Mumbai",1,0)</f>
        <v>0</v>
      </c>
      <c r="BU140">
        <f ca="1">IF(Table1[[#This Row],[City]]="Chennai",1,0)</f>
        <v>0</v>
      </c>
      <c r="BV140">
        <f ca="1">IF(Table1[[#This Row],[City]]="Delhi",1,0)</f>
        <v>0</v>
      </c>
      <c r="BW140">
        <f ca="1">IF(Table1[[#This Row],[City]]="Bangalore",1,0)</f>
        <v>1</v>
      </c>
      <c r="BX140">
        <f ca="1">IF(Table1[[#This Row],[City]]="Kochi",1,0)</f>
        <v>0</v>
      </c>
      <c r="BY140">
        <f ca="1">IF(Table1[[#This Row],[City]]="Thiruvananthapuram",1,0)</f>
        <v>0</v>
      </c>
      <c r="BZ140">
        <f ca="1">IF(Table1[[#This Row],[City]]="Kolkata",1,0)</f>
        <v>0</v>
      </c>
      <c r="CA140">
        <f ca="1">IF(Table1[[#This Row],[City]]="Mysore",1,0)</f>
        <v>0</v>
      </c>
    </row>
    <row r="141" spans="2:79" x14ac:dyDescent="0.3">
      <c r="B141">
        <f t="shared" ca="1" si="46"/>
        <v>2</v>
      </c>
      <c r="C141" t="str">
        <f t="shared" ca="1" si="47"/>
        <v>Female</v>
      </c>
      <c r="D141">
        <f t="shared" ca="1" si="48"/>
        <v>25</v>
      </c>
      <c r="E141">
        <f t="shared" ca="1" si="49"/>
        <v>1</v>
      </c>
      <c r="F141" t="str">
        <f t="shared" ca="1" si="50"/>
        <v>Health</v>
      </c>
      <c r="G141">
        <f t="shared" ca="1" si="51"/>
        <v>3</v>
      </c>
      <c r="H141" t="str">
        <f t="shared" ca="1" si="52"/>
        <v>Diploma</v>
      </c>
      <c r="I141">
        <f t="shared" ca="1" si="53"/>
        <v>1</v>
      </c>
      <c r="J141">
        <f t="shared" ca="1" si="45"/>
        <v>4</v>
      </c>
      <c r="K141">
        <f t="shared" ca="1" si="54"/>
        <v>82597</v>
      </c>
      <c r="L141">
        <f t="shared" ca="1" si="55"/>
        <v>1</v>
      </c>
      <c r="M141" t="str">
        <f t="shared" ca="1" si="56"/>
        <v>Chennai</v>
      </c>
      <c r="N141">
        <f t="shared" ca="1" si="57"/>
        <v>330388</v>
      </c>
      <c r="O141">
        <f t="shared" ca="1" si="58"/>
        <v>105874.17478221131</v>
      </c>
      <c r="P141" s="1">
        <f t="shared" ca="1" si="59"/>
        <v>4035.1990009364908</v>
      </c>
      <c r="Q141">
        <f t="shared" ca="1" si="60"/>
        <v>181</v>
      </c>
      <c r="R141" s="1">
        <f t="shared" ca="1" si="61"/>
        <v>11858.12481173967</v>
      </c>
      <c r="S141" s="1">
        <f t="shared" ca="1" si="62"/>
        <v>116483.13878667619</v>
      </c>
      <c r="T141" s="1">
        <f t="shared" ca="1" si="63"/>
        <v>346281.32381267613</v>
      </c>
      <c r="U141" s="1">
        <f t="shared" ca="1" si="64"/>
        <v>117913.29959395099</v>
      </c>
      <c r="V141" s="1">
        <f t="shared" ca="1" si="65"/>
        <v>228368.02421872516</v>
      </c>
      <c r="AI141" s="7"/>
      <c r="AJ141">
        <f ca="1">IF(Table1[[#This Row],[Gender]]="Male",1,0)</f>
        <v>0</v>
      </c>
      <c r="AK141">
        <f ca="1">IF(Table1[[#This Row],[Gender]]="Female",1,0)</f>
        <v>1</v>
      </c>
      <c r="AM141" s="3"/>
      <c r="AO141">
        <f ca="1">IF(Table1[[#This Row],[Profession]]="Health",1,0)</f>
        <v>1</v>
      </c>
      <c r="AP141">
        <f ca="1">IF(Table1[[#This Row],[Profession]]="IT",1,0)</f>
        <v>0</v>
      </c>
      <c r="AQ141">
        <f ca="1">IF(Table1[[#This Row],[Profession]]="Engineer",1,0)</f>
        <v>0</v>
      </c>
      <c r="AR141">
        <f ca="1">IF(Table1[[#This Row],[Profession]]="Blogger",1,0)</f>
        <v>0</v>
      </c>
      <c r="AS141">
        <f ca="1">IF(Table1[[#This Row],[Profession]]="Teacher",1,0)</f>
        <v>0</v>
      </c>
      <c r="AT141">
        <f ca="1">IF(Table1[[#This Row],[Profession]]="Freelancer",1,0)</f>
        <v>0</v>
      </c>
      <c r="BB141" s="20">
        <f ca="1">Table1[[#This Row],[Vehicle Value]]/Table1[[#This Row],[Vehicles]]</f>
        <v>1008.7997502341227</v>
      </c>
      <c r="BC141" s="3"/>
      <c r="BD141" s="23">
        <f ca="1">IF(Table1[[#This Row],[Overal Debt]]&gt;$BE$3,1,0)</f>
        <v>1</v>
      </c>
      <c r="BG141" s="27">
        <f ca="1">Table1[[#This Row],[Mortgage]]/Table1[[#This Row],[Value of House]]</f>
        <v>0.32045405638888613</v>
      </c>
      <c r="BH141" s="23">
        <f t="shared" ca="1" si="66"/>
        <v>0</v>
      </c>
      <c r="BJ141">
        <f ca="1">IF(Table1[[#This Row],[City]]="Delhi",Table1[[#This Row],[Income]],0)</f>
        <v>0</v>
      </c>
      <c r="BK141">
        <f ca="1">IF(Table1[[#This Row],[City]]="Bangalore",Table1[[#This Row],[Income]],0)</f>
        <v>0</v>
      </c>
      <c r="BL141">
        <f ca="1">IF(Table1[[#This Row],[City]]="Kochi",Table1[[#This Row],[Income]],0)</f>
        <v>0</v>
      </c>
      <c r="BM141">
        <f ca="1">IF(Table1[[#This Row],[City]]="Chennai",Table1[[#This Row],[Income]],0)</f>
        <v>82597</v>
      </c>
      <c r="BN141">
        <f ca="1">IF(Table1[[#This Row],[City]]="Thiruvananthapuram",Table1[[#This Row],[Income]],0)</f>
        <v>0</v>
      </c>
      <c r="BO141">
        <f ca="1">IF(Table1[[#This Row],[City]]="Kolkata",Table1[[#This Row],[Income]],0)</f>
        <v>0</v>
      </c>
      <c r="BP141">
        <f ca="1">IF(Table1[[#This Row],[City]]="Mumbai",Table1[[#This Row],[Income]],0)</f>
        <v>0</v>
      </c>
      <c r="BQ141">
        <f ca="1">IF(Table1[[#This Row],[City]]="Mysore",Table1[[#This Row],[Income]],0)</f>
        <v>0</v>
      </c>
      <c r="BT141">
        <f ca="1">IF(Table1[[#This Row],[City]]="Mumbai",1,0)</f>
        <v>0</v>
      </c>
      <c r="BU141">
        <f ca="1">IF(Table1[[#This Row],[City]]="Chennai",1,0)</f>
        <v>1</v>
      </c>
      <c r="BV141">
        <f ca="1">IF(Table1[[#This Row],[City]]="Delhi",1,0)</f>
        <v>0</v>
      </c>
      <c r="BW141">
        <f ca="1">IF(Table1[[#This Row],[City]]="Bangalore",1,0)</f>
        <v>0</v>
      </c>
      <c r="BX141">
        <f ca="1">IF(Table1[[#This Row],[City]]="Kochi",1,0)</f>
        <v>0</v>
      </c>
      <c r="BY141">
        <f ca="1">IF(Table1[[#This Row],[City]]="Thiruvananthapuram",1,0)</f>
        <v>0</v>
      </c>
      <c r="BZ141">
        <f ca="1">IF(Table1[[#This Row],[City]]="Kolkata",1,0)</f>
        <v>0</v>
      </c>
      <c r="CA141">
        <f ca="1">IF(Table1[[#This Row],[City]]="Mysore",1,0)</f>
        <v>0</v>
      </c>
    </row>
    <row r="142" spans="2:79" x14ac:dyDescent="0.3">
      <c r="B142">
        <f t="shared" ca="1" si="46"/>
        <v>2</v>
      </c>
      <c r="C142" t="str">
        <f t="shared" ca="1" si="47"/>
        <v>Female</v>
      </c>
      <c r="D142">
        <f t="shared" ca="1" si="48"/>
        <v>38</v>
      </c>
      <c r="E142">
        <f t="shared" ca="1" si="49"/>
        <v>4</v>
      </c>
      <c r="F142" t="str">
        <f t="shared" ca="1" si="50"/>
        <v>Teacher</v>
      </c>
      <c r="G142">
        <f t="shared" ca="1" si="51"/>
        <v>4</v>
      </c>
      <c r="H142" t="str">
        <f t="shared" ca="1" si="52"/>
        <v>Under Graduate</v>
      </c>
      <c r="I142">
        <f t="shared" ca="1" si="53"/>
        <v>1</v>
      </c>
      <c r="J142">
        <f t="shared" ca="1" si="45"/>
        <v>3</v>
      </c>
      <c r="K142">
        <f t="shared" ca="1" si="54"/>
        <v>34872</v>
      </c>
      <c r="L142">
        <f t="shared" ca="1" si="55"/>
        <v>3</v>
      </c>
      <c r="M142" t="str">
        <f t="shared" ca="1" si="56"/>
        <v>Mysore</v>
      </c>
      <c r="N142">
        <f t="shared" ca="1" si="57"/>
        <v>104616</v>
      </c>
      <c r="O142">
        <f t="shared" ca="1" si="58"/>
        <v>91328.833734528991</v>
      </c>
      <c r="P142" s="1">
        <f t="shared" ca="1" si="59"/>
        <v>51474.210120304182</v>
      </c>
      <c r="Q142">
        <f t="shared" ca="1" si="60"/>
        <v>3086</v>
      </c>
      <c r="R142" s="1">
        <f t="shared" ca="1" si="61"/>
        <v>55673.687942104851</v>
      </c>
      <c r="S142" s="1">
        <f t="shared" ca="1" si="62"/>
        <v>35148.488304866252</v>
      </c>
      <c r="T142" s="1">
        <f t="shared" ca="1" si="63"/>
        <v>211763.89806240905</v>
      </c>
      <c r="U142" s="1">
        <f t="shared" ca="1" si="64"/>
        <v>150088.52167663386</v>
      </c>
      <c r="V142" s="1">
        <f t="shared" ca="1" si="65"/>
        <v>61675.376385775191</v>
      </c>
      <c r="AI142" s="7"/>
      <c r="AJ142">
        <f ca="1">IF(Table1[[#This Row],[Gender]]="Male",1,0)</f>
        <v>0</v>
      </c>
      <c r="AK142">
        <f ca="1">IF(Table1[[#This Row],[Gender]]="Female",1,0)</f>
        <v>1</v>
      </c>
      <c r="AM142" s="3"/>
      <c r="AO142">
        <f ca="1">IF(Table1[[#This Row],[Profession]]="Health",1,0)</f>
        <v>0</v>
      </c>
      <c r="AP142">
        <f ca="1">IF(Table1[[#This Row],[Profession]]="IT",1,0)</f>
        <v>0</v>
      </c>
      <c r="AQ142">
        <f ca="1">IF(Table1[[#This Row],[Profession]]="Engineer",1,0)</f>
        <v>0</v>
      </c>
      <c r="AR142">
        <f ca="1">IF(Table1[[#This Row],[Profession]]="Blogger",1,0)</f>
        <v>0</v>
      </c>
      <c r="AS142">
        <f ca="1">IF(Table1[[#This Row],[Profession]]="Teacher",1,0)</f>
        <v>1</v>
      </c>
      <c r="AT142">
        <f ca="1">IF(Table1[[#This Row],[Profession]]="Freelancer",1,0)</f>
        <v>0</v>
      </c>
      <c r="BB142" s="20">
        <f ca="1">Table1[[#This Row],[Vehicle Value]]/Table1[[#This Row],[Vehicles]]</f>
        <v>17158.070040101393</v>
      </c>
      <c r="BC142" s="3"/>
      <c r="BD142" s="23">
        <f ca="1">IF(Table1[[#This Row],[Overal Debt]]&gt;$BE$3,1,0)</f>
        <v>1</v>
      </c>
      <c r="BG142" s="27">
        <f ca="1">Table1[[#This Row],[Mortgage]]/Table1[[#This Row],[Value of House]]</f>
        <v>0.87299106957376493</v>
      </c>
      <c r="BH142" s="23">
        <f t="shared" ca="1" si="66"/>
        <v>0</v>
      </c>
      <c r="BJ142">
        <f ca="1">IF(Table1[[#This Row],[City]]="Delhi",Table1[[#This Row],[Income]],0)</f>
        <v>0</v>
      </c>
      <c r="BK142">
        <f ca="1">IF(Table1[[#This Row],[City]]="Bangalore",Table1[[#This Row],[Income]],0)</f>
        <v>0</v>
      </c>
      <c r="BL142">
        <f ca="1">IF(Table1[[#This Row],[City]]="Kochi",Table1[[#This Row],[Income]],0)</f>
        <v>0</v>
      </c>
      <c r="BM142">
        <f ca="1">IF(Table1[[#This Row],[City]]="Chennai",Table1[[#This Row],[Income]],0)</f>
        <v>0</v>
      </c>
      <c r="BN142">
        <f ca="1">IF(Table1[[#This Row],[City]]="Thiruvananthapuram",Table1[[#This Row],[Income]],0)</f>
        <v>0</v>
      </c>
      <c r="BO142">
        <f ca="1">IF(Table1[[#This Row],[City]]="Kolkata",Table1[[#This Row],[Income]],0)</f>
        <v>0</v>
      </c>
      <c r="BP142">
        <f ca="1">IF(Table1[[#This Row],[City]]="Mumbai",Table1[[#This Row],[Income]],0)</f>
        <v>0</v>
      </c>
      <c r="BQ142">
        <f ca="1">IF(Table1[[#This Row],[City]]="Mysore",Table1[[#This Row],[Income]],0)</f>
        <v>34872</v>
      </c>
      <c r="BT142">
        <f ca="1">IF(Table1[[#This Row],[City]]="Mumbai",1,0)</f>
        <v>0</v>
      </c>
      <c r="BU142">
        <f ca="1">IF(Table1[[#This Row],[City]]="Chennai",1,0)</f>
        <v>0</v>
      </c>
      <c r="BV142">
        <f ca="1">IF(Table1[[#This Row],[City]]="Delhi",1,0)</f>
        <v>0</v>
      </c>
      <c r="BW142">
        <f ca="1">IF(Table1[[#This Row],[City]]="Bangalore",1,0)</f>
        <v>0</v>
      </c>
      <c r="BX142">
        <f ca="1">IF(Table1[[#This Row],[City]]="Kochi",1,0)</f>
        <v>0</v>
      </c>
      <c r="BY142">
        <f ca="1">IF(Table1[[#This Row],[City]]="Thiruvananthapuram",1,0)</f>
        <v>0</v>
      </c>
      <c r="BZ142">
        <f ca="1">IF(Table1[[#This Row],[City]]="Kolkata",1,0)</f>
        <v>0</v>
      </c>
      <c r="CA142">
        <f ca="1">IF(Table1[[#This Row],[City]]="Mysore",1,0)</f>
        <v>1</v>
      </c>
    </row>
    <row r="143" spans="2:79" x14ac:dyDescent="0.3">
      <c r="B143">
        <f t="shared" ca="1" si="46"/>
        <v>1</v>
      </c>
      <c r="C143" t="str">
        <f t="shared" ca="1" si="47"/>
        <v>Male</v>
      </c>
      <c r="D143">
        <f t="shared" ca="1" si="48"/>
        <v>29</v>
      </c>
      <c r="E143">
        <f t="shared" ca="1" si="49"/>
        <v>2</v>
      </c>
      <c r="F143" t="str">
        <f t="shared" ca="1" si="50"/>
        <v>Engineer</v>
      </c>
      <c r="G143">
        <f t="shared" ca="1" si="51"/>
        <v>2</v>
      </c>
      <c r="H143" t="str">
        <f t="shared" ca="1" si="52"/>
        <v>HSC</v>
      </c>
      <c r="I143">
        <f t="shared" ca="1" si="53"/>
        <v>3</v>
      </c>
      <c r="J143">
        <f t="shared" ca="1" si="45"/>
        <v>3</v>
      </c>
      <c r="K143">
        <f t="shared" ca="1" si="54"/>
        <v>30033</v>
      </c>
      <c r="L143">
        <f t="shared" ca="1" si="55"/>
        <v>9</v>
      </c>
      <c r="M143" t="str">
        <f t="shared" ca="1" si="56"/>
        <v>Delhi</v>
      </c>
      <c r="N143">
        <f t="shared" ca="1" si="57"/>
        <v>90099</v>
      </c>
      <c r="O143">
        <f t="shared" ca="1" si="58"/>
        <v>65137.178985108607</v>
      </c>
      <c r="P143" s="1">
        <f t="shared" ca="1" si="59"/>
        <v>29283.481609573839</v>
      </c>
      <c r="Q143">
        <f t="shared" ca="1" si="60"/>
        <v>18553</v>
      </c>
      <c r="R143" s="1">
        <f t="shared" ca="1" si="61"/>
        <v>2551.6400089816684</v>
      </c>
      <c r="S143" s="1">
        <f t="shared" ca="1" si="62"/>
        <v>27118.602246989485</v>
      </c>
      <c r="T143" s="1">
        <f t="shared" ca="1" si="63"/>
        <v>121934.12161855551</v>
      </c>
      <c r="U143" s="1">
        <f t="shared" ca="1" si="64"/>
        <v>86241.818994090281</v>
      </c>
      <c r="V143" s="1">
        <f t="shared" ca="1" si="65"/>
        <v>35692.302624465228</v>
      </c>
      <c r="AI143" s="7"/>
      <c r="AJ143">
        <f ca="1">IF(Table1[[#This Row],[Gender]]="Male",1,0)</f>
        <v>1</v>
      </c>
      <c r="AK143">
        <f ca="1">IF(Table1[[#This Row],[Gender]]="Female",1,0)</f>
        <v>0</v>
      </c>
      <c r="AM143" s="3"/>
      <c r="AO143">
        <f ca="1">IF(Table1[[#This Row],[Profession]]="Health",1,0)</f>
        <v>0</v>
      </c>
      <c r="AP143">
        <f ca="1">IF(Table1[[#This Row],[Profession]]="IT",1,0)</f>
        <v>0</v>
      </c>
      <c r="AQ143">
        <f ca="1">IF(Table1[[#This Row],[Profession]]="Engineer",1,0)</f>
        <v>1</v>
      </c>
      <c r="AR143">
        <f ca="1">IF(Table1[[#This Row],[Profession]]="Blogger",1,0)</f>
        <v>0</v>
      </c>
      <c r="AS143">
        <f ca="1">IF(Table1[[#This Row],[Profession]]="Teacher",1,0)</f>
        <v>0</v>
      </c>
      <c r="AT143">
        <f ca="1">IF(Table1[[#This Row],[Profession]]="Freelancer",1,0)</f>
        <v>0</v>
      </c>
      <c r="BB143" s="20">
        <f ca="1">Table1[[#This Row],[Vehicle Value]]/Table1[[#This Row],[Vehicles]]</f>
        <v>9761.1605365246123</v>
      </c>
      <c r="BC143" s="3"/>
      <c r="BD143" s="23">
        <f ca="1">IF(Table1[[#This Row],[Overal Debt]]&gt;$BE$3,1,0)</f>
        <v>0</v>
      </c>
      <c r="BG143" s="27">
        <f ca="1">Table1[[#This Row],[Mortgage]]/Table1[[#This Row],[Value of House]]</f>
        <v>0.72295118686232485</v>
      </c>
      <c r="BH143" s="23">
        <f t="shared" ca="1" si="66"/>
        <v>0</v>
      </c>
      <c r="BJ143">
        <f ca="1">IF(Table1[[#This Row],[City]]="Delhi",Table1[[#This Row],[Income]],0)</f>
        <v>30033</v>
      </c>
      <c r="BK143">
        <f ca="1">IF(Table1[[#This Row],[City]]="Bangalore",Table1[[#This Row],[Income]],0)</f>
        <v>0</v>
      </c>
      <c r="BL143">
        <f ca="1">IF(Table1[[#This Row],[City]]="Kochi",Table1[[#This Row],[Income]],0)</f>
        <v>0</v>
      </c>
      <c r="BM143">
        <f ca="1">IF(Table1[[#This Row],[City]]="Chennai",Table1[[#This Row],[Income]],0)</f>
        <v>0</v>
      </c>
      <c r="BN143">
        <f ca="1">IF(Table1[[#This Row],[City]]="Thiruvananthapuram",Table1[[#This Row],[Income]],0)</f>
        <v>0</v>
      </c>
      <c r="BO143">
        <f ca="1">IF(Table1[[#This Row],[City]]="Kolkata",Table1[[#This Row],[Income]],0)</f>
        <v>0</v>
      </c>
      <c r="BP143">
        <f ca="1">IF(Table1[[#This Row],[City]]="Mumbai",Table1[[#This Row],[Income]],0)</f>
        <v>0</v>
      </c>
      <c r="BQ143">
        <f ca="1">IF(Table1[[#This Row],[City]]="Mysore",Table1[[#This Row],[Income]],0)</f>
        <v>0</v>
      </c>
      <c r="BT143">
        <f ca="1">IF(Table1[[#This Row],[City]]="Mumbai",1,0)</f>
        <v>0</v>
      </c>
      <c r="BU143">
        <f ca="1">IF(Table1[[#This Row],[City]]="Chennai",1,0)</f>
        <v>0</v>
      </c>
      <c r="BV143">
        <f ca="1">IF(Table1[[#This Row],[City]]="Delhi",1,0)</f>
        <v>1</v>
      </c>
      <c r="BW143">
        <f ca="1">IF(Table1[[#This Row],[City]]="Bangalore",1,0)</f>
        <v>0</v>
      </c>
      <c r="BX143">
        <f ca="1">IF(Table1[[#This Row],[City]]="Kochi",1,0)</f>
        <v>0</v>
      </c>
      <c r="BY143">
        <f ca="1">IF(Table1[[#This Row],[City]]="Thiruvananthapuram",1,0)</f>
        <v>0</v>
      </c>
      <c r="BZ143">
        <f ca="1">IF(Table1[[#This Row],[City]]="Kolkata",1,0)</f>
        <v>0</v>
      </c>
      <c r="CA143">
        <f ca="1">IF(Table1[[#This Row],[City]]="Mysore",1,0)</f>
        <v>0</v>
      </c>
    </row>
    <row r="144" spans="2:79" x14ac:dyDescent="0.3">
      <c r="B144">
        <f t="shared" ca="1" si="46"/>
        <v>1</v>
      </c>
      <c r="C144" t="str">
        <f t="shared" ca="1" si="47"/>
        <v>Male</v>
      </c>
      <c r="D144">
        <f t="shared" ca="1" si="48"/>
        <v>36</v>
      </c>
      <c r="E144">
        <f t="shared" ca="1" si="49"/>
        <v>1</v>
      </c>
      <c r="F144" t="str">
        <f t="shared" ca="1" si="50"/>
        <v>Health</v>
      </c>
      <c r="G144">
        <f t="shared" ca="1" si="51"/>
        <v>5</v>
      </c>
      <c r="H144" t="str">
        <f t="shared" ca="1" si="52"/>
        <v>Post Graduate</v>
      </c>
      <c r="I144">
        <f t="shared" ca="1" si="53"/>
        <v>1</v>
      </c>
      <c r="J144">
        <f t="shared" ca="1" si="45"/>
        <v>2</v>
      </c>
      <c r="K144">
        <f t="shared" ca="1" si="54"/>
        <v>35656</v>
      </c>
      <c r="L144">
        <f t="shared" ca="1" si="55"/>
        <v>2</v>
      </c>
      <c r="M144" t="str">
        <f t="shared" ca="1" si="56"/>
        <v>Bangalore</v>
      </c>
      <c r="N144">
        <f t="shared" ca="1" si="57"/>
        <v>142624</v>
      </c>
      <c r="O144">
        <f t="shared" ca="1" si="58"/>
        <v>111671.8902488149</v>
      </c>
      <c r="P144" s="1">
        <f t="shared" ca="1" si="59"/>
        <v>43733.778237546954</v>
      </c>
      <c r="Q144">
        <f t="shared" ca="1" si="60"/>
        <v>2064</v>
      </c>
      <c r="R144" s="1">
        <f t="shared" ca="1" si="61"/>
        <v>26072.016393149835</v>
      </c>
      <c r="S144" s="1">
        <f t="shared" ca="1" si="62"/>
        <v>2416.8119129217448</v>
      </c>
      <c r="T144" s="1">
        <f t="shared" ca="1" si="63"/>
        <v>212429.79463069679</v>
      </c>
      <c r="U144" s="1">
        <f t="shared" ca="1" si="64"/>
        <v>139807.90664196474</v>
      </c>
      <c r="V144" s="1">
        <f t="shared" ca="1" si="65"/>
        <v>72621.887988732051</v>
      </c>
      <c r="AI144" s="7"/>
      <c r="AJ144">
        <f ca="1">IF(Table1[[#This Row],[Gender]]="Male",1,0)</f>
        <v>1</v>
      </c>
      <c r="AK144">
        <f ca="1">IF(Table1[[#This Row],[Gender]]="Female",1,0)</f>
        <v>0</v>
      </c>
      <c r="AM144" s="3"/>
      <c r="AO144">
        <f ca="1">IF(Table1[[#This Row],[Profession]]="Health",1,0)</f>
        <v>1</v>
      </c>
      <c r="AP144">
        <f ca="1">IF(Table1[[#This Row],[Profession]]="IT",1,0)</f>
        <v>0</v>
      </c>
      <c r="AQ144">
        <f ca="1">IF(Table1[[#This Row],[Profession]]="Engineer",1,0)</f>
        <v>0</v>
      </c>
      <c r="AR144">
        <f ca="1">IF(Table1[[#This Row],[Profession]]="Blogger",1,0)</f>
        <v>0</v>
      </c>
      <c r="AS144">
        <f ca="1">IF(Table1[[#This Row],[Profession]]="Teacher",1,0)</f>
        <v>0</v>
      </c>
      <c r="AT144">
        <f ca="1">IF(Table1[[#This Row],[Profession]]="Freelancer",1,0)</f>
        <v>0</v>
      </c>
      <c r="BB144" s="20">
        <f ca="1">Table1[[#This Row],[Vehicle Value]]/Table1[[#This Row],[Vehicles]]</f>
        <v>21866.889118773477</v>
      </c>
      <c r="BC144" s="3"/>
      <c r="BD144" s="23">
        <f ca="1">IF(Table1[[#This Row],[Overal Debt]]&gt;$BE$3,1,0)</f>
        <v>1</v>
      </c>
      <c r="BG144" s="27">
        <f ca="1">Table1[[#This Row],[Mortgage]]/Table1[[#This Row],[Value of House]]</f>
        <v>0.78298105682644503</v>
      </c>
      <c r="BH144" s="23">
        <f t="shared" ca="1" si="66"/>
        <v>0</v>
      </c>
      <c r="BJ144">
        <f ca="1">IF(Table1[[#This Row],[City]]="Delhi",Table1[[#This Row],[Income]],0)</f>
        <v>0</v>
      </c>
      <c r="BK144">
        <f ca="1">IF(Table1[[#This Row],[City]]="Bangalore",Table1[[#This Row],[Income]],0)</f>
        <v>35656</v>
      </c>
      <c r="BL144">
        <f ca="1">IF(Table1[[#This Row],[City]]="Kochi",Table1[[#This Row],[Income]],0)</f>
        <v>0</v>
      </c>
      <c r="BM144">
        <f ca="1">IF(Table1[[#This Row],[City]]="Chennai",Table1[[#This Row],[Income]],0)</f>
        <v>0</v>
      </c>
      <c r="BN144">
        <f ca="1">IF(Table1[[#This Row],[City]]="Thiruvananthapuram",Table1[[#This Row],[Income]],0)</f>
        <v>0</v>
      </c>
      <c r="BO144">
        <f ca="1">IF(Table1[[#This Row],[City]]="Kolkata",Table1[[#This Row],[Income]],0)</f>
        <v>0</v>
      </c>
      <c r="BP144">
        <f ca="1">IF(Table1[[#This Row],[City]]="Mumbai",Table1[[#This Row],[Income]],0)</f>
        <v>0</v>
      </c>
      <c r="BQ144">
        <f ca="1">IF(Table1[[#This Row],[City]]="Mysore",Table1[[#This Row],[Income]],0)</f>
        <v>0</v>
      </c>
      <c r="BT144">
        <f ca="1">IF(Table1[[#This Row],[City]]="Mumbai",1,0)</f>
        <v>0</v>
      </c>
      <c r="BU144">
        <f ca="1">IF(Table1[[#This Row],[City]]="Chennai",1,0)</f>
        <v>0</v>
      </c>
      <c r="BV144">
        <f ca="1">IF(Table1[[#This Row],[City]]="Delhi",1,0)</f>
        <v>0</v>
      </c>
      <c r="BW144">
        <f ca="1">IF(Table1[[#This Row],[City]]="Bangalore",1,0)</f>
        <v>1</v>
      </c>
      <c r="BX144">
        <f ca="1">IF(Table1[[#This Row],[City]]="Kochi",1,0)</f>
        <v>0</v>
      </c>
      <c r="BY144">
        <f ca="1">IF(Table1[[#This Row],[City]]="Thiruvananthapuram",1,0)</f>
        <v>0</v>
      </c>
      <c r="BZ144">
        <f ca="1">IF(Table1[[#This Row],[City]]="Kolkata",1,0)</f>
        <v>0</v>
      </c>
      <c r="CA144">
        <f ca="1">IF(Table1[[#This Row],[City]]="Mysore",1,0)</f>
        <v>0</v>
      </c>
    </row>
    <row r="145" spans="2:79" x14ac:dyDescent="0.3">
      <c r="B145">
        <f t="shared" ca="1" si="46"/>
        <v>1</v>
      </c>
      <c r="C145" t="str">
        <f t="shared" ca="1" si="47"/>
        <v>Male</v>
      </c>
      <c r="D145">
        <f t="shared" ca="1" si="48"/>
        <v>33</v>
      </c>
      <c r="E145">
        <f t="shared" ca="1" si="49"/>
        <v>4</v>
      </c>
      <c r="F145" t="str">
        <f t="shared" ca="1" si="50"/>
        <v>Teacher</v>
      </c>
      <c r="G145">
        <f t="shared" ca="1" si="51"/>
        <v>3</v>
      </c>
      <c r="H145" t="str">
        <f t="shared" ca="1" si="52"/>
        <v>Diploma</v>
      </c>
      <c r="I145">
        <f t="shared" ca="1" si="53"/>
        <v>4</v>
      </c>
      <c r="J145">
        <f t="shared" ca="1" si="45"/>
        <v>3</v>
      </c>
      <c r="K145">
        <f t="shared" ca="1" si="54"/>
        <v>37026</v>
      </c>
      <c r="L145">
        <f t="shared" ca="1" si="55"/>
        <v>5</v>
      </c>
      <c r="M145" t="str">
        <f t="shared" ca="1" si="56"/>
        <v>Kolkata</v>
      </c>
      <c r="N145">
        <f t="shared" ca="1" si="57"/>
        <v>111078</v>
      </c>
      <c r="O145">
        <f t="shared" ca="1" si="58"/>
        <v>45901.894261438181</v>
      </c>
      <c r="P145" s="1">
        <f t="shared" ca="1" si="59"/>
        <v>76334.708149655591</v>
      </c>
      <c r="Q145">
        <f t="shared" ca="1" si="60"/>
        <v>57553</v>
      </c>
      <c r="R145" s="1">
        <f t="shared" ca="1" si="61"/>
        <v>4426.5348354758571</v>
      </c>
      <c r="S145" s="1">
        <f t="shared" ca="1" si="62"/>
        <v>46488.077786324728</v>
      </c>
      <c r="T145" s="1">
        <f t="shared" ca="1" si="63"/>
        <v>191839.24298513145</v>
      </c>
      <c r="U145" s="1">
        <f t="shared" ca="1" si="64"/>
        <v>107881.42909691404</v>
      </c>
      <c r="V145" s="1">
        <f t="shared" ca="1" si="65"/>
        <v>83957.81388821741</v>
      </c>
      <c r="AI145" s="7"/>
      <c r="AJ145">
        <f ca="1">IF(Table1[[#This Row],[Gender]]="Male",1,0)</f>
        <v>1</v>
      </c>
      <c r="AK145">
        <f ca="1">IF(Table1[[#This Row],[Gender]]="Female",1,0)</f>
        <v>0</v>
      </c>
      <c r="AM145" s="3"/>
      <c r="AO145">
        <f ca="1">IF(Table1[[#This Row],[Profession]]="Health",1,0)</f>
        <v>0</v>
      </c>
      <c r="AP145">
        <f ca="1">IF(Table1[[#This Row],[Profession]]="IT",1,0)</f>
        <v>0</v>
      </c>
      <c r="AQ145">
        <f ca="1">IF(Table1[[#This Row],[Profession]]="Engineer",1,0)</f>
        <v>0</v>
      </c>
      <c r="AR145">
        <f ca="1">IF(Table1[[#This Row],[Profession]]="Blogger",1,0)</f>
        <v>0</v>
      </c>
      <c r="AS145">
        <f ca="1">IF(Table1[[#This Row],[Profession]]="Teacher",1,0)</f>
        <v>1</v>
      </c>
      <c r="AT145">
        <f ca="1">IF(Table1[[#This Row],[Profession]]="Freelancer",1,0)</f>
        <v>0</v>
      </c>
      <c r="BB145" s="20">
        <f ca="1">Table1[[#This Row],[Vehicle Value]]/Table1[[#This Row],[Vehicles]]</f>
        <v>25444.902716551864</v>
      </c>
      <c r="BC145" s="3"/>
      <c r="BD145" s="23">
        <f ca="1">IF(Table1[[#This Row],[Overal Debt]]&gt;$BE$3,1,0)</f>
        <v>1</v>
      </c>
      <c r="BG145" s="27">
        <f ca="1">Table1[[#This Row],[Mortgage]]/Table1[[#This Row],[Value of House]]</f>
        <v>0.41324019393073497</v>
      </c>
      <c r="BH145" s="23">
        <f t="shared" ca="1" si="66"/>
        <v>0</v>
      </c>
      <c r="BJ145">
        <f ca="1">IF(Table1[[#This Row],[City]]="Delhi",Table1[[#This Row],[Income]],0)</f>
        <v>0</v>
      </c>
      <c r="BK145">
        <f ca="1">IF(Table1[[#This Row],[City]]="Bangalore",Table1[[#This Row],[Income]],0)</f>
        <v>0</v>
      </c>
      <c r="BL145">
        <f ca="1">IF(Table1[[#This Row],[City]]="Kochi",Table1[[#This Row],[Income]],0)</f>
        <v>0</v>
      </c>
      <c r="BM145">
        <f ca="1">IF(Table1[[#This Row],[City]]="Chennai",Table1[[#This Row],[Income]],0)</f>
        <v>0</v>
      </c>
      <c r="BN145">
        <f ca="1">IF(Table1[[#This Row],[City]]="Thiruvananthapuram",Table1[[#This Row],[Income]],0)</f>
        <v>0</v>
      </c>
      <c r="BO145">
        <f ca="1">IF(Table1[[#This Row],[City]]="Kolkata",Table1[[#This Row],[Income]],0)</f>
        <v>37026</v>
      </c>
      <c r="BP145">
        <f ca="1">IF(Table1[[#This Row],[City]]="Mumbai",Table1[[#This Row],[Income]],0)</f>
        <v>0</v>
      </c>
      <c r="BQ145">
        <f ca="1">IF(Table1[[#This Row],[City]]="Mysore",Table1[[#This Row],[Income]],0)</f>
        <v>0</v>
      </c>
      <c r="BT145">
        <f ca="1">IF(Table1[[#This Row],[City]]="Mumbai",1,0)</f>
        <v>0</v>
      </c>
      <c r="BU145">
        <f ca="1">IF(Table1[[#This Row],[City]]="Chennai",1,0)</f>
        <v>0</v>
      </c>
      <c r="BV145">
        <f ca="1">IF(Table1[[#This Row],[City]]="Delhi",1,0)</f>
        <v>0</v>
      </c>
      <c r="BW145">
        <f ca="1">IF(Table1[[#This Row],[City]]="Bangalore",1,0)</f>
        <v>0</v>
      </c>
      <c r="BX145">
        <f ca="1">IF(Table1[[#This Row],[City]]="Kochi",1,0)</f>
        <v>0</v>
      </c>
      <c r="BY145">
        <f ca="1">IF(Table1[[#This Row],[City]]="Thiruvananthapuram",1,0)</f>
        <v>0</v>
      </c>
      <c r="BZ145">
        <f ca="1">IF(Table1[[#This Row],[City]]="Kolkata",1,0)</f>
        <v>1</v>
      </c>
      <c r="CA145">
        <f ca="1">IF(Table1[[#This Row],[City]]="Mysore",1,0)</f>
        <v>0</v>
      </c>
    </row>
    <row r="146" spans="2:79" x14ac:dyDescent="0.3">
      <c r="B146">
        <f t="shared" ca="1" si="46"/>
        <v>1</v>
      </c>
      <c r="C146" t="str">
        <f t="shared" ca="1" si="47"/>
        <v>Male</v>
      </c>
      <c r="D146">
        <f t="shared" ca="1" si="48"/>
        <v>28</v>
      </c>
      <c r="E146">
        <f t="shared" ca="1" si="49"/>
        <v>6</v>
      </c>
      <c r="F146" t="str">
        <f t="shared" ca="1" si="50"/>
        <v>Blogger</v>
      </c>
      <c r="G146">
        <f t="shared" ca="1" si="51"/>
        <v>2</v>
      </c>
      <c r="H146" t="str">
        <f t="shared" ca="1" si="52"/>
        <v>HSC</v>
      </c>
      <c r="I146">
        <f t="shared" ca="1" si="53"/>
        <v>4</v>
      </c>
      <c r="J146">
        <f t="shared" ca="1" si="45"/>
        <v>1</v>
      </c>
      <c r="K146">
        <f t="shared" ca="1" si="54"/>
        <v>79951</v>
      </c>
      <c r="L146">
        <f t="shared" ca="1" si="55"/>
        <v>2</v>
      </c>
      <c r="M146" t="str">
        <f t="shared" ca="1" si="56"/>
        <v>Bangalore</v>
      </c>
      <c r="N146">
        <f t="shared" ca="1" si="57"/>
        <v>239853</v>
      </c>
      <c r="O146">
        <f t="shared" ca="1" si="58"/>
        <v>173110.49831111092</v>
      </c>
      <c r="P146" s="1">
        <f t="shared" ca="1" si="59"/>
        <v>65037.534174317036</v>
      </c>
      <c r="Q146">
        <f t="shared" ca="1" si="60"/>
        <v>7461</v>
      </c>
      <c r="R146" s="1">
        <f t="shared" ca="1" si="61"/>
        <v>16146.302919522277</v>
      </c>
      <c r="S146" s="1">
        <f t="shared" ca="1" si="62"/>
        <v>8856.2336570996595</v>
      </c>
      <c r="T146" s="1">
        <f t="shared" ca="1" si="63"/>
        <v>321036.83709383931</v>
      </c>
      <c r="U146" s="1">
        <f t="shared" ca="1" si="64"/>
        <v>196717.80123063319</v>
      </c>
      <c r="V146" s="1">
        <f t="shared" ca="1" si="65"/>
        <v>124319.03586320611</v>
      </c>
      <c r="AI146" s="7"/>
      <c r="AJ146">
        <f ca="1">IF(Table1[[#This Row],[Gender]]="Male",1,0)</f>
        <v>1</v>
      </c>
      <c r="AK146">
        <f ca="1">IF(Table1[[#This Row],[Gender]]="Female",1,0)</f>
        <v>0</v>
      </c>
      <c r="AM146" s="3"/>
      <c r="AO146">
        <f ca="1">IF(Table1[[#This Row],[Profession]]="Health",1,0)</f>
        <v>0</v>
      </c>
      <c r="AP146">
        <f ca="1">IF(Table1[[#This Row],[Profession]]="IT",1,0)</f>
        <v>0</v>
      </c>
      <c r="AQ146">
        <f ca="1">IF(Table1[[#This Row],[Profession]]="Engineer",1,0)</f>
        <v>0</v>
      </c>
      <c r="AR146">
        <f ca="1">IF(Table1[[#This Row],[Profession]]="Blogger",1,0)</f>
        <v>1</v>
      </c>
      <c r="AS146">
        <f ca="1">IF(Table1[[#This Row],[Profession]]="Teacher",1,0)</f>
        <v>0</v>
      </c>
      <c r="AT146">
        <f ca="1">IF(Table1[[#This Row],[Profession]]="Freelancer",1,0)</f>
        <v>0</v>
      </c>
      <c r="BB146" s="20">
        <f ca="1">Table1[[#This Row],[Vehicle Value]]/Table1[[#This Row],[Vehicles]]</f>
        <v>65037.534174317036</v>
      </c>
      <c r="BC146" s="3"/>
      <c r="BD146" s="23">
        <f ca="1">IF(Table1[[#This Row],[Overal Debt]]&gt;$BE$3,1,0)</f>
        <v>1</v>
      </c>
      <c r="BG146" s="27">
        <f ca="1">Table1[[#This Row],[Mortgage]]/Table1[[#This Row],[Value of House]]</f>
        <v>0.7217358061442255</v>
      </c>
      <c r="BH146" s="23">
        <f t="shared" ca="1" si="66"/>
        <v>0</v>
      </c>
      <c r="BJ146">
        <f ca="1">IF(Table1[[#This Row],[City]]="Delhi",Table1[[#This Row],[Income]],0)</f>
        <v>0</v>
      </c>
      <c r="BK146">
        <f ca="1">IF(Table1[[#This Row],[City]]="Bangalore",Table1[[#This Row],[Income]],0)</f>
        <v>79951</v>
      </c>
      <c r="BL146">
        <f ca="1">IF(Table1[[#This Row],[City]]="Kochi",Table1[[#This Row],[Income]],0)</f>
        <v>0</v>
      </c>
      <c r="BM146">
        <f ca="1">IF(Table1[[#This Row],[City]]="Chennai",Table1[[#This Row],[Income]],0)</f>
        <v>0</v>
      </c>
      <c r="BN146">
        <f ca="1">IF(Table1[[#This Row],[City]]="Thiruvananthapuram",Table1[[#This Row],[Income]],0)</f>
        <v>0</v>
      </c>
      <c r="BO146">
        <f ca="1">IF(Table1[[#This Row],[City]]="Kolkata",Table1[[#This Row],[Income]],0)</f>
        <v>0</v>
      </c>
      <c r="BP146">
        <f ca="1">IF(Table1[[#This Row],[City]]="Mumbai",Table1[[#This Row],[Income]],0)</f>
        <v>0</v>
      </c>
      <c r="BQ146">
        <f ca="1">IF(Table1[[#This Row],[City]]="Mysore",Table1[[#This Row],[Income]],0)</f>
        <v>0</v>
      </c>
      <c r="BT146">
        <f ca="1">IF(Table1[[#This Row],[City]]="Mumbai",1,0)</f>
        <v>0</v>
      </c>
      <c r="BU146">
        <f ca="1">IF(Table1[[#This Row],[City]]="Chennai",1,0)</f>
        <v>0</v>
      </c>
      <c r="BV146">
        <f ca="1">IF(Table1[[#This Row],[City]]="Delhi",1,0)</f>
        <v>0</v>
      </c>
      <c r="BW146">
        <f ca="1">IF(Table1[[#This Row],[City]]="Bangalore",1,0)</f>
        <v>1</v>
      </c>
      <c r="BX146">
        <f ca="1">IF(Table1[[#This Row],[City]]="Kochi",1,0)</f>
        <v>0</v>
      </c>
      <c r="BY146">
        <f ca="1">IF(Table1[[#This Row],[City]]="Thiruvananthapuram",1,0)</f>
        <v>0</v>
      </c>
      <c r="BZ146">
        <f ca="1">IF(Table1[[#This Row],[City]]="Kolkata",1,0)</f>
        <v>0</v>
      </c>
      <c r="CA146">
        <f ca="1">IF(Table1[[#This Row],[City]]="Mysore",1,0)</f>
        <v>0</v>
      </c>
    </row>
    <row r="147" spans="2:79" x14ac:dyDescent="0.3">
      <c r="B147">
        <f t="shared" ca="1" si="46"/>
        <v>2</v>
      </c>
      <c r="C147" t="str">
        <f t="shared" ca="1" si="47"/>
        <v>Female</v>
      </c>
      <c r="D147">
        <f t="shared" ca="1" si="48"/>
        <v>26</v>
      </c>
      <c r="E147">
        <f t="shared" ca="1" si="49"/>
        <v>6</v>
      </c>
      <c r="F147" t="str">
        <f t="shared" ca="1" si="50"/>
        <v>Blogger</v>
      </c>
      <c r="G147">
        <f t="shared" ca="1" si="51"/>
        <v>2</v>
      </c>
      <c r="H147" t="str">
        <f t="shared" ca="1" si="52"/>
        <v>HSC</v>
      </c>
      <c r="I147">
        <f t="shared" ca="1" si="53"/>
        <v>3</v>
      </c>
      <c r="J147">
        <f t="shared" ca="1" si="45"/>
        <v>3</v>
      </c>
      <c r="K147">
        <f t="shared" ca="1" si="54"/>
        <v>60184</v>
      </c>
      <c r="L147">
        <f t="shared" ca="1" si="55"/>
        <v>2</v>
      </c>
      <c r="M147" t="str">
        <f t="shared" ca="1" si="56"/>
        <v>Bangalore</v>
      </c>
      <c r="N147">
        <f t="shared" ca="1" si="57"/>
        <v>180552</v>
      </c>
      <c r="O147">
        <f t="shared" ca="1" si="58"/>
        <v>8400.0774200843935</v>
      </c>
      <c r="P147" s="1">
        <f t="shared" ca="1" si="59"/>
        <v>66204.039897018534</v>
      </c>
      <c r="Q147">
        <f t="shared" ca="1" si="60"/>
        <v>51712</v>
      </c>
      <c r="R147" s="1">
        <f t="shared" ca="1" si="61"/>
        <v>107906.97596306122</v>
      </c>
      <c r="S147" s="1">
        <f t="shared" ca="1" si="62"/>
        <v>21525.534466896708</v>
      </c>
      <c r="T147" s="1">
        <f t="shared" ca="1" si="63"/>
        <v>354663.01586007973</v>
      </c>
      <c r="U147" s="1">
        <f t="shared" ca="1" si="64"/>
        <v>168019.0533831456</v>
      </c>
      <c r="V147" s="1">
        <f t="shared" ca="1" si="65"/>
        <v>186643.96247693413</v>
      </c>
      <c r="AI147" s="7"/>
      <c r="AJ147">
        <f ca="1">IF(Table1[[#This Row],[Gender]]="Male",1,0)</f>
        <v>0</v>
      </c>
      <c r="AK147">
        <f ca="1">IF(Table1[[#This Row],[Gender]]="Female",1,0)</f>
        <v>1</v>
      </c>
      <c r="AM147" s="3"/>
      <c r="AO147">
        <f ca="1">IF(Table1[[#This Row],[Profession]]="Health",1,0)</f>
        <v>0</v>
      </c>
      <c r="AP147">
        <f ca="1">IF(Table1[[#This Row],[Profession]]="IT",1,0)</f>
        <v>0</v>
      </c>
      <c r="AQ147">
        <f ca="1">IF(Table1[[#This Row],[Profession]]="Engineer",1,0)</f>
        <v>0</v>
      </c>
      <c r="AR147">
        <f ca="1">IF(Table1[[#This Row],[Profession]]="Blogger",1,0)</f>
        <v>1</v>
      </c>
      <c r="AS147">
        <f ca="1">IF(Table1[[#This Row],[Profession]]="Teacher",1,0)</f>
        <v>0</v>
      </c>
      <c r="AT147">
        <f ca="1">IF(Table1[[#This Row],[Profession]]="Freelancer",1,0)</f>
        <v>0</v>
      </c>
      <c r="BB147" s="20">
        <f ca="1">Table1[[#This Row],[Vehicle Value]]/Table1[[#This Row],[Vehicles]]</f>
        <v>22068.013299006179</v>
      </c>
      <c r="BC147" s="3"/>
      <c r="BD147" s="23">
        <f ca="1">IF(Table1[[#This Row],[Overal Debt]]&gt;$BE$3,1,0)</f>
        <v>1</v>
      </c>
      <c r="BG147" s="27">
        <f ca="1">Table1[[#This Row],[Mortgage]]/Table1[[#This Row],[Value of House]]</f>
        <v>4.65244218844676E-2</v>
      </c>
      <c r="BH147" s="23">
        <f t="shared" ca="1" si="66"/>
        <v>1</v>
      </c>
      <c r="BJ147">
        <f ca="1">IF(Table1[[#This Row],[City]]="Delhi",Table1[[#This Row],[Income]],0)</f>
        <v>0</v>
      </c>
      <c r="BK147">
        <f ca="1">IF(Table1[[#This Row],[City]]="Bangalore",Table1[[#This Row],[Income]],0)</f>
        <v>60184</v>
      </c>
      <c r="BL147">
        <f ca="1">IF(Table1[[#This Row],[City]]="Kochi",Table1[[#This Row],[Income]],0)</f>
        <v>0</v>
      </c>
      <c r="BM147">
        <f ca="1">IF(Table1[[#This Row],[City]]="Chennai",Table1[[#This Row],[Income]],0)</f>
        <v>0</v>
      </c>
      <c r="BN147">
        <f ca="1">IF(Table1[[#This Row],[City]]="Thiruvananthapuram",Table1[[#This Row],[Income]],0)</f>
        <v>0</v>
      </c>
      <c r="BO147">
        <f ca="1">IF(Table1[[#This Row],[City]]="Kolkata",Table1[[#This Row],[Income]],0)</f>
        <v>0</v>
      </c>
      <c r="BP147">
        <f ca="1">IF(Table1[[#This Row],[City]]="Mumbai",Table1[[#This Row],[Income]],0)</f>
        <v>0</v>
      </c>
      <c r="BQ147">
        <f ca="1">IF(Table1[[#This Row],[City]]="Mysore",Table1[[#This Row],[Income]],0)</f>
        <v>0</v>
      </c>
      <c r="BT147">
        <f ca="1">IF(Table1[[#This Row],[City]]="Mumbai",1,0)</f>
        <v>0</v>
      </c>
      <c r="BU147">
        <f ca="1">IF(Table1[[#This Row],[City]]="Chennai",1,0)</f>
        <v>0</v>
      </c>
      <c r="BV147">
        <f ca="1">IF(Table1[[#This Row],[City]]="Delhi",1,0)</f>
        <v>0</v>
      </c>
      <c r="BW147">
        <f ca="1">IF(Table1[[#This Row],[City]]="Bangalore",1,0)</f>
        <v>1</v>
      </c>
      <c r="BX147">
        <f ca="1">IF(Table1[[#This Row],[City]]="Kochi",1,0)</f>
        <v>0</v>
      </c>
      <c r="BY147">
        <f ca="1">IF(Table1[[#This Row],[City]]="Thiruvananthapuram",1,0)</f>
        <v>0</v>
      </c>
      <c r="BZ147">
        <f ca="1">IF(Table1[[#This Row],[City]]="Kolkata",1,0)</f>
        <v>0</v>
      </c>
      <c r="CA147">
        <f ca="1">IF(Table1[[#This Row],[City]]="Mysore",1,0)</f>
        <v>0</v>
      </c>
    </row>
    <row r="148" spans="2:79" x14ac:dyDescent="0.3">
      <c r="B148">
        <f t="shared" ca="1" si="46"/>
        <v>2</v>
      </c>
      <c r="C148" t="str">
        <f t="shared" ca="1" si="47"/>
        <v>Female</v>
      </c>
      <c r="D148">
        <f t="shared" ca="1" si="48"/>
        <v>28</v>
      </c>
      <c r="E148">
        <f t="shared" ca="1" si="49"/>
        <v>2</v>
      </c>
      <c r="F148" t="str">
        <f t="shared" ca="1" si="50"/>
        <v>Engineer</v>
      </c>
      <c r="G148">
        <f t="shared" ca="1" si="51"/>
        <v>2</v>
      </c>
      <c r="H148" t="str">
        <f t="shared" ca="1" si="52"/>
        <v>HSC</v>
      </c>
      <c r="I148">
        <f t="shared" ca="1" si="53"/>
        <v>1</v>
      </c>
      <c r="J148">
        <f t="shared" ca="1" si="45"/>
        <v>2</v>
      </c>
      <c r="K148">
        <f t="shared" ca="1" si="54"/>
        <v>55159</v>
      </c>
      <c r="L148">
        <f t="shared" ca="1" si="55"/>
        <v>4</v>
      </c>
      <c r="M148" t="str">
        <f t="shared" ca="1" si="56"/>
        <v>Mumbai</v>
      </c>
      <c r="N148">
        <f t="shared" ca="1" si="57"/>
        <v>220636</v>
      </c>
      <c r="O148">
        <f t="shared" ca="1" si="58"/>
        <v>116900.26064892052</v>
      </c>
      <c r="P148" s="1">
        <f t="shared" ca="1" si="59"/>
        <v>34066.501705397241</v>
      </c>
      <c r="Q148">
        <f t="shared" ca="1" si="60"/>
        <v>17336</v>
      </c>
      <c r="R148" s="1">
        <f t="shared" ca="1" si="61"/>
        <v>34506.464203135409</v>
      </c>
      <c r="S148" s="1">
        <f t="shared" ca="1" si="62"/>
        <v>19455.75238624325</v>
      </c>
      <c r="T148" s="1">
        <f t="shared" ca="1" si="63"/>
        <v>289208.96590853267</v>
      </c>
      <c r="U148" s="1">
        <f t="shared" ca="1" si="64"/>
        <v>168742.72485205592</v>
      </c>
      <c r="V148" s="1">
        <f t="shared" ca="1" si="65"/>
        <v>120466.24105647675</v>
      </c>
      <c r="AI148" s="7"/>
      <c r="AJ148">
        <f ca="1">IF(Table1[[#This Row],[Gender]]="Male",1,0)</f>
        <v>0</v>
      </c>
      <c r="AK148">
        <f ca="1">IF(Table1[[#This Row],[Gender]]="Female",1,0)</f>
        <v>1</v>
      </c>
      <c r="AM148" s="3"/>
      <c r="AO148">
        <f ca="1">IF(Table1[[#This Row],[Profession]]="Health",1,0)</f>
        <v>0</v>
      </c>
      <c r="AP148">
        <f ca="1">IF(Table1[[#This Row],[Profession]]="IT",1,0)</f>
        <v>0</v>
      </c>
      <c r="AQ148">
        <f ca="1">IF(Table1[[#This Row],[Profession]]="Engineer",1,0)</f>
        <v>1</v>
      </c>
      <c r="AR148">
        <f ca="1">IF(Table1[[#This Row],[Profession]]="Blogger",1,0)</f>
        <v>0</v>
      </c>
      <c r="AS148">
        <f ca="1">IF(Table1[[#This Row],[Profession]]="Teacher",1,0)</f>
        <v>0</v>
      </c>
      <c r="AT148">
        <f ca="1">IF(Table1[[#This Row],[Profession]]="Freelancer",1,0)</f>
        <v>0</v>
      </c>
      <c r="BB148" s="20">
        <f ca="1">Table1[[#This Row],[Vehicle Value]]/Table1[[#This Row],[Vehicles]]</f>
        <v>17033.25085269862</v>
      </c>
      <c r="BC148" s="3"/>
      <c r="BD148" s="23">
        <f ca="1">IF(Table1[[#This Row],[Overal Debt]]&gt;$BE$3,1,0)</f>
        <v>1</v>
      </c>
      <c r="BG148" s="27">
        <f ca="1">Table1[[#This Row],[Mortgage]]/Table1[[#This Row],[Value of House]]</f>
        <v>0.5298331217431449</v>
      </c>
      <c r="BH148" s="23">
        <f t="shared" ca="1" si="66"/>
        <v>0</v>
      </c>
      <c r="BJ148">
        <f ca="1">IF(Table1[[#This Row],[City]]="Delhi",Table1[[#This Row],[Income]],0)</f>
        <v>0</v>
      </c>
      <c r="BK148">
        <f ca="1">IF(Table1[[#This Row],[City]]="Bangalore",Table1[[#This Row],[Income]],0)</f>
        <v>0</v>
      </c>
      <c r="BL148">
        <f ca="1">IF(Table1[[#This Row],[City]]="Kochi",Table1[[#This Row],[Income]],0)</f>
        <v>0</v>
      </c>
      <c r="BM148">
        <f ca="1">IF(Table1[[#This Row],[City]]="Chennai",Table1[[#This Row],[Income]],0)</f>
        <v>0</v>
      </c>
      <c r="BN148">
        <f ca="1">IF(Table1[[#This Row],[City]]="Thiruvananthapuram",Table1[[#This Row],[Income]],0)</f>
        <v>0</v>
      </c>
      <c r="BO148">
        <f ca="1">IF(Table1[[#This Row],[City]]="Kolkata",Table1[[#This Row],[Income]],0)</f>
        <v>0</v>
      </c>
      <c r="BP148">
        <f ca="1">IF(Table1[[#This Row],[City]]="Mumbai",Table1[[#This Row],[Income]],0)</f>
        <v>55159</v>
      </c>
      <c r="BQ148">
        <f ca="1">IF(Table1[[#This Row],[City]]="Mysore",Table1[[#This Row],[Income]],0)</f>
        <v>0</v>
      </c>
      <c r="BT148">
        <f ca="1">IF(Table1[[#This Row],[City]]="Mumbai",1,0)</f>
        <v>1</v>
      </c>
      <c r="BU148">
        <f ca="1">IF(Table1[[#This Row],[City]]="Chennai",1,0)</f>
        <v>0</v>
      </c>
      <c r="BV148">
        <f ca="1">IF(Table1[[#This Row],[City]]="Delhi",1,0)</f>
        <v>0</v>
      </c>
      <c r="BW148">
        <f ca="1">IF(Table1[[#This Row],[City]]="Bangalore",1,0)</f>
        <v>0</v>
      </c>
      <c r="BX148">
        <f ca="1">IF(Table1[[#This Row],[City]]="Kochi",1,0)</f>
        <v>0</v>
      </c>
      <c r="BY148">
        <f ca="1">IF(Table1[[#This Row],[City]]="Thiruvananthapuram",1,0)</f>
        <v>0</v>
      </c>
      <c r="BZ148">
        <f ca="1">IF(Table1[[#This Row],[City]]="Kolkata",1,0)</f>
        <v>0</v>
      </c>
      <c r="CA148">
        <f ca="1">IF(Table1[[#This Row],[City]]="Mysore",1,0)</f>
        <v>0</v>
      </c>
    </row>
    <row r="149" spans="2:79" x14ac:dyDescent="0.3">
      <c r="B149">
        <f t="shared" ca="1" si="46"/>
        <v>1</v>
      </c>
      <c r="C149" t="str">
        <f t="shared" ca="1" si="47"/>
        <v>Male</v>
      </c>
      <c r="D149">
        <f t="shared" ca="1" si="48"/>
        <v>29</v>
      </c>
      <c r="E149">
        <f t="shared" ca="1" si="49"/>
        <v>5</v>
      </c>
      <c r="F149" t="str">
        <f t="shared" ca="1" si="50"/>
        <v>Freelancer</v>
      </c>
      <c r="G149">
        <f t="shared" ca="1" si="51"/>
        <v>3</v>
      </c>
      <c r="H149" t="str">
        <f t="shared" ca="1" si="52"/>
        <v>Diploma</v>
      </c>
      <c r="I149">
        <f t="shared" ca="1" si="53"/>
        <v>2</v>
      </c>
      <c r="J149">
        <f t="shared" ca="1" si="45"/>
        <v>3</v>
      </c>
      <c r="K149">
        <f t="shared" ca="1" si="54"/>
        <v>67357</v>
      </c>
      <c r="L149">
        <f t="shared" ca="1" si="55"/>
        <v>4</v>
      </c>
      <c r="M149" t="str">
        <f t="shared" ca="1" si="56"/>
        <v>Mumbai</v>
      </c>
      <c r="N149">
        <f t="shared" ca="1" si="57"/>
        <v>202071</v>
      </c>
      <c r="O149">
        <f t="shared" ca="1" si="58"/>
        <v>102867.05190988118</v>
      </c>
      <c r="P149" s="1">
        <f t="shared" ca="1" si="59"/>
        <v>161346.40058976793</v>
      </c>
      <c r="Q149">
        <f t="shared" ca="1" si="60"/>
        <v>20247</v>
      </c>
      <c r="R149" s="1">
        <f t="shared" ca="1" si="61"/>
        <v>23410.323461222077</v>
      </c>
      <c r="S149" s="1">
        <f t="shared" ca="1" si="62"/>
        <v>78112.107601114199</v>
      </c>
      <c r="T149" s="1">
        <f t="shared" ca="1" si="63"/>
        <v>386827.72405099001</v>
      </c>
      <c r="U149" s="1">
        <f t="shared" ca="1" si="64"/>
        <v>146524.37537110326</v>
      </c>
      <c r="V149" s="1">
        <f t="shared" ca="1" si="65"/>
        <v>240303.34867988675</v>
      </c>
      <c r="AI149" s="7"/>
      <c r="AJ149">
        <f ca="1">IF(Table1[[#This Row],[Gender]]="Male",1,0)</f>
        <v>1</v>
      </c>
      <c r="AK149">
        <f ca="1">IF(Table1[[#This Row],[Gender]]="Female",1,0)</f>
        <v>0</v>
      </c>
      <c r="AM149" s="3"/>
      <c r="AO149">
        <f ca="1">IF(Table1[[#This Row],[Profession]]="Health",1,0)</f>
        <v>0</v>
      </c>
      <c r="AP149">
        <f ca="1">IF(Table1[[#This Row],[Profession]]="IT",1,0)</f>
        <v>0</v>
      </c>
      <c r="AQ149">
        <f ca="1">IF(Table1[[#This Row],[Profession]]="Engineer",1,0)</f>
        <v>0</v>
      </c>
      <c r="AR149">
        <f ca="1">IF(Table1[[#This Row],[Profession]]="Blogger",1,0)</f>
        <v>0</v>
      </c>
      <c r="AS149">
        <f ca="1">IF(Table1[[#This Row],[Profession]]="Teacher",1,0)</f>
        <v>0</v>
      </c>
      <c r="AT149">
        <f ca="1">IF(Table1[[#This Row],[Profession]]="Freelancer",1,0)</f>
        <v>1</v>
      </c>
      <c r="BB149" s="20">
        <f ca="1">Table1[[#This Row],[Vehicle Value]]/Table1[[#This Row],[Vehicles]]</f>
        <v>53782.133529922641</v>
      </c>
      <c r="BC149" s="3"/>
      <c r="BD149" s="23">
        <f ca="1">IF(Table1[[#This Row],[Overal Debt]]&gt;$BE$3,1,0)</f>
        <v>1</v>
      </c>
      <c r="BG149" s="27">
        <f ca="1">Table1[[#This Row],[Mortgage]]/Table1[[#This Row],[Value of House]]</f>
        <v>0.50906390283554381</v>
      </c>
      <c r="BH149" s="23">
        <f t="shared" ca="1" si="66"/>
        <v>0</v>
      </c>
      <c r="BJ149">
        <f ca="1">IF(Table1[[#This Row],[City]]="Delhi",Table1[[#This Row],[Income]],0)</f>
        <v>0</v>
      </c>
      <c r="BK149">
        <f ca="1">IF(Table1[[#This Row],[City]]="Bangalore",Table1[[#This Row],[Income]],0)</f>
        <v>0</v>
      </c>
      <c r="BL149">
        <f ca="1">IF(Table1[[#This Row],[City]]="Kochi",Table1[[#This Row],[Income]],0)</f>
        <v>0</v>
      </c>
      <c r="BM149">
        <f ca="1">IF(Table1[[#This Row],[City]]="Chennai",Table1[[#This Row],[Income]],0)</f>
        <v>0</v>
      </c>
      <c r="BN149">
        <f ca="1">IF(Table1[[#This Row],[City]]="Thiruvananthapuram",Table1[[#This Row],[Income]],0)</f>
        <v>0</v>
      </c>
      <c r="BO149">
        <f ca="1">IF(Table1[[#This Row],[City]]="Kolkata",Table1[[#This Row],[Income]],0)</f>
        <v>0</v>
      </c>
      <c r="BP149">
        <f ca="1">IF(Table1[[#This Row],[City]]="Mumbai",Table1[[#This Row],[Income]],0)</f>
        <v>67357</v>
      </c>
      <c r="BQ149">
        <f ca="1">IF(Table1[[#This Row],[City]]="Mysore",Table1[[#This Row],[Income]],0)</f>
        <v>0</v>
      </c>
      <c r="BT149">
        <f ca="1">IF(Table1[[#This Row],[City]]="Mumbai",1,0)</f>
        <v>1</v>
      </c>
      <c r="BU149">
        <f ca="1">IF(Table1[[#This Row],[City]]="Chennai",1,0)</f>
        <v>0</v>
      </c>
      <c r="BV149">
        <f ca="1">IF(Table1[[#This Row],[City]]="Delhi",1,0)</f>
        <v>0</v>
      </c>
      <c r="BW149">
        <f ca="1">IF(Table1[[#This Row],[City]]="Bangalore",1,0)</f>
        <v>0</v>
      </c>
      <c r="BX149">
        <f ca="1">IF(Table1[[#This Row],[City]]="Kochi",1,0)</f>
        <v>0</v>
      </c>
      <c r="BY149">
        <f ca="1">IF(Table1[[#This Row],[City]]="Thiruvananthapuram",1,0)</f>
        <v>0</v>
      </c>
      <c r="BZ149">
        <f ca="1">IF(Table1[[#This Row],[City]]="Kolkata",1,0)</f>
        <v>0</v>
      </c>
      <c r="CA149">
        <f ca="1">IF(Table1[[#This Row],[City]]="Mysore",1,0)</f>
        <v>0</v>
      </c>
    </row>
    <row r="150" spans="2:79" x14ac:dyDescent="0.3">
      <c r="B150">
        <f t="shared" ca="1" si="46"/>
        <v>1</v>
      </c>
      <c r="C150" t="str">
        <f t="shared" ca="1" si="47"/>
        <v>Male</v>
      </c>
      <c r="D150">
        <f t="shared" ca="1" si="48"/>
        <v>27</v>
      </c>
      <c r="E150">
        <f t="shared" ca="1" si="49"/>
        <v>3</v>
      </c>
      <c r="F150" t="str">
        <f t="shared" ca="1" si="50"/>
        <v>IT</v>
      </c>
      <c r="G150">
        <f t="shared" ca="1" si="51"/>
        <v>4</v>
      </c>
      <c r="H150" t="str">
        <f t="shared" ca="1" si="52"/>
        <v>Under Graduate</v>
      </c>
      <c r="I150">
        <f t="shared" ca="1" si="53"/>
        <v>1</v>
      </c>
      <c r="J150">
        <f t="shared" ca="1" si="45"/>
        <v>2</v>
      </c>
      <c r="K150">
        <f t="shared" ca="1" si="54"/>
        <v>50937</v>
      </c>
      <c r="L150">
        <f t="shared" ca="1" si="55"/>
        <v>8</v>
      </c>
      <c r="M150" t="str">
        <f t="shared" ca="1" si="56"/>
        <v>Kochi</v>
      </c>
      <c r="N150">
        <f t="shared" ca="1" si="57"/>
        <v>203748</v>
      </c>
      <c r="O150">
        <f t="shared" ca="1" si="58"/>
        <v>148763.14997954169</v>
      </c>
      <c r="P150" s="1">
        <f t="shared" ca="1" si="59"/>
        <v>84440.83943118462</v>
      </c>
      <c r="Q150">
        <f t="shared" ca="1" si="60"/>
        <v>4500</v>
      </c>
      <c r="R150" s="1">
        <f t="shared" ca="1" si="61"/>
        <v>32248.351633432681</v>
      </c>
      <c r="S150" s="1">
        <f t="shared" ca="1" si="62"/>
        <v>75433.482734164907</v>
      </c>
      <c r="T150" s="1">
        <f t="shared" ca="1" si="63"/>
        <v>320437.19106461731</v>
      </c>
      <c r="U150" s="1">
        <f t="shared" ca="1" si="64"/>
        <v>185511.50161297439</v>
      </c>
      <c r="V150" s="1">
        <f t="shared" ca="1" si="65"/>
        <v>134925.68945164292</v>
      </c>
      <c r="AI150" s="7"/>
      <c r="AJ150">
        <f ca="1">IF(Table1[[#This Row],[Gender]]="Male",1,0)</f>
        <v>1</v>
      </c>
      <c r="AK150">
        <f ca="1">IF(Table1[[#This Row],[Gender]]="Female",1,0)</f>
        <v>0</v>
      </c>
      <c r="AM150" s="3"/>
      <c r="AO150">
        <f ca="1">IF(Table1[[#This Row],[Profession]]="Health",1,0)</f>
        <v>0</v>
      </c>
      <c r="AP150">
        <f ca="1">IF(Table1[[#This Row],[Profession]]="IT",1,0)</f>
        <v>1</v>
      </c>
      <c r="AQ150">
        <f ca="1">IF(Table1[[#This Row],[Profession]]="Engineer",1,0)</f>
        <v>0</v>
      </c>
      <c r="AR150">
        <f ca="1">IF(Table1[[#This Row],[Profession]]="Blogger",1,0)</f>
        <v>0</v>
      </c>
      <c r="AS150">
        <f ca="1">IF(Table1[[#This Row],[Profession]]="Teacher",1,0)</f>
        <v>0</v>
      </c>
      <c r="AT150">
        <f ca="1">IF(Table1[[#This Row],[Profession]]="Freelancer",1,0)</f>
        <v>0</v>
      </c>
      <c r="BB150" s="20">
        <f ca="1">Table1[[#This Row],[Vehicle Value]]/Table1[[#This Row],[Vehicles]]</f>
        <v>42220.41971559231</v>
      </c>
      <c r="BC150" s="3"/>
      <c r="BD150" s="23">
        <f ca="1">IF(Table1[[#This Row],[Overal Debt]]&gt;$BE$3,1,0)</f>
        <v>1</v>
      </c>
      <c r="BG150" s="27">
        <f ca="1">Table1[[#This Row],[Mortgage]]/Table1[[#This Row],[Value of House]]</f>
        <v>0.73013305642039028</v>
      </c>
      <c r="BH150" s="23">
        <f t="shared" ca="1" si="66"/>
        <v>0</v>
      </c>
      <c r="BJ150">
        <f ca="1">IF(Table1[[#This Row],[City]]="Delhi",Table1[[#This Row],[Income]],0)</f>
        <v>0</v>
      </c>
      <c r="BK150">
        <f ca="1">IF(Table1[[#This Row],[City]]="Bangalore",Table1[[#This Row],[Income]],0)</f>
        <v>0</v>
      </c>
      <c r="BL150">
        <f ca="1">IF(Table1[[#This Row],[City]]="Kochi",Table1[[#This Row],[Income]],0)</f>
        <v>50937</v>
      </c>
      <c r="BM150">
        <f ca="1">IF(Table1[[#This Row],[City]]="Chennai",Table1[[#This Row],[Income]],0)</f>
        <v>0</v>
      </c>
      <c r="BN150">
        <f ca="1">IF(Table1[[#This Row],[City]]="Thiruvananthapuram",Table1[[#This Row],[Income]],0)</f>
        <v>0</v>
      </c>
      <c r="BO150">
        <f ca="1">IF(Table1[[#This Row],[City]]="Kolkata",Table1[[#This Row],[Income]],0)</f>
        <v>0</v>
      </c>
      <c r="BP150">
        <f ca="1">IF(Table1[[#This Row],[City]]="Mumbai",Table1[[#This Row],[Income]],0)</f>
        <v>0</v>
      </c>
      <c r="BQ150">
        <f ca="1">IF(Table1[[#This Row],[City]]="Mysore",Table1[[#This Row],[Income]],0)</f>
        <v>0</v>
      </c>
      <c r="BT150">
        <f ca="1">IF(Table1[[#This Row],[City]]="Mumbai",1,0)</f>
        <v>0</v>
      </c>
      <c r="BU150">
        <f ca="1">IF(Table1[[#This Row],[City]]="Chennai",1,0)</f>
        <v>0</v>
      </c>
      <c r="BV150">
        <f ca="1">IF(Table1[[#This Row],[City]]="Delhi",1,0)</f>
        <v>0</v>
      </c>
      <c r="BW150">
        <f ca="1">IF(Table1[[#This Row],[City]]="Bangalore",1,0)</f>
        <v>0</v>
      </c>
      <c r="BX150">
        <f ca="1">IF(Table1[[#This Row],[City]]="Kochi",1,0)</f>
        <v>1</v>
      </c>
      <c r="BY150">
        <f ca="1">IF(Table1[[#This Row],[City]]="Thiruvananthapuram",1,0)</f>
        <v>0</v>
      </c>
      <c r="BZ150">
        <f ca="1">IF(Table1[[#This Row],[City]]="Kolkata",1,0)</f>
        <v>0</v>
      </c>
      <c r="CA150">
        <f ca="1">IF(Table1[[#This Row],[City]]="Mysore",1,0)</f>
        <v>0</v>
      </c>
    </row>
    <row r="151" spans="2:79" x14ac:dyDescent="0.3">
      <c r="B151">
        <f t="shared" ca="1" si="46"/>
        <v>2</v>
      </c>
      <c r="C151" t="str">
        <f t="shared" ca="1" si="47"/>
        <v>Female</v>
      </c>
      <c r="D151">
        <f t="shared" ca="1" si="48"/>
        <v>31</v>
      </c>
      <c r="E151">
        <f t="shared" ca="1" si="49"/>
        <v>5</v>
      </c>
      <c r="F151" t="str">
        <f t="shared" ca="1" si="50"/>
        <v>Freelancer</v>
      </c>
      <c r="G151">
        <f t="shared" ca="1" si="51"/>
        <v>3</v>
      </c>
      <c r="H151" t="str">
        <f t="shared" ca="1" si="52"/>
        <v>Diploma</v>
      </c>
      <c r="I151">
        <f t="shared" ca="1" si="53"/>
        <v>0</v>
      </c>
      <c r="J151">
        <f t="shared" ca="1" si="45"/>
        <v>1</v>
      </c>
      <c r="K151">
        <f t="shared" ca="1" si="54"/>
        <v>89406</v>
      </c>
      <c r="L151">
        <f t="shared" ca="1" si="55"/>
        <v>9</v>
      </c>
      <c r="M151" t="str">
        <f t="shared" ca="1" si="56"/>
        <v>Delhi</v>
      </c>
      <c r="N151">
        <f t="shared" ca="1" si="57"/>
        <v>357624</v>
      </c>
      <c r="O151">
        <f t="shared" ca="1" si="58"/>
        <v>327502.27217474283</v>
      </c>
      <c r="P151" s="1">
        <f t="shared" ca="1" si="59"/>
        <v>67816.422512587931</v>
      </c>
      <c r="Q151">
        <f t="shared" ca="1" si="60"/>
        <v>55409</v>
      </c>
      <c r="R151" s="1">
        <f t="shared" ca="1" si="61"/>
        <v>114252.32505150467</v>
      </c>
      <c r="S151" s="1">
        <f t="shared" ca="1" si="62"/>
        <v>41361.670479399043</v>
      </c>
      <c r="T151" s="1">
        <f t="shared" ca="1" si="63"/>
        <v>539692.74756409263</v>
      </c>
      <c r="U151" s="1">
        <f t="shared" ca="1" si="64"/>
        <v>497163.59722624748</v>
      </c>
      <c r="V151" s="1">
        <f t="shared" ca="1" si="65"/>
        <v>42529.150337845145</v>
      </c>
      <c r="AI151" s="7"/>
      <c r="AJ151">
        <f ca="1">IF(Table1[[#This Row],[Gender]]="Male",1,0)</f>
        <v>0</v>
      </c>
      <c r="AK151">
        <f ca="1">IF(Table1[[#This Row],[Gender]]="Female",1,0)</f>
        <v>1</v>
      </c>
      <c r="AM151" s="3"/>
      <c r="AO151">
        <f ca="1">IF(Table1[[#This Row],[Profession]]="Health",1,0)</f>
        <v>0</v>
      </c>
      <c r="AP151">
        <f ca="1">IF(Table1[[#This Row],[Profession]]="IT",1,0)</f>
        <v>0</v>
      </c>
      <c r="AQ151">
        <f ca="1">IF(Table1[[#This Row],[Profession]]="Engineer",1,0)</f>
        <v>0</v>
      </c>
      <c r="AR151">
        <f ca="1">IF(Table1[[#This Row],[Profession]]="Blogger",1,0)</f>
        <v>0</v>
      </c>
      <c r="AS151">
        <f ca="1">IF(Table1[[#This Row],[Profession]]="Teacher",1,0)</f>
        <v>0</v>
      </c>
      <c r="AT151">
        <f ca="1">IF(Table1[[#This Row],[Profession]]="Freelancer",1,0)</f>
        <v>1</v>
      </c>
      <c r="BB151" s="20">
        <f ca="1">Table1[[#This Row],[Vehicle Value]]/Table1[[#This Row],[Vehicles]]</f>
        <v>67816.422512587931</v>
      </c>
      <c r="BC151" s="3"/>
      <c r="BD151" s="23">
        <f ca="1">IF(Table1[[#This Row],[Overal Debt]]&gt;$BE$3,1,0)</f>
        <v>1</v>
      </c>
      <c r="BG151" s="27">
        <f ca="1">Table1[[#This Row],[Mortgage]]/Table1[[#This Row],[Value of House]]</f>
        <v>0.91577263319783575</v>
      </c>
      <c r="BH151" s="23">
        <f t="shared" ca="1" si="66"/>
        <v>0</v>
      </c>
      <c r="BJ151">
        <f ca="1">IF(Table1[[#This Row],[City]]="Delhi",Table1[[#This Row],[Income]],0)</f>
        <v>89406</v>
      </c>
      <c r="BK151">
        <f ca="1">IF(Table1[[#This Row],[City]]="Bangalore",Table1[[#This Row],[Income]],0)</f>
        <v>0</v>
      </c>
      <c r="BL151">
        <f ca="1">IF(Table1[[#This Row],[City]]="Kochi",Table1[[#This Row],[Income]],0)</f>
        <v>0</v>
      </c>
      <c r="BM151">
        <f ca="1">IF(Table1[[#This Row],[City]]="Chennai",Table1[[#This Row],[Income]],0)</f>
        <v>0</v>
      </c>
      <c r="BN151">
        <f ca="1">IF(Table1[[#This Row],[City]]="Thiruvananthapuram",Table1[[#This Row],[Income]],0)</f>
        <v>0</v>
      </c>
      <c r="BO151">
        <f ca="1">IF(Table1[[#This Row],[City]]="Kolkata",Table1[[#This Row],[Income]],0)</f>
        <v>0</v>
      </c>
      <c r="BP151">
        <f ca="1">IF(Table1[[#This Row],[City]]="Mumbai",Table1[[#This Row],[Income]],0)</f>
        <v>0</v>
      </c>
      <c r="BQ151">
        <f ca="1">IF(Table1[[#This Row],[City]]="Mysore",Table1[[#This Row],[Income]],0)</f>
        <v>0</v>
      </c>
      <c r="BT151">
        <f ca="1">IF(Table1[[#This Row],[City]]="Mumbai",1,0)</f>
        <v>0</v>
      </c>
      <c r="BU151">
        <f ca="1">IF(Table1[[#This Row],[City]]="Chennai",1,0)</f>
        <v>0</v>
      </c>
      <c r="BV151">
        <f ca="1">IF(Table1[[#This Row],[City]]="Delhi",1,0)</f>
        <v>1</v>
      </c>
      <c r="BW151">
        <f ca="1">IF(Table1[[#This Row],[City]]="Bangalore",1,0)</f>
        <v>0</v>
      </c>
      <c r="BX151">
        <f ca="1">IF(Table1[[#This Row],[City]]="Kochi",1,0)</f>
        <v>0</v>
      </c>
      <c r="BY151">
        <f ca="1">IF(Table1[[#This Row],[City]]="Thiruvananthapuram",1,0)</f>
        <v>0</v>
      </c>
      <c r="BZ151">
        <f ca="1">IF(Table1[[#This Row],[City]]="Kolkata",1,0)</f>
        <v>0</v>
      </c>
      <c r="CA151">
        <f ca="1">IF(Table1[[#This Row],[City]]="Mysore",1,0)</f>
        <v>0</v>
      </c>
    </row>
    <row r="152" spans="2:79" x14ac:dyDescent="0.3">
      <c r="B152">
        <f t="shared" ca="1" si="46"/>
        <v>1</v>
      </c>
      <c r="C152" t="str">
        <f t="shared" ca="1" si="47"/>
        <v>Male</v>
      </c>
      <c r="D152">
        <f t="shared" ca="1" si="48"/>
        <v>44</v>
      </c>
      <c r="E152">
        <f t="shared" ca="1" si="49"/>
        <v>6</v>
      </c>
      <c r="F152" t="str">
        <f t="shared" ca="1" si="50"/>
        <v>Blogger</v>
      </c>
      <c r="G152">
        <f t="shared" ca="1" si="51"/>
        <v>5</v>
      </c>
      <c r="H152" t="str">
        <f t="shared" ca="1" si="52"/>
        <v>Post Graduate</v>
      </c>
      <c r="I152">
        <f t="shared" ca="1" si="53"/>
        <v>0</v>
      </c>
      <c r="J152">
        <f t="shared" ca="1" si="45"/>
        <v>4</v>
      </c>
      <c r="K152">
        <f t="shared" ca="1" si="54"/>
        <v>69089</v>
      </c>
      <c r="L152">
        <f t="shared" ca="1" si="55"/>
        <v>3</v>
      </c>
      <c r="M152" t="str">
        <f t="shared" ca="1" si="56"/>
        <v>Mysore</v>
      </c>
      <c r="N152">
        <f t="shared" ca="1" si="57"/>
        <v>276356</v>
      </c>
      <c r="O152">
        <f t="shared" ca="1" si="58"/>
        <v>205663.71584688112</v>
      </c>
      <c r="P152" s="1">
        <f t="shared" ca="1" si="59"/>
        <v>251789.02057440041</v>
      </c>
      <c r="Q152">
        <f t="shared" ca="1" si="60"/>
        <v>175927</v>
      </c>
      <c r="R152" s="1">
        <f t="shared" ca="1" si="61"/>
        <v>99199.569448924623</v>
      </c>
      <c r="S152" s="1">
        <f t="shared" ca="1" si="62"/>
        <v>51456.406683172558</v>
      </c>
      <c r="T152" s="1">
        <f t="shared" ca="1" si="63"/>
        <v>627344.59002332506</v>
      </c>
      <c r="U152" s="1">
        <f t="shared" ca="1" si="64"/>
        <v>480790.28529580578</v>
      </c>
      <c r="V152" s="1">
        <f t="shared" ca="1" si="65"/>
        <v>146554.30472751928</v>
      </c>
      <c r="AI152" s="7"/>
      <c r="AJ152">
        <f ca="1">IF(Table1[[#This Row],[Gender]]="Male",1,0)</f>
        <v>1</v>
      </c>
      <c r="AK152">
        <f ca="1">IF(Table1[[#This Row],[Gender]]="Female",1,0)</f>
        <v>0</v>
      </c>
      <c r="AM152" s="3"/>
      <c r="AO152">
        <f ca="1">IF(Table1[[#This Row],[Profession]]="Health",1,0)</f>
        <v>0</v>
      </c>
      <c r="AP152">
        <f ca="1">IF(Table1[[#This Row],[Profession]]="IT",1,0)</f>
        <v>0</v>
      </c>
      <c r="AQ152">
        <f ca="1">IF(Table1[[#This Row],[Profession]]="Engineer",1,0)</f>
        <v>0</v>
      </c>
      <c r="AR152">
        <f ca="1">IF(Table1[[#This Row],[Profession]]="Blogger",1,0)</f>
        <v>1</v>
      </c>
      <c r="AS152">
        <f ca="1">IF(Table1[[#This Row],[Profession]]="Teacher",1,0)</f>
        <v>0</v>
      </c>
      <c r="AT152">
        <f ca="1">IF(Table1[[#This Row],[Profession]]="Freelancer",1,0)</f>
        <v>0</v>
      </c>
      <c r="BB152" s="20">
        <f ca="1">Table1[[#This Row],[Vehicle Value]]/Table1[[#This Row],[Vehicles]]</f>
        <v>62947.255143600101</v>
      </c>
      <c r="BC152" s="3"/>
      <c r="BD152" s="23">
        <f ca="1">IF(Table1[[#This Row],[Overal Debt]]&gt;$BE$3,1,0)</f>
        <v>1</v>
      </c>
      <c r="BG152" s="27">
        <f ca="1">Table1[[#This Row],[Mortgage]]/Table1[[#This Row],[Value of House]]</f>
        <v>0.74419848256191701</v>
      </c>
      <c r="BH152" s="23">
        <f t="shared" ca="1" si="66"/>
        <v>0</v>
      </c>
      <c r="BJ152">
        <f ca="1">IF(Table1[[#This Row],[City]]="Delhi",Table1[[#This Row],[Income]],0)</f>
        <v>0</v>
      </c>
      <c r="BK152">
        <f ca="1">IF(Table1[[#This Row],[City]]="Bangalore",Table1[[#This Row],[Income]],0)</f>
        <v>0</v>
      </c>
      <c r="BL152">
        <f ca="1">IF(Table1[[#This Row],[City]]="Kochi",Table1[[#This Row],[Income]],0)</f>
        <v>0</v>
      </c>
      <c r="BM152">
        <f ca="1">IF(Table1[[#This Row],[City]]="Chennai",Table1[[#This Row],[Income]],0)</f>
        <v>0</v>
      </c>
      <c r="BN152">
        <f ca="1">IF(Table1[[#This Row],[City]]="Thiruvananthapuram",Table1[[#This Row],[Income]],0)</f>
        <v>0</v>
      </c>
      <c r="BO152">
        <f ca="1">IF(Table1[[#This Row],[City]]="Kolkata",Table1[[#This Row],[Income]],0)</f>
        <v>0</v>
      </c>
      <c r="BP152">
        <f ca="1">IF(Table1[[#This Row],[City]]="Mumbai",Table1[[#This Row],[Income]],0)</f>
        <v>0</v>
      </c>
      <c r="BQ152">
        <f ca="1">IF(Table1[[#This Row],[City]]="Mysore",Table1[[#This Row],[Income]],0)</f>
        <v>69089</v>
      </c>
      <c r="BT152">
        <f ca="1">IF(Table1[[#This Row],[City]]="Mumbai",1,0)</f>
        <v>0</v>
      </c>
      <c r="BU152">
        <f ca="1">IF(Table1[[#This Row],[City]]="Chennai",1,0)</f>
        <v>0</v>
      </c>
      <c r="BV152">
        <f ca="1">IF(Table1[[#This Row],[City]]="Delhi",1,0)</f>
        <v>0</v>
      </c>
      <c r="BW152">
        <f ca="1">IF(Table1[[#This Row],[City]]="Bangalore",1,0)</f>
        <v>0</v>
      </c>
      <c r="BX152">
        <f ca="1">IF(Table1[[#This Row],[City]]="Kochi",1,0)</f>
        <v>0</v>
      </c>
      <c r="BY152">
        <f ca="1">IF(Table1[[#This Row],[City]]="Thiruvananthapuram",1,0)</f>
        <v>0</v>
      </c>
      <c r="BZ152">
        <f ca="1">IF(Table1[[#This Row],[City]]="Kolkata",1,0)</f>
        <v>0</v>
      </c>
      <c r="CA152">
        <f ca="1">IF(Table1[[#This Row],[City]]="Mysore",1,0)</f>
        <v>1</v>
      </c>
    </row>
    <row r="153" spans="2:79" x14ac:dyDescent="0.3">
      <c r="B153">
        <f t="shared" ca="1" si="46"/>
        <v>1</v>
      </c>
      <c r="C153" t="str">
        <f t="shared" ca="1" si="47"/>
        <v>Male</v>
      </c>
      <c r="D153">
        <f t="shared" ca="1" si="48"/>
        <v>31</v>
      </c>
      <c r="E153">
        <f t="shared" ca="1" si="49"/>
        <v>5</v>
      </c>
      <c r="F153" t="str">
        <f t="shared" ca="1" si="50"/>
        <v>Freelancer</v>
      </c>
      <c r="G153">
        <f t="shared" ca="1" si="51"/>
        <v>4</v>
      </c>
      <c r="H153" t="str">
        <f t="shared" ca="1" si="52"/>
        <v>Under Graduate</v>
      </c>
      <c r="I153">
        <f t="shared" ca="1" si="53"/>
        <v>2</v>
      </c>
      <c r="J153">
        <f t="shared" ca="1" si="45"/>
        <v>4</v>
      </c>
      <c r="K153">
        <f t="shared" ca="1" si="54"/>
        <v>52400</v>
      </c>
      <c r="L153">
        <f t="shared" ca="1" si="55"/>
        <v>3</v>
      </c>
      <c r="M153" t="str">
        <f t="shared" ca="1" si="56"/>
        <v>Mysore</v>
      </c>
      <c r="N153">
        <f t="shared" ca="1" si="57"/>
        <v>157200</v>
      </c>
      <c r="O153">
        <f t="shared" ca="1" si="58"/>
        <v>65855.279079793952</v>
      </c>
      <c r="P153" s="1">
        <f t="shared" ca="1" si="59"/>
        <v>59977.776545046916</v>
      </c>
      <c r="Q153">
        <f t="shared" ca="1" si="60"/>
        <v>35945</v>
      </c>
      <c r="R153" s="1">
        <f t="shared" ca="1" si="61"/>
        <v>56569.010145171087</v>
      </c>
      <c r="S153" s="1">
        <f t="shared" ca="1" si="62"/>
        <v>9169.5119065148137</v>
      </c>
      <c r="T153" s="1">
        <f t="shared" ca="1" si="63"/>
        <v>273746.78669021802</v>
      </c>
      <c r="U153" s="1">
        <f t="shared" ca="1" si="64"/>
        <v>158369.28922496503</v>
      </c>
      <c r="V153" s="1">
        <f t="shared" ca="1" si="65"/>
        <v>115377.49746525299</v>
      </c>
      <c r="AI153" s="7"/>
      <c r="AJ153">
        <f ca="1">IF(Table1[[#This Row],[Gender]]="Male",1,0)</f>
        <v>1</v>
      </c>
      <c r="AK153">
        <f ca="1">IF(Table1[[#This Row],[Gender]]="Female",1,0)</f>
        <v>0</v>
      </c>
      <c r="AM153" s="3"/>
      <c r="AO153">
        <f ca="1">IF(Table1[[#This Row],[Profession]]="Health",1,0)</f>
        <v>0</v>
      </c>
      <c r="AP153">
        <f ca="1">IF(Table1[[#This Row],[Profession]]="IT",1,0)</f>
        <v>0</v>
      </c>
      <c r="AQ153">
        <f ca="1">IF(Table1[[#This Row],[Profession]]="Engineer",1,0)</f>
        <v>0</v>
      </c>
      <c r="AR153">
        <f ca="1">IF(Table1[[#This Row],[Profession]]="Blogger",1,0)</f>
        <v>0</v>
      </c>
      <c r="AS153">
        <f ca="1">IF(Table1[[#This Row],[Profession]]="Teacher",1,0)</f>
        <v>0</v>
      </c>
      <c r="AT153">
        <f ca="1">IF(Table1[[#This Row],[Profession]]="Freelancer",1,0)</f>
        <v>1</v>
      </c>
      <c r="BB153" s="20">
        <f ca="1">Table1[[#This Row],[Vehicle Value]]/Table1[[#This Row],[Vehicles]]</f>
        <v>14994.444136261729</v>
      </c>
      <c r="BC153" s="3"/>
      <c r="BD153" s="23">
        <f ca="1">IF(Table1[[#This Row],[Overal Debt]]&gt;$BE$3,1,0)</f>
        <v>1</v>
      </c>
      <c r="BG153" s="27">
        <f ca="1">Table1[[#This Row],[Mortgage]]/Table1[[#This Row],[Value of House]]</f>
        <v>0.41892671170352386</v>
      </c>
      <c r="BH153" s="23">
        <f t="shared" ca="1" si="66"/>
        <v>0</v>
      </c>
      <c r="BJ153">
        <f ca="1">IF(Table1[[#This Row],[City]]="Delhi",Table1[[#This Row],[Income]],0)</f>
        <v>0</v>
      </c>
      <c r="BK153">
        <f ca="1">IF(Table1[[#This Row],[City]]="Bangalore",Table1[[#This Row],[Income]],0)</f>
        <v>0</v>
      </c>
      <c r="BL153">
        <f ca="1">IF(Table1[[#This Row],[City]]="Kochi",Table1[[#This Row],[Income]],0)</f>
        <v>0</v>
      </c>
      <c r="BM153">
        <f ca="1">IF(Table1[[#This Row],[City]]="Chennai",Table1[[#This Row],[Income]],0)</f>
        <v>0</v>
      </c>
      <c r="BN153">
        <f ca="1">IF(Table1[[#This Row],[City]]="Thiruvananthapuram",Table1[[#This Row],[Income]],0)</f>
        <v>0</v>
      </c>
      <c r="BO153">
        <f ca="1">IF(Table1[[#This Row],[City]]="Kolkata",Table1[[#This Row],[Income]],0)</f>
        <v>0</v>
      </c>
      <c r="BP153">
        <f ca="1">IF(Table1[[#This Row],[City]]="Mumbai",Table1[[#This Row],[Income]],0)</f>
        <v>0</v>
      </c>
      <c r="BQ153">
        <f ca="1">IF(Table1[[#This Row],[City]]="Mysore",Table1[[#This Row],[Income]],0)</f>
        <v>52400</v>
      </c>
      <c r="BT153">
        <f ca="1">IF(Table1[[#This Row],[City]]="Mumbai",1,0)</f>
        <v>0</v>
      </c>
      <c r="BU153">
        <f ca="1">IF(Table1[[#This Row],[City]]="Chennai",1,0)</f>
        <v>0</v>
      </c>
      <c r="BV153">
        <f ca="1">IF(Table1[[#This Row],[City]]="Delhi",1,0)</f>
        <v>0</v>
      </c>
      <c r="BW153">
        <f ca="1">IF(Table1[[#This Row],[City]]="Bangalore",1,0)</f>
        <v>0</v>
      </c>
      <c r="BX153">
        <f ca="1">IF(Table1[[#This Row],[City]]="Kochi",1,0)</f>
        <v>0</v>
      </c>
      <c r="BY153">
        <f ca="1">IF(Table1[[#This Row],[City]]="Thiruvananthapuram",1,0)</f>
        <v>0</v>
      </c>
      <c r="BZ153">
        <f ca="1">IF(Table1[[#This Row],[City]]="Kolkata",1,0)</f>
        <v>0</v>
      </c>
      <c r="CA153">
        <f ca="1">IF(Table1[[#This Row],[City]]="Mysore",1,0)</f>
        <v>1</v>
      </c>
    </row>
    <row r="154" spans="2:79" x14ac:dyDescent="0.3">
      <c r="B154">
        <f t="shared" ca="1" si="46"/>
        <v>2</v>
      </c>
      <c r="C154" t="str">
        <f t="shared" ca="1" si="47"/>
        <v>Female</v>
      </c>
      <c r="D154">
        <f t="shared" ca="1" si="48"/>
        <v>32</v>
      </c>
      <c r="E154">
        <f t="shared" ca="1" si="49"/>
        <v>4</v>
      </c>
      <c r="F154" t="str">
        <f t="shared" ca="1" si="50"/>
        <v>Teacher</v>
      </c>
      <c r="G154">
        <f t="shared" ca="1" si="51"/>
        <v>3</v>
      </c>
      <c r="H154" t="str">
        <f t="shared" ca="1" si="52"/>
        <v>Diploma</v>
      </c>
      <c r="I154">
        <f t="shared" ca="1" si="53"/>
        <v>1</v>
      </c>
      <c r="J154">
        <f t="shared" ca="1" si="45"/>
        <v>4</v>
      </c>
      <c r="K154">
        <f t="shared" ca="1" si="54"/>
        <v>49629</v>
      </c>
      <c r="L154">
        <f t="shared" ca="1" si="55"/>
        <v>4</v>
      </c>
      <c r="M154" t="str">
        <f t="shared" ca="1" si="56"/>
        <v>Mumbai</v>
      </c>
      <c r="N154">
        <f t="shared" ca="1" si="57"/>
        <v>198516</v>
      </c>
      <c r="O154">
        <f t="shared" ca="1" si="58"/>
        <v>191917.63309707143</v>
      </c>
      <c r="P154" s="1">
        <f t="shared" ca="1" si="59"/>
        <v>10524.214171586509</v>
      </c>
      <c r="Q154">
        <f t="shared" ca="1" si="60"/>
        <v>5740</v>
      </c>
      <c r="R154" s="1">
        <f t="shared" ca="1" si="61"/>
        <v>76837.662364239295</v>
      </c>
      <c r="S154" s="1">
        <f t="shared" ca="1" si="62"/>
        <v>42879.711998163089</v>
      </c>
      <c r="T154" s="1">
        <f t="shared" ca="1" si="63"/>
        <v>285877.87653582578</v>
      </c>
      <c r="U154" s="1">
        <f t="shared" ca="1" si="64"/>
        <v>274495.29546131071</v>
      </c>
      <c r="V154" s="1">
        <f t="shared" ca="1" si="65"/>
        <v>11382.581074515067</v>
      </c>
      <c r="AI154" s="7"/>
      <c r="AJ154">
        <f ca="1">IF(Table1[[#This Row],[Gender]]="Male",1,0)</f>
        <v>0</v>
      </c>
      <c r="AK154">
        <f ca="1">IF(Table1[[#This Row],[Gender]]="Female",1,0)</f>
        <v>1</v>
      </c>
      <c r="AM154" s="3"/>
      <c r="AO154">
        <f ca="1">IF(Table1[[#This Row],[Profession]]="Health",1,0)</f>
        <v>0</v>
      </c>
      <c r="AP154">
        <f ca="1">IF(Table1[[#This Row],[Profession]]="IT",1,0)</f>
        <v>0</v>
      </c>
      <c r="AQ154">
        <f ca="1">IF(Table1[[#This Row],[Profession]]="Engineer",1,0)</f>
        <v>0</v>
      </c>
      <c r="AR154">
        <f ca="1">IF(Table1[[#This Row],[Profession]]="Blogger",1,0)</f>
        <v>0</v>
      </c>
      <c r="AS154">
        <f ca="1">IF(Table1[[#This Row],[Profession]]="Teacher",1,0)</f>
        <v>1</v>
      </c>
      <c r="AT154">
        <f ca="1">IF(Table1[[#This Row],[Profession]]="Freelancer",1,0)</f>
        <v>0</v>
      </c>
      <c r="BB154" s="20">
        <f ca="1">Table1[[#This Row],[Vehicle Value]]/Table1[[#This Row],[Vehicles]]</f>
        <v>2631.0535428966273</v>
      </c>
      <c r="BC154" s="3"/>
      <c r="BD154" s="23">
        <f ca="1">IF(Table1[[#This Row],[Overal Debt]]&gt;$BE$3,1,0)</f>
        <v>1</v>
      </c>
      <c r="BG154" s="27">
        <f ca="1">Table1[[#This Row],[Mortgage]]/Table1[[#This Row],[Value of House]]</f>
        <v>0.96676153608309368</v>
      </c>
      <c r="BH154" s="23">
        <f t="shared" ca="1" si="66"/>
        <v>0</v>
      </c>
      <c r="BJ154">
        <f ca="1">IF(Table1[[#This Row],[City]]="Delhi",Table1[[#This Row],[Income]],0)</f>
        <v>0</v>
      </c>
      <c r="BK154">
        <f ca="1">IF(Table1[[#This Row],[City]]="Bangalore",Table1[[#This Row],[Income]],0)</f>
        <v>0</v>
      </c>
      <c r="BL154">
        <f ca="1">IF(Table1[[#This Row],[City]]="Kochi",Table1[[#This Row],[Income]],0)</f>
        <v>0</v>
      </c>
      <c r="BM154">
        <f ca="1">IF(Table1[[#This Row],[City]]="Chennai",Table1[[#This Row],[Income]],0)</f>
        <v>0</v>
      </c>
      <c r="BN154">
        <f ca="1">IF(Table1[[#This Row],[City]]="Thiruvananthapuram",Table1[[#This Row],[Income]],0)</f>
        <v>0</v>
      </c>
      <c r="BO154">
        <f ca="1">IF(Table1[[#This Row],[City]]="Kolkata",Table1[[#This Row],[Income]],0)</f>
        <v>0</v>
      </c>
      <c r="BP154">
        <f ca="1">IF(Table1[[#This Row],[City]]="Mumbai",Table1[[#This Row],[Income]],0)</f>
        <v>49629</v>
      </c>
      <c r="BQ154">
        <f ca="1">IF(Table1[[#This Row],[City]]="Mysore",Table1[[#This Row],[Income]],0)</f>
        <v>0</v>
      </c>
      <c r="BT154">
        <f ca="1">IF(Table1[[#This Row],[City]]="Mumbai",1,0)</f>
        <v>1</v>
      </c>
      <c r="BU154">
        <f ca="1">IF(Table1[[#This Row],[City]]="Chennai",1,0)</f>
        <v>0</v>
      </c>
      <c r="BV154">
        <f ca="1">IF(Table1[[#This Row],[City]]="Delhi",1,0)</f>
        <v>0</v>
      </c>
      <c r="BW154">
        <f ca="1">IF(Table1[[#This Row],[City]]="Bangalore",1,0)</f>
        <v>0</v>
      </c>
      <c r="BX154">
        <f ca="1">IF(Table1[[#This Row],[City]]="Kochi",1,0)</f>
        <v>0</v>
      </c>
      <c r="BY154">
        <f ca="1">IF(Table1[[#This Row],[City]]="Thiruvananthapuram",1,0)</f>
        <v>0</v>
      </c>
      <c r="BZ154">
        <f ca="1">IF(Table1[[#This Row],[City]]="Kolkata",1,0)</f>
        <v>0</v>
      </c>
      <c r="CA154">
        <f ca="1">IF(Table1[[#This Row],[City]]="Mysore",1,0)</f>
        <v>0</v>
      </c>
    </row>
    <row r="155" spans="2:79" x14ac:dyDescent="0.3">
      <c r="B155">
        <f t="shared" ca="1" si="46"/>
        <v>2</v>
      </c>
      <c r="C155" t="str">
        <f t="shared" ca="1" si="47"/>
        <v>Female</v>
      </c>
      <c r="D155">
        <f t="shared" ca="1" si="48"/>
        <v>42</v>
      </c>
      <c r="E155">
        <f t="shared" ca="1" si="49"/>
        <v>6</v>
      </c>
      <c r="F155" t="str">
        <f t="shared" ca="1" si="50"/>
        <v>Blogger</v>
      </c>
      <c r="G155">
        <f t="shared" ca="1" si="51"/>
        <v>2</v>
      </c>
      <c r="H155" t="str">
        <f t="shared" ca="1" si="52"/>
        <v>HSC</v>
      </c>
      <c r="I155">
        <f t="shared" ca="1" si="53"/>
        <v>4</v>
      </c>
      <c r="J155">
        <f t="shared" ca="1" si="45"/>
        <v>2</v>
      </c>
      <c r="K155">
        <f t="shared" ca="1" si="54"/>
        <v>72745</v>
      </c>
      <c r="L155">
        <f t="shared" ca="1" si="55"/>
        <v>8</v>
      </c>
      <c r="M155" t="str">
        <f t="shared" ca="1" si="56"/>
        <v>Kochi</v>
      </c>
      <c r="N155">
        <f t="shared" ca="1" si="57"/>
        <v>218235</v>
      </c>
      <c r="O155">
        <f t="shared" ca="1" si="58"/>
        <v>211446.02879969042</v>
      </c>
      <c r="P155" s="1">
        <f t="shared" ca="1" si="59"/>
        <v>8558.9703671887546</v>
      </c>
      <c r="Q155">
        <f t="shared" ca="1" si="60"/>
        <v>2496</v>
      </c>
      <c r="R155" s="1">
        <f t="shared" ca="1" si="61"/>
        <v>82324.405738241214</v>
      </c>
      <c r="S155" s="1">
        <f t="shared" ca="1" si="62"/>
        <v>39850.190731429648</v>
      </c>
      <c r="T155" s="1">
        <f t="shared" ca="1" si="63"/>
        <v>309118.37610542995</v>
      </c>
      <c r="U155" s="1">
        <f t="shared" ca="1" si="64"/>
        <v>296266.43453793164</v>
      </c>
      <c r="V155" s="1">
        <f t="shared" ca="1" si="65"/>
        <v>12851.941567498317</v>
      </c>
      <c r="AI155" s="7"/>
      <c r="AJ155">
        <f ca="1">IF(Table1[[#This Row],[Gender]]="Male",1,0)</f>
        <v>0</v>
      </c>
      <c r="AK155">
        <f ca="1">IF(Table1[[#This Row],[Gender]]="Female",1,0)</f>
        <v>1</v>
      </c>
      <c r="AM155" s="3"/>
      <c r="AO155">
        <f ca="1">IF(Table1[[#This Row],[Profession]]="Health",1,0)</f>
        <v>0</v>
      </c>
      <c r="AP155">
        <f ca="1">IF(Table1[[#This Row],[Profession]]="IT",1,0)</f>
        <v>0</v>
      </c>
      <c r="AQ155">
        <f ca="1">IF(Table1[[#This Row],[Profession]]="Engineer",1,0)</f>
        <v>0</v>
      </c>
      <c r="AR155">
        <f ca="1">IF(Table1[[#This Row],[Profession]]="Blogger",1,0)</f>
        <v>1</v>
      </c>
      <c r="AS155">
        <f ca="1">IF(Table1[[#This Row],[Profession]]="Teacher",1,0)</f>
        <v>0</v>
      </c>
      <c r="AT155">
        <f ca="1">IF(Table1[[#This Row],[Profession]]="Freelancer",1,0)</f>
        <v>0</v>
      </c>
      <c r="BB155" s="20">
        <f ca="1">Table1[[#This Row],[Vehicle Value]]/Table1[[#This Row],[Vehicles]]</f>
        <v>4279.4851835943773</v>
      </c>
      <c r="BC155" s="3"/>
      <c r="BD155" s="23">
        <f ca="1">IF(Table1[[#This Row],[Overal Debt]]&gt;$BE$3,1,0)</f>
        <v>1</v>
      </c>
      <c r="BG155" s="27">
        <f ca="1">Table1[[#This Row],[Mortgage]]/Table1[[#This Row],[Value of House]]</f>
        <v>0.96889146470405951</v>
      </c>
      <c r="BH155" s="23">
        <f t="shared" ca="1" si="66"/>
        <v>0</v>
      </c>
      <c r="BJ155">
        <f ca="1">IF(Table1[[#This Row],[City]]="Delhi",Table1[[#This Row],[Income]],0)</f>
        <v>0</v>
      </c>
      <c r="BK155">
        <f ca="1">IF(Table1[[#This Row],[City]]="Bangalore",Table1[[#This Row],[Income]],0)</f>
        <v>0</v>
      </c>
      <c r="BL155">
        <f ca="1">IF(Table1[[#This Row],[City]]="Kochi",Table1[[#This Row],[Income]],0)</f>
        <v>72745</v>
      </c>
      <c r="BM155">
        <f ca="1">IF(Table1[[#This Row],[City]]="Chennai",Table1[[#This Row],[Income]],0)</f>
        <v>0</v>
      </c>
      <c r="BN155">
        <f ca="1">IF(Table1[[#This Row],[City]]="Thiruvananthapuram",Table1[[#This Row],[Income]],0)</f>
        <v>0</v>
      </c>
      <c r="BO155">
        <f ca="1">IF(Table1[[#This Row],[City]]="Kolkata",Table1[[#This Row],[Income]],0)</f>
        <v>0</v>
      </c>
      <c r="BP155">
        <f ca="1">IF(Table1[[#This Row],[City]]="Mumbai",Table1[[#This Row],[Income]],0)</f>
        <v>0</v>
      </c>
      <c r="BQ155">
        <f ca="1">IF(Table1[[#This Row],[City]]="Mysore",Table1[[#This Row],[Income]],0)</f>
        <v>0</v>
      </c>
      <c r="BT155">
        <f ca="1">IF(Table1[[#This Row],[City]]="Mumbai",1,0)</f>
        <v>0</v>
      </c>
      <c r="BU155">
        <f ca="1">IF(Table1[[#This Row],[City]]="Chennai",1,0)</f>
        <v>0</v>
      </c>
      <c r="BV155">
        <f ca="1">IF(Table1[[#This Row],[City]]="Delhi",1,0)</f>
        <v>0</v>
      </c>
      <c r="BW155">
        <f ca="1">IF(Table1[[#This Row],[City]]="Bangalore",1,0)</f>
        <v>0</v>
      </c>
      <c r="BX155">
        <f ca="1">IF(Table1[[#This Row],[City]]="Kochi",1,0)</f>
        <v>1</v>
      </c>
      <c r="BY155">
        <f ca="1">IF(Table1[[#This Row],[City]]="Thiruvananthapuram",1,0)</f>
        <v>0</v>
      </c>
      <c r="BZ155">
        <f ca="1">IF(Table1[[#This Row],[City]]="Kolkata",1,0)</f>
        <v>0</v>
      </c>
      <c r="CA155">
        <f ca="1">IF(Table1[[#This Row],[City]]="Mysore",1,0)</f>
        <v>0</v>
      </c>
    </row>
    <row r="156" spans="2:79" x14ac:dyDescent="0.3">
      <c r="B156">
        <f t="shared" ca="1" si="46"/>
        <v>2</v>
      </c>
      <c r="C156" t="str">
        <f t="shared" ca="1" si="47"/>
        <v>Female</v>
      </c>
      <c r="D156">
        <f t="shared" ca="1" si="48"/>
        <v>26</v>
      </c>
      <c r="E156">
        <f t="shared" ca="1" si="49"/>
        <v>6</v>
      </c>
      <c r="F156" t="str">
        <f t="shared" ca="1" si="50"/>
        <v>Blogger</v>
      </c>
      <c r="G156">
        <f t="shared" ca="1" si="51"/>
        <v>3</v>
      </c>
      <c r="H156" t="str">
        <f t="shared" ca="1" si="52"/>
        <v>Diploma</v>
      </c>
      <c r="I156">
        <f t="shared" ca="1" si="53"/>
        <v>0</v>
      </c>
      <c r="J156">
        <f t="shared" ca="1" si="45"/>
        <v>3</v>
      </c>
      <c r="K156">
        <f t="shared" ca="1" si="54"/>
        <v>31438</v>
      </c>
      <c r="L156">
        <f t="shared" ca="1" si="55"/>
        <v>2</v>
      </c>
      <c r="M156" t="str">
        <f t="shared" ca="1" si="56"/>
        <v>Bangalore</v>
      </c>
      <c r="N156">
        <f t="shared" ca="1" si="57"/>
        <v>125752</v>
      </c>
      <c r="O156">
        <f t="shared" ca="1" si="58"/>
        <v>62258.682923230888</v>
      </c>
      <c r="P156" s="1">
        <f t="shared" ca="1" si="59"/>
        <v>84585.561897646985</v>
      </c>
      <c r="Q156">
        <f t="shared" ca="1" si="60"/>
        <v>37098</v>
      </c>
      <c r="R156" s="1">
        <f t="shared" ca="1" si="61"/>
        <v>61918.543094258705</v>
      </c>
      <c r="S156" s="1">
        <f t="shared" ca="1" si="62"/>
        <v>33957.988365061865</v>
      </c>
      <c r="T156" s="1">
        <f t="shared" ca="1" si="63"/>
        <v>272256.10499190568</v>
      </c>
      <c r="U156" s="1">
        <f t="shared" ca="1" si="64"/>
        <v>161275.22601748959</v>
      </c>
      <c r="V156" s="1">
        <f t="shared" ca="1" si="65"/>
        <v>110980.87897441609</v>
      </c>
      <c r="AI156" s="7"/>
      <c r="AJ156">
        <f ca="1">IF(Table1[[#This Row],[Gender]]="Male",1,0)</f>
        <v>0</v>
      </c>
      <c r="AK156">
        <f ca="1">IF(Table1[[#This Row],[Gender]]="Female",1,0)</f>
        <v>1</v>
      </c>
      <c r="AM156" s="3"/>
      <c r="AO156">
        <f ca="1">IF(Table1[[#This Row],[Profession]]="Health",1,0)</f>
        <v>0</v>
      </c>
      <c r="AP156">
        <f ca="1">IF(Table1[[#This Row],[Profession]]="IT",1,0)</f>
        <v>0</v>
      </c>
      <c r="AQ156">
        <f ca="1">IF(Table1[[#This Row],[Profession]]="Engineer",1,0)</f>
        <v>0</v>
      </c>
      <c r="AR156">
        <f ca="1">IF(Table1[[#This Row],[Profession]]="Blogger",1,0)</f>
        <v>1</v>
      </c>
      <c r="AS156">
        <f ca="1">IF(Table1[[#This Row],[Profession]]="Teacher",1,0)</f>
        <v>0</v>
      </c>
      <c r="AT156">
        <f ca="1">IF(Table1[[#This Row],[Profession]]="Freelancer",1,0)</f>
        <v>0</v>
      </c>
      <c r="BB156" s="20">
        <f ca="1">Table1[[#This Row],[Vehicle Value]]/Table1[[#This Row],[Vehicles]]</f>
        <v>28195.18729921566</v>
      </c>
      <c r="BC156" s="3"/>
      <c r="BD156" s="23">
        <f ca="1">IF(Table1[[#This Row],[Overal Debt]]&gt;$BE$3,1,0)</f>
        <v>1</v>
      </c>
      <c r="BG156" s="27">
        <f ca="1">Table1[[#This Row],[Mortgage]]/Table1[[#This Row],[Value of House]]</f>
        <v>0.49509099595418671</v>
      </c>
      <c r="BH156" s="23">
        <f t="shared" ca="1" si="66"/>
        <v>0</v>
      </c>
      <c r="BJ156">
        <f ca="1">IF(Table1[[#This Row],[City]]="Delhi",Table1[[#This Row],[Income]],0)</f>
        <v>0</v>
      </c>
      <c r="BK156">
        <f ca="1">IF(Table1[[#This Row],[City]]="Bangalore",Table1[[#This Row],[Income]],0)</f>
        <v>31438</v>
      </c>
      <c r="BL156">
        <f ca="1">IF(Table1[[#This Row],[City]]="Kochi",Table1[[#This Row],[Income]],0)</f>
        <v>0</v>
      </c>
      <c r="BM156">
        <f ca="1">IF(Table1[[#This Row],[City]]="Chennai",Table1[[#This Row],[Income]],0)</f>
        <v>0</v>
      </c>
      <c r="BN156">
        <f ca="1">IF(Table1[[#This Row],[City]]="Thiruvananthapuram",Table1[[#This Row],[Income]],0)</f>
        <v>0</v>
      </c>
      <c r="BO156">
        <f ca="1">IF(Table1[[#This Row],[City]]="Kolkata",Table1[[#This Row],[Income]],0)</f>
        <v>0</v>
      </c>
      <c r="BP156">
        <f ca="1">IF(Table1[[#This Row],[City]]="Mumbai",Table1[[#This Row],[Income]],0)</f>
        <v>0</v>
      </c>
      <c r="BQ156">
        <f ca="1">IF(Table1[[#This Row],[City]]="Mysore",Table1[[#This Row],[Income]],0)</f>
        <v>0</v>
      </c>
      <c r="BT156">
        <f ca="1">IF(Table1[[#This Row],[City]]="Mumbai",1,0)</f>
        <v>0</v>
      </c>
      <c r="BU156">
        <f ca="1">IF(Table1[[#This Row],[City]]="Chennai",1,0)</f>
        <v>0</v>
      </c>
      <c r="BV156">
        <f ca="1">IF(Table1[[#This Row],[City]]="Delhi",1,0)</f>
        <v>0</v>
      </c>
      <c r="BW156">
        <f ca="1">IF(Table1[[#This Row],[City]]="Bangalore",1,0)</f>
        <v>1</v>
      </c>
      <c r="BX156">
        <f ca="1">IF(Table1[[#This Row],[City]]="Kochi",1,0)</f>
        <v>0</v>
      </c>
      <c r="BY156">
        <f ca="1">IF(Table1[[#This Row],[City]]="Thiruvananthapuram",1,0)</f>
        <v>0</v>
      </c>
      <c r="BZ156">
        <f ca="1">IF(Table1[[#This Row],[City]]="Kolkata",1,0)</f>
        <v>0</v>
      </c>
      <c r="CA156">
        <f ca="1">IF(Table1[[#This Row],[City]]="Mysore",1,0)</f>
        <v>0</v>
      </c>
    </row>
    <row r="157" spans="2:79" x14ac:dyDescent="0.3">
      <c r="B157">
        <f t="shared" ca="1" si="46"/>
        <v>2</v>
      </c>
      <c r="C157" t="str">
        <f t="shared" ca="1" si="47"/>
        <v>Female</v>
      </c>
      <c r="D157">
        <f t="shared" ca="1" si="48"/>
        <v>27</v>
      </c>
      <c r="E157">
        <f t="shared" ca="1" si="49"/>
        <v>5</v>
      </c>
      <c r="F157" t="str">
        <f t="shared" ca="1" si="50"/>
        <v>Freelancer</v>
      </c>
      <c r="G157">
        <f t="shared" ca="1" si="51"/>
        <v>4</v>
      </c>
      <c r="H157" t="str">
        <f t="shared" ca="1" si="52"/>
        <v>Under Graduate</v>
      </c>
      <c r="I157">
        <f t="shared" ca="1" si="53"/>
        <v>0</v>
      </c>
      <c r="J157">
        <f t="shared" ca="1" si="45"/>
        <v>4</v>
      </c>
      <c r="K157">
        <f t="shared" ca="1" si="54"/>
        <v>28675</v>
      </c>
      <c r="L157">
        <f t="shared" ca="1" si="55"/>
        <v>2</v>
      </c>
      <c r="M157" t="str">
        <f t="shared" ca="1" si="56"/>
        <v>Bangalore</v>
      </c>
      <c r="N157">
        <f t="shared" ca="1" si="57"/>
        <v>86025</v>
      </c>
      <c r="O157">
        <f t="shared" ca="1" si="58"/>
        <v>80818.72543808425</v>
      </c>
      <c r="P157" s="1">
        <f t="shared" ca="1" si="59"/>
        <v>66515.567604884403</v>
      </c>
      <c r="Q157">
        <f t="shared" ca="1" si="60"/>
        <v>48779</v>
      </c>
      <c r="R157" s="1">
        <f t="shared" ca="1" si="61"/>
        <v>6380.0330219822072</v>
      </c>
      <c r="S157" s="1">
        <f t="shared" ca="1" si="62"/>
        <v>22493.120789937675</v>
      </c>
      <c r="T157" s="1">
        <f t="shared" ca="1" si="63"/>
        <v>158920.6006268666</v>
      </c>
      <c r="U157" s="1">
        <f t="shared" ca="1" si="64"/>
        <v>135977.75846006646</v>
      </c>
      <c r="V157" s="1">
        <f t="shared" ca="1" si="65"/>
        <v>22942.842166800139</v>
      </c>
      <c r="AI157" s="7"/>
      <c r="AJ157">
        <f ca="1">IF(Table1[[#This Row],[Gender]]="Male",1,0)</f>
        <v>0</v>
      </c>
      <c r="AK157">
        <f ca="1">IF(Table1[[#This Row],[Gender]]="Female",1,0)</f>
        <v>1</v>
      </c>
      <c r="AM157" s="3"/>
      <c r="AO157">
        <f ca="1">IF(Table1[[#This Row],[Profession]]="Health",1,0)</f>
        <v>0</v>
      </c>
      <c r="AP157">
        <f ca="1">IF(Table1[[#This Row],[Profession]]="IT",1,0)</f>
        <v>0</v>
      </c>
      <c r="AQ157">
        <f ca="1">IF(Table1[[#This Row],[Profession]]="Engineer",1,0)</f>
        <v>0</v>
      </c>
      <c r="AR157">
        <f ca="1">IF(Table1[[#This Row],[Profession]]="Blogger",1,0)</f>
        <v>0</v>
      </c>
      <c r="AS157">
        <f ca="1">IF(Table1[[#This Row],[Profession]]="Teacher",1,0)</f>
        <v>0</v>
      </c>
      <c r="AT157">
        <f ca="1">IF(Table1[[#This Row],[Profession]]="Freelancer",1,0)</f>
        <v>1</v>
      </c>
      <c r="BB157" s="20">
        <f ca="1">Table1[[#This Row],[Vehicle Value]]/Table1[[#This Row],[Vehicles]]</f>
        <v>16628.891901221101</v>
      </c>
      <c r="BC157" s="3"/>
      <c r="BD157" s="23">
        <f ca="1">IF(Table1[[#This Row],[Overal Debt]]&gt;$BE$3,1,0)</f>
        <v>1</v>
      </c>
      <c r="BG157" s="27">
        <f ca="1">Table1[[#This Row],[Mortgage]]/Table1[[#This Row],[Value of House]]</f>
        <v>0.93947951686235687</v>
      </c>
      <c r="BH157" s="23">
        <f t="shared" ca="1" si="66"/>
        <v>0</v>
      </c>
      <c r="BJ157">
        <f ca="1">IF(Table1[[#This Row],[City]]="Delhi",Table1[[#This Row],[Income]],0)</f>
        <v>0</v>
      </c>
      <c r="BK157">
        <f ca="1">IF(Table1[[#This Row],[City]]="Bangalore",Table1[[#This Row],[Income]],0)</f>
        <v>28675</v>
      </c>
      <c r="BL157">
        <f ca="1">IF(Table1[[#This Row],[City]]="Kochi",Table1[[#This Row],[Income]],0)</f>
        <v>0</v>
      </c>
      <c r="BM157">
        <f ca="1">IF(Table1[[#This Row],[City]]="Chennai",Table1[[#This Row],[Income]],0)</f>
        <v>0</v>
      </c>
      <c r="BN157">
        <f ca="1">IF(Table1[[#This Row],[City]]="Thiruvananthapuram",Table1[[#This Row],[Income]],0)</f>
        <v>0</v>
      </c>
      <c r="BO157">
        <f ca="1">IF(Table1[[#This Row],[City]]="Kolkata",Table1[[#This Row],[Income]],0)</f>
        <v>0</v>
      </c>
      <c r="BP157">
        <f ca="1">IF(Table1[[#This Row],[City]]="Mumbai",Table1[[#This Row],[Income]],0)</f>
        <v>0</v>
      </c>
      <c r="BQ157">
        <f ca="1">IF(Table1[[#This Row],[City]]="Mysore",Table1[[#This Row],[Income]],0)</f>
        <v>0</v>
      </c>
      <c r="BT157">
        <f ca="1">IF(Table1[[#This Row],[City]]="Mumbai",1,0)</f>
        <v>0</v>
      </c>
      <c r="BU157">
        <f ca="1">IF(Table1[[#This Row],[City]]="Chennai",1,0)</f>
        <v>0</v>
      </c>
      <c r="BV157">
        <f ca="1">IF(Table1[[#This Row],[City]]="Delhi",1,0)</f>
        <v>0</v>
      </c>
      <c r="BW157">
        <f ca="1">IF(Table1[[#This Row],[City]]="Bangalore",1,0)</f>
        <v>1</v>
      </c>
      <c r="BX157">
        <f ca="1">IF(Table1[[#This Row],[City]]="Kochi",1,0)</f>
        <v>0</v>
      </c>
      <c r="BY157">
        <f ca="1">IF(Table1[[#This Row],[City]]="Thiruvananthapuram",1,0)</f>
        <v>0</v>
      </c>
      <c r="BZ157">
        <f ca="1">IF(Table1[[#This Row],[City]]="Kolkata",1,0)</f>
        <v>0</v>
      </c>
      <c r="CA157">
        <f ca="1">IF(Table1[[#This Row],[City]]="Mysore",1,0)</f>
        <v>0</v>
      </c>
    </row>
    <row r="158" spans="2:79" x14ac:dyDescent="0.3">
      <c r="B158">
        <f t="shared" ca="1" si="46"/>
        <v>2</v>
      </c>
      <c r="C158" t="str">
        <f t="shared" ca="1" si="47"/>
        <v>Female</v>
      </c>
      <c r="D158">
        <f t="shared" ca="1" si="48"/>
        <v>43</v>
      </c>
      <c r="E158">
        <f t="shared" ca="1" si="49"/>
        <v>5</v>
      </c>
      <c r="F158" t="str">
        <f t="shared" ca="1" si="50"/>
        <v>Freelancer</v>
      </c>
      <c r="G158">
        <f t="shared" ca="1" si="51"/>
        <v>5</v>
      </c>
      <c r="H158" t="str">
        <f t="shared" ca="1" si="52"/>
        <v>Post Graduate</v>
      </c>
      <c r="I158">
        <f t="shared" ca="1" si="53"/>
        <v>1</v>
      </c>
      <c r="J158">
        <f t="shared" ca="1" si="45"/>
        <v>4</v>
      </c>
      <c r="K158">
        <f t="shared" ca="1" si="54"/>
        <v>25961</v>
      </c>
      <c r="L158">
        <f t="shared" ca="1" si="55"/>
        <v>1</v>
      </c>
      <c r="M158" t="str">
        <f t="shared" ca="1" si="56"/>
        <v>Chennai</v>
      </c>
      <c r="N158">
        <f t="shared" ca="1" si="57"/>
        <v>103844</v>
      </c>
      <c r="O158">
        <f t="shared" ca="1" si="58"/>
        <v>64351.732988627446</v>
      </c>
      <c r="P158" s="1">
        <f t="shared" ca="1" si="59"/>
        <v>73212.760640864639</v>
      </c>
      <c r="Q158">
        <f t="shared" ca="1" si="60"/>
        <v>37751</v>
      </c>
      <c r="R158" s="1">
        <f t="shared" ca="1" si="61"/>
        <v>6126.8588589599985</v>
      </c>
      <c r="S158" s="1">
        <f t="shared" ca="1" si="62"/>
        <v>18694.409202455347</v>
      </c>
      <c r="T158" s="1">
        <f t="shared" ca="1" si="63"/>
        <v>183183.61949982465</v>
      </c>
      <c r="U158" s="1">
        <f t="shared" ca="1" si="64"/>
        <v>108229.59184758744</v>
      </c>
      <c r="V158" s="1">
        <f t="shared" ca="1" si="65"/>
        <v>74954.027652237215</v>
      </c>
      <c r="AI158" s="7"/>
      <c r="AJ158">
        <f ca="1">IF(Table1[[#This Row],[Gender]]="Male",1,0)</f>
        <v>0</v>
      </c>
      <c r="AK158">
        <f ca="1">IF(Table1[[#This Row],[Gender]]="Female",1,0)</f>
        <v>1</v>
      </c>
      <c r="AM158" s="3"/>
      <c r="AO158">
        <f ca="1">IF(Table1[[#This Row],[Profession]]="Health",1,0)</f>
        <v>0</v>
      </c>
      <c r="AP158">
        <f ca="1">IF(Table1[[#This Row],[Profession]]="IT",1,0)</f>
        <v>0</v>
      </c>
      <c r="AQ158">
        <f ca="1">IF(Table1[[#This Row],[Profession]]="Engineer",1,0)</f>
        <v>0</v>
      </c>
      <c r="AR158">
        <f ca="1">IF(Table1[[#This Row],[Profession]]="Blogger",1,0)</f>
        <v>0</v>
      </c>
      <c r="AS158">
        <f ca="1">IF(Table1[[#This Row],[Profession]]="Teacher",1,0)</f>
        <v>0</v>
      </c>
      <c r="AT158">
        <f ca="1">IF(Table1[[#This Row],[Profession]]="Freelancer",1,0)</f>
        <v>1</v>
      </c>
      <c r="BB158" s="20">
        <f ca="1">Table1[[#This Row],[Vehicle Value]]/Table1[[#This Row],[Vehicles]]</f>
        <v>18303.19016021616</v>
      </c>
      <c r="BC158" s="3"/>
      <c r="BD158" s="23">
        <f ca="1">IF(Table1[[#This Row],[Overal Debt]]&gt;$BE$3,1,0)</f>
        <v>1</v>
      </c>
      <c r="BG158" s="27">
        <f ca="1">Table1[[#This Row],[Mortgage]]/Table1[[#This Row],[Value of House]]</f>
        <v>0.6196962076636825</v>
      </c>
      <c r="BH158" s="23">
        <f t="shared" ca="1" si="66"/>
        <v>0</v>
      </c>
      <c r="BJ158">
        <f ca="1">IF(Table1[[#This Row],[City]]="Delhi",Table1[[#This Row],[Income]],0)</f>
        <v>0</v>
      </c>
      <c r="BK158">
        <f ca="1">IF(Table1[[#This Row],[City]]="Bangalore",Table1[[#This Row],[Income]],0)</f>
        <v>0</v>
      </c>
      <c r="BL158">
        <f ca="1">IF(Table1[[#This Row],[City]]="Kochi",Table1[[#This Row],[Income]],0)</f>
        <v>0</v>
      </c>
      <c r="BM158">
        <f ca="1">IF(Table1[[#This Row],[City]]="Chennai",Table1[[#This Row],[Income]],0)</f>
        <v>25961</v>
      </c>
      <c r="BN158">
        <f ca="1">IF(Table1[[#This Row],[City]]="Thiruvananthapuram",Table1[[#This Row],[Income]],0)</f>
        <v>0</v>
      </c>
      <c r="BO158">
        <f ca="1">IF(Table1[[#This Row],[City]]="Kolkata",Table1[[#This Row],[Income]],0)</f>
        <v>0</v>
      </c>
      <c r="BP158">
        <f ca="1">IF(Table1[[#This Row],[City]]="Mumbai",Table1[[#This Row],[Income]],0)</f>
        <v>0</v>
      </c>
      <c r="BQ158">
        <f ca="1">IF(Table1[[#This Row],[City]]="Mysore",Table1[[#This Row],[Income]],0)</f>
        <v>0</v>
      </c>
      <c r="BT158">
        <f ca="1">IF(Table1[[#This Row],[City]]="Mumbai",1,0)</f>
        <v>0</v>
      </c>
      <c r="BU158">
        <f ca="1">IF(Table1[[#This Row],[City]]="Chennai",1,0)</f>
        <v>1</v>
      </c>
      <c r="BV158">
        <f ca="1">IF(Table1[[#This Row],[City]]="Delhi",1,0)</f>
        <v>0</v>
      </c>
      <c r="BW158">
        <f ca="1">IF(Table1[[#This Row],[City]]="Bangalore",1,0)</f>
        <v>0</v>
      </c>
      <c r="BX158">
        <f ca="1">IF(Table1[[#This Row],[City]]="Kochi",1,0)</f>
        <v>0</v>
      </c>
      <c r="BY158">
        <f ca="1">IF(Table1[[#This Row],[City]]="Thiruvananthapuram",1,0)</f>
        <v>0</v>
      </c>
      <c r="BZ158">
        <f ca="1">IF(Table1[[#This Row],[City]]="Kolkata",1,0)</f>
        <v>0</v>
      </c>
      <c r="CA158">
        <f ca="1">IF(Table1[[#This Row],[City]]="Mysore",1,0)</f>
        <v>0</v>
      </c>
    </row>
    <row r="159" spans="2:79" x14ac:dyDescent="0.3">
      <c r="B159">
        <f t="shared" ca="1" si="46"/>
        <v>1</v>
      </c>
      <c r="C159" t="str">
        <f t="shared" ca="1" si="47"/>
        <v>Male</v>
      </c>
      <c r="D159">
        <f t="shared" ca="1" si="48"/>
        <v>29</v>
      </c>
      <c r="E159">
        <f t="shared" ca="1" si="49"/>
        <v>2</v>
      </c>
      <c r="F159" t="str">
        <f t="shared" ca="1" si="50"/>
        <v>Engineer</v>
      </c>
      <c r="G159">
        <f t="shared" ca="1" si="51"/>
        <v>4</v>
      </c>
      <c r="H159" t="str">
        <f t="shared" ca="1" si="52"/>
        <v>Under Graduate</v>
      </c>
      <c r="I159">
        <f t="shared" ca="1" si="53"/>
        <v>4</v>
      </c>
      <c r="J159">
        <f t="shared" ca="1" si="45"/>
        <v>1</v>
      </c>
      <c r="K159">
        <f t="shared" ca="1" si="54"/>
        <v>84557</v>
      </c>
      <c r="L159">
        <f t="shared" ca="1" si="55"/>
        <v>2</v>
      </c>
      <c r="M159" t="str">
        <f t="shared" ca="1" si="56"/>
        <v>Bangalore</v>
      </c>
      <c r="N159">
        <f t="shared" ca="1" si="57"/>
        <v>253671</v>
      </c>
      <c r="O159">
        <f t="shared" ca="1" si="58"/>
        <v>248984.01719186391</v>
      </c>
      <c r="P159" s="1">
        <f t="shared" ca="1" si="59"/>
        <v>76678.202208665709</v>
      </c>
      <c r="Q159">
        <f t="shared" ca="1" si="60"/>
        <v>36964</v>
      </c>
      <c r="R159" s="1">
        <f t="shared" ca="1" si="61"/>
        <v>102613.48483253778</v>
      </c>
      <c r="S159" s="1">
        <f t="shared" ca="1" si="62"/>
        <v>36951.531104710019</v>
      </c>
      <c r="T159" s="1">
        <f t="shared" ca="1" si="63"/>
        <v>432962.68704120349</v>
      </c>
      <c r="U159" s="1">
        <f t="shared" ca="1" si="64"/>
        <v>388561.50202440168</v>
      </c>
      <c r="V159" s="1">
        <f t="shared" ca="1" si="65"/>
        <v>44401.185016801814</v>
      </c>
      <c r="AI159" s="7"/>
      <c r="AJ159">
        <f ca="1">IF(Table1[[#This Row],[Gender]]="Male",1,0)</f>
        <v>1</v>
      </c>
      <c r="AK159">
        <f ca="1">IF(Table1[[#This Row],[Gender]]="Female",1,0)</f>
        <v>0</v>
      </c>
      <c r="AM159" s="3"/>
      <c r="AO159">
        <f ca="1">IF(Table1[[#This Row],[Profession]]="Health",1,0)</f>
        <v>0</v>
      </c>
      <c r="AP159">
        <f ca="1">IF(Table1[[#This Row],[Profession]]="IT",1,0)</f>
        <v>0</v>
      </c>
      <c r="AQ159">
        <f ca="1">IF(Table1[[#This Row],[Profession]]="Engineer",1,0)</f>
        <v>1</v>
      </c>
      <c r="AR159">
        <f ca="1">IF(Table1[[#This Row],[Profession]]="Blogger",1,0)</f>
        <v>0</v>
      </c>
      <c r="AS159">
        <f ca="1">IF(Table1[[#This Row],[Profession]]="Teacher",1,0)</f>
        <v>0</v>
      </c>
      <c r="AT159">
        <f ca="1">IF(Table1[[#This Row],[Profession]]="Freelancer",1,0)</f>
        <v>0</v>
      </c>
      <c r="BB159" s="20">
        <f ca="1">Table1[[#This Row],[Vehicle Value]]/Table1[[#This Row],[Vehicles]]</f>
        <v>76678.202208665709</v>
      </c>
      <c r="BC159" s="3"/>
      <c r="BD159" s="23">
        <f ca="1">IF(Table1[[#This Row],[Overal Debt]]&gt;$BE$3,1,0)</f>
        <v>1</v>
      </c>
      <c r="BG159" s="27">
        <f ca="1">Table1[[#This Row],[Mortgage]]/Table1[[#This Row],[Value of House]]</f>
        <v>0.98152337946341484</v>
      </c>
      <c r="BH159" s="23">
        <f t="shared" ca="1" si="66"/>
        <v>0</v>
      </c>
      <c r="BJ159">
        <f ca="1">IF(Table1[[#This Row],[City]]="Delhi",Table1[[#This Row],[Income]],0)</f>
        <v>0</v>
      </c>
      <c r="BK159">
        <f ca="1">IF(Table1[[#This Row],[City]]="Bangalore",Table1[[#This Row],[Income]],0)</f>
        <v>84557</v>
      </c>
      <c r="BL159">
        <f ca="1">IF(Table1[[#This Row],[City]]="Kochi",Table1[[#This Row],[Income]],0)</f>
        <v>0</v>
      </c>
      <c r="BM159">
        <f ca="1">IF(Table1[[#This Row],[City]]="Chennai",Table1[[#This Row],[Income]],0)</f>
        <v>0</v>
      </c>
      <c r="BN159">
        <f ca="1">IF(Table1[[#This Row],[City]]="Thiruvananthapuram",Table1[[#This Row],[Income]],0)</f>
        <v>0</v>
      </c>
      <c r="BO159">
        <f ca="1">IF(Table1[[#This Row],[City]]="Kolkata",Table1[[#This Row],[Income]],0)</f>
        <v>0</v>
      </c>
      <c r="BP159">
        <f ca="1">IF(Table1[[#This Row],[City]]="Mumbai",Table1[[#This Row],[Income]],0)</f>
        <v>0</v>
      </c>
      <c r="BQ159">
        <f ca="1">IF(Table1[[#This Row],[City]]="Mysore",Table1[[#This Row],[Income]],0)</f>
        <v>0</v>
      </c>
      <c r="BT159">
        <f ca="1">IF(Table1[[#This Row],[City]]="Mumbai",1,0)</f>
        <v>0</v>
      </c>
      <c r="BU159">
        <f ca="1">IF(Table1[[#This Row],[City]]="Chennai",1,0)</f>
        <v>0</v>
      </c>
      <c r="BV159">
        <f ca="1">IF(Table1[[#This Row],[City]]="Delhi",1,0)</f>
        <v>0</v>
      </c>
      <c r="BW159">
        <f ca="1">IF(Table1[[#This Row],[City]]="Bangalore",1,0)</f>
        <v>1</v>
      </c>
      <c r="BX159">
        <f ca="1">IF(Table1[[#This Row],[City]]="Kochi",1,0)</f>
        <v>0</v>
      </c>
      <c r="BY159">
        <f ca="1">IF(Table1[[#This Row],[City]]="Thiruvananthapuram",1,0)</f>
        <v>0</v>
      </c>
      <c r="BZ159">
        <f ca="1">IF(Table1[[#This Row],[City]]="Kolkata",1,0)</f>
        <v>0</v>
      </c>
      <c r="CA159">
        <f ca="1">IF(Table1[[#This Row],[City]]="Mysore",1,0)</f>
        <v>0</v>
      </c>
    </row>
    <row r="160" spans="2:79" x14ac:dyDescent="0.3">
      <c r="B160">
        <f t="shared" ca="1" si="46"/>
        <v>1</v>
      </c>
      <c r="C160" t="str">
        <f t="shared" ca="1" si="47"/>
        <v>Male</v>
      </c>
      <c r="D160">
        <f t="shared" ca="1" si="48"/>
        <v>26</v>
      </c>
      <c r="E160">
        <f t="shared" ca="1" si="49"/>
        <v>2</v>
      </c>
      <c r="F160" t="str">
        <f t="shared" ca="1" si="50"/>
        <v>Engineer</v>
      </c>
      <c r="G160">
        <f t="shared" ca="1" si="51"/>
        <v>1</v>
      </c>
      <c r="H160" t="str">
        <f t="shared" ca="1" si="52"/>
        <v>SSLC</v>
      </c>
      <c r="I160">
        <f t="shared" ca="1" si="53"/>
        <v>0</v>
      </c>
      <c r="J160">
        <f t="shared" ca="1" si="45"/>
        <v>4</v>
      </c>
      <c r="K160">
        <f t="shared" ca="1" si="54"/>
        <v>72585</v>
      </c>
      <c r="L160">
        <f t="shared" ca="1" si="55"/>
        <v>7</v>
      </c>
      <c r="M160" t="str">
        <f t="shared" ca="1" si="56"/>
        <v>Madurai</v>
      </c>
      <c r="N160">
        <f t="shared" ca="1" si="57"/>
        <v>290340</v>
      </c>
      <c r="O160">
        <f t="shared" ca="1" si="58"/>
        <v>227370.61572660625</v>
      </c>
      <c r="P160" s="1">
        <f t="shared" ca="1" si="59"/>
        <v>66353.578685177199</v>
      </c>
      <c r="Q160">
        <f t="shared" ca="1" si="60"/>
        <v>59237</v>
      </c>
      <c r="R160" s="1">
        <f t="shared" ca="1" si="61"/>
        <v>112738.38414572929</v>
      </c>
      <c r="S160" s="1">
        <f t="shared" ca="1" si="62"/>
        <v>82081.496916829346</v>
      </c>
      <c r="T160" s="1">
        <f t="shared" ca="1" si="63"/>
        <v>469431.9628309065</v>
      </c>
      <c r="U160" s="1">
        <f t="shared" ca="1" si="64"/>
        <v>399345.99987233558</v>
      </c>
      <c r="V160" s="1">
        <f t="shared" ca="1" si="65"/>
        <v>70085.962958570919</v>
      </c>
      <c r="AI160" s="7"/>
      <c r="AJ160">
        <f ca="1">IF(Table1[[#This Row],[Gender]]="Male",1,0)</f>
        <v>1</v>
      </c>
      <c r="AK160">
        <f ca="1">IF(Table1[[#This Row],[Gender]]="Female",1,0)</f>
        <v>0</v>
      </c>
      <c r="AM160" s="3"/>
      <c r="AO160">
        <f ca="1">IF(Table1[[#This Row],[Profession]]="Health",1,0)</f>
        <v>0</v>
      </c>
      <c r="AP160">
        <f ca="1">IF(Table1[[#This Row],[Profession]]="IT",1,0)</f>
        <v>0</v>
      </c>
      <c r="AQ160">
        <f ca="1">IF(Table1[[#This Row],[Profession]]="Engineer",1,0)</f>
        <v>1</v>
      </c>
      <c r="AR160">
        <f ca="1">IF(Table1[[#This Row],[Profession]]="Blogger",1,0)</f>
        <v>0</v>
      </c>
      <c r="AS160">
        <f ca="1">IF(Table1[[#This Row],[Profession]]="Teacher",1,0)</f>
        <v>0</v>
      </c>
      <c r="AT160">
        <f ca="1">IF(Table1[[#This Row],[Profession]]="Freelancer",1,0)</f>
        <v>0</v>
      </c>
      <c r="BB160" s="20">
        <f ca="1">Table1[[#This Row],[Vehicle Value]]/Table1[[#This Row],[Vehicles]]</f>
        <v>16588.3946712943</v>
      </c>
      <c r="BC160" s="3"/>
      <c r="BD160" s="23">
        <f ca="1">IF(Table1[[#This Row],[Overal Debt]]&gt;$BE$3,1,0)</f>
        <v>1</v>
      </c>
      <c r="BG160" s="27">
        <f ca="1">Table1[[#This Row],[Mortgage]]/Table1[[#This Row],[Value of House]]</f>
        <v>0.78311846706139787</v>
      </c>
      <c r="BH160" s="23">
        <f t="shared" ca="1" si="66"/>
        <v>0</v>
      </c>
      <c r="BJ160">
        <f ca="1">IF(Table1[[#This Row],[City]]="Delhi",Table1[[#This Row],[Income]],0)</f>
        <v>0</v>
      </c>
      <c r="BK160">
        <f ca="1">IF(Table1[[#This Row],[City]]="Bangalore",Table1[[#This Row],[Income]],0)</f>
        <v>0</v>
      </c>
      <c r="BL160">
        <f ca="1">IF(Table1[[#This Row],[City]]="Kochi",Table1[[#This Row],[Income]],0)</f>
        <v>0</v>
      </c>
      <c r="BM160">
        <f ca="1">IF(Table1[[#This Row],[City]]="Chennai",Table1[[#This Row],[Income]],0)</f>
        <v>0</v>
      </c>
      <c r="BN160">
        <f ca="1">IF(Table1[[#This Row],[City]]="Thiruvananthapuram",Table1[[#This Row],[Income]],0)</f>
        <v>0</v>
      </c>
      <c r="BO160">
        <f ca="1">IF(Table1[[#This Row],[City]]="Kolkata",Table1[[#This Row],[Income]],0)</f>
        <v>0</v>
      </c>
      <c r="BP160">
        <f ca="1">IF(Table1[[#This Row],[City]]="Mumbai",Table1[[#This Row],[Income]],0)</f>
        <v>0</v>
      </c>
      <c r="BQ160">
        <f ca="1">IF(Table1[[#This Row],[City]]="Mysore",Table1[[#This Row],[Income]],0)</f>
        <v>0</v>
      </c>
      <c r="BT160">
        <f ca="1">IF(Table1[[#This Row],[City]]="Mumbai",1,0)</f>
        <v>0</v>
      </c>
      <c r="BU160">
        <f ca="1">IF(Table1[[#This Row],[City]]="Chennai",1,0)</f>
        <v>0</v>
      </c>
      <c r="BV160">
        <f ca="1">IF(Table1[[#This Row],[City]]="Delhi",1,0)</f>
        <v>0</v>
      </c>
      <c r="BW160">
        <f ca="1">IF(Table1[[#This Row],[City]]="Bangalore",1,0)</f>
        <v>0</v>
      </c>
      <c r="BX160">
        <f ca="1">IF(Table1[[#This Row],[City]]="Kochi",1,0)</f>
        <v>0</v>
      </c>
      <c r="BY160">
        <f ca="1">IF(Table1[[#This Row],[City]]="Thiruvananthapuram",1,0)</f>
        <v>0</v>
      </c>
      <c r="BZ160">
        <f ca="1">IF(Table1[[#This Row],[City]]="Kolkata",1,0)</f>
        <v>0</v>
      </c>
      <c r="CA160">
        <f ca="1">IF(Table1[[#This Row],[City]]="Mysore",1,0)</f>
        <v>0</v>
      </c>
    </row>
    <row r="161" spans="2:79" x14ac:dyDescent="0.3">
      <c r="B161">
        <f t="shared" ca="1" si="46"/>
        <v>1</v>
      </c>
      <c r="C161" t="str">
        <f t="shared" ca="1" si="47"/>
        <v>Male</v>
      </c>
      <c r="D161">
        <f t="shared" ca="1" si="48"/>
        <v>29</v>
      </c>
      <c r="E161">
        <f t="shared" ca="1" si="49"/>
        <v>2</v>
      </c>
      <c r="F161" t="str">
        <f t="shared" ca="1" si="50"/>
        <v>Engineer</v>
      </c>
      <c r="G161">
        <f t="shared" ca="1" si="51"/>
        <v>3</v>
      </c>
      <c r="H161" t="str">
        <f t="shared" ca="1" si="52"/>
        <v>Diploma</v>
      </c>
      <c r="I161">
        <f t="shared" ca="1" si="53"/>
        <v>0</v>
      </c>
      <c r="J161">
        <f t="shared" ca="1" si="45"/>
        <v>1</v>
      </c>
      <c r="K161">
        <f t="shared" ca="1" si="54"/>
        <v>63777</v>
      </c>
      <c r="L161">
        <f t="shared" ca="1" si="55"/>
        <v>6</v>
      </c>
      <c r="M161" t="str">
        <f t="shared" ca="1" si="56"/>
        <v>Thiruvananthapuram</v>
      </c>
      <c r="N161">
        <f t="shared" ca="1" si="57"/>
        <v>191331</v>
      </c>
      <c r="O161">
        <f t="shared" ca="1" si="58"/>
        <v>17858.173830329899</v>
      </c>
      <c r="P161" s="1">
        <f t="shared" ca="1" si="59"/>
        <v>42648.842488572096</v>
      </c>
      <c r="Q161">
        <f t="shared" ca="1" si="60"/>
        <v>14197</v>
      </c>
      <c r="R161" s="1">
        <f t="shared" ca="1" si="61"/>
        <v>103010.19641489664</v>
      </c>
      <c r="S161" s="1">
        <f t="shared" ca="1" si="62"/>
        <v>52651.784797678105</v>
      </c>
      <c r="T161" s="1">
        <f t="shared" ca="1" si="63"/>
        <v>336990.03890346875</v>
      </c>
      <c r="U161" s="1">
        <f t="shared" ca="1" si="64"/>
        <v>135065.37024522654</v>
      </c>
      <c r="V161" s="1">
        <f t="shared" ca="1" si="65"/>
        <v>201924.66865824221</v>
      </c>
      <c r="AI161" s="7"/>
      <c r="AJ161">
        <f ca="1">IF(Table1[[#This Row],[Gender]]="Male",1,0)</f>
        <v>1</v>
      </c>
      <c r="AK161">
        <f ca="1">IF(Table1[[#This Row],[Gender]]="Female",1,0)</f>
        <v>0</v>
      </c>
      <c r="AM161" s="3"/>
      <c r="AO161">
        <f ca="1">IF(Table1[[#This Row],[Profession]]="Health",1,0)</f>
        <v>0</v>
      </c>
      <c r="AP161">
        <f ca="1">IF(Table1[[#This Row],[Profession]]="IT",1,0)</f>
        <v>0</v>
      </c>
      <c r="AQ161">
        <f ca="1">IF(Table1[[#This Row],[Profession]]="Engineer",1,0)</f>
        <v>1</v>
      </c>
      <c r="AR161">
        <f ca="1">IF(Table1[[#This Row],[Profession]]="Blogger",1,0)</f>
        <v>0</v>
      </c>
      <c r="AS161">
        <f ca="1">IF(Table1[[#This Row],[Profession]]="Teacher",1,0)</f>
        <v>0</v>
      </c>
      <c r="AT161">
        <f ca="1">IF(Table1[[#This Row],[Profession]]="Freelancer",1,0)</f>
        <v>0</v>
      </c>
      <c r="BB161" s="20">
        <f ca="1">Table1[[#This Row],[Vehicle Value]]/Table1[[#This Row],[Vehicles]]</f>
        <v>42648.842488572096</v>
      </c>
      <c r="BC161" s="3"/>
      <c r="BD161" s="23">
        <f ca="1">IF(Table1[[#This Row],[Overal Debt]]&gt;$BE$3,1,0)</f>
        <v>1</v>
      </c>
      <c r="BG161" s="27">
        <f ca="1">Table1[[#This Row],[Mortgage]]/Table1[[#This Row],[Value of House]]</f>
        <v>9.3336541544913776E-2</v>
      </c>
      <c r="BH161" s="23">
        <f t="shared" ca="1" si="66"/>
        <v>1</v>
      </c>
      <c r="BJ161">
        <f ca="1">IF(Table1[[#This Row],[City]]="Delhi",Table1[[#This Row],[Income]],0)</f>
        <v>0</v>
      </c>
      <c r="BK161">
        <f ca="1">IF(Table1[[#This Row],[City]]="Bangalore",Table1[[#This Row],[Income]],0)</f>
        <v>0</v>
      </c>
      <c r="BL161">
        <f ca="1">IF(Table1[[#This Row],[City]]="Kochi",Table1[[#This Row],[Income]],0)</f>
        <v>0</v>
      </c>
      <c r="BM161">
        <f ca="1">IF(Table1[[#This Row],[City]]="Chennai",Table1[[#This Row],[Income]],0)</f>
        <v>0</v>
      </c>
      <c r="BN161">
        <f ca="1">IF(Table1[[#This Row],[City]]="Thiruvananthapuram",Table1[[#This Row],[Income]],0)</f>
        <v>63777</v>
      </c>
      <c r="BO161">
        <f ca="1">IF(Table1[[#This Row],[City]]="Kolkata",Table1[[#This Row],[Income]],0)</f>
        <v>0</v>
      </c>
      <c r="BP161">
        <f ca="1">IF(Table1[[#This Row],[City]]="Mumbai",Table1[[#This Row],[Income]],0)</f>
        <v>0</v>
      </c>
      <c r="BQ161">
        <f ca="1">IF(Table1[[#This Row],[City]]="Mysore",Table1[[#This Row],[Income]],0)</f>
        <v>0</v>
      </c>
      <c r="BT161">
        <f ca="1">IF(Table1[[#This Row],[City]]="Mumbai",1,0)</f>
        <v>0</v>
      </c>
      <c r="BU161">
        <f ca="1">IF(Table1[[#This Row],[City]]="Chennai",1,0)</f>
        <v>0</v>
      </c>
      <c r="BV161">
        <f ca="1">IF(Table1[[#This Row],[City]]="Delhi",1,0)</f>
        <v>0</v>
      </c>
      <c r="BW161">
        <f ca="1">IF(Table1[[#This Row],[City]]="Bangalore",1,0)</f>
        <v>0</v>
      </c>
      <c r="BX161">
        <f ca="1">IF(Table1[[#This Row],[City]]="Kochi",1,0)</f>
        <v>0</v>
      </c>
      <c r="BY161">
        <f ca="1">IF(Table1[[#This Row],[City]]="Thiruvananthapuram",1,0)</f>
        <v>1</v>
      </c>
      <c r="BZ161">
        <f ca="1">IF(Table1[[#This Row],[City]]="Kolkata",1,0)</f>
        <v>0</v>
      </c>
      <c r="CA161">
        <f ca="1">IF(Table1[[#This Row],[City]]="Mysore",1,0)</f>
        <v>0</v>
      </c>
    </row>
    <row r="162" spans="2:79" x14ac:dyDescent="0.3">
      <c r="B162">
        <f t="shared" ca="1" si="46"/>
        <v>1</v>
      </c>
      <c r="C162" t="str">
        <f t="shared" ca="1" si="47"/>
        <v>Male</v>
      </c>
      <c r="D162">
        <f t="shared" ca="1" si="48"/>
        <v>38</v>
      </c>
      <c r="E162">
        <f t="shared" ca="1" si="49"/>
        <v>1</v>
      </c>
      <c r="F162" t="str">
        <f t="shared" ca="1" si="50"/>
        <v>Health</v>
      </c>
      <c r="G162">
        <f t="shared" ca="1" si="51"/>
        <v>5</v>
      </c>
      <c r="H162" t="str">
        <f t="shared" ca="1" si="52"/>
        <v>Post Graduate</v>
      </c>
      <c r="I162">
        <f t="shared" ca="1" si="53"/>
        <v>1</v>
      </c>
      <c r="J162">
        <f t="shared" ca="1" si="45"/>
        <v>3</v>
      </c>
      <c r="K162">
        <f t="shared" ca="1" si="54"/>
        <v>58095</v>
      </c>
      <c r="L162">
        <f t="shared" ca="1" si="55"/>
        <v>7</v>
      </c>
      <c r="M162" t="str">
        <f t="shared" ca="1" si="56"/>
        <v>Madurai</v>
      </c>
      <c r="N162">
        <f t="shared" ca="1" si="57"/>
        <v>174285</v>
      </c>
      <c r="O162">
        <f t="shared" ca="1" si="58"/>
        <v>148754.46331807444</v>
      </c>
      <c r="P162" s="1">
        <f t="shared" ca="1" si="59"/>
        <v>5995.2048908087572</v>
      </c>
      <c r="Q162">
        <f t="shared" ca="1" si="60"/>
        <v>5092</v>
      </c>
      <c r="R162" s="1">
        <f t="shared" ca="1" si="61"/>
        <v>78248.786934404605</v>
      </c>
      <c r="S162" s="1">
        <f t="shared" ca="1" si="62"/>
        <v>58172.91057577169</v>
      </c>
      <c r="T162" s="1">
        <f t="shared" ca="1" si="63"/>
        <v>258528.99182521336</v>
      </c>
      <c r="U162" s="1">
        <f t="shared" ca="1" si="64"/>
        <v>232095.25025247905</v>
      </c>
      <c r="V162" s="1">
        <f t="shared" ca="1" si="65"/>
        <v>26433.741572734318</v>
      </c>
      <c r="AI162" s="7"/>
      <c r="AJ162">
        <f ca="1">IF(Table1[[#This Row],[Gender]]="Male",1,0)</f>
        <v>1</v>
      </c>
      <c r="AK162">
        <f ca="1">IF(Table1[[#This Row],[Gender]]="Female",1,0)</f>
        <v>0</v>
      </c>
      <c r="AM162" s="3"/>
      <c r="AO162">
        <f ca="1">IF(Table1[[#This Row],[Profession]]="Health",1,0)</f>
        <v>1</v>
      </c>
      <c r="AP162">
        <f ca="1">IF(Table1[[#This Row],[Profession]]="IT",1,0)</f>
        <v>0</v>
      </c>
      <c r="AQ162">
        <f ca="1">IF(Table1[[#This Row],[Profession]]="Engineer",1,0)</f>
        <v>0</v>
      </c>
      <c r="AR162">
        <f ca="1">IF(Table1[[#This Row],[Profession]]="Blogger",1,0)</f>
        <v>0</v>
      </c>
      <c r="AS162">
        <f ca="1">IF(Table1[[#This Row],[Profession]]="Teacher",1,0)</f>
        <v>0</v>
      </c>
      <c r="AT162">
        <f ca="1">IF(Table1[[#This Row],[Profession]]="Freelancer",1,0)</f>
        <v>0</v>
      </c>
      <c r="BB162" s="20">
        <f ca="1">Table1[[#This Row],[Vehicle Value]]/Table1[[#This Row],[Vehicles]]</f>
        <v>1998.4016302695857</v>
      </c>
      <c r="BC162" s="3"/>
      <c r="BD162" s="23">
        <f ca="1">IF(Table1[[#This Row],[Overal Debt]]&gt;$BE$3,1,0)</f>
        <v>1</v>
      </c>
      <c r="BG162" s="27">
        <f ca="1">Table1[[#This Row],[Mortgage]]/Table1[[#This Row],[Value of House]]</f>
        <v>0.85351271376236881</v>
      </c>
      <c r="BH162" s="23">
        <f t="shared" ca="1" si="66"/>
        <v>0</v>
      </c>
      <c r="BJ162">
        <f ca="1">IF(Table1[[#This Row],[City]]="Delhi",Table1[[#This Row],[Income]],0)</f>
        <v>0</v>
      </c>
      <c r="BK162">
        <f ca="1">IF(Table1[[#This Row],[City]]="Bangalore",Table1[[#This Row],[Income]],0)</f>
        <v>0</v>
      </c>
      <c r="BL162">
        <f ca="1">IF(Table1[[#This Row],[City]]="Kochi",Table1[[#This Row],[Income]],0)</f>
        <v>0</v>
      </c>
      <c r="BM162">
        <f ca="1">IF(Table1[[#This Row],[City]]="Chennai",Table1[[#This Row],[Income]],0)</f>
        <v>0</v>
      </c>
      <c r="BN162">
        <f ca="1">IF(Table1[[#This Row],[City]]="Thiruvananthapuram",Table1[[#This Row],[Income]],0)</f>
        <v>0</v>
      </c>
      <c r="BO162">
        <f ca="1">IF(Table1[[#This Row],[City]]="Kolkata",Table1[[#This Row],[Income]],0)</f>
        <v>0</v>
      </c>
      <c r="BP162">
        <f ca="1">IF(Table1[[#This Row],[City]]="Mumbai",Table1[[#This Row],[Income]],0)</f>
        <v>0</v>
      </c>
      <c r="BQ162">
        <f ca="1">IF(Table1[[#This Row],[City]]="Mysore",Table1[[#This Row],[Income]],0)</f>
        <v>0</v>
      </c>
      <c r="BT162">
        <f ca="1">IF(Table1[[#This Row],[City]]="Mumbai",1,0)</f>
        <v>0</v>
      </c>
      <c r="BU162">
        <f ca="1">IF(Table1[[#This Row],[City]]="Chennai",1,0)</f>
        <v>0</v>
      </c>
      <c r="BV162">
        <f ca="1">IF(Table1[[#This Row],[City]]="Delhi",1,0)</f>
        <v>0</v>
      </c>
      <c r="BW162">
        <f ca="1">IF(Table1[[#This Row],[City]]="Bangalore",1,0)</f>
        <v>0</v>
      </c>
      <c r="BX162">
        <f ca="1">IF(Table1[[#This Row],[City]]="Kochi",1,0)</f>
        <v>0</v>
      </c>
      <c r="BY162">
        <f ca="1">IF(Table1[[#This Row],[City]]="Thiruvananthapuram",1,0)</f>
        <v>0</v>
      </c>
      <c r="BZ162">
        <f ca="1">IF(Table1[[#This Row],[City]]="Kolkata",1,0)</f>
        <v>0</v>
      </c>
      <c r="CA162">
        <f ca="1">IF(Table1[[#This Row],[City]]="Mysore",1,0)</f>
        <v>0</v>
      </c>
    </row>
    <row r="163" spans="2:79" x14ac:dyDescent="0.3">
      <c r="B163">
        <f t="shared" ca="1" si="46"/>
        <v>1</v>
      </c>
      <c r="C163" t="str">
        <f t="shared" ca="1" si="47"/>
        <v>Male</v>
      </c>
      <c r="D163">
        <f t="shared" ca="1" si="48"/>
        <v>45</v>
      </c>
      <c r="E163">
        <f t="shared" ca="1" si="49"/>
        <v>1</v>
      </c>
      <c r="F163" t="str">
        <f t="shared" ca="1" si="50"/>
        <v>Health</v>
      </c>
      <c r="G163">
        <f t="shared" ca="1" si="51"/>
        <v>4</v>
      </c>
      <c r="H163" t="str">
        <f t="shared" ca="1" si="52"/>
        <v>Under Graduate</v>
      </c>
      <c r="I163">
        <f t="shared" ca="1" si="53"/>
        <v>3</v>
      </c>
      <c r="J163">
        <f t="shared" ca="1" si="45"/>
        <v>3</v>
      </c>
      <c r="K163">
        <f t="shared" ca="1" si="54"/>
        <v>31576</v>
      </c>
      <c r="L163">
        <f t="shared" ca="1" si="55"/>
        <v>3</v>
      </c>
      <c r="M163" t="str">
        <f t="shared" ca="1" si="56"/>
        <v>Mysore</v>
      </c>
      <c r="N163">
        <f t="shared" ca="1" si="57"/>
        <v>126304</v>
      </c>
      <c r="O163">
        <f t="shared" ca="1" si="58"/>
        <v>102934.41924392049</v>
      </c>
      <c r="P163" s="1">
        <f t="shared" ca="1" si="59"/>
        <v>18122.302608772301</v>
      </c>
      <c r="Q163">
        <f t="shared" ca="1" si="60"/>
        <v>15258</v>
      </c>
      <c r="R163" s="1">
        <f t="shared" ca="1" si="61"/>
        <v>57843.025168267399</v>
      </c>
      <c r="S163" s="1">
        <f t="shared" ca="1" si="62"/>
        <v>28821.651193162728</v>
      </c>
      <c r="T163" s="1">
        <f t="shared" ca="1" si="63"/>
        <v>202269.3277770397</v>
      </c>
      <c r="U163" s="1">
        <f t="shared" ca="1" si="64"/>
        <v>176035.44441218791</v>
      </c>
      <c r="V163" s="1">
        <f t="shared" ca="1" si="65"/>
        <v>26233.88336485179</v>
      </c>
      <c r="AI163" s="7"/>
      <c r="AJ163">
        <f ca="1">IF(Table1[[#This Row],[Gender]]="Male",1,0)</f>
        <v>1</v>
      </c>
      <c r="AK163">
        <f ca="1">IF(Table1[[#This Row],[Gender]]="Female",1,0)</f>
        <v>0</v>
      </c>
      <c r="AM163" s="3"/>
      <c r="AO163">
        <f ca="1">IF(Table1[[#This Row],[Profession]]="Health",1,0)</f>
        <v>1</v>
      </c>
      <c r="AP163">
        <f ca="1">IF(Table1[[#This Row],[Profession]]="IT",1,0)</f>
        <v>0</v>
      </c>
      <c r="AQ163">
        <f ca="1">IF(Table1[[#This Row],[Profession]]="Engineer",1,0)</f>
        <v>0</v>
      </c>
      <c r="AR163">
        <f ca="1">IF(Table1[[#This Row],[Profession]]="Blogger",1,0)</f>
        <v>0</v>
      </c>
      <c r="AS163">
        <f ca="1">IF(Table1[[#This Row],[Profession]]="Teacher",1,0)</f>
        <v>0</v>
      </c>
      <c r="AT163">
        <f ca="1">IF(Table1[[#This Row],[Profession]]="Freelancer",1,0)</f>
        <v>0</v>
      </c>
      <c r="BB163" s="20">
        <f ca="1">Table1[[#This Row],[Vehicle Value]]/Table1[[#This Row],[Vehicles]]</f>
        <v>6040.7675362574337</v>
      </c>
      <c r="BC163" s="3"/>
      <c r="BD163" s="23">
        <f ca="1">IF(Table1[[#This Row],[Overal Debt]]&gt;$BE$3,1,0)</f>
        <v>1</v>
      </c>
      <c r="BG163" s="27">
        <f ca="1">Table1[[#This Row],[Mortgage]]/Table1[[#This Row],[Value of House]]</f>
        <v>0.81497354987902593</v>
      </c>
      <c r="BH163" s="23">
        <f t="shared" ca="1" si="66"/>
        <v>0</v>
      </c>
      <c r="BJ163">
        <f ca="1">IF(Table1[[#This Row],[City]]="Delhi",Table1[[#This Row],[Income]],0)</f>
        <v>0</v>
      </c>
      <c r="BK163">
        <f ca="1">IF(Table1[[#This Row],[City]]="Bangalore",Table1[[#This Row],[Income]],0)</f>
        <v>0</v>
      </c>
      <c r="BL163">
        <f ca="1">IF(Table1[[#This Row],[City]]="Kochi",Table1[[#This Row],[Income]],0)</f>
        <v>0</v>
      </c>
      <c r="BM163">
        <f ca="1">IF(Table1[[#This Row],[City]]="Chennai",Table1[[#This Row],[Income]],0)</f>
        <v>0</v>
      </c>
      <c r="BN163">
        <f ca="1">IF(Table1[[#This Row],[City]]="Thiruvananthapuram",Table1[[#This Row],[Income]],0)</f>
        <v>0</v>
      </c>
      <c r="BO163">
        <f ca="1">IF(Table1[[#This Row],[City]]="Kolkata",Table1[[#This Row],[Income]],0)</f>
        <v>0</v>
      </c>
      <c r="BP163">
        <f ca="1">IF(Table1[[#This Row],[City]]="Mumbai",Table1[[#This Row],[Income]],0)</f>
        <v>0</v>
      </c>
      <c r="BQ163">
        <f ca="1">IF(Table1[[#This Row],[City]]="Mysore",Table1[[#This Row],[Income]],0)</f>
        <v>31576</v>
      </c>
      <c r="BT163">
        <f ca="1">IF(Table1[[#This Row],[City]]="Mumbai",1,0)</f>
        <v>0</v>
      </c>
      <c r="BU163">
        <f ca="1">IF(Table1[[#This Row],[City]]="Chennai",1,0)</f>
        <v>0</v>
      </c>
      <c r="BV163">
        <f ca="1">IF(Table1[[#This Row],[City]]="Delhi",1,0)</f>
        <v>0</v>
      </c>
      <c r="BW163">
        <f ca="1">IF(Table1[[#This Row],[City]]="Bangalore",1,0)</f>
        <v>0</v>
      </c>
      <c r="BX163">
        <f ca="1">IF(Table1[[#This Row],[City]]="Kochi",1,0)</f>
        <v>0</v>
      </c>
      <c r="BY163">
        <f ca="1">IF(Table1[[#This Row],[City]]="Thiruvananthapuram",1,0)</f>
        <v>0</v>
      </c>
      <c r="BZ163">
        <f ca="1">IF(Table1[[#This Row],[City]]="Kolkata",1,0)</f>
        <v>0</v>
      </c>
      <c r="CA163">
        <f ca="1">IF(Table1[[#This Row],[City]]="Mysore",1,0)</f>
        <v>1</v>
      </c>
    </row>
    <row r="164" spans="2:79" x14ac:dyDescent="0.3">
      <c r="B164">
        <f t="shared" ca="1" si="46"/>
        <v>1</v>
      </c>
      <c r="C164" t="str">
        <f t="shared" ca="1" si="47"/>
        <v>Male</v>
      </c>
      <c r="D164">
        <f t="shared" ca="1" si="48"/>
        <v>33</v>
      </c>
      <c r="E164">
        <f t="shared" ca="1" si="49"/>
        <v>3</v>
      </c>
      <c r="F164" t="str">
        <f t="shared" ca="1" si="50"/>
        <v>IT</v>
      </c>
      <c r="G164">
        <f t="shared" ca="1" si="51"/>
        <v>5</v>
      </c>
      <c r="H164" t="str">
        <f t="shared" ca="1" si="52"/>
        <v>Post Graduate</v>
      </c>
      <c r="I164">
        <f t="shared" ca="1" si="53"/>
        <v>2</v>
      </c>
      <c r="J164">
        <f t="shared" ca="1" si="45"/>
        <v>1</v>
      </c>
      <c r="K164">
        <f t="shared" ca="1" si="54"/>
        <v>51840</v>
      </c>
      <c r="L164">
        <f t="shared" ca="1" si="55"/>
        <v>9</v>
      </c>
      <c r="M164" t="str">
        <f t="shared" ca="1" si="56"/>
        <v>Delhi</v>
      </c>
      <c r="N164">
        <f t="shared" ca="1" si="57"/>
        <v>207360</v>
      </c>
      <c r="O164">
        <f t="shared" ca="1" si="58"/>
        <v>181366.87821492241</v>
      </c>
      <c r="P164" s="1">
        <f t="shared" ca="1" si="59"/>
        <v>13956.77499354403</v>
      </c>
      <c r="Q164">
        <f t="shared" ca="1" si="60"/>
        <v>10532</v>
      </c>
      <c r="R164" s="1">
        <f t="shared" ca="1" si="61"/>
        <v>41161.625689712935</v>
      </c>
      <c r="S164" s="1">
        <f t="shared" ca="1" si="62"/>
        <v>77359.832042993978</v>
      </c>
      <c r="T164" s="1">
        <f t="shared" ca="1" si="63"/>
        <v>262478.40068325697</v>
      </c>
      <c r="U164" s="1">
        <f t="shared" ca="1" si="64"/>
        <v>233060.50390463535</v>
      </c>
      <c r="V164" s="1">
        <f t="shared" ca="1" si="65"/>
        <v>29417.896778621624</v>
      </c>
      <c r="AI164" s="7"/>
      <c r="AJ164">
        <f ca="1">IF(Table1[[#This Row],[Gender]]="Male",1,0)</f>
        <v>1</v>
      </c>
      <c r="AK164">
        <f ca="1">IF(Table1[[#This Row],[Gender]]="Female",1,0)</f>
        <v>0</v>
      </c>
      <c r="AM164" s="3"/>
      <c r="AO164">
        <f ca="1">IF(Table1[[#This Row],[Profession]]="Health",1,0)</f>
        <v>0</v>
      </c>
      <c r="AP164">
        <f ca="1">IF(Table1[[#This Row],[Profession]]="IT",1,0)</f>
        <v>1</v>
      </c>
      <c r="AQ164">
        <f ca="1">IF(Table1[[#This Row],[Profession]]="Engineer",1,0)</f>
        <v>0</v>
      </c>
      <c r="AR164">
        <f ca="1">IF(Table1[[#This Row],[Profession]]="Blogger",1,0)</f>
        <v>0</v>
      </c>
      <c r="AS164">
        <f ca="1">IF(Table1[[#This Row],[Profession]]="Teacher",1,0)</f>
        <v>0</v>
      </c>
      <c r="AT164">
        <f ca="1">IF(Table1[[#This Row],[Profession]]="Freelancer",1,0)</f>
        <v>0</v>
      </c>
      <c r="BB164" s="20">
        <f ca="1">Table1[[#This Row],[Vehicle Value]]/Table1[[#This Row],[Vehicles]]</f>
        <v>13956.77499354403</v>
      </c>
      <c r="BC164" s="3"/>
      <c r="BD164" s="23">
        <f ca="1">IF(Table1[[#This Row],[Overal Debt]]&gt;$BE$3,1,0)</f>
        <v>1</v>
      </c>
      <c r="BG164" s="27">
        <f ca="1">Table1[[#This Row],[Mortgage]]/Table1[[#This Row],[Value of House]]</f>
        <v>0.87464736793461817</v>
      </c>
      <c r="BH164" s="23">
        <f t="shared" ca="1" si="66"/>
        <v>0</v>
      </c>
      <c r="BJ164">
        <f ca="1">IF(Table1[[#This Row],[City]]="Delhi",Table1[[#This Row],[Income]],0)</f>
        <v>51840</v>
      </c>
      <c r="BK164">
        <f ca="1">IF(Table1[[#This Row],[City]]="Bangalore",Table1[[#This Row],[Income]],0)</f>
        <v>0</v>
      </c>
      <c r="BL164">
        <f ca="1">IF(Table1[[#This Row],[City]]="Kochi",Table1[[#This Row],[Income]],0)</f>
        <v>0</v>
      </c>
      <c r="BM164">
        <f ca="1">IF(Table1[[#This Row],[City]]="Chennai",Table1[[#This Row],[Income]],0)</f>
        <v>0</v>
      </c>
      <c r="BN164">
        <f ca="1">IF(Table1[[#This Row],[City]]="Thiruvananthapuram",Table1[[#This Row],[Income]],0)</f>
        <v>0</v>
      </c>
      <c r="BO164">
        <f ca="1">IF(Table1[[#This Row],[City]]="Kolkata",Table1[[#This Row],[Income]],0)</f>
        <v>0</v>
      </c>
      <c r="BP164">
        <f ca="1">IF(Table1[[#This Row],[City]]="Mumbai",Table1[[#This Row],[Income]],0)</f>
        <v>0</v>
      </c>
      <c r="BQ164">
        <f ca="1">IF(Table1[[#This Row],[City]]="Mysore",Table1[[#This Row],[Income]],0)</f>
        <v>0</v>
      </c>
      <c r="BT164">
        <f ca="1">IF(Table1[[#This Row],[City]]="Mumbai",1,0)</f>
        <v>0</v>
      </c>
      <c r="BU164">
        <f ca="1">IF(Table1[[#This Row],[City]]="Chennai",1,0)</f>
        <v>0</v>
      </c>
      <c r="BV164">
        <f ca="1">IF(Table1[[#This Row],[City]]="Delhi",1,0)</f>
        <v>1</v>
      </c>
      <c r="BW164">
        <f ca="1">IF(Table1[[#This Row],[City]]="Bangalore",1,0)</f>
        <v>0</v>
      </c>
      <c r="BX164">
        <f ca="1">IF(Table1[[#This Row],[City]]="Kochi",1,0)</f>
        <v>0</v>
      </c>
      <c r="BY164">
        <f ca="1">IF(Table1[[#This Row],[City]]="Thiruvananthapuram",1,0)</f>
        <v>0</v>
      </c>
      <c r="BZ164">
        <f ca="1">IF(Table1[[#This Row],[City]]="Kolkata",1,0)</f>
        <v>0</v>
      </c>
      <c r="CA164">
        <f ca="1">IF(Table1[[#This Row],[City]]="Mysore",1,0)</f>
        <v>0</v>
      </c>
    </row>
    <row r="165" spans="2:79" x14ac:dyDescent="0.3">
      <c r="B165">
        <f t="shared" ca="1" si="46"/>
        <v>2</v>
      </c>
      <c r="C165" t="str">
        <f t="shared" ca="1" si="47"/>
        <v>Female</v>
      </c>
      <c r="D165">
        <f t="shared" ca="1" si="48"/>
        <v>31</v>
      </c>
      <c r="E165">
        <f t="shared" ca="1" si="49"/>
        <v>4</v>
      </c>
      <c r="F165" t="str">
        <f t="shared" ca="1" si="50"/>
        <v>Teacher</v>
      </c>
      <c r="G165">
        <f t="shared" ca="1" si="51"/>
        <v>2</v>
      </c>
      <c r="H165" t="str">
        <f t="shared" ca="1" si="52"/>
        <v>HSC</v>
      </c>
      <c r="I165">
        <f t="shared" ca="1" si="53"/>
        <v>1</v>
      </c>
      <c r="J165">
        <f t="shared" ca="1" si="45"/>
        <v>2</v>
      </c>
      <c r="K165">
        <f t="shared" ca="1" si="54"/>
        <v>75403</v>
      </c>
      <c r="L165">
        <f t="shared" ca="1" si="55"/>
        <v>3</v>
      </c>
      <c r="M165" t="str">
        <f t="shared" ca="1" si="56"/>
        <v>Mysore</v>
      </c>
      <c r="N165">
        <f t="shared" ca="1" si="57"/>
        <v>301612</v>
      </c>
      <c r="O165">
        <f t="shared" ca="1" si="58"/>
        <v>30250.299359256995</v>
      </c>
      <c r="P165" s="1">
        <f t="shared" ca="1" si="59"/>
        <v>104769.54051158603</v>
      </c>
      <c r="Q165">
        <f t="shared" ca="1" si="60"/>
        <v>36276</v>
      </c>
      <c r="R165" s="1">
        <f t="shared" ca="1" si="61"/>
        <v>68024.886048812754</v>
      </c>
      <c r="S165" s="1">
        <f t="shared" ca="1" si="62"/>
        <v>25337.315125252135</v>
      </c>
      <c r="T165" s="1">
        <f t="shared" ca="1" si="63"/>
        <v>474406.42656039877</v>
      </c>
      <c r="U165" s="1">
        <f t="shared" ca="1" si="64"/>
        <v>134551.18540806975</v>
      </c>
      <c r="V165" s="1">
        <f t="shared" ca="1" si="65"/>
        <v>339855.24115232902</v>
      </c>
      <c r="AI165" s="7"/>
      <c r="AJ165">
        <f ca="1">IF(Table1[[#This Row],[Gender]]="Male",1,0)</f>
        <v>0</v>
      </c>
      <c r="AK165">
        <f ca="1">IF(Table1[[#This Row],[Gender]]="Female",1,0)</f>
        <v>1</v>
      </c>
      <c r="AM165" s="3"/>
      <c r="AO165">
        <f ca="1">IF(Table1[[#This Row],[Profession]]="Health",1,0)</f>
        <v>0</v>
      </c>
      <c r="AP165">
        <f ca="1">IF(Table1[[#This Row],[Profession]]="IT",1,0)</f>
        <v>0</v>
      </c>
      <c r="AQ165">
        <f ca="1">IF(Table1[[#This Row],[Profession]]="Engineer",1,0)</f>
        <v>0</v>
      </c>
      <c r="AR165">
        <f ca="1">IF(Table1[[#This Row],[Profession]]="Blogger",1,0)</f>
        <v>0</v>
      </c>
      <c r="AS165">
        <f ca="1">IF(Table1[[#This Row],[Profession]]="Teacher",1,0)</f>
        <v>1</v>
      </c>
      <c r="AT165">
        <f ca="1">IF(Table1[[#This Row],[Profession]]="Freelancer",1,0)</f>
        <v>0</v>
      </c>
      <c r="BB165" s="20">
        <f ca="1">Table1[[#This Row],[Vehicle Value]]/Table1[[#This Row],[Vehicles]]</f>
        <v>52384.770255793017</v>
      </c>
      <c r="BC165" s="3"/>
      <c r="BD165" s="23">
        <f ca="1">IF(Table1[[#This Row],[Overal Debt]]&gt;$BE$3,1,0)</f>
        <v>1</v>
      </c>
      <c r="BG165" s="27">
        <f ca="1">Table1[[#This Row],[Mortgage]]/Table1[[#This Row],[Value of House]]</f>
        <v>0.10029541052496915</v>
      </c>
      <c r="BH165" s="23">
        <f t="shared" ca="1" si="66"/>
        <v>1</v>
      </c>
      <c r="BJ165">
        <f ca="1">IF(Table1[[#This Row],[City]]="Delhi",Table1[[#This Row],[Income]],0)</f>
        <v>0</v>
      </c>
      <c r="BK165">
        <f ca="1">IF(Table1[[#This Row],[City]]="Bangalore",Table1[[#This Row],[Income]],0)</f>
        <v>0</v>
      </c>
      <c r="BL165">
        <f ca="1">IF(Table1[[#This Row],[City]]="Kochi",Table1[[#This Row],[Income]],0)</f>
        <v>0</v>
      </c>
      <c r="BM165">
        <f ca="1">IF(Table1[[#This Row],[City]]="Chennai",Table1[[#This Row],[Income]],0)</f>
        <v>0</v>
      </c>
      <c r="BN165">
        <f ca="1">IF(Table1[[#This Row],[City]]="Thiruvananthapuram",Table1[[#This Row],[Income]],0)</f>
        <v>0</v>
      </c>
      <c r="BO165">
        <f ca="1">IF(Table1[[#This Row],[City]]="Kolkata",Table1[[#This Row],[Income]],0)</f>
        <v>0</v>
      </c>
      <c r="BP165">
        <f ca="1">IF(Table1[[#This Row],[City]]="Mumbai",Table1[[#This Row],[Income]],0)</f>
        <v>0</v>
      </c>
      <c r="BQ165">
        <f ca="1">IF(Table1[[#This Row],[City]]="Mysore",Table1[[#This Row],[Income]],0)</f>
        <v>75403</v>
      </c>
      <c r="BT165">
        <f ca="1">IF(Table1[[#This Row],[City]]="Mumbai",1,0)</f>
        <v>0</v>
      </c>
      <c r="BU165">
        <f ca="1">IF(Table1[[#This Row],[City]]="Chennai",1,0)</f>
        <v>0</v>
      </c>
      <c r="BV165">
        <f ca="1">IF(Table1[[#This Row],[City]]="Delhi",1,0)</f>
        <v>0</v>
      </c>
      <c r="BW165">
        <f ca="1">IF(Table1[[#This Row],[City]]="Bangalore",1,0)</f>
        <v>0</v>
      </c>
      <c r="BX165">
        <f ca="1">IF(Table1[[#This Row],[City]]="Kochi",1,0)</f>
        <v>0</v>
      </c>
      <c r="BY165">
        <f ca="1">IF(Table1[[#This Row],[City]]="Thiruvananthapuram",1,0)</f>
        <v>0</v>
      </c>
      <c r="BZ165">
        <f ca="1">IF(Table1[[#This Row],[City]]="Kolkata",1,0)</f>
        <v>0</v>
      </c>
      <c r="CA165">
        <f ca="1">IF(Table1[[#This Row],[City]]="Mysore",1,0)</f>
        <v>1</v>
      </c>
    </row>
    <row r="166" spans="2:79" x14ac:dyDescent="0.3">
      <c r="B166">
        <f t="shared" ca="1" si="46"/>
        <v>2</v>
      </c>
      <c r="C166" t="str">
        <f t="shared" ca="1" si="47"/>
        <v>Female</v>
      </c>
      <c r="D166">
        <f t="shared" ca="1" si="48"/>
        <v>44</v>
      </c>
      <c r="E166">
        <f t="shared" ca="1" si="49"/>
        <v>2</v>
      </c>
      <c r="F166" t="str">
        <f t="shared" ca="1" si="50"/>
        <v>Engineer</v>
      </c>
      <c r="G166">
        <f t="shared" ca="1" si="51"/>
        <v>4</v>
      </c>
      <c r="H166" t="str">
        <f t="shared" ca="1" si="52"/>
        <v>Under Graduate</v>
      </c>
      <c r="I166">
        <f t="shared" ca="1" si="53"/>
        <v>3</v>
      </c>
      <c r="J166">
        <f t="shared" ca="1" si="45"/>
        <v>4</v>
      </c>
      <c r="K166">
        <f t="shared" ca="1" si="54"/>
        <v>68850</v>
      </c>
      <c r="L166">
        <f t="shared" ca="1" si="55"/>
        <v>1</v>
      </c>
      <c r="M166" t="str">
        <f t="shared" ca="1" si="56"/>
        <v>Chennai</v>
      </c>
      <c r="N166">
        <f t="shared" ca="1" si="57"/>
        <v>275400</v>
      </c>
      <c r="O166">
        <f t="shared" ca="1" si="58"/>
        <v>183920.48107631155</v>
      </c>
      <c r="P166" s="1">
        <f t="shared" ca="1" si="59"/>
        <v>188839.27818961602</v>
      </c>
      <c r="Q166">
        <f t="shared" ca="1" si="60"/>
        <v>57356</v>
      </c>
      <c r="R166" s="1">
        <f t="shared" ca="1" si="61"/>
        <v>26300.54193353068</v>
      </c>
      <c r="S166" s="1">
        <f t="shared" ca="1" si="62"/>
        <v>65813.366674097386</v>
      </c>
      <c r="T166" s="1">
        <f t="shared" ca="1" si="63"/>
        <v>490539.82012314675</v>
      </c>
      <c r="U166" s="1">
        <f t="shared" ca="1" si="64"/>
        <v>267577.02300984226</v>
      </c>
      <c r="V166" s="1">
        <f t="shared" ca="1" si="65"/>
        <v>222962.79711330449</v>
      </c>
      <c r="AI166" s="7"/>
      <c r="AJ166">
        <f ca="1">IF(Table1[[#This Row],[Gender]]="Male",1,0)</f>
        <v>0</v>
      </c>
      <c r="AK166">
        <f ca="1">IF(Table1[[#This Row],[Gender]]="Female",1,0)</f>
        <v>1</v>
      </c>
      <c r="AM166" s="3"/>
      <c r="AO166">
        <f ca="1">IF(Table1[[#This Row],[Profession]]="Health",1,0)</f>
        <v>0</v>
      </c>
      <c r="AP166">
        <f ca="1">IF(Table1[[#This Row],[Profession]]="IT",1,0)</f>
        <v>0</v>
      </c>
      <c r="AQ166">
        <f ca="1">IF(Table1[[#This Row],[Profession]]="Engineer",1,0)</f>
        <v>1</v>
      </c>
      <c r="AR166">
        <f ca="1">IF(Table1[[#This Row],[Profession]]="Blogger",1,0)</f>
        <v>0</v>
      </c>
      <c r="AS166">
        <f ca="1">IF(Table1[[#This Row],[Profession]]="Teacher",1,0)</f>
        <v>0</v>
      </c>
      <c r="AT166">
        <f ca="1">IF(Table1[[#This Row],[Profession]]="Freelancer",1,0)</f>
        <v>0</v>
      </c>
      <c r="BB166" s="20">
        <f ca="1">Table1[[#This Row],[Vehicle Value]]/Table1[[#This Row],[Vehicles]]</f>
        <v>47209.819547404004</v>
      </c>
      <c r="BC166" s="3"/>
      <c r="BD166" s="23">
        <f ca="1">IF(Table1[[#This Row],[Overal Debt]]&gt;$BE$3,1,0)</f>
        <v>1</v>
      </c>
      <c r="BG166" s="27">
        <f ca="1">Table1[[#This Row],[Mortgage]]/Table1[[#This Row],[Value of House]]</f>
        <v>0.66783035975421767</v>
      </c>
      <c r="BH166" s="23">
        <f t="shared" ca="1" si="66"/>
        <v>0</v>
      </c>
      <c r="BJ166">
        <f ca="1">IF(Table1[[#This Row],[City]]="Delhi",Table1[[#This Row],[Income]],0)</f>
        <v>0</v>
      </c>
      <c r="BK166">
        <f ca="1">IF(Table1[[#This Row],[City]]="Bangalore",Table1[[#This Row],[Income]],0)</f>
        <v>0</v>
      </c>
      <c r="BL166">
        <f ca="1">IF(Table1[[#This Row],[City]]="Kochi",Table1[[#This Row],[Income]],0)</f>
        <v>0</v>
      </c>
      <c r="BM166">
        <f ca="1">IF(Table1[[#This Row],[City]]="Chennai",Table1[[#This Row],[Income]],0)</f>
        <v>68850</v>
      </c>
      <c r="BN166">
        <f ca="1">IF(Table1[[#This Row],[City]]="Thiruvananthapuram",Table1[[#This Row],[Income]],0)</f>
        <v>0</v>
      </c>
      <c r="BO166">
        <f ca="1">IF(Table1[[#This Row],[City]]="Kolkata",Table1[[#This Row],[Income]],0)</f>
        <v>0</v>
      </c>
      <c r="BP166">
        <f ca="1">IF(Table1[[#This Row],[City]]="Mumbai",Table1[[#This Row],[Income]],0)</f>
        <v>0</v>
      </c>
      <c r="BQ166">
        <f ca="1">IF(Table1[[#This Row],[City]]="Mysore",Table1[[#This Row],[Income]],0)</f>
        <v>0</v>
      </c>
      <c r="BT166">
        <f ca="1">IF(Table1[[#This Row],[City]]="Mumbai",1,0)</f>
        <v>0</v>
      </c>
      <c r="BU166">
        <f ca="1">IF(Table1[[#This Row],[City]]="Chennai",1,0)</f>
        <v>1</v>
      </c>
      <c r="BV166">
        <f ca="1">IF(Table1[[#This Row],[City]]="Delhi",1,0)</f>
        <v>0</v>
      </c>
      <c r="BW166">
        <f ca="1">IF(Table1[[#This Row],[City]]="Bangalore",1,0)</f>
        <v>0</v>
      </c>
      <c r="BX166">
        <f ca="1">IF(Table1[[#This Row],[City]]="Kochi",1,0)</f>
        <v>0</v>
      </c>
      <c r="BY166">
        <f ca="1">IF(Table1[[#This Row],[City]]="Thiruvananthapuram",1,0)</f>
        <v>0</v>
      </c>
      <c r="BZ166">
        <f ca="1">IF(Table1[[#This Row],[City]]="Kolkata",1,0)</f>
        <v>0</v>
      </c>
      <c r="CA166">
        <f ca="1">IF(Table1[[#This Row],[City]]="Mysore",1,0)</f>
        <v>0</v>
      </c>
    </row>
    <row r="167" spans="2:79" x14ac:dyDescent="0.3">
      <c r="B167">
        <f t="shared" ca="1" si="46"/>
        <v>2</v>
      </c>
      <c r="C167" t="str">
        <f t="shared" ca="1" si="47"/>
        <v>Female</v>
      </c>
      <c r="D167">
        <f t="shared" ca="1" si="48"/>
        <v>25</v>
      </c>
      <c r="E167">
        <f t="shared" ca="1" si="49"/>
        <v>2</v>
      </c>
      <c r="F167" t="str">
        <f t="shared" ca="1" si="50"/>
        <v>Engineer</v>
      </c>
      <c r="G167">
        <f t="shared" ca="1" si="51"/>
        <v>4</v>
      </c>
      <c r="H167" t="str">
        <f t="shared" ca="1" si="52"/>
        <v>Under Graduate</v>
      </c>
      <c r="I167">
        <f t="shared" ca="1" si="53"/>
        <v>4</v>
      </c>
      <c r="J167">
        <f t="shared" ca="1" si="45"/>
        <v>2</v>
      </c>
      <c r="K167">
        <f t="shared" ca="1" si="54"/>
        <v>46983</v>
      </c>
      <c r="L167">
        <f t="shared" ca="1" si="55"/>
        <v>1</v>
      </c>
      <c r="M167" t="str">
        <f t="shared" ca="1" si="56"/>
        <v>Chennai</v>
      </c>
      <c r="N167">
        <f t="shared" ca="1" si="57"/>
        <v>187932</v>
      </c>
      <c r="O167">
        <f t="shared" ca="1" si="58"/>
        <v>81018.005728365635</v>
      </c>
      <c r="P167" s="1">
        <f t="shared" ca="1" si="59"/>
        <v>68341.324593016951</v>
      </c>
      <c r="Q167">
        <f t="shared" ca="1" si="60"/>
        <v>10419</v>
      </c>
      <c r="R167" s="1">
        <f t="shared" ca="1" si="61"/>
        <v>38908.305328621107</v>
      </c>
      <c r="S167" s="1">
        <f t="shared" ca="1" si="62"/>
        <v>277.47456939506537</v>
      </c>
      <c r="T167" s="1">
        <f t="shared" ca="1" si="63"/>
        <v>295181.62992163806</v>
      </c>
      <c r="U167" s="1">
        <f t="shared" ca="1" si="64"/>
        <v>130345.31105698674</v>
      </c>
      <c r="V167" s="1">
        <f t="shared" ca="1" si="65"/>
        <v>164836.31886465132</v>
      </c>
      <c r="AI167" s="7"/>
      <c r="AJ167">
        <f ca="1">IF(Table1[[#This Row],[Gender]]="Male",1,0)</f>
        <v>0</v>
      </c>
      <c r="AK167">
        <f ca="1">IF(Table1[[#This Row],[Gender]]="Female",1,0)</f>
        <v>1</v>
      </c>
      <c r="AM167" s="3"/>
      <c r="AO167">
        <f ca="1">IF(Table1[[#This Row],[Profession]]="Health",1,0)</f>
        <v>0</v>
      </c>
      <c r="AP167">
        <f ca="1">IF(Table1[[#This Row],[Profession]]="IT",1,0)</f>
        <v>0</v>
      </c>
      <c r="AQ167">
        <f ca="1">IF(Table1[[#This Row],[Profession]]="Engineer",1,0)</f>
        <v>1</v>
      </c>
      <c r="AR167">
        <f ca="1">IF(Table1[[#This Row],[Profession]]="Blogger",1,0)</f>
        <v>0</v>
      </c>
      <c r="AS167">
        <f ca="1">IF(Table1[[#This Row],[Profession]]="Teacher",1,0)</f>
        <v>0</v>
      </c>
      <c r="AT167">
        <f ca="1">IF(Table1[[#This Row],[Profession]]="Freelancer",1,0)</f>
        <v>0</v>
      </c>
      <c r="BB167" s="20">
        <f ca="1">Table1[[#This Row],[Vehicle Value]]/Table1[[#This Row],[Vehicles]]</f>
        <v>34170.662296508475</v>
      </c>
      <c r="BC167" s="3"/>
      <c r="BD167" s="23">
        <f ca="1">IF(Table1[[#This Row],[Overal Debt]]&gt;$BE$3,1,0)</f>
        <v>1</v>
      </c>
      <c r="BG167" s="27">
        <f ca="1">Table1[[#This Row],[Mortgage]]/Table1[[#This Row],[Value of House]]</f>
        <v>0.43110276976973394</v>
      </c>
      <c r="BH167" s="23">
        <f t="shared" ca="1" si="66"/>
        <v>0</v>
      </c>
      <c r="BJ167">
        <f ca="1">IF(Table1[[#This Row],[City]]="Delhi",Table1[[#This Row],[Income]],0)</f>
        <v>0</v>
      </c>
      <c r="BK167">
        <f ca="1">IF(Table1[[#This Row],[City]]="Bangalore",Table1[[#This Row],[Income]],0)</f>
        <v>0</v>
      </c>
      <c r="BL167">
        <f ca="1">IF(Table1[[#This Row],[City]]="Kochi",Table1[[#This Row],[Income]],0)</f>
        <v>0</v>
      </c>
      <c r="BM167">
        <f ca="1">IF(Table1[[#This Row],[City]]="Chennai",Table1[[#This Row],[Income]],0)</f>
        <v>46983</v>
      </c>
      <c r="BN167">
        <f ca="1">IF(Table1[[#This Row],[City]]="Thiruvananthapuram",Table1[[#This Row],[Income]],0)</f>
        <v>0</v>
      </c>
      <c r="BO167">
        <f ca="1">IF(Table1[[#This Row],[City]]="Kolkata",Table1[[#This Row],[Income]],0)</f>
        <v>0</v>
      </c>
      <c r="BP167">
        <f ca="1">IF(Table1[[#This Row],[City]]="Mumbai",Table1[[#This Row],[Income]],0)</f>
        <v>0</v>
      </c>
      <c r="BQ167">
        <f ca="1">IF(Table1[[#This Row],[City]]="Mysore",Table1[[#This Row],[Income]],0)</f>
        <v>0</v>
      </c>
      <c r="BT167">
        <f ca="1">IF(Table1[[#This Row],[City]]="Mumbai",1,0)</f>
        <v>0</v>
      </c>
      <c r="BU167">
        <f ca="1">IF(Table1[[#This Row],[City]]="Chennai",1,0)</f>
        <v>1</v>
      </c>
      <c r="BV167">
        <f ca="1">IF(Table1[[#This Row],[City]]="Delhi",1,0)</f>
        <v>0</v>
      </c>
      <c r="BW167">
        <f ca="1">IF(Table1[[#This Row],[City]]="Bangalore",1,0)</f>
        <v>0</v>
      </c>
      <c r="BX167">
        <f ca="1">IF(Table1[[#This Row],[City]]="Kochi",1,0)</f>
        <v>0</v>
      </c>
      <c r="BY167">
        <f ca="1">IF(Table1[[#This Row],[City]]="Thiruvananthapuram",1,0)</f>
        <v>0</v>
      </c>
      <c r="BZ167">
        <f ca="1">IF(Table1[[#This Row],[City]]="Kolkata",1,0)</f>
        <v>0</v>
      </c>
      <c r="CA167">
        <f ca="1">IF(Table1[[#This Row],[City]]="Mysore",1,0)</f>
        <v>0</v>
      </c>
    </row>
    <row r="168" spans="2:79" x14ac:dyDescent="0.3">
      <c r="B168">
        <f t="shared" ca="1" si="46"/>
        <v>1</v>
      </c>
      <c r="C168" t="str">
        <f t="shared" ca="1" si="47"/>
        <v>Male</v>
      </c>
      <c r="D168">
        <f t="shared" ca="1" si="48"/>
        <v>34</v>
      </c>
      <c r="E168">
        <f t="shared" ca="1" si="49"/>
        <v>3</v>
      </c>
      <c r="F168" t="str">
        <f t="shared" ca="1" si="50"/>
        <v>IT</v>
      </c>
      <c r="G168">
        <f t="shared" ca="1" si="51"/>
        <v>4</v>
      </c>
      <c r="H168" t="str">
        <f t="shared" ca="1" si="52"/>
        <v>Under Graduate</v>
      </c>
      <c r="I168">
        <f t="shared" ca="1" si="53"/>
        <v>4</v>
      </c>
      <c r="J168">
        <f t="shared" ca="1" si="45"/>
        <v>1</v>
      </c>
      <c r="K168">
        <f t="shared" ca="1" si="54"/>
        <v>30456</v>
      </c>
      <c r="L168">
        <f t="shared" ca="1" si="55"/>
        <v>8</v>
      </c>
      <c r="M168" t="str">
        <f t="shared" ca="1" si="56"/>
        <v>Kochi</v>
      </c>
      <c r="N168">
        <f t="shared" ca="1" si="57"/>
        <v>91368</v>
      </c>
      <c r="O168">
        <f t="shared" ca="1" si="58"/>
        <v>31991.301854949281</v>
      </c>
      <c r="P168" s="1">
        <f t="shared" ca="1" si="59"/>
        <v>13899.478116380884</v>
      </c>
      <c r="Q168">
        <f t="shared" ca="1" si="60"/>
        <v>3388</v>
      </c>
      <c r="R168" s="1">
        <f t="shared" ca="1" si="61"/>
        <v>21894.074648815757</v>
      </c>
      <c r="S168" s="1">
        <f t="shared" ca="1" si="62"/>
        <v>23583.706120821131</v>
      </c>
      <c r="T168" s="1">
        <f t="shared" ca="1" si="63"/>
        <v>127161.55276519664</v>
      </c>
      <c r="U168" s="1">
        <f t="shared" ca="1" si="64"/>
        <v>57273.376503765037</v>
      </c>
      <c r="V168" s="1">
        <f t="shared" ca="1" si="65"/>
        <v>69888.176261431596</v>
      </c>
      <c r="AI168" s="7"/>
      <c r="AJ168">
        <f ca="1">IF(Table1[[#This Row],[Gender]]="Male",1,0)</f>
        <v>1</v>
      </c>
      <c r="AK168">
        <f ca="1">IF(Table1[[#This Row],[Gender]]="Female",1,0)</f>
        <v>0</v>
      </c>
      <c r="AM168" s="3"/>
      <c r="AO168">
        <f ca="1">IF(Table1[[#This Row],[Profession]]="Health",1,0)</f>
        <v>0</v>
      </c>
      <c r="AP168">
        <f ca="1">IF(Table1[[#This Row],[Profession]]="IT",1,0)</f>
        <v>1</v>
      </c>
      <c r="AQ168">
        <f ca="1">IF(Table1[[#This Row],[Profession]]="Engineer",1,0)</f>
        <v>0</v>
      </c>
      <c r="AR168">
        <f ca="1">IF(Table1[[#This Row],[Profession]]="Blogger",1,0)</f>
        <v>0</v>
      </c>
      <c r="AS168">
        <f ca="1">IF(Table1[[#This Row],[Profession]]="Teacher",1,0)</f>
        <v>0</v>
      </c>
      <c r="AT168">
        <f ca="1">IF(Table1[[#This Row],[Profession]]="Freelancer",1,0)</f>
        <v>0</v>
      </c>
      <c r="BB168" s="20">
        <f ca="1">Table1[[#This Row],[Vehicle Value]]/Table1[[#This Row],[Vehicles]]</f>
        <v>13899.478116380884</v>
      </c>
      <c r="BC168" s="3"/>
      <c r="BD168" s="23">
        <f ca="1">IF(Table1[[#This Row],[Overal Debt]]&gt;$BE$3,1,0)</f>
        <v>0</v>
      </c>
      <c r="BG168" s="27">
        <f ca="1">Table1[[#This Row],[Mortgage]]/Table1[[#This Row],[Value of House]]</f>
        <v>0.35013682968817617</v>
      </c>
      <c r="BH168" s="23">
        <f t="shared" ca="1" si="66"/>
        <v>0</v>
      </c>
      <c r="BJ168">
        <f ca="1">IF(Table1[[#This Row],[City]]="Delhi",Table1[[#This Row],[Income]],0)</f>
        <v>0</v>
      </c>
      <c r="BK168">
        <f ca="1">IF(Table1[[#This Row],[City]]="Bangalore",Table1[[#This Row],[Income]],0)</f>
        <v>0</v>
      </c>
      <c r="BL168">
        <f ca="1">IF(Table1[[#This Row],[City]]="Kochi",Table1[[#This Row],[Income]],0)</f>
        <v>30456</v>
      </c>
      <c r="BM168">
        <f ca="1">IF(Table1[[#This Row],[City]]="Chennai",Table1[[#This Row],[Income]],0)</f>
        <v>0</v>
      </c>
      <c r="BN168">
        <f ca="1">IF(Table1[[#This Row],[City]]="Thiruvananthapuram",Table1[[#This Row],[Income]],0)</f>
        <v>0</v>
      </c>
      <c r="BO168">
        <f ca="1">IF(Table1[[#This Row],[City]]="Kolkata",Table1[[#This Row],[Income]],0)</f>
        <v>0</v>
      </c>
      <c r="BP168">
        <f ca="1">IF(Table1[[#This Row],[City]]="Mumbai",Table1[[#This Row],[Income]],0)</f>
        <v>0</v>
      </c>
      <c r="BQ168">
        <f ca="1">IF(Table1[[#This Row],[City]]="Mysore",Table1[[#This Row],[Income]],0)</f>
        <v>0</v>
      </c>
      <c r="BT168">
        <f ca="1">IF(Table1[[#This Row],[City]]="Mumbai",1,0)</f>
        <v>0</v>
      </c>
      <c r="BU168">
        <f ca="1">IF(Table1[[#This Row],[City]]="Chennai",1,0)</f>
        <v>0</v>
      </c>
      <c r="BV168">
        <f ca="1">IF(Table1[[#This Row],[City]]="Delhi",1,0)</f>
        <v>0</v>
      </c>
      <c r="BW168">
        <f ca="1">IF(Table1[[#This Row],[City]]="Bangalore",1,0)</f>
        <v>0</v>
      </c>
      <c r="BX168">
        <f ca="1">IF(Table1[[#This Row],[City]]="Kochi",1,0)</f>
        <v>1</v>
      </c>
      <c r="BY168">
        <f ca="1">IF(Table1[[#This Row],[City]]="Thiruvananthapuram",1,0)</f>
        <v>0</v>
      </c>
      <c r="BZ168">
        <f ca="1">IF(Table1[[#This Row],[City]]="Kolkata",1,0)</f>
        <v>0</v>
      </c>
      <c r="CA168">
        <f ca="1">IF(Table1[[#This Row],[City]]="Mysore",1,0)</f>
        <v>0</v>
      </c>
    </row>
    <row r="169" spans="2:79" x14ac:dyDescent="0.3">
      <c r="B169">
        <f t="shared" ca="1" si="46"/>
        <v>2</v>
      </c>
      <c r="C169" t="str">
        <f t="shared" ca="1" si="47"/>
        <v>Female</v>
      </c>
      <c r="D169">
        <f t="shared" ca="1" si="48"/>
        <v>26</v>
      </c>
      <c r="E169">
        <f t="shared" ca="1" si="49"/>
        <v>3</v>
      </c>
      <c r="F169" t="str">
        <f t="shared" ca="1" si="50"/>
        <v>IT</v>
      </c>
      <c r="G169">
        <f t="shared" ca="1" si="51"/>
        <v>1</v>
      </c>
      <c r="H169" t="str">
        <f t="shared" ca="1" si="52"/>
        <v>SSLC</v>
      </c>
      <c r="I169">
        <f t="shared" ca="1" si="53"/>
        <v>1</v>
      </c>
      <c r="J169">
        <f t="shared" ca="1" si="45"/>
        <v>3</v>
      </c>
      <c r="K169">
        <f t="shared" ca="1" si="54"/>
        <v>74395</v>
      </c>
      <c r="L169">
        <f t="shared" ca="1" si="55"/>
        <v>2</v>
      </c>
      <c r="M169" t="str">
        <f t="shared" ca="1" si="56"/>
        <v>Bangalore</v>
      </c>
      <c r="N169">
        <f t="shared" ca="1" si="57"/>
        <v>223185</v>
      </c>
      <c r="O169">
        <f t="shared" ca="1" si="58"/>
        <v>23972.873937851018</v>
      </c>
      <c r="P169" s="1">
        <f t="shared" ca="1" si="59"/>
        <v>95604.42279357501</v>
      </c>
      <c r="Q169">
        <f t="shared" ca="1" si="60"/>
        <v>53760</v>
      </c>
      <c r="R169" s="1">
        <f t="shared" ca="1" si="61"/>
        <v>60359.311504673649</v>
      </c>
      <c r="S169" s="1">
        <f t="shared" ca="1" si="62"/>
        <v>41788.59810954766</v>
      </c>
      <c r="T169" s="1">
        <f t="shared" ca="1" si="63"/>
        <v>379148.73429824866</v>
      </c>
      <c r="U169" s="1">
        <f t="shared" ca="1" si="64"/>
        <v>138092.18544252467</v>
      </c>
      <c r="V169" s="1">
        <f t="shared" ca="1" si="65"/>
        <v>241056.54885572399</v>
      </c>
      <c r="AI169" s="7"/>
      <c r="AJ169">
        <f ca="1">IF(Table1[[#This Row],[Gender]]="Male",1,0)</f>
        <v>0</v>
      </c>
      <c r="AK169">
        <f ca="1">IF(Table1[[#This Row],[Gender]]="Female",1,0)</f>
        <v>1</v>
      </c>
      <c r="AM169" s="3"/>
      <c r="AO169">
        <f ca="1">IF(Table1[[#This Row],[Profession]]="Health",1,0)</f>
        <v>0</v>
      </c>
      <c r="AP169">
        <f ca="1">IF(Table1[[#This Row],[Profession]]="IT",1,0)</f>
        <v>1</v>
      </c>
      <c r="AQ169">
        <f ca="1">IF(Table1[[#This Row],[Profession]]="Engineer",1,0)</f>
        <v>0</v>
      </c>
      <c r="AR169">
        <f ca="1">IF(Table1[[#This Row],[Profession]]="Blogger",1,0)</f>
        <v>0</v>
      </c>
      <c r="AS169">
        <f ca="1">IF(Table1[[#This Row],[Profession]]="Teacher",1,0)</f>
        <v>0</v>
      </c>
      <c r="AT169">
        <f ca="1">IF(Table1[[#This Row],[Profession]]="Freelancer",1,0)</f>
        <v>0</v>
      </c>
      <c r="BB169" s="20">
        <f ca="1">Table1[[#This Row],[Vehicle Value]]/Table1[[#This Row],[Vehicles]]</f>
        <v>31868.140931191669</v>
      </c>
      <c r="BC169" s="3"/>
      <c r="BD169" s="23">
        <f ca="1">IF(Table1[[#This Row],[Overal Debt]]&gt;$BE$3,1,0)</f>
        <v>1</v>
      </c>
      <c r="BG169" s="27">
        <f ca="1">Table1[[#This Row],[Mortgage]]/Table1[[#This Row],[Value of House]]</f>
        <v>0.10741256777046404</v>
      </c>
      <c r="BH169" s="23">
        <f t="shared" ca="1" si="66"/>
        <v>1</v>
      </c>
      <c r="BJ169">
        <f ca="1">IF(Table1[[#This Row],[City]]="Delhi",Table1[[#This Row],[Income]],0)</f>
        <v>0</v>
      </c>
      <c r="BK169">
        <f ca="1">IF(Table1[[#This Row],[City]]="Bangalore",Table1[[#This Row],[Income]],0)</f>
        <v>74395</v>
      </c>
      <c r="BL169">
        <f ca="1">IF(Table1[[#This Row],[City]]="Kochi",Table1[[#This Row],[Income]],0)</f>
        <v>0</v>
      </c>
      <c r="BM169">
        <f ca="1">IF(Table1[[#This Row],[City]]="Chennai",Table1[[#This Row],[Income]],0)</f>
        <v>0</v>
      </c>
      <c r="BN169">
        <f ca="1">IF(Table1[[#This Row],[City]]="Thiruvananthapuram",Table1[[#This Row],[Income]],0)</f>
        <v>0</v>
      </c>
      <c r="BO169">
        <f ca="1">IF(Table1[[#This Row],[City]]="Kolkata",Table1[[#This Row],[Income]],0)</f>
        <v>0</v>
      </c>
      <c r="BP169">
        <f ca="1">IF(Table1[[#This Row],[City]]="Mumbai",Table1[[#This Row],[Income]],0)</f>
        <v>0</v>
      </c>
      <c r="BQ169">
        <f ca="1">IF(Table1[[#This Row],[City]]="Mysore",Table1[[#This Row],[Income]],0)</f>
        <v>0</v>
      </c>
      <c r="BT169">
        <f ca="1">IF(Table1[[#This Row],[City]]="Mumbai",1,0)</f>
        <v>0</v>
      </c>
      <c r="BU169">
        <f ca="1">IF(Table1[[#This Row],[City]]="Chennai",1,0)</f>
        <v>0</v>
      </c>
      <c r="BV169">
        <f ca="1">IF(Table1[[#This Row],[City]]="Delhi",1,0)</f>
        <v>0</v>
      </c>
      <c r="BW169">
        <f ca="1">IF(Table1[[#This Row],[City]]="Bangalore",1,0)</f>
        <v>1</v>
      </c>
      <c r="BX169">
        <f ca="1">IF(Table1[[#This Row],[City]]="Kochi",1,0)</f>
        <v>0</v>
      </c>
      <c r="BY169">
        <f ca="1">IF(Table1[[#This Row],[City]]="Thiruvananthapuram",1,0)</f>
        <v>0</v>
      </c>
      <c r="BZ169">
        <f ca="1">IF(Table1[[#This Row],[City]]="Kolkata",1,0)</f>
        <v>0</v>
      </c>
      <c r="CA169">
        <f ca="1">IF(Table1[[#This Row],[City]]="Mysore",1,0)</f>
        <v>0</v>
      </c>
    </row>
    <row r="170" spans="2:79" x14ac:dyDescent="0.3">
      <c r="B170">
        <f t="shared" ca="1" si="46"/>
        <v>1</v>
      </c>
      <c r="C170" t="str">
        <f t="shared" ca="1" si="47"/>
        <v>Male</v>
      </c>
      <c r="D170">
        <f t="shared" ca="1" si="48"/>
        <v>42</v>
      </c>
      <c r="E170">
        <f t="shared" ca="1" si="49"/>
        <v>6</v>
      </c>
      <c r="F170" t="str">
        <f t="shared" ca="1" si="50"/>
        <v>Blogger</v>
      </c>
      <c r="G170">
        <f t="shared" ca="1" si="51"/>
        <v>1</v>
      </c>
      <c r="H170" t="str">
        <f t="shared" ca="1" si="52"/>
        <v>SSLC</v>
      </c>
      <c r="I170">
        <f t="shared" ca="1" si="53"/>
        <v>4</v>
      </c>
      <c r="J170">
        <f t="shared" ca="1" si="45"/>
        <v>1</v>
      </c>
      <c r="K170">
        <f t="shared" ca="1" si="54"/>
        <v>61861</v>
      </c>
      <c r="L170">
        <f t="shared" ca="1" si="55"/>
        <v>2</v>
      </c>
      <c r="M170" t="str">
        <f t="shared" ca="1" si="56"/>
        <v>Bangalore</v>
      </c>
      <c r="N170">
        <f t="shared" ca="1" si="57"/>
        <v>247444</v>
      </c>
      <c r="O170">
        <f t="shared" ca="1" si="58"/>
        <v>195824.35147625676</v>
      </c>
      <c r="P170" s="1">
        <f t="shared" ca="1" si="59"/>
        <v>61540.37581328227</v>
      </c>
      <c r="Q170">
        <f t="shared" ca="1" si="60"/>
        <v>43748</v>
      </c>
      <c r="R170" s="1">
        <f t="shared" ca="1" si="61"/>
        <v>67362.355373488594</v>
      </c>
      <c r="S170" s="1">
        <f t="shared" ca="1" si="62"/>
        <v>2453.0252209793075</v>
      </c>
      <c r="T170" s="1">
        <f t="shared" ca="1" si="63"/>
        <v>376346.73118677083</v>
      </c>
      <c r="U170" s="1">
        <f t="shared" ca="1" si="64"/>
        <v>306934.70684974536</v>
      </c>
      <c r="V170" s="1">
        <f t="shared" ca="1" si="65"/>
        <v>69412.024337025476</v>
      </c>
      <c r="AI170" s="7"/>
      <c r="AJ170">
        <f ca="1">IF(Table1[[#This Row],[Gender]]="Male",1,0)</f>
        <v>1</v>
      </c>
      <c r="AK170">
        <f ca="1">IF(Table1[[#This Row],[Gender]]="Female",1,0)</f>
        <v>0</v>
      </c>
      <c r="AM170" s="3"/>
      <c r="AO170">
        <f ca="1">IF(Table1[[#This Row],[Profession]]="Health",1,0)</f>
        <v>0</v>
      </c>
      <c r="AP170">
        <f ca="1">IF(Table1[[#This Row],[Profession]]="IT",1,0)</f>
        <v>0</v>
      </c>
      <c r="AQ170">
        <f ca="1">IF(Table1[[#This Row],[Profession]]="Engineer",1,0)</f>
        <v>0</v>
      </c>
      <c r="AR170">
        <f ca="1">IF(Table1[[#This Row],[Profession]]="Blogger",1,0)</f>
        <v>1</v>
      </c>
      <c r="AS170">
        <f ca="1">IF(Table1[[#This Row],[Profession]]="Teacher",1,0)</f>
        <v>0</v>
      </c>
      <c r="AT170">
        <f ca="1">IF(Table1[[#This Row],[Profession]]="Freelancer",1,0)</f>
        <v>0</v>
      </c>
      <c r="BB170" s="20">
        <f ca="1">Table1[[#This Row],[Vehicle Value]]/Table1[[#This Row],[Vehicles]]</f>
        <v>61540.37581328227</v>
      </c>
      <c r="BC170" s="3"/>
      <c r="BD170" s="23">
        <f ca="1">IF(Table1[[#This Row],[Overal Debt]]&gt;$BE$3,1,0)</f>
        <v>1</v>
      </c>
      <c r="BG170" s="27">
        <f ca="1">Table1[[#This Row],[Mortgage]]/Table1[[#This Row],[Value of House]]</f>
        <v>0.7913885625687298</v>
      </c>
      <c r="BH170" s="23">
        <f t="shared" ca="1" si="66"/>
        <v>0</v>
      </c>
      <c r="BJ170">
        <f ca="1">IF(Table1[[#This Row],[City]]="Delhi",Table1[[#This Row],[Income]],0)</f>
        <v>0</v>
      </c>
      <c r="BK170">
        <f ca="1">IF(Table1[[#This Row],[City]]="Bangalore",Table1[[#This Row],[Income]],0)</f>
        <v>61861</v>
      </c>
      <c r="BL170">
        <f ca="1">IF(Table1[[#This Row],[City]]="Kochi",Table1[[#This Row],[Income]],0)</f>
        <v>0</v>
      </c>
      <c r="BM170">
        <f ca="1">IF(Table1[[#This Row],[City]]="Chennai",Table1[[#This Row],[Income]],0)</f>
        <v>0</v>
      </c>
      <c r="BN170">
        <f ca="1">IF(Table1[[#This Row],[City]]="Thiruvananthapuram",Table1[[#This Row],[Income]],0)</f>
        <v>0</v>
      </c>
      <c r="BO170">
        <f ca="1">IF(Table1[[#This Row],[City]]="Kolkata",Table1[[#This Row],[Income]],0)</f>
        <v>0</v>
      </c>
      <c r="BP170">
        <f ca="1">IF(Table1[[#This Row],[City]]="Mumbai",Table1[[#This Row],[Income]],0)</f>
        <v>0</v>
      </c>
      <c r="BQ170">
        <f ca="1">IF(Table1[[#This Row],[City]]="Mysore",Table1[[#This Row],[Income]],0)</f>
        <v>0</v>
      </c>
      <c r="BT170">
        <f ca="1">IF(Table1[[#This Row],[City]]="Mumbai",1,0)</f>
        <v>0</v>
      </c>
      <c r="BU170">
        <f ca="1">IF(Table1[[#This Row],[City]]="Chennai",1,0)</f>
        <v>0</v>
      </c>
      <c r="BV170">
        <f ca="1">IF(Table1[[#This Row],[City]]="Delhi",1,0)</f>
        <v>0</v>
      </c>
      <c r="BW170">
        <f ca="1">IF(Table1[[#This Row],[City]]="Bangalore",1,0)</f>
        <v>1</v>
      </c>
      <c r="BX170">
        <f ca="1">IF(Table1[[#This Row],[City]]="Kochi",1,0)</f>
        <v>0</v>
      </c>
      <c r="BY170">
        <f ca="1">IF(Table1[[#This Row],[City]]="Thiruvananthapuram",1,0)</f>
        <v>0</v>
      </c>
      <c r="BZ170">
        <f ca="1">IF(Table1[[#This Row],[City]]="Kolkata",1,0)</f>
        <v>0</v>
      </c>
      <c r="CA170">
        <f ca="1">IF(Table1[[#This Row],[City]]="Mysore",1,0)</f>
        <v>0</v>
      </c>
    </row>
    <row r="171" spans="2:79" x14ac:dyDescent="0.3">
      <c r="B171">
        <f t="shared" ca="1" si="46"/>
        <v>2</v>
      </c>
      <c r="C171" t="str">
        <f t="shared" ca="1" si="47"/>
        <v>Female</v>
      </c>
      <c r="D171">
        <f t="shared" ca="1" si="48"/>
        <v>30</v>
      </c>
      <c r="E171">
        <f t="shared" ca="1" si="49"/>
        <v>5</v>
      </c>
      <c r="F171" t="str">
        <f t="shared" ca="1" si="50"/>
        <v>Freelancer</v>
      </c>
      <c r="G171">
        <f t="shared" ca="1" si="51"/>
        <v>1</v>
      </c>
      <c r="H171" t="str">
        <f t="shared" ca="1" si="52"/>
        <v>SSLC</v>
      </c>
      <c r="I171">
        <f t="shared" ca="1" si="53"/>
        <v>4</v>
      </c>
      <c r="J171">
        <f t="shared" ca="1" si="45"/>
        <v>4</v>
      </c>
      <c r="K171">
        <f t="shared" ca="1" si="54"/>
        <v>73681</v>
      </c>
      <c r="L171">
        <f t="shared" ca="1" si="55"/>
        <v>1</v>
      </c>
      <c r="M171" t="str">
        <f t="shared" ca="1" si="56"/>
        <v>Chennai</v>
      </c>
      <c r="N171">
        <f t="shared" ca="1" si="57"/>
        <v>294724</v>
      </c>
      <c r="O171">
        <f t="shared" ca="1" si="58"/>
        <v>197162.57480442076</v>
      </c>
      <c r="P171" s="1">
        <f t="shared" ca="1" si="59"/>
        <v>252907.56841771599</v>
      </c>
      <c r="Q171">
        <f t="shared" ca="1" si="60"/>
        <v>77526</v>
      </c>
      <c r="R171" s="1">
        <f t="shared" ca="1" si="61"/>
        <v>53992.679166381175</v>
      </c>
      <c r="S171" s="1">
        <f t="shared" ca="1" si="62"/>
        <v>68091.327832563024</v>
      </c>
      <c r="T171" s="1">
        <f t="shared" ca="1" si="63"/>
        <v>601624.24758409709</v>
      </c>
      <c r="U171" s="1">
        <f t="shared" ca="1" si="64"/>
        <v>328681.25397080195</v>
      </c>
      <c r="V171" s="1">
        <f t="shared" ca="1" si="65"/>
        <v>272942.99361329514</v>
      </c>
      <c r="AI171" s="7"/>
      <c r="AJ171">
        <f ca="1">IF(Table1[[#This Row],[Gender]]="Male",1,0)</f>
        <v>0</v>
      </c>
      <c r="AK171">
        <f ca="1">IF(Table1[[#This Row],[Gender]]="Female",1,0)</f>
        <v>1</v>
      </c>
      <c r="AM171" s="3"/>
      <c r="AO171">
        <f ca="1">IF(Table1[[#This Row],[Profession]]="Health",1,0)</f>
        <v>0</v>
      </c>
      <c r="AP171">
        <f ca="1">IF(Table1[[#This Row],[Profession]]="IT",1,0)</f>
        <v>0</v>
      </c>
      <c r="AQ171">
        <f ca="1">IF(Table1[[#This Row],[Profession]]="Engineer",1,0)</f>
        <v>0</v>
      </c>
      <c r="AR171">
        <f ca="1">IF(Table1[[#This Row],[Profession]]="Blogger",1,0)</f>
        <v>0</v>
      </c>
      <c r="AS171">
        <f ca="1">IF(Table1[[#This Row],[Profession]]="Teacher",1,0)</f>
        <v>0</v>
      </c>
      <c r="AT171">
        <f ca="1">IF(Table1[[#This Row],[Profession]]="Freelancer",1,0)</f>
        <v>1</v>
      </c>
      <c r="BB171" s="20">
        <f ca="1">Table1[[#This Row],[Vehicle Value]]/Table1[[#This Row],[Vehicles]]</f>
        <v>63226.892104428996</v>
      </c>
      <c r="BC171" s="3"/>
      <c r="BD171" s="23">
        <f ca="1">IF(Table1[[#This Row],[Overal Debt]]&gt;$BE$3,1,0)</f>
        <v>1</v>
      </c>
      <c r="BG171" s="27">
        <f ca="1">Table1[[#This Row],[Mortgage]]/Table1[[#This Row],[Value of House]]</f>
        <v>0.66897359836464199</v>
      </c>
      <c r="BH171" s="23">
        <f t="shared" ca="1" si="66"/>
        <v>0</v>
      </c>
      <c r="BJ171">
        <f ca="1">IF(Table1[[#This Row],[City]]="Delhi",Table1[[#This Row],[Income]],0)</f>
        <v>0</v>
      </c>
      <c r="BK171">
        <f ca="1">IF(Table1[[#This Row],[City]]="Bangalore",Table1[[#This Row],[Income]],0)</f>
        <v>0</v>
      </c>
      <c r="BL171">
        <f ca="1">IF(Table1[[#This Row],[City]]="Kochi",Table1[[#This Row],[Income]],0)</f>
        <v>0</v>
      </c>
      <c r="BM171">
        <f ca="1">IF(Table1[[#This Row],[City]]="Chennai",Table1[[#This Row],[Income]],0)</f>
        <v>73681</v>
      </c>
      <c r="BN171">
        <f ca="1">IF(Table1[[#This Row],[City]]="Thiruvananthapuram",Table1[[#This Row],[Income]],0)</f>
        <v>0</v>
      </c>
      <c r="BO171">
        <f ca="1">IF(Table1[[#This Row],[City]]="Kolkata",Table1[[#This Row],[Income]],0)</f>
        <v>0</v>
      </c>
      <c r="BP171">
        <f ca="1">IF(Table1[[#This Row],[City]]="Mumbai",Table1[[#This Row],[Income]],0)</f>
        <v>0</v>
      </c>
      <c r="BQ171">
        <f ca="1">IF(Table1[[#This Row],[City]]="Mysore",Table1[[#This Row],[Income]],0)</f>
        <v>0</v>
      </c>
      <c r="BT171">
        <f ca="1">IF(Table1[[#This Row],[City]]="Mumbai",1,0)</f>
        <v>0</v>
      </c>
      <c r="BU171">
        <f ca="1">IF(Table1[[#This Row],[City]]="Chennai",1,0)</f>
        <v>1</v>
      </c>
      <c r="BV171">
        <f ca="1">IF(Table1[[#This Row],[City]]="Delhi",1,0)</f>
        <v>0</v>
      </c>
      <c r="BW171">
        <f ca="1">IF(Table1[[#This Row],[City]]="Bangalore",1,0)</f>
        <v>0</v>
      </c>
      <c r="BX171">
        <f ca="1">IF(Table1[[#This Row],[City]]="Kochi",1,0)</f>
        <v>0</v>
      </c>
      <c r="BY171">
        <f ca="1">IF(Table1[[#This Row],[City]]="Thiruvananthapuram",1,0)</f>
        <v>0</v>
      </c>
      <c r="BZ171">
        <f ca="1">IF(Table1[[#This Row],[City]]="Kolkata",1,0)</f>
        <v>0</v>
      </c>
      <c r="CA171">
        <f ca="1">IF(Table1[[#This Row],[City]]="Mysore",1,0)</f>
        <v>0</v>
      </c>
    </row>
    <row r="172" spans="2:79" x14ac:dyDescent="0.3">
      <c r="B172">
        <f t="shared" ca="1" si="46"/>
        <v>1</v>
      </c>
      <c r="C172" t="str">
        <f t="shared" ca="1" si="47"/>
        <v>Male</v>
      </c>
      <c r="D172">
        <f t="shared" ca="1" si="48"/>
        <v>27</v>
      </c>
      <c r="E172">
        <f t="shared" ca="1" si="49"/>
        <v>4</v>
      </c>
      <c r="F172" t="str">
        <f t="shared" ca="1" si="50"/>
        <v>Teacher</v>
      </c>
      <c r="G172">
        <f t="shared" ca="1" si="51"/>
        <v>5</v>
      </c>
      <c r="H172" t="str">
        <f t="shared" ca="1" si="52"/>
        <v>Post Graduate</v>
      </c>
      <c r="I172">
        <f t="shared" ca="1" si="53"/>
        <v>0</v>
      </c>
      <c r="J172">
        <f t="shared" ca="1" si="45"/>
        <v>1</v>
      </c>
      <c r="K172">
        <f t="shared" ca="1" si="54"/>
        <v>64593</v>
      </c>
      <c r="L172">
        <f t="shared" ca="1" si="55"/>
        <v>4</v>
      </c>
      <c r="M172" t="str">
        <f t="shared" ca="1" si="56"/>
        <v>Mumbai</v>
      </c>
      <c r="N172">
        <f t="shared" ca="1" si="57"/>
        <v>193779</v>
      </c>
      <c r="O172">
        <f t="shared" ca="1" si="58"/>
        <v>165423.00206570976</v>
      </c>
      <c r="P172" s="1">
        <f t="shared" ca="1" si="59"/>
        <v>57867.361733991595</v>
      </c>
      <c r="Q172">
        <f t="shared" ca="1" si="60"/>
        <v>46506</v>
      </c>
      <c r="R172" s="1">
        <f t="shared" ca="1" si="61"/>
        <v>71728.964067191322</v>
      </c>
      <c r="S172" s="1">
        <f t="shared" ca="1" si="62"/>
        <v>5472.4935926333983</v>
      </c>
      <c r="T172" s="1">
        <f t="shared" ca="1" si="63"/>
        <v>323375.32580118289</v>
      </c>
      <c r="U172" s="1">
        <f t="shared" ca="1" si="64"/>
        <v>283657.96613290109</v>
      </c>
      <c r="V172" s="1">
        <f t="shared" ca="1" si="65"/>
        <v>39717.359668281802</v>
      </c>
      <c r="AI172" s="7"/>
      <c r="AJ172">
        <f ca="1">IF(Table1[[#This Row],[Gender]]="Male",1,0)</f>
        <v>1</v>
      </c>
      <c r="AK172">
        <f ca="1">IF(Table1[[#This Row],[Gender]]="Female",1,0)</f>
        <v>0</v>
      </c>
      <c r="AM172" s="3"/>
      <c r="AO172">
        <f ca="1">IF(Table1[[#This Row],[Profession]]="Health",1,0)</f>
        <v>0</v>
      </c>
      <c r="AP172">
        <f ca="1">IF(Table1[[#This Row],[Profession]]="IT",1,0)</f>
        <v>0</v>
      </c>
      <c r="AQ172">
        <f ca="1">IF(Table1[[#This Row],[Profession]]="Engineer",1,0)</f>
        <v>0</v>
      </c>
      <c r="AR172">
        <f ca="1">IF(Table1[[#This Row],[Profession]]="Blogger",1,0)</f>
        <v>0</v>
      </c>
      <c r="AS172">
        <f ca="1">IF(Table1[[#This Row],[Profession]]="Teacher",1,0)</f>
        <v>1</v>
      </c>
      <c r="AT172">
        <f ca="1">IF(Table1[[#This Row],[Profession]]="Freelancer",1,0)</f>
        <v>0</v>
      </c>
      <c r="BB172" s="20">
        <f ca="1">Table1[[#This Row],[Vehicle Value]]/Table1[[#This Row],[Vehicles]]</f>
        <v>57867.361733991595</v>
      </c>
      <c r="BC172" s="3"/>
      <c r="BD172" s="23">
        <f ca="1">IF(Table1[[#This Row],[Overal Debt]]&gt;$BE$3,1,0)</f>
        <v>1</v>
      </c>
      <c r="BG172" s="27">
        <f ca="1">Table1[[#This Row],[Mortgage]]/Table1[[#This Row],[Value of House]]</f>
        <v>0.85366836481615538</v>
      </c>
      <c r="BH172" s="23">
        <f t="shared" ca="1" si="66"/>
        <v>0</v>
      </c>
      <c r="BJ172">
        <f ca="1">IF(Table1[[#This Row],[City]]="Delhi",Table1[[#This Row],[Income]],0)</f>
        <v>0</v>
      </c>
      <c r="BK172">
        <f ca="1">IF(Table1[[#This Row],[City]]="Bangalore",Table1[[#This Row],[Income]],0)</f>
        <v>0</v>
      </c>
      <c r="BL172">
        <f ca="1">IF(Table1[[#This Row],[City]]="Kochi",Table1[[#This Row],[Income]],0)</f>
        <v>0</v>
      </c>
      <c r="BM172">
        <f ca="1">IF(Table1[[#This Row],[City]]="Chennai",Table1[[#This Row],[Income]],0)</f>
        <v>0</v>
      </c>
      <c r="BN172">
        <f ca="1">IF(Table1[[#This Row],[City]]="Thiruvananthapuram",Table1[[#This Row],[Income]],0)</f>
        <v>0</v>
      </c>
      <c r="BO172">
        <f ca="1">IF(Table1[[#This Row],[City]]="Kolkata",Table1[[#This Row],[Income]],0)</f>
        <v>0</v>
      </c>
      <c r="BP172">
        <f ca="1">IF(Table1[[#This Row],[City]]="Mumbai",Table1[[#This Row],[Income]],0)</f>
        <v>64593</v>
      </c>
      <c r="BQ172">
        <f ca="1">IF(Table1[[#This Row],[City]]="Mysore",Table1[[#This Row],[Income]],0)</f>
        <v>0</v>
      </c>
      <c r="BT172">
        <f ca="1">IF(Table1[[#This Row],[City]]="Mumbai",1,0)</f>
        <v>1</v>
      </c>
      <c r="BU172">
        <f ca="1">IF(Table1[[#This Row],[City]]="Chennai",1,0)</f>
        <v>0</v>
      </c>
      <c r="BV172">
        <f ca="1">IF(Table1[[#This Row],[City]]="Delhi",1,0)</f>
        <v>0</v>
      </c>
      <c r="BW172">
        <f ca="1">IF(Table1[[#This Row],[City]]="Bangalore",1,0)</f>
        <v>0</v>
      </c>
      <c r="BX172">
        <f ca="1">IF(Table1[[#This Row],[City]]="Kochi",1,0)</f>
        <v>0</v>
      </c>
      <c r="BY172">
        <f ca="1">IF(Table1[[#This Row],[City]]="Thiruvananthapuram",1,0)</f>
        <v>0</v>
      </c>
      <c r="BZ172">
        <f ca="1">IF(Table1[[#This Row],[City]]="Kolkata",1,0)</f>
        <v>0</v>
      </c>
      <c r="CA172">
        <f ca="1">IF(Table1[[#This Row],[City]]="Mysore",1,0)</f>
        <v>0</v>
      </c>
    </row>
    <row r="173" spans="2:79" x14ac:dyDescent="0.3">
      <c r="B173">
        <f t="shared" ca="1" si="46"/>
        <v>1</v>
      </c>
      <c r="C173" t="str">
        <f t="shared" ca="1" si="47"/>
        <v>Male</v>
      </c>
      <c r="D173">
        <f t="shared" ca="1" si="48"/>
        <v>39</v>
      </c>
      <c r="E173">
        <f t="shared" ca="1" si="49"/>
        <v>4</v>
      </c>
      <c r="F173" t="str">
        <f t="shared" ca="1" si="50"/>
        <v>Teacher</v>
      </c>
      <c r="G173">
        <f t="shared" ca="1" si="51"/>
        <v>5</v>
      </c>
      <c r="H173" t="str">
        <f t="shared" ca="1" si="52"/>
        <v>Post Graduate</v>
      </c>
      <c r="I173">
        <f t="shared" ca="1" si="53"/>
        <v>0</v>
      </c>
      <c r="J173">
        <f t="shared" ca="1" si="45"/>
        <v>1</v>
      </c>
      <c r="K173">
        <f t="shared" ca="1" si="54"/>
        <v>65293</v>
      </c>
      <c r="L173">
        <f t="shared" ca="1" si="55"/>
        <v>1</v>
      </c>
      <c r="M173" t="str">
        <f t="shared" ca="1" si="56"/>
        <v>Chennai</v>
      </c>
      <c r="N173">
        <f t="shared" ca="1" si="57"/>
        <v>261172</v>
      </c>
      <c r="O173">
        <f t="shared" ca="1" si="58"/>
        <v>196740.27435564349</v>
      </c>
      <c r="P173" s="1">
        <f t="shared" ca="1" si="59"/>
        <v>34510.034196115397</v>
      </c>
      <c r="Q173">
        <f t="shared" ca="1" si="60"/>
        <v>2301</v>
      </c>
      <c r="R173" s="1">
        <f t="shared" ca="1" si="61"/>
        <v>103295.51980348628</v>
      </c>
      <c r="S173" s="1">
        <f t="shared" ca="1" si="62"/>
        <v>65854.512681101682</v>
      </c>
      <c r="T173" s="1">
        <f t="shared" ca="1" si="63"/>
        <v>398977.55399960169</v>
      </c>
      <c r="U173" s="1">
        <f t="shared" ca="1" si="64"/>
        <v>302336.79415912979</v>
      </c>
      <c r="V173" s="1">
        <f t="shared" ca="1" si="65"/>
        <v>96640.759840471903</v>
      </c>
      <c r="AI173" s="7"/>
      <c r="AJ173">
        <f ca="1">IF(Table1[[#This Row],[Gender]]="Male",1,0)</f>
        <v>1</v>
      </c>
      <c r="AK173">
        <f ca="1">IF(Table1[[#This Row],[Gender]]="Female",1,0)</f>
        <v>0</v>
      </c>
      <c r="AM173" s="3"/>
      <c r="AO173">
        <f ca="1">IF(Table1[[#This Row],[Profession]]="Health",1,0)</f>
        <v>0</v>
      </c>
      <c r="AP173">
        <f ca="1">IF(Table1[[#This Row],[Profession]]="IT",1,0)</f>
        <v>0</v>
      </c>
      <c r="AQ173">
        <f ca="1">IF(Table1[[#This Row],[Profession]]="Engineer",1,0)</f>
        <v>0</v>
      </c>
      <c r="AR173">
        <f ca="1">IF(Table1[[#This Row],[Profession]]="Blogger",1,0)</f>
        <v>0</v>
      </c>
      <c r="AS173">
        <f ca="1">IF(Table1[[#This Row],[Profession]]="Teacher",1,0)</f>
        <v>1</v>
      </c>
      <c r="AT173">
        <f ca="1">IF(Table1[[#This Row],[Profession]]="Freelancer",1,0)</f>
        <v>0</v>
      </c>
      <c r="BB173" s="20">
        <f ca="1">Table1[[#This Row],[Vehicle Value]]/Table1[[#This Row],[Vehicles]]</f>
        <v>34510.034196115397</v>
      </c>
      <c r="BC173" s="3"/>
      <c r="BD173" s="23">
        <f ca="1">IF(Table1[[#This Row],[Overal Debt]]&gt;$BE$3,1,0)</f>
        <v>1</v>
      </c>
      <c r="BG173" s="27">
        <f ca="1">Table1[[#This Row],[Mortgage]]/Table1[[#This Row],[Value of House]]</f>
        <v>0.75329772853002419</v>
      </c>
      <c r="BH173" s="23">
        <f t="shared" ca="1" si="66"/>
        <v>0</v>
      </c>
      <c r="BJ173">
        <f ca="1">IF(Table1[[#This Row],[City]]="Delhi",Table1[[#This Row],[Income]],0)</f>
        <v>0</v>
      </c>
      <c r="BK173">
        <f ca="1">IF(Table1[[#This Row],[City]]="Bangalore",Table1[[#This Row],[Income]],0)</f>
        <v>0</v>
      </c>
      <c r="BL173">
        <f ca="1">IF(Table1[[#This Row],[City]]="Kochi",Table1[[#This Row],[Income]],0)</f>
        <v>0</v>
      </c>
      <c r="BM173">
        <f ca="1">IF(Table1[[#This Row],[City]]="Chennai",Table1[[#This Row],[Income]],0)</f>
        <v>65293</v>
      </c>
      <c r="BN173">
        <f ca="1">IF(Table1[[#This Row],[City]]="Thiruvananthapuram",Table1[[#This Row],[Income]],0)</f>
        <v>0</v>
      </c>
      <c r="BO173">
        <f ca="1">IF(Table1[[#This Row],[City]]="Kolkata",Table1[[#This Row],[Income]],0)</f>
        <v>0</v>
      </c>
      <c r="BP173">
        <f ca="1">IF(Table1[[#This Row],[City]]="Mumbai",Table1[[#This Row],[Income]],0)</f>
        <v>0</v>
      </c>
      <c r="BQ173">
        <f ca="1">IF(Table1[[#This Row],[City]]="Mysore",Table1[[#This Row],[Income]],0)</f>
        <v>0</v>
      </c>
      <c r="BT173">
        <f ca="1">IF(Table1[[#This Row],[City]]="Mumbai",1,0)</f>
        <v>0</v>
      </c>
      <c r="BU173">
        <f ca="1">IF(Table1[[#This Row],[City]]="Chennai",1,0)</f>
        <v>1</v>
      </c>
      <c r="BV173">
        <f ca="1">IF(Table1[[#This Row],[City]]="Delhi",1,0)</f>
        <v>0</v>
      </c>
      <c r="BW173">
        <f ca="1">IF(Table1[[#This Row],[City]]="Bangalore",1,0)</f>
        <v>0</v>
      </c>
      <c r="BX173">
        <f ca="1">IF(Table1[[#This Row],[City]]="Kochi",1,0)</f>
        <v>0</v>
      </c>
      <c r="BY173">
        <f ca="1">IF(Table1[[#This Row],[City]]="Thiruvananthapuram",1,0)</f>
        <v>0</v>
      </c>
      <c r="BZ173">
        <f ca="1">IF(Table1[[#This Row],[City]]="Kolkata",1,0)</f>
        <v>0</v>
      </c>
      <c r="CA173">
        <f ca="1">IF(Table1[[#This Row],[City]]="Mysore",1,0)</f>
        <v>0</v>
      </c>
    </row>
    <row r="174" spans="2:79" x14ac:dyDescent="0.3">
      <c r="B174">
        <f t="shared" ca="1" si="46"/>
        <v>2</v>
      </c>
      <c r="C174" t="str">
        <f t="shared" ca="1" si="47"/>
        <v>Female</v>
      </c>
      <c r="D174">
        <f t="shared" ca="1" si="48"/>
        <v>34</v>
      </c>
      <c r="E174">
        <f t="shared" ca="1" si="49"/>
        <v>4</v>
      </c>
      <c r="F174" t="str">
        <f t="shared" ca="1" si="50"/>
        <v>Teacher</v>
      </c>
      <c r="G174">
        <f t="shared" ca="1" si="51"/>
        <v>3</v>
      </c>
      <c r="H174" t="str">
        <f t="shared" ca="1" si="52"/>
        <v>Diploma</v>
      </c>
      <c r="I174">
        <f t="shared" ca="1" si="53"/>
        <v>4</v>
      </c>
      <c r="J174">
        <f t="shared" ca="1" si="45"/>
        <v>3</v>
      </c>
      <c r="K174">
        <f t="shared" ca="1" si="54"/>
        <v>48103</v>
      </c>
      <c r="L174">
        <f t="shared" ca="1" si="55"/>
        <v>7</v>
      </c>
      <c r="M174" t="str">
        <f t="shared" ca="1" si="56"/>
        <v>Madurai</v>
      </c>
      <c r="N174">
        <f t="shared" ca="1" si="57"/>
        <v>144309</v>
      </c>
      <c r="O174">
        <f t="shared" ca="1" si="58"/>
        <v>72434.137405612986</v>
      </c>
      <c r="P174" s="1">
        <f t="shared" ca="1" si="59"/>
        <v>90805.856847100789</v>
      </c>
      <c r="Q174">
        <f t="shared" ca="1" si="60"/>
        <v>28508</v>
      </c>
      <c r="R174" s="1">
        <f t="shared" ca="1" si="61"/>
        <v>18462.212662325379</v>
      </c>
      <c r="S174" s="1">
        <f t="shared" ca="1" si="62"/>
        <v>50690.640385604376</v>
      </c>
      <c r="T174" s="1">
        <f t="shared" ca="1" si="63"/>
        <v>253577.06950942616</v>
      </c>
      <c r="U174" s="1">
        <f t="shared" ca="1" si="64"/>
        <v>119404.35006793836</v>
      </c>
      <c r="V174" s="1">
        <f t="shared" ca="1" si="65"/>
        <v>134172.7194414878</v>
      </c>
      <c r="AI174" s="7"/>
      <c r="AJ174">
        <f ca="1">IF(Table1[[#This Row],[Gender]]="Male",1,0)</f>
        <v>0</v>
      </c>
      <c r="AK174">
        <f ca="1">IF(Table1[[#This Row],[Gender]]="Female",1,0)</f>
        <v>1</v>
      </c>
      <c r="AM174" s="3"/>
      <c r="AO174">
        <f ca="1">IF(Table1[[#This Row],[Profession]]="Health",1,0)</f>
        <v>0</v>
      </c>
      <c r="AP174">
        <f ca="1">IF(Table1[[#This Row],[Profession]]="IT",1,0)</f>
        <v>0</v>
      </c>
      <c r="AQ174">
        <f ca="1">IF(Table1[[#This Row],[Profession]]="Engineer",1,0)</f>
        <v>0</v>
      </c>
      <c r="AR174">
        <f ca="1">IF(Table1[[#This Row],[Profession]]="Blogger",1,0)</f>
        <v>0</v>
      </c>
      <c r="AS174">
        <f ca="1">IF(Table1[[#This Row],[Profession]]="Teacher",1,0)</f>
        <v>1</v>
      </c>
      <c r="AT174">
        <f ca="1">IF(Table1[[#This Row],[Profession]]="Freelancer",1,0)</f>
        <v>0</v>
      </c>
      <c r="BB174" s="20">
        <f ca="1">Table1[[#This Row],[Vehicle Value]]/Table1[[#This Row],[Vehicles]]</f>
        <v>30268.618949033596</v>
      </c>
      <c r="BC174" s="3"/>
      <c r="BD174" s="23">
        <f ca="1">IF(Table1[[#This Row],[Overal Debt]]&gt;$BE$3,1,0)</f>
        <v>1</v>
      </c>
      <c r="BG174" s="27">
        <f ca="1">Table1[[#This Row],[Mortgage]]/Table1[[#This Row],[Value of House]]</f>
        <v>0.50193776830005743</v>
      </c>
      <c r="BH174" s="23">
        <f t="shared" ca="1" si="66"/>
        <v>0</v>
      </c>
      <c r="BJ174">
        <f ca="1">IF(Table1[[#This Row],[City]]="Delhi",Table1[[#This Row],[Income]],0)</f>
        <v>0</v>
      </c>
      <c r="BK174">
        <f ca="1">IF(Table1[[#This Row],[City]]="Bangalore",Table1[[#This Row],[Income]],0)</f>
        <v>0</v>
      </c>
      <c r="BL174">
        <f ca="1">IF(Table1[[#This Row],[City]]="Kochi",Table1[[#This Row],[Income]],0)</f>
        <v>0</v>
      </c>
      <c r="BM174">
        <f ca="1">IF(Table1[[#This Row],[City]]="Chennai",Table1[[#This Row],[Income]],0)</f>
        <v>0</v>
      </c>
      <c r="BN174">
        <f ca="1">IF(Table1[[#This Row],[City]]="Thiruvananthapuram",Table1[[#This Row],[Income]],0)</f>
        <v>0</v>
      </c>
      <c r="BO174">
        <f ca="1">IF(Table1[[#This Row],[City]]="Kolkata",Table1[[#This Row],[Income]],0)</f>
        <v>0</v>
      </c>
      <c r="BP174">
        <f ca="1">IF(Table1[[#This Row],[City]]="Mumbai",Table1[[#This Row],[Income]],0)</f>
        <v>0</v>
      </c>
      <c r="BQ174">
        <f ca="1">IF(Table1[[#This Row],[City]]="Mysore",Table1[[#This Row],[Income]],0)</f>
        <v>0</v>
      </c>
      <c r="BT174">
        <f ca="1">IF(Table1[[#This Row],[City]]="Mumbai",1,0)</f>
        <v>0</v>
      </c>
      <c r="BU174">
        <f ca="1">IF(Table1[[#This Row],[City]]="Chennai",1,0)</f>
        <v>0</v>
      </c>
      <c r="BV174">
        <f ca="1">IF(Table1[[#This Row],[City]]="Delhi",1,0)</f>
        <v>0</v>
      </c>
      <c r="BW174">
        <f ca="1">IF(Table1[[#This Row],[City]]="Bangalore",1,0)</f>
        <v>0</v>
      </c>
      <c r="BX174">
        <f ca="1">IF(Table1[[#This Row],[City]]="Kochi",1,0)</f>
        <v>0</v>
      </c>
      <c r="BY174">
        <f ca="1">IF(Table1[[#This Row],[City]]="Thiruvananthapuram",1,0)</f>
        <v>0</v>
      </c>
      <c r="BZ174">
        <f ca="1">IF(Table1[[#This Row],[City]]="Kolkata",1,0)</f>
        <v>0</v>
      </c>
      <c r="CA174">
        <f ca="1">IF(Table1[[#This Row],[City]]="Mysore",1,0)</f>
        <v>0</v>
      </c>
    </row>
    <row r="175" spans="2:79" x14ac:dyDescent="0.3">
      <c r="B175">
        <f t="shared" ca="1" si="46"/>
        <v>1</v>
      </c>
      <c r="C175" t="str">
        <f t="shared" ca="1" si="47"/>
        <v>Male</v>
      </c>
      <c r="D175">
        <f t="shared" ca="1" si="48"/>
        <v>35</v>
      </c>
      <c r="E175">
        <f t="shared" ca="1" si="49"/>
        <v>3</v>
      </c>
      <c r="F175" t="str">
        <f t="shared" ca="1" si="50"/>
        <v>IT</v>
      </c>
      <c r="G175">
        <f t="shared" ca="1" si="51"/>
        <v>3</v>
      </c>
      <c r="H175" t="str">
        <f t="shared" ca="1" si="52"/>
        <v>Diploma</v>
      </c>
      <c r="I175">
        <f t="shared" ca="1" si="53"/>
        <v>2</v>
      </c>
      <c r="J175">
        <f t="shared" ca="1" si="45"/>
        <v>4</v>
      </c>
      <c r="K175">
        <f t="shared" ca="1" si="54"/>
        <v>54418</v>
      </c>
      <c r="L175">
        <f t="shared" ca="1" si="55"/>
        <v>4</v>
      </c>
      <c r="M175" t="str">
        <f t="shared" ca="1" si="56"/>
        <v>Mumbai</v>
      </c>
      <c r="N175">
        <f t="shared" ca="1" si="57"/>
        <v>217672</v>
      </c>
      <c r="O175">
        <f t="shared" ca="1" si="58"/>
        <v>210668.43246489347</v>
      </c>
      <c r="P175" s="1">
        <f t="shared" ca="1" si="59"/>
        <v>36916.412986625706</v>
      </c>
      <c r="Q175">
        <f t="shared" ca="1" si="60"/>
        <v>23495</v>
      </c>
      <c r="R175" s="1">
        <f t="shared" ca="1" si="61"/>
        <v>33086.879300725865</v>
      </c>
      <c r="S175" s="1">
        <f t="shared" ca="1" si="62"/>
        <v>51887.040302058558</v>
      </c>
      <c r="T175" s="1">
        <f t="shared" ca="1" si="63"/>
        <v>287675.29228735156</v>
      </c>
      <c r="U175" s="1">
        <f t="shared" ca="1" si="64"/>
        <v>267250.31176561932</v>
      </c>
      <c r="V175" s="1">
        <f t="shared" ca="1" si="65"/>
        <v>20424.980521732243</v>
      </c>
      <c r="AI175" s="7"/>
      <c r="AJ175">
        <f ca="1">IF(Table1[[#This Row],[Gender]]="Male",1,0)</f>
        <v>1</v>
      </c>
      <c r="AK175">
        <f ca="1">IF(Table1[[#This Row],[Gender]]="Female",1,0)</f>
        <v>0</v>
      </c>
      <c r="AM175" s="3"/>
      <c r="AO175">
        <f ca="1">IF(Table1[[#This Row],[Profession]]="Health",1,0)</f>
        <v>0</v>
      </c>
      <c r="AP175">
        <f ca="1">IF(Table1[[#This Row],[Profession]]="IT",1,0)</f>
        <v>1</v>
      </c>
      <c r="AQ175">
        <f ca="1">IF(Table1[[#This Row],[Profession]]="Engineer",1,0)</f>
        <v>0</v>
      </c>
      <c r="AR175">
        <f ca="1">IF(Table1[[#This Row],[Profession]]="Blogger",1,0)</f>
        <v>0</v>
      </c>
      <c r="AS175">
        <f ca="1">IF(Table1[[#This Row],[Profession]]="Teacher",1,0)</f>
        <v>0</v>
      </c>
      <c r="AT175">
        <f ca="1">IF(Table1[[#This Row],[Profession]]="Freelancer",1,0)</f>
        <v>0</v>
      </c>
      <c r="BB175" s="20">
        <f ca="1">Table1[[#This Row],[Vehicle Value]]/Table1[[#This Row],[Vehicles]]</f>
        <v>9229.1032466564266</v>
      </c>
      <c r="BC175" s="3"/>
      <c r="BD175" s="23">
        <f ca="1">IF(Table1[[#This Row],[Overal Debt]]&gt;$BE$3,1,0)</f>
        <v>1</v>
      </c>
      <c r="BG175" s="27">
        <f ca="1">Table1[[#This Row],[Mortgage]]/Table1[[#This Row],[Value of House]]</f>
        <v>0.96782513352610111</v>
      </c>
      <c r="BH175" s="23">
        <f t="shared" ca="1" si="66"/>
        <v>0</v>
      </c>
      <c r="BJ175">
        <f ca="1">IF(Table1[[#This Row],[City]]="Delhi",Table1[[#This Row],[Income]],0)</f>
        <v>0</v>
      </c>
      <c r="BK175">
        <f ca="1">IF(Table1[[#This Row],[City]]="Bangalore",Table1[[#This Row],[Income]],0)</f>
        <v>0</v>
      </c>
      <c r="BL175">
        <f ca="1">IF(Table1[[#This Row],[City]]="Kochi",Table1[[#This Row],[Income]],0)</f>
        <v>0</v>
      </c>
      <c r="BM175">
        <f ca="1">IF(Table1[[#This Row],[City]]="Chennai",Table1[[#This Row],[Income]],0)</f>
        <v>0</v>
      </c>
      <c r="BN175">
        <f ca="1">IF(Table1[[#This Row],[City]]="Thiruvananthapuram",Table1[[#This Row],[Income]],0)</f>
        <v>0</v>
      </c>
      <c r="BO175">
        <f ca="1">IF(Table1[[#This Row],[City]]="Kolkata",Table1[[#This Row],[Income]],0)</f>
        <v>0</v>
      </c>
      <c r="BP175">
        <f ca="1">IF(Table1[[#This Row],[City]]="Mumbai",Table1[[#This Row],[Income]],0)</f>
        <v>54418</v>
      </c>
      <c r="BQ175">
        <f ca="1">IF(Table1[[#This Row],[City]]="Mysore",Table1[[#This Row],[Income]],0)</f>
        <v>0</v>
      </c>
      <c r="BT175">
        <f ca="1">IF(Table1[[#This Row],[City]]="Mumbai",1,0)</f>
        <v>1</v>
      </c>
      <c r="BU175">
        <f ca="1">IF(Table1[[#This Row],[City]]="Chennai",1,0)</f>
        <v>0</v>
      </c>
      <c r="BV175">
        <f ca="1">IF(Table1[[#This Row],[City]]="Delhi",1,0)</f>
        <v>0</v>
      </c>
      <c r="BW175">
        <f ca="1">IF(Table1[[#This Row],[City]]="Bangalore",1,0)</f>
        <v>0</v>
      </c>
      <c r="BX175">
        <f ca="1">IF(Table1[[#This Row],[City]]="Kochi",1,0)</f>
        <v>0</v>
      </c>
      <c r="BY175">
        <f ca="1">IF(Table1[[#This Row],[City]]="Thiruvananthapuram",1,0)</f>
        <v>0</v>
      </c>
      <c r="BZ175">
        <f ca="1">IF(Table1[[#This Row],[City]]="Kolkata",1,0)</f>
        <v>0</v>
      </c>
      <c r="CA175">
        <f ca="1">IF(Table1[[#This Row],[City]]="Mysore",1,0)</f>
        <v>0</v>
      </c>
    </row>
    <row r="176" spans="2:79" x14ac:dyDescent="0.3">
      <c r="B176">
        <f t="shared" ca="1" si="46"/>
        <v>1</v>
      </c>
      <c r="C176" t="str">
        <f t="shared" ca="1" si="47"/>
        <v>Male</v>
      </c>
      <c r="D176">
        <f t="shared" ca="1" si="48"/>
        <v>41</v>
      </c>
      <c r="E176">
        <f t="shared" ca="1" si="49"/>
        <v>1</v>
      </c>
      <c r="F176" t="str">
        <f t="shared" ca="1" si="50"/>
        <v>Health</v>
      </c>
      <c r="G176">
        <f t="shared" ca="1" si="51"/>
        <v>1</v>
      </c>
      <c r="H176" t="str">
        <f t="shared" ca="1" si="52"/>
        <v>SSLC</v>
      </c>
      <c r="I176">
        <f t="shared" ca="1" si="53"/>
        <v>2</v>
      </c>
      <c r="J176">
        <f t="shared" ca="1" si="45"/>
        <v>1</v>
      </c>
      <c r="K176">
        <f t="shared" ca="1" si="54"/>
        <v>86755</v>
      </c>
      <c r="L176">
        <f t="shared" ca="1" si="55"/>
        <v>4</v>
      </c>
      <c r="M176" t="str">
        <f t="shared" ca="1" si="56"/>
        <v>Mumbai</v>
      </c>
      <c r="N176">
        <f t="shared" ca="1" si="57"/>
        <v>260265</v>
      </c>
      <c r="O176">
        <f t="shared" ca="1" si="58"/>
        <v>176804.31096762337</v>
      </c>
      <c r="P176" s="1">
        <f t="shared" ca="1" si="59"/>
        <v>17140.667265369506</v>
      </c>
      <c r="Q176">
        <f t="shared" ca="1" si="60"/>
        <v>7904</v>
      </c>
      <c r="R176" s="1">
        <f t="shared" ca="1" si="61"/>
        <v>163723.98292362201</v>
      </c>
      <c r="S176" s="1">
        <f t="shared" ca="1" si="62"/>
        <v>27086.779601590388</v>
      </c>
      <c r="T176" s="1">
        <f t="shared" ca="1" si="63"/>
        <v>441129.65018899151</v>
      </c>
      <c r="U176" s="1">
        <f t="shared" ca="1" si="64"/>
        <v>348432.29389124538</v>
      </c>
      <c r="V176" s="1">
        <f t="shared" ca="1" si="65"/>
        <v>92697.356297746126</v>
      </c>
      <c r="AI176" s="7"/>
      <c r="AJ176">
        <f ca="1">IF(Table1[[#This Row],[Gender]]="Male",1,0)</f>
        <v>1</v>
      </c>
      <c r="AK176">
        <f ca="1">IF(Table1[[#This Row],[Gender]]="Female",1,0)</f>
        <v>0</v>
      </c>
      <c r="AM176" s="3"/>
      <c r="AO176">
        <f ca="1">IF(Table1[[#This Row],[Profession]]="Health",1,0)</f>
        <v>1</v>
      </c>
      <c r="AP176">
        <f ca="1">IF(Table1[[#This Row],[Profession]]="IT",1,0)</f>
        <v>0</v>
      </c>
      <c r="AQ176">
        <f ca="1">IF(Table1[[#This Row],[Profession]]="Engineer",1,0)</f>
        <v>0</v>
      </c>
      <c r="AR176">
        <f ca="1">IF(Table1[[#This Row],[Profession]]="Blogger",1,0)</f>
        <v>0</v>
      </c>
      <c r="AS176">
        <f ca="1">IF(Table1[[#This Row],[Profession]]="Teacher",1,0)</f>
        <v>0</v>
      </c>
      <c r="AT176">
        <f ca="1">IF(Table1[[#This Row],[Profession]]="Freelancer",1,0)</f>
        <v>0</v>
      </c>
      <c r="BB176" s="20">
        <f ca="1">Table1[[#This Row],[Vehicle Value]]/Table1[[#This Row],[Vehicles]]</f>
        <v>17140.667265369506</v>
      </c>
      <c r="BC176" s="3"/>
      <c r="BD176" s="23">
        <f ca="1">IF(Table1[[#This Row],[Overal Debt]]&gt;$BE$3,1,0)</f>
        <v>1</v>
      </c>
      <c r="BG176" s="27">
        <f ca="1">Table1[[#This Row],[Mortgage]]/Table1[[#This Row],[Value of House]]</f>
        <v>0.67932419252540055</v>
      </c>
      <c r="BH176" s="23">
        <f t="shared" ca="1" si="66"/>
        <v>0</v>
      </c>
      <c r="BJ176">
        <f ca="1">IF(Table1[[#This Row],[City]]="Delhi",Table1[[#This Row],[Income]],0)</f>
        <v>0</v>
      </c>
      <c r="BK176">
        <f ca="1">IF(Table1[[#This Row],[City]]="Bangalore",Table1[[#This Row],[Income]],0)</f>
        <v>0</v>
      </c>
      <c r="BL176">
        <f ca="1">IF(Table1[[#This Row],[City]]="Kochi",Table1[[#This Row],[Income]],0)</f>
        <v>0</v>
      </c>
      <c r="BM176">
        <f ca="1">IF(Table1[[#This Row],[City]]="Chennai",Table1[[#This Row],[Income]],0)</f>
        <v>0</v>
      </c>
      <c r="BN176">
        <f ca="1">IF(Table1[[#This Row],[City]]="Thiruvananthapuram",Table1[[#This Row],[Income]],0)</f>
        <v>0</v>
      </c>
      <c r="BO176">
        <f ca="1">IF(Table1[[#This Row],[City]]="Kolkata",Table1[[#This Row],[Income]],0)</f>
        <v>0</v>
      </c>
      <c r="BP176">
        <f ca="1">IF(Table1[[#This Row],[City]]="Mumbai",Table1[[#This Row],[Income]],0)</f>
        <v>86755</v>
      </c>
      <c r="BQ176">
        <f ca="1">IF(Table1[[#This Row],[City]]="Mysore",Table1[[#This Row],[Income]],0)</f>
        <v>0</v>
      </c>
      <c r="BT176">
        <f ca="1">IF(Table1[[#This Row],[City]]="Mumbai",1,0)</f>
        <v>1</v>
      </c>
      <c r="BU176">
        <f ca="1">IF(Table1[[#This Row],[City]]="Chennai",1,0)</f>
        <v>0</v>
      </c>
      <c r="BV176">
        <f ca="1">IF(Table1[[#This Row],[City]]="Delhi",1,0)</f>
        <v>0</v>
      </c>
      <c r="BW176">
        <f ca="1">IF(Table1[[#This Row],[City]]="Bangalore",1,0)</f>
        <v>0</v>
      </c>
      <c r="BX176">
        <f ca="1">IF(Table1[[#This Row],[City]]="Kochi",1,0)</f>
        <v>0</v>
      </c>
      <c r="BY176">
        <f ca="1">IF(Table1[[#This Row],[City]]="Thiruvananthapuram",1,0)</f>
        <v>0</v>
      </c>
      <c r="BZ176">
        <f ca="1">IF(Table1[[#This Row],[City]]="Kolkata",1,0)</f>
        <v>0</v>
      </c>
      <c r="CA176">
        <f ca="1">IF(Table1[[#This Row],[City]]="Mysore",1,0)</f>
        <v>0</v>
      </c>
    </row>
    <row r="177" spans="2:79" x14ac:dyDescent="0.3">
      <c r="B177">
        <f t="shared" ca="1" si="46"/>
        <v>1</v>
      </c>
      <c r="C177" t="str">
        <f t="shared" ca="1" si="47"/>
        <v>Male</v>
      </c>
      <c r="D177">
        <f t="shared" ca="1" si="48"/>
        <v>35</v>
      </c>
      <c r="E177">
        <f t="shared" ca="1" si="49"/>
        <v>5</v>
      </c>
      <c r="F177" t="str">
        <f t="shared" ca="1" si="50"/>
        <v>Freelancer</v>
      </c>
      <c r="G177">
        <f t="shared" ca="1" si="51"/>
        <v>1</v>
      </c>
      <c r="H177" t="str">
        <f t="shared" ca="1" si="52"/>
        <v>SSLC</v>
      </c>
      <c r="I177">
        <f t="shared" ca="1" si="53"/>
        <v>1</v>
      </c>
      <c r="J177">
        <f t="shared" ca="1" si="45"/>
        <v>1</v>
      </c>
      <c r="K177">
        <f t="shared" ca="1" si="54"/>
        <v>26956</v>
      </c>
      <c r="L177">
        <f t="shared" ca="1" si="55"/>
        <v>2</v>
      </c>
      <c r="M177" t="str">
        <f t="shared" ca="1" si="56"/>
        <v>Bangalore</v>
      </c>
      <c r="N177">
        <f t="shared" ca="1" si="57"/>
        <v>80868</v>
      </c>
      <c r="O177">
        <f t="shared" ca="1" si="58"/>
        <v>66515.904773659378</v>
      </c>
      <c r="P177" s="1">
        <f t="shared" ca="1" si="59"/>
        <v>14305.950965095553</v>
      </c>
      <c r="Q177">
        <f t="shared" ca="1" si="60"/>
        <v>13220</v>
      </c>
      <c r="R177" s="1">
        <f t="shared" ca="1" si="61"/>
        <v>17212.271011286168</v>
      </c>
      <c r="S177" s="1">
        <f t="shared" ca="1" si="62"/>
        <v>6430.2049760931841</v>
      </c>
      <c r="T177" s="1">
        <f t="shared" ca="1" si="63"/>
        <v>112386.22197638173</v>
      </c>
      <c r="U177" s="1">
        <f t="shared" ca="1" si="64"/>
        <v>96948.175784945546</v>
      </c>
      <c r="V177" s="1">
        <f t="shared" ca="1" si="65"/>
        <v>15438.04619143618</v>
      </c>
      <c r="AI177" s="7"/>
      <c r="AJ177">
        <f ca="1">IF(Table1[[#This Row],[Gender]]="Male",1,0)</f>
        <v>1</v>
      </c>
      <c r="AK177">
        <f ca="1">IF(Table1[[#This Row],[Gender]]="Female",1,0)</f>
        <v>0</v>
      </c>
      <c r="AM177" s="3"/>
      <c r="AO177">
        <f ca="1">IF(Table1[[#This Row],[Profession]]="Health",1,0)</f>
        <v>0</v>
      </c>
      <c r="AP177">
        <f ca="1">IF(Table1[[#This Row],[Profession]]="IT",1,0)</f>
        <v>0</v>
      </c>
      <c r="AQ177">
        <f ca="1">IF(Table1[[#This Row],[Profession]]="Engineer",1,0)</f>
        <v>0</v>
      </c>
      <c r="AR177">
        <f ca="1">IF(Table1[[#This Row],[Profession]]="Blogger",1,0)</f>
        <v>0</v>
      </c>
      <c r="AS177">
        <f ca="1">IF(Table1[[#This Row],[Profession]]="Teacher",1,0)</f>
        <v>0</v>
      </c>
      <c r="AT177">
        <f ca="1">IF(Table1[[#This Row],[Profession]]="Freelancer",1,0)</f>
        <v>1</v>
      </c>
      <c r="BB177" s="20">
        <f ca="1">Table1[[#This Row],[Vehicle Value]]/Table1[[#This Row],[Vehicles]]</f>
        <v>14305.950965095553</v>
      </c>
      <c r="BC177" s="3"/>
      <c r="BD177" s="23">
        <f ca="1">IF(Table1[[#This Row],[Overal Debt]]&gt;$BE$3,1,0)</f>
        <v>0</v>
      </c>
      <c r="BG177" s="27">
        <f ca="1">Table1[[#This Row],[Mortgage]]/Table1[[#This Row],[Value of House]]</f>
        <v>0.82252441971681478</v>
      </c>
      <c r="BH177" s="23">
        <f t="shared" ca="1" si="66"/>
        <v>0</v>
      </c>
      <c r="BJ177">
        <f ca="1">IF(Table1[[#This Row],[City]]="Delhi",Table1[[#This Row],[Income]],0)</f>
        <v>0</v>
      </c>
      <c r="BK177">
        <f ca="1">IF(Table1[[#This Row],[City]]="Bangalore",Table1[[#This Row],[Income]],0)</f>
        <v>26956</v>
      </c>
      <c r="BL177">
        <f ca="1">IF(Table1[[#This Row],[City]]="Kochi",Table1[[#This Row],[Income]],0)</f>
        <v>0</v>
      </c>
      <c r="BM177">
        <f ca="1">IF(Table1[[#This Row],[City]]="Chennai",Table1[[#This Row],[Income]],0)</f>
        <v>0</v>
      </c>
      <c r="BN177">
        <f ca="1">IF(Table1[[#This Row],[City]]="Thiruvananthapuram",Table1[[#This Row],[Income]],0)</f>
        <v>0</v>
      </c>
      <c r="BO177">
        <f ca="1">IF(Table1[[#This Row],[City]]="Kolkata",Table1[[#This Row],[Income]],0)</f>
        <v>0</v>
      </c>
      <c r="BP177">
        <f ca="1">IF(Table1[[#This Row],[City]]="Mumbai",Table1[[#This Row],[Income]],0)</f>
        <v>0</v>
      </c>
      <c r="BQ177">
        <f ca="1">IF(Table1[[#This Row],[City]]="Mysore",Table1[[#This Row],[Income]],0)</f>
        <v>0</v>
      </c>
      <c r="BT177">
        <f ca="1">IF(Table1[[#This Row],[City]]="Mumbai",1,0)</f>
        <v>0</v>
      </c>
      <c r="BU177">
        <f ca="1">IF(Table1[[#This Row],[City]]="Chennai",1,0)</f>
        <v>0</v>
      </c>
      <c r="BV177">
        <f ca="1">IF(Table1[[#This Row],[City]]="Delhi",1,0)</f>
        <v>0</v>
      </c>
      <c r="BW177">
        <f ca="1">IF(Table1[[#This Row],[City]]="Bangalore",1,0)</f>
        <v>1</v>
      </c>
      <c r="BX177">
        <f ca="1">IF(Table1[[#This Row],[City]]="Kochi",1,0)</f>
        <v>0</v>
      </c>
      <c r="BY177">
        <f ca="1">IF(Table1[[#This Row],[City]]="Thiruvananthapuram",1,0)</f>
        <v>0</v>
      </c>
      <c r="BZ177">
        <f ca="1">IF(Table1[[#This Row],[City]]="Kolkata",1,0)</f>
        <v>0</v>
      </c>
      <c r="CA177">
        <f ca="1">IF(Table1[[#This Row],[City]]="Mysore",1,0)</f>
        <v>0</v>
      </c>
    </row>
    <row r="178" spans="2:79" x14ac:dyDescent="0.3">
      <c r="B178">
        <f t="shared" ca="1" si="46"/>
        <v>2</v>
      </c>
      <c r="C178" t="str">
        <f t="shared" ca="1" si="47"/>
        <v>Female</v>
      </c>
      <c r="D178">
        <f t="shared" ca="1" si="48"/>
        <v>31</v>
      </c>
      <c r="E178">
        <f t="shared" ca="1" si="49"/>
        <v>2</v>
      </c>
      <c r="F178" t="str">
        <f t="shared" ca="1" si="50"/>
        <v>Engineer</v>
      </c>
      <c r="G178">
        <f t="shared" ca="1" si="51"/>
        <v>3</v>
      </c>
      <c r="H178" t="str">
        <f t="shared" ca="1" si="52"/>
        <v>Diploma</v>
      </c>
      <c r="I178">
        <f t="shared" ca="1" si="53"/>
        <v>0</v>
      </c>
      <c r="J178">
        <f t="shared" ca="1" si="45"/>
        <v>1</v>
      </c>
      <c r="K178">
        <f t="shared" ca="1" si="54"/>
        <v>88629</v>
      </c>
      <c r="L178">
        <f t="shared" ca="1" si="55"/>
        <v>6</v>
      </c>
      <c r="M178" t="str">
        <f t="shared" ca="1" si="56"/>
        <v>Thiruvananthapuram</v>
      </c>
      <c r="N178">
        <f t="shared" ca="1" si="57"/>
        <v>354516</v>
      </c>
      <c r="O178">
        <f t="shared" ca="1" si="58"/>
        <v>269165.78259974509</v>
      </c>
      <c r="P178" s="1">
        <f t="shared" ca="1" si="59"/>
        <v>58924.949388197267</v>
      </c>
      <c r="Q178">
        <f t="shared" ca="1" si="60"/>
        <v>18901</v>
      </c>
      <c r="R178" s="1">
        <f t="shared" ca="1" si="61"/>
        <v>35411.027539784169</v>
      </c>
      <c r="S178" s="1">
        <f t="shared" ca="1" si="62"/>
        <v>44510.753084098746</v>
      </c>
      <c r="T178" s="1">
        <f t="shared" ca="1" si="63"/>
        <v>448851.97692798142</v>
      </c>
      <c r="U178" s="1">
        <f t="shared" ca="1" si="64"/>
        <v>323477.81013952923</v>
      </c>
      <c r="V178" s="1">
        <f t="shared" ca="1" si="65"/>
        <v>125374.16678845219</v>
      </c>
      <c r="AI178" s="7"/>
      <c r="AJ178">
        <f ca="1">IF(Table1[[#This Row],[Gender]]="Male",1,0)</f>
        <v>0</v>
      </c>
      <c r="AK178">
        <f ca="1">IF(Table1[[#This Row],[Gender]]="Female",1,0)</f>
        <v>1</v>
      </c>
      <c r="AM178" s="3"/>
      <c r="AO178">
        <f ca="1">IF(Table1[[#This Row],[Profession]]="Health",1,0)</f>
        <v>0</v>
      </c>
      <c r="AP178">
        <f ca="1">IF(Table1[[#This Row],[Profession]]="IT",1,0)</f>
        <v>0</v>
      </c>
      <c r="AQ178">
        <f ca="1">IF(Table1[[#This Row],[Profession]]="Engineer",1,0)</f>
        <v>1</v>
      </c>
      <c r="AR178">
        <f ca="1">IF(Table1[[#This Row],[Profession]]="Blogger",1,0)</f>
        <v>0</v>
      </c>
      <c r="AS178">
        <f ca="1">IF(Table1[[#This Row],[Profession]]="Teacher",1,0)</f>
        <v>0</v>
      </c>
      <c r="AT178">
        <f ca="1">IF(Table1[[#This Row],[Profession]]="Freelancer",1,0)</f>
        <v>0</v>
      </c>
      <c r="BB178" s="20">
        <f ca="1">Table1[[#This Row],[Vehicle Value]]/Table1[[#This Row],[Vehicles]]</f>
        <v>58924.949388197267</v>
      </c>
      <c r="BC178" s="3"/>
      <c r="BD178" s="23">
        <f ca="1">IF(Table1[[#This Row],[Overal Debt]]&gt;$BE$3,1,0)</f>
        <v>1</v>
      </c>
      <c r="BG178" s="27">
        <f ca="1">Table1[[#This Row],[Mortgage]]/Table1[[#This Row],[Value of House]]</f>
        <v>0.75924861670487398</v>
      </c>
      <c r="BH178" s="23">
        <f t="shared" ca="1" si="66"/>
        <v>0</v>
      </c>
      <c r="BJ178">
        <f ca="1">IF(Table1[[#This Row],[City]]="Delhi",Table1[[#This Row],[Income]],0)</f>
        <v>0</v>
      </c>
      <c r="BK178">
        <f ca="1">IF(Table1[[#This Row],[City]]="Bangalore",Table1[[#This Row],[Income]],0)</f>
        <v>0</v>
      </c>
      <c r="BL178">
        <f ca="1">IF(Table1[[#This Row],[City]]="Kochi",Table1[[#This Row],[Income]],0)</f>
        <v>0</v>
      </c>
      <c r="BM178">
        <f ca="1">IF(Table1[[#This Row],[City]]="Chennai",Table1[[#This Row],[Income]],0)</f>
        <v>0</v>
      </c>
      <c r="BN178">
        <f ca="1">IF(Table1[[#This Row],[City]]="Thiruvananthapuram",Table1[[#This Row],[Income]],0)</f>
        <v>88629</v>
      </c>
      <c r="BO178">
        <f ca="1">IF(Table1[[#This Row],[City]]="Kolkata",Table1[[#This Row],[Income]],0)</f>
        <v>0</v>
      </c>
      <c r="BP178">
        <f ca="1">IF(Table1[[#This Row],[City]]="Mumbai",Table1[[#This Row],[Income]],0)</f>
        <v>0</v>
      </c>
      <c r="BQ178">
        <f ca="1">IF(Table1[[#This Row],[City]]="Mysore",Table1[[#This Row],[Income]],0)</f>
        <v>0</v>
      </c>
      <c r="BT178">
        <f ca="1">IF(Table1[[#This Row],[City]]="Mumbai",1,0)</f>
        <v>0</v>
      </c>
      <c r="BU178">
        <f ca="1">IF(Table1[[#This Row],[City]]="Chennai",1,0)</f>
        <v>0</v>
      </c>
      <c r="BV178">
        <f ca="1">IF(Table1[[#This Row],[City]]="Delhi",1,0)</f>
        <v>0</v>
      </c>
      <c r="BW178">
        <f ca="1">IF(Table1[[#This Row],[City]]="Bangalore",1,0)</f>
        <v>0</v>
      </c>
      <c r="BX178">
        <f ca="1">IF(Table1[[#This Row],[City]]="Kochi",1,0)</f>
        <v>0</v>
      </c>
      <c r="BY178">
        <f ca="1">IF(Table1[[#This Row],[City]]="Thiruvananthapuram",1,0)</f>
        <v>1</v>
      </c>
      <c r="BZ178">
        <f ca="1">IF(Table1[[#This Row],[City]]="Kolkata",1,0)</f>
        <v>0</v>
      </c>
      <c r="CA178">
        <f ca="1">IF(Table1[[#This Row],[City]]="Mysore",1,0)</f>
        <v>0</v>
      </c>
    </row>
    <row r="179" spans="2:79" x14ac:dyDescent="0.3">
      <c r="B179">
        <f t="shared" ca="1" si="46"/>
        <v>1</v>
      </c>
      <c r="C179" t="str">
        <f t="shared" ca="1" si="47"/>
        <v>Male</v>
      </c>
      <c r="D179">
        <f t="shared" ca="1" si="48"/>
        <v>34</v>
      </c>
      <c r="E179">
        <f t="shared" ca="1" si="49"/>
        <v>5</v>
      </c>
      <c r="F179" t="str">
        <f t="shared" ca="1" si="50"/>
        <v>Freelancer</v>
      </c>
      <c r="G179">
        <f t="shared" ca="1" si="51"/>
        <v>1</v>
      </c>
      <c r="H179" t="str">
        <f t="shared" ca="1" si="52"/>
        <v>SSLC</v>
      </c>
      <c r="I179">
        <f t="shared" ca="1" si="53"/>
        <v>0</v>
      </c>
      <c r="J179">
        <f t="shared" ca="1" si="45"/>
        <v>4</v>
      </c>
      <c r="K179">
        <f t="shared" ca="1" si="54"/>
        <v>70021</v>
      </c>
      <c r="L179">
        <f t="shared" ca="1" si="55"/>
        <v>1</v>
      </c>
      <c r="M179" t="str">
        <f t="shared" ca="1" si="56"/>
        <v>Chennai</v>
      </c>
      <c r="N179">
        <f t="shared" ca="1" si="57"/>
        <v>280084</v>
      </c>
      <c r="O179">
        <f t="shared" ca="1" si="58"/>
        <v>103829.65477960031</v>
      </c>
      <c r="P179" s="1">
        <f t="shared" ca="1" si="59"/>
        <v>205634.05783456957</v>
      </c>
      <c r="Q179">
        <f t="shared" ca="1" si="60"/>
        <v>196386</v>
      </c>
      <c r="R179" s="1">
        <f t="shared" ca="1" si="61"/>
        <v>1781.5873727703395</v>
      </c>
      <c r="S179" s="1">
        <f t="shared" ca="1" si="62"/>
        <v>1448.3170913548477</v>
      </c>
      <c r="T179" s="1">
        <f t="shared" ca="1" si="63"/>
        <v>487499.64520733996</v>
      </c>
      <c r="U179" s="1">
        <f t="shared" ca="1" si="64"/>
        <v>301997.24215237063</v>
      </c>
      <c r="V179" s="1">
        <f t="shared" ca="1" si="65"/>
        <v>185502.40305496933</v>
      </c>
      <c r="AI179" s="7"/>
      <c r="AJ179">
        <f ca="1">IF(Table1[[#This Row],[Gender]]="Male",1,0)</f>
        <v>1</v>
      </c>
      <c r="AK179">
        <f ca="1">IF(Table1[[#This Row],[Gender]]="Female",1,0)</f>
        <v>0</v>
      </c>
      <c r="AM179" s="3"/>
      <c r="AO179">
        <f ca="1">IF(Table1[[#This Row],[Profession]]="Health",1,0)</f>
        <v>0</v>
      </c>
      <c r="AP179">
        <f ca="1">IF(Table1[[#This Row],[Profession]]="IT",1,0)</f>
        <v>0</v>
      </c>
      <c r="AQ179">
        <f ca="1">IF(Table1[[#This Row],[Profession]]="Engineer",1,0)</f>
        <v>0</v>
      </c>
      <c r="AR179">
        <f ca="1">IF(Table1[[#This Row],[Profession]]="Blogger",1,0)</f>
        <v>0</v>
      </c>
      <c r="AS179">
        <f ca="1">IF(Table1[[#This Row],[Profession]]="Teacher",1,0)</f>
        <v>0</v>
      </c>
      <c r="AT179">
        <f ca="1">IF(Table1[[#This Row],[Profession]]="Freelancer",1,0)</f>
        <v>1</v>
      </c>
      <c r="BB179" s="20">
        <f ca="1">Table1[[#This Row],[Vehicle Value]]/Table1[[#This Row],[Vehicles]]</f>
        <v>51408.514458642392</v>
      </c>
      <c r="BC179" s="3"/>
      <c r="BD179" s="23">
        <f ca="1">IF(Table1[[#This Row],[Overal Debt]]&gt;$BE$3,1,0)</f>
        <v>1</v>
      </c>
      <c r="BG179" s="27">
        <f ca="1">Table1[[#This Row],[Mortgage]]/Table1[[#This Row],[Value of House]]</f>
        <v>0.37070898294654575</v>
      </c>
      <c r="BH179" s="23">
        <f t="shared" ca="1" si="66"/>
        <v>0</v>
      </c>
      <c r="BJ179">
        <f ca="1">IF(Table1[[#This Row],[City]]="Delhi",Table1[[#This Row],[Income]],0)</f>
        <v>0</v>
      </c>
      <c r="BK179">
        <f ca="1">IF(Table1[[#This Row],[City]]="Bangalore",Table1[[#This Row],[Income]],0)</f>
        <v>0</v>
      </c>
      <c r="BL179">
        <f ca="1">IF(Table1[[#This Row],[City]]="Kochi",Table1[[#This Row],[Income]],0)</f>
        <v>0</v>
      </c>
      <c r="BM179">
        <f ca="1">IF(Table1[[#This Row],[City]]="Chennai",Table1[[#This Row],[Income]],0)</f>
        <v>70021</v>
      </c>
      <c r="BN179">
        <f ca="1">IF(Table1[[#This Row],[City]]="Thiruvananthapuram",Table1[[#This Row],[Income]],0)</f>
        <v>0</v>
      </c>
      <c r="BO179">
        <f ca="1">IF(Table1[[#This Row],[City]]="Kolkata",Table1[[#This Row],[Income]],0)</f>
        <v>0</v>
      </c>
      <c r="BP179">
        <f ca="1">IF(Table1[[#This Row],[City]]="Mumbai",Table1[[#This Row],[Income]],0)</f>
        <v>0</v>
      </c>
      <c r="BQ179">
        <f ca="1">IF(Table1[[#This Row],[City]]="Mysore",Table1[[#This Row],[Income]],0)</f>
        <v>0</v>
      </c>
      <c r="BT179">
        <f ca="1">IF(Table1[[#This Row],[City]]="Mumbai",1,0)</f>
        <v>0</v>
      </c>
      <c r="BU179">
        <f ca="1">IF(Table1[[#This Row],[City]]="Chennai",1,0)</f>
        <v>1</v>
      </c>
      <c r="BV179">
        <f ca="1">IF(Table1[[#This Row],[City]]="Delhi",1,0)</f>
        <v>0</v>
      </c>
      <c r="BW179">
        <f ca="1">IF(Table1[[#This Row],[City]]="Bangalore",1,0)</f>
        <v>0</v>
      </c>
      <c r="BX179">
        <f ca="1">IF(Table1[[#This Row],[City]]="Kochi",1,0)</f>
        <v>0</v>
      </c>
      <c r="BY179">
        <f ca="1">IF(Table1[[#This Row],[City]]="Thiruvananthapuram",1,0)</f>
        <v>0</v>
      </c>
      <c r="BZ179">
        <f ca="1">IF(Table1[[#This Row],[City]]="Kolkata",1,0)</f>
        <v>0</v>
      </c>
      <c r="CA179">
        <f ca="1">IF(Table1[[#This Row],[City]]="Mysore",1,0)</f>
        <v>0</v>
      </c>
    </row>
    <row r="180" spans="2:79" x14ac:dyDescent="0.3">
      <c r="B180">
        <f t="shared" ca="1" si="46"/>
        <v>2</v>
      </c>
      <c r="C180" t="str">
        <f t="shared" ca="1" si="47"/>
        <v>Female</v>
      </c>
      <c r="D180">
        <f t="shared" ca="1" si="48"/>
        <v>35</v>
      </c>
      <c r="E180">
        <f t="shared" ca="1" si="49"/>
        <v>2</v>
      </c>
      <c r="F180" t="str">
        <f t="shared" ca="1" si="50"/>
        <v>Engineer</v>
      </c>
      <c r="G180">
        <f t="shared" ca="1" si="51"/>
        <v>1</v>
      </c>
      <c r="H180" t="str">
        <f t="shared" ca="1" si="52"/>
        <v>SSLC</v>
      </c>
      <c r="I180">
        <f t="shared" ca="1" si="53"/>
        <v>4</v>
      </c>
      <c r="J180">
        <f t="shared" ca="1" si="45"/>
        <v>1</v>
      </c>
      <c r="K180">
        <f t="shared" ca="1" si="54"/>
        <v>64373</v>
      </c>
      <c r="L180">
        <f t="shared" ca="1" si="55"/>
        <v>8</v>
      </c>
      <c r="M180" t="str">
        <f t="shared" ca="1" si="56"/>
        <v>Kochi</v>
      </c>
      <c r="N180">
        <f t="shared" ca="1" si="57"/>
        <v>193119</v>
      </c>
      <c r="O180">
        <f t="shared" ca="1" si="58"/>
        <v>27102.98893339638</v>
      </c>
      <c r="P180" s="1">
        <f t="shared" ca="1" si="59"/>
        <v>20248.397706631669</v>
      </c>
      <c r="Q180">
        <f t="shared" ca="1" si="60"/>
        <v>9547</v>
      </c>
      <c r="R180" s="1">
        <f t="shared" ca="1" si="61"/>
        <v>70129.711661149035</v>
      </c>
      <c r="S180" s="1">
        <f t="shared" ca="1" si="62"/>
        <v>19755.470828239402</v>
      </c>
      <c r="T180" s="1">
        <f t="shared" ca="1" si="63"/>
        <v>283497.10936778068</v>
      </c>
      <c r="U180" s="1">
        <f t="shared" ca="1" si="64"/>
        <v>106779.70059454541</v>
      </c>
      <c r="V180" s="1">
        <f t="shared" ca="1" si="65"/>
        <v>176717.40877323528</v>
      </c>
      <c r="AI180" s="7"/>
      <c r="AJ180">
        <f ca="1">IF(Table1[[#This Row],[Gender]]="Male",1,0)</f>
        <v>0</v>
      </c>
      <c r="AK180">
        <f ca="1">IF(Table1[[#This Row],[Gender]]="Female",1,0)</f>
        <v>1</v>
      </c>
      <c r="AM180" s="3"/>
      <c r="AO180">
        <f ca="1">IF(Table1[[#This Row],[Profession]]="Health",1,0)</f>
        <v>0</v>
      </c>
      <c r="AP180">
        <f ca="1">IF(Table1[[#This Row],[Profession]]="IT",1,0)</f>
        <v>0</v>
      </c>
      <c r="AQ180">
        <f ca="1">IF(Table1[[#This Row],[Profession]]="Engineer",1,0)</f>
        <v>1</v>
      </c>
      <c r="AR180">
        <f ca="1">IF(Table1[[#This Row],[Profession]]="Blogger",1,0)</f>
        <v>0</v>
      </c>
      <c r="AS180">
        <f ca="1">IF(Table1[[#This Row],[Profession]]="Teacher",1,0)</f>
        <v>0</v>
      </c>
      <c r="AT180">
        <f ca="1">IF(Table1[[#This Row],[Profession]]="Freelancer",1,0)</f>
        <v>0</v>
      </c>
      <c r="BB180" s="20">
        <f ca="1">Table1[[#This Row],[Vehicle Value]]/Table1[[#This Row],[Vehicles]]</f>
        <v>20248.397706631669</v>
      </c>
      <c r="BC180" s="3"/>
      <c r="BD180" s="23">
        <f ca="1">IF(Table1[[#This Row],[Overal Debt]]&gt;$BE$3,1,0)</f>
        <v>1</v>
      </c>
      <c r="BG180" s="27">
        <f ca="1">Table1[[#This Row],[Mortgage]]/Table1[[#This Row],[Value of House]]</f>
        <v>0.14034346145846022</v>
      </c>
      <c r="BH180" s="23">
        <f t="shared" ca="1" si="66"/>
        <v>1</v>
      </c>
      <c r="BJ180">
        <f ca="1">IF(Table1[[#This Row],[City]]="Delhi",Table1[[#This Row],[Income]],0)</f>
        <v>0</v>
      </c>
      <c r="BK180">
        <f ca="1">IF(Table1[[#This Row],[City]]="Bangalore",Table1[[#This Row],[Income]],0)</f>
        <v>0</v>
      </c>
      <c r="BL180">
        <f ca="1">IF(Table1[[#This Row],[City]]="Kochi",Table1[[#This Row],[Income]],0)</f>
        <v>64373</v>
      </c>
      <c r="BM180">
        <f ca="1">IF(Table1[[#This Row],[City]]="Chennai",Table1[[#This Row],[Income]],0)</f>
        <v>0</v>
      </c>
      <c r="BN180">
        <f ca="1">IF(Table1[[#This Row],[City]]="Thiruvananthapuram",Table1[[#This Row],[Income]],0)</f>
        <v>0</v>
      </c>
      <c r="BO180">
        <f ca="1">IF(Table1[[#This Row],[City]]="Kolkata",Table1[[#This Row],[Income]],0)</f>
        <v>0</v>
      </c>
      <c r="BP180">
        <f ca="1">IF(Table1[[#This Row],[City]]="Mumbai",Table1[[#This Row],[Income]],0)</f>
        <v>0</v>
      </c>
      <c r="BQ180">
        <f ca="1">IF(Table1[[#This Row],[City]]="Mysore",Table1[[#This Row],[Income]],0)</f>
        <v>0</v>
      </c>
      <c r="BT180">
        <f ca="1">IF(Table1[[#This Row],[City]]="Mumbai",1,0)</f>
        <v>0</v>
      </c>
      <c r="BU180">
        <f ca="1">IF(Table1[[#This Row],[City]]="Chennai",1,0)</f>
        <v>0</v>
      </c>
      <c r="BV180">
        <f ca="1">IF(Table1[[#This Row],[City]]="Delhi",1,0)</f>
        <v>0</v>
      </c>
      <c r="BW180">
        <f ca="1">IF(Table1[[#This Row],[City]]="Bangalore",1,0)</f>
        <v>0</v>
      </c>
      <c r="BX180">
        <f ca="1">IF(Table1[[#This Row],[City]]="Kochi",1,0)</f>
        <v>1</v>
      </c>
      <c r="BY180">
        <f ca="1">IF(Table1[[#This Row],[City]]="Thiruvananthapuram",1,0)</f>
        <v>0</v>
      </c>
      <c r="BZ180">
        <f ca="1">IF(Table1[[#This Row],[City]]="Kolkata",1,0)</f>
        <v>0</v>
      </c>
      <c r="CA180">
        <f ca="1">IF(Table1[[#This Row],[City]]="Mysore",1,0)</f>
        <v>0</v>
      </c>
    </row>
    <row r="181" spans="2:79" x14ac:dyDescent="0.3">
      <c r="B181">
        <f t="shared" ca="1" si="46"/>
        <v>2</v>
      </c>
      <c r="C181" t="str">
        <f t="shared" ca="1" si="47"/>
        <v>Female</v>
      </c>
      <c r="D181">
        <f t="shared" ca="1" si="48"/>
        <v>36</v>
      </c>
      <c r="E181">
        <f t="shared" ca="1" si="49"/>
        <v>5</v>
      </c>
      <c r="F181" t="str">
        <f t="shared" ca="1" si="50"/>
        <v>Freelancer</v>
      </c>
      <c r="G181">
        <f t="shared" ca="1" si="51"/>
        <v>1</v>
      </c>
      <c r="H181" t="str">
        <f t="shared" ca="1" si="52"/>
        <v>SSLC</v>
      </c>
      <c r="I181">
        <f t="shared" ca="1" si="53"/>
        <v>1</v>
      </c>
      <c r="J181">
        <f t="shared" ca="1" si="45"/>
        <v>4</v>
      </c>
      <c r="K181">
        <f t="shared" ca="1" si="54"/>
        <v>47851</v>
      </c>
      <c r="L181">
        <f t="shared" ca="1" si="55"/>
        <v>8</v>
      </c>
      <c r="M181" t="str">
        <f t="shared" ca="1" si="56"/>
        <v>Kochi</v>
      </c>
      <c r="N181">
        <f t="shared" ca="1" si="57"/>
        <v>191404</v>
      </c>
      <c r="O181">
        <f t="shared" ca="1" si="58"/>
        <v>170221.04932914258</v>
      </c>
      <c r="P181" s="1">
        <f t="shared" ca="1" si="59"/>
        <v>51361.397474759389</v>
      </c>
      <c r="Q181">
        <f t="shared" ca="1" si="60"/>
        <v>44688</v>
      </c>
      <c r="R181" s="1">
        <f t="shared" ca="1" si="61"/>
        <v>95680.914835067873</v>
      </c>
      <c r="S181" s="1">
        <f t="shared" ca="1" si="62"/>
        <v>51830.873839389445</v>
      </c>
      <c r="T181" s="1">
        <f t="shared" ca="1" si="63"/>
        <v>338446.31230982725</v>
      </c>
      <c r="U181" s="1">
        <f t="shared" ca="1" si="64"/>
        <v>310589.96416421048</v>
      </c>
      <c r="V181" s="1">
        <f t="shared" ca="1" si="65"/>
        <v>27856.348145616765</v>
      </c>
      <c r="AI181" s="7"/>
      <c r="AJ181">
        <f ca="1">IF(Table1[[#This Row],[Gender]]="Male",1,0)</f>
        <v>0</v>
      </c>
      <c r="AK181">
        <f ca="1">IF(Table1[[#This Row],[Gender]]="Female",1,0)</f>
        <v>1</v>
      </c>
      <c r="AM181" s="3"/>
      <c r="AO181">
        <f ca="1">IF(Table1[[#This Row],[Profession]]="Health",1,0)</f>
        <v>0</v>
      </c>
      <c r="AP181">
        <f ca="1">IF(Table1[[#This Row],[Profession]]="IT",1,0)</f>
        <v>0</v>
      </c>
      <c r="AQ181">
        <f ca="1">IF(Table1[[#This Row],[Profession]]="Engineer",1,0)</f>
        <v>0</v>
      </c>
      <c r="AR181">
        <f ca="1">IF(Table1[[#This Row],[Profession]]="Blogger",1,0)</f>
        <v>0</v>
      </c>
      <c r="AS181">
        <f ca="1">IF(Table1[[#This Row],[Profession]]="Teacher",1,0)</f>
        <v>0</v>
      </c>
      <c r="AT181">
        <f ca="1">IF(Table1[[#This Row],[Profession]]="Freelancer",1,0)</f>
        <v>1</v>
      </c>
      <c r="BB181" s="20">
        <f ca="1">Table1[[#This Row],[Vehicle Value]]/Table1[[#This Row],[Vehicles]]</f>
        <v>12840.349368689847</v>
      </c>
      <c r="BC181" s="3"/>
      <c r="BD181" s="23">
        <f ca="1">IF(Table1[[#This Row],[Overal Debt]]&gt;$BE$3,1,0)</f>
        <v>1</v>
      </c>
      <c r="BG181" s="27">
        <f ca="1">Table1[[#This Row],[Mortgage]]/Table1[[#This Row],[Value of House]]</f>
        <v>0.88932858941893889</v>
      </c>
      <c r="BH181" s="23">
        <f t="shared" ca="1" si="66"/>
        <v>0</v>
      </c>
      <c r="BJ181">
        <f ca="1">IF(Table1[[#This Row],[City]]="Delhi",Table1[[#This Row],[Income]],0)</f>
        <v>0</v>
      </c>
      <c r="BK181">
        <f ca="1">IF(Table1[[#This Row],[City]]="Bangalore",Table1[[#This Row],[Income]],0)</f>
        <v>0</v>
      </c>
      <c r="BL181">
        <f ca="1">IF(Table1[[#This Row],[City]]="Kochi",Table1[[#This Row],[Income]],0)</f>
        <v>47851</v>
      </c>
      <c r="BM181">
        <f ca="1">IF(Table1[[#This Row],[City]]="Chennai",Table1[[#This Row],[Income]],0)</f>
        <v>0</v>
      </c>
      <c r="BN181">
        <f ca="1">IF(Table1[[#This Row],[City]]="Thiruvananthapuram",Table1[[#This Row],[Income]],0)</f>
        <v>0</v>
      </c>
      <c r="BO181">
        <f ca="1">IF(Table1[[#This Row],[City]]="Kolkata",Table1[[#This Row],[Income]],0)</f>
        <v>0</v>
      </c>
      <c r="BP181">
        <f ca="1">IF(Table1[[#This Row],[City]]="Mumbai",Table1[[#This Row],[Income]],0)</f>
        <v>0</v>
      </c>
      <c r="BQ181">
        <f ca="1">IF(Table1[[#This Row],[City]]="Mysore",Table1[[#This Row],[Income]],0)</f>
        <v>0</v>
      </c>
      <c r="BT181">
        <f ca="1">IF(Table1[[#This Row],[City]]="Mumbai",1,0)</f>
        <v>0</v>
      </c>
      <c r="BU181">
        <f ca="1">IF(Table1[[#This Row],[City]]="Chennai",1,0)</f>
        <v>0</v>
      </c>
      <c r="BV181">
        <f ca="1">IF(Table1[[#This Row],[City]]="Delhi",1,0)</f>
        <v>0</v>
      </c>
      <c r="BW181">
        <f ca="1">IF(Table1[[#This Row],[City]]="Bangalore",1,0)</f>
        <v>0</v>
      </c>
      <c r="BX181">
        <f ca="1">IF(Table1[[#This Row],[City]]="Kochi",1,0)</f>
        <v>1</v>
      </c>
      <c r="BY181">
        <f ca="1">IF(Table1[[#This Row],[City]]="Thiruvananthapuram",1,0)</f>
        <v>0</v>
      </c>
      <c r="BZ181">
        <f ca="1">IF(Table1[[#This Row],[City]]="Kolkata",1,0)</f>
        <v>0</v>
      </c>
      <c r="CA181">
        <f ca="1">IF(Table1[[#This Row],[City]]="Mysore",1,0)</f>
        <v>0</v>
      </c>
    </row>
    <row r="182" spans="2:79" x14ac:dyDescent="0.3">
      <c r="B182">
        <f t="shared" ca="1" si="46"/>
        <v>2</v>
      </c>
      <c r="C182" t="str">
        <f t="shared" ca="1" si="47"/>
        <v>Female</v>
      </c>
      <c r="D182">
        <f t="shared" ca="1" si="48"/>
        <v>29</v>
      </c>
      <c r="E182">
        <f t="shared" ca="1" si="49"/>
        <v>5</v>
      </c>
      <c r="F182" t="str">
        <f t="shared" ca="1" si="50"/>
        <v>Freelancer</v>
      </c>
      <c r="G182">
        <f t="shared" ca="1" si="51"/>
        <v>5</v>
      </c>
      <c r="H182" t="str">
        <f t="shared" ca="1" si="52"/>
        <v>Post Graduate</v>
      </c>
      <c r="I182">
        <f t="shared" ca="1" si="53"/>
        <v>3</v>
      </c>
      <c r="J182">
        <f t="shared" ca="1" si="45"/>
        <v>2</v>
      </c>
      <c r="K182">
        <f t="shared" ca="1" si="54"/>
        <v>58658</v>
      </c>
      <c r="L182">
        <f t="shared" ca="1" si="55"/>
        <v>2</v>
      </c>
      <c r="M182" t="str">
        <f t="shared" ca="1" si="56"/>
        <v>Bangalore</v>
      </c>
      <c r="N182">
        <f t="shared" ca="1" si="57"/>
        <v>175974</v>
      </c>
      <c r="O182">
        <f t="shared" ca="1" si="58"/>
        <v>3427.5322711869267</v>
      </c>
      <c r="P182" s="1">
        <f t="shared" ca="1" si="59"/>
        <v>55697.507209311108</v>
      </c>
      <c r="Q182">
        <f t="shared" ca="1" si="60"/>
        <v>1015</v>
      </c>
      <c r="R182" s="1">
        <f t="shared" ca="1" si="61"/>
        <v>112043.53556244838</v>
      </c>
      <c r="S182" s="1">
        <f t="shared" ca="1" si="62"/>
        <v>6986.0178778870395</v>
      </c>
      <c r="T182" s="1">
        <f t="shared" ca="1" si="63"/>
        <v>343715.0427717595</v>
      </c>
      <c r="U182" s="1">
        <f t="shared" ca="1" si="64"/>
        <v>116486.0678336353</v>
      </c>
      <c r="V182" s="1">
        <f t="shared" ca="1" si="65"/>
        <v>227228.97493812419</v>
      </c>
      <c r="AI182" s="7"/>
      <c r="AJ182">
        <f ca="1">IF(Table1[[#This Row],[Gender]]="Male",1,0)</f>
        <v>0</v>
      </c>
      <c r="AK182">
        <f ca="1">IF(Table1[[#This Row],[Gender]]="Female",1,0)</f>
        <v>1</v>
      </c>
      <c r="AM182" s="3"/>
      <c r="AO182">
        <f ca="1">IF(Table1[[#This Row],[Profession]]="Health",1,0)</f>
        <v>0</v>
      </c>
      <c r="AP182">
        <f ca="1">IF(Table1[[#This Row],[Profession]]="IT",1,0)</f>
        <v>0</v>
      </c>
      <c r="AQ182">
        <f ca="1">IF(Table1[[#This Row],[Profession]]="Engineer",1,0)</f>
        <v>0</v>
      </c>
      <c r="AR182">
        <f ca="1">IF(Table1[[#This Row],[Profession]]="Blogger",1,0)</f>
        <v>0</v>
      </c>
      <c r="AS182">
        <f ca="1">IF(Table1[[#This Row],[Profession]]="Teacher",1,0)</f>
        <v>0</v>
      </c>
      <c r="AT182">
        <f ca="1">IF(Table1[[#This Row],[Profession]]="Freelancer",1,0)</f>
        <v>1</v>
      </c>
      <c r="BB182" s="20">
        <f ca="1">Table1[[#This Row],[Vehicle Value]]/Table1[[#This Row],[Vehicles]]</f>
        <v>27848.753604655554</v>
      </c>
      <c r="BC182" s="3"/>
      <c r="BD182" s="23">
        <f ca="1">IF(Table1[[#This Row],[Overal Debt]]&gt;$BE$3,1,0)</f>
        <v>1</v>
      </c>
      <c r="BG182" s="27">
        <f ca="1">Table1[[#This Row],[Mortgage]]/Table1[[#This Row],[Value of House]]</f>
        <v>1.9477492534050067E-2</v>
      </c>
      <c r="BH182" s="23">
        <f t="shared" ca="1" si="66"/>
        <v>1</v>
      </c>
      <c r="BJ182">
        <f ca="1">IF(Table1[[#This Row],[City]]="Delhi",Table1[[#This Row],[Income]],0)</f>
        <v>0</v>
      </c>
      <c r="BK182">
        <f ca="1">IF(Table1[[#This Row],[City]]="Bangalore",Table1[[#This Row],[Income]],0)</f>
        <v>58658</v>
      </c>
      <c r="BL182">
        <f ca="1">IF(Table1[[#This Row],[City]]="Kochi",Table1[[#This Row],[Income]],0)</f>
        <v>0</v>
      </c>
      <c r="BM182">
        <f ca="1">IF(Table1[[#This Row],[City]]="Chennai",Table1[[#This Row],[Income]],0)</f>
        <v>0</v>
      </c>
      <c r="BN182">
        <f ca="1">IF(Table1[[#This Row],[City]]="Thiruvananthapuram",Table1[[#This Row],[Income]],0)</f>
        <v>0</v>
      </c>
      <c r="BO182">
        <f ca="1">IF(Table1[[#This Row],[City]]="Kolkata",Table1[[#This Row],[Income]],0)</f>
        <v>0</v>
      </c>
      <c r="BP182">
        <f ca="1">IF(Table1[[#This Row],[City]]="Mumbai",Table1[[#This Row],[Income]],0)</f>
        <v>0</v>
      </c>
      <c r="BQ182">
        <f ca="1">IF(Table1[[#This Row],[City]]="Mysore",Table1[[#This Row],[Income]],0)</f>
        <v>0</v>
      </c>
      <c r="BT182">
        <f ca="1">IF(Table1[[#This Row],[City]]="Mumbai",1,0)</f>
        <v>0</v>
      </c>
      <c r="BU182">
        <f ca="1">IF(Table1[[#This Row],[City]]="Chennai",1,0)</f>
        <v>0</v>
      </c>
      <c r="BV182">
        <f ca="1">IF(Table1[[#This Row],[City]]="Delhi",1,0)</f>
        <v>0</v>
      </c>
      <c r="BW182">
        <f ca="1">IF(Table1[[#This Row],[City]]="Bangalore",1,0)</f>
        <v>1</v>
      </c>
      <c r="BX182">
        <f ca="1">IF(Table1[[#This Row],[City]]="Kochi",1,0)</f>
        <v>0</v>
      </c>
      <c r="BY182">
        <f ca="1">IF(Table1[[#This Row],[City]]="Thiruvananthapuram",1,0)</f>
        <v>0</v>
      </c>
      <c r="BZ182">
        <f ca="1">IF(Table1[[#This Row],[City]]="Kolkata",1,0)</f>
        <v>0</v>
      </c>
      <c r="CA182">
        <f ca="1">IF(Table1[[#This Row],[City]]="Mysore",1,0)</f>
        <v>0</v>
      </c>
    </row>
    <row r="183" spans="2:79" x14ac:dyDescent="0.3">
      <c r="B183">
        <f t="shared" ca="1" si="46"/>
        <v>1</v>
      </c>
      <c r="C183" t="str">
        <f t="shared" ca="1" si="47"/>
        <v>Male</v>
      </c>
      <c r="D183">
        <f t="shared" ca="1" si="48"/>
        <v>28</v>
      </c>
      <c r="E183">
        <f t="shared" ca="1" si="49"/>
        <v>5</v>
      </c>
      <c r="F183" t="str">
        <f t="shared" ca="1" si="50"/>
        <v>Freelancer</v>
      </c>
      <c r="G183">
        <f t="shared" ca="1" si="51"/>
        <v>4</v>
      </c>
      <c r="H183" t="str">
        <f t="shared" ca="1" si="52"/>
        <v>Under Graduate</v>
      </c>
      <c r="I183">
        <f t="shared" ca="1" si="53"/>
        <v>2</v>
      </c>
      <c r="J183">
        <f t="shared" ca="1" si="45"/>
        <v>1</v>
      </c>
      <c r="K183">
        <f t="shared" ca="1" si="54"/>
        <v>37083</v>
      </c>
      <c r="L183">
        <f t="shared" ca="1" si="55"/>
        <v>1</v>
      </c>
      <c r="M183" t="str">
        <f t="shared" ca="1" si="56"/>
        <v>Chennai</v>
      </c>
      <c r="N183">
        <f t="shared" ca="1" si="57"/>
        <v>111249</v>
      </c>
      <c r="O183">
        <f t="shared" ca="1" si="58"/>
        <v>42799.576162453988</v>
      </c>
      <c r="P183" s="1">
        <f t="shared" ca="1" si="59"/>
        <v>21158.986800547493</v>
      </c>
      <c r="Q183">
        <f t="shared" ca="1" si="60"/>
        <v>4381</v>
      </c>
      <c r="R183" s="1">
        <f t="shared" ca="1" si="61"/>
        <v>54175.665917136008</v>
      </c>
      <c r="S183" s="1">
        <f t="shared" ca="1" si="62"/>
        <v>15258.727618316188</v>
      </c>
      <c r="T183" s="1">
        <f t="shared" ca="1" si="63"/>
        <v>186583.65271768349</v>
      </c>
      <c r="U183" s="1">
        <f t="shared" ca="1" si="64"/>
        <v>101356.24207959</v>
      </c>
      <c r="V183" s="1">
        <f t="shared" ca="1" si="65"/>
        <v>85227.410638093497</v>
      </c>
      <c r="AI183" s="7"/>
      <c r="AJ183">
        <f ca="1">IF(Table1[[#This Row],[Gender]]="Male",1,0)</f>
        <v>1</v>
      </c>
      <c r="AK183">
        <f ca="1">IF(Table1[[#This Row],[Gender]]="Female",1,0)</f>
        <v>0</v>
      </c>
      <c r="AM183" s="3"/>
      <c r="AO183">
        <f ca="1">IF(Table1[[#This Row],[Profession]]="Health",1,0)</f>
        <v>0</v>
      </c>
      <c r="AP183">
        <f ca="1">IF(Table1[[#This Row],[Profession]]="IT",1,0)</f>
        <v>0</v>
      </c>
      <c r="AQ183">
        <f ca="1">IF(Table1[[#This Row],[Profession]]="Engineer",1,0)</f>
        <v>0</v>
      </c>
      <c r="AR183">
        <f ca="1">IF(Table1[[#This Row],[Profession]]="Blogger",1,0)</f>
        <v>0</v>
      </c>
      <c r="AS183">
        <f ca="1">IF(Table1[[#This Row],[Profession]]="Teacher",1,0)</f>
        <v>0</v>
      </c>
      <c r="AT183">
        <f ca="1">IF(Table1[[#This Row],[Profession]]="Freelancer",1,0)</f>
        <v>1</v>
      </c>
      <c r="BB183" s="20">
        <f ca="1">Table1[[#This Row],[Vehicle Value]]/Table1[[#This Row],[Vehicles]]</f>
        <v>21158.986800547493</v>
      </c>
      <c r="BC183" s="3"/>
      <c r="BD183" s="23">
        <f ca="1">IF(Table1[[#This Row],[Overal Debt]]&gt;$BE$3,1,0)</f>
        <v>1</v>
      </c>
      <c r="BG183" s="27">
        <f ca="1">Table1[[#This Row],[Mortgage]]/Table1[[#This Row],[Value of House]]</f>
        <v>0.3847187494939639</v>
      </c>
      <c r="BH183" s="23">
        <f t="shared" ca="1" si="66"/>
        <v>0</v>
      </c>
      <c r="BJ183">
        <f ca="1">IF(Table1[[#This Row],[City]]="Delhi",Table1[[#This Row],[Income]],0)</f>
        <v>0</v>
      </c>
      <c r="BK183">
        <f ca="1">IF(Table1[[#This Row],[City]]="Bangalore",Table1[[#This Row],[Income]],0)</f>
        <v>0</v>
      </c>
      <c r="BL183">
        <f ca="1">IF(Table1[[#This Row],[City]]="Kochi",Table1[[#This Row],[Income]],0)</f>
        <v>0</v>
      </c>
      <c r="BM183">
        <f ca="1">IF(Table1[[#This Row],[City]]="Chennai",Table1[[#This Row],[Income]],0)</f>
        <v>37083</v>
      </c>
      <c r="BN183">
        <f ca="1">IF(Table1[[#This Row],[City]]="Thiruvananthapuram",Table1[[#This Row],[Income]],0)</f>
        <v>0</v>
      </c>
      <c r="BO183">
        <f ca="1">IF(Table1[[#This Row],[City]]="Kolkata",Table1[[#This Row],[Income]],0)</f>
        <v>0</v>
      </c>
      <c r="BP183">
        <f ca="1">IF(Table1[[#This Row],[City]]="Mumbai",Table1[[#This Row],[Income]],0)</f>
        <v>0</v>
      </c>
      <c r="BQ183">
        <f ca="1">IF(Table1[[#This Row],[City]]="Mysore",Table1[[#This Row],[Income]],0)</f>
        <v>0</v>
      </c>
      <c r="BT183">
        <f ca="1">IF(Table1[[#This Row],[City]]="Mumbai",1,0)</f>
        <v>0</v>
      </c>
      <c r="BU183">
        <f ca="1">IF(Table1[[#This Row],[City]]="Chennai",1,0)</f>
        <v>1</v>
      </c>
      <c r="BV183">
        <f ca="1">IF(Table1[[#This Row],[City]]="Delhi",1,0)</f>
        <v>0</v>
      </c>
      <c r="BW183">
        <f ca="1">IF(Table1[[#This Row],[City]]="Bangalore",1,0)</f>
        <v>0</v>
      </c>
      <c r="BX183">
        <f ca="1">IF(Table1[[#This Row],[City]]="Kochi",1,0)</f>
        <v>0</v>
      </c>
      <c r="BY183">
        <f ca="1">IF(Table1[[#This Row],[City]]="Thiruvananthapuram",1,0)</f>
        <v>0</v>
      </c>
      <c r="BZ183">
        <f ca="1">IF(Table1[[#This Row],[City]]="Kolkata",1,0)</f>
        <v>0</v>
      </c>
      <c r="CA183">
        <f ca="1">IF(Table1[[#This Row],[City]]="Mysore",1,0)</f>
        <v>0</v>
      </c>
    </row>
    <row r="184" spans="2:79" x14ac:dyDescent="0.3">
      <c r="B184">
        <f t="shared" ca="1" si="46"/>
        <v>1</v>
      </c>
      <c r="C184" t="str">
        <f t="shared" ca="1" si="47"/>
        <v>Male</v>
      </c>
      <c r="D184">
        <f t="shared" ca="1" si="48"/>
        <v>39</v>
      </c>
      <c r="E184">
        <f t="shared" ca="1" si="49"/>
        <v>5</v>
      </c>
      <c r="F184" t="str">
        <f t="shared" ca="1" si="50"/>
        <v>Freelancer</v>
      </c>
      <c r="G184">
        <f t="shared" ca="1" si="51"/>
        <v>4</v>
      </c>
      <c r="H184" t="str">
        <f t="shared" ca="1" si="52"/>
        <v>Under Graduate</v>
      </c>
      <c r="I184">
        <f t="shared" ca="1" si="53"/>
        <v>1</v>
      </c>
      <c r="J184">
        <f t="shared" ca="1" si="45"/>
        <v>1</v>
      </c>
      <c r="K184">
        <f t="shared" ca="1" si="54"/>
        <v>34246</v>
      </c>
      <c r="L184">
        <f t="shared" ca="1" si="55"/>
        <v>2</v>
      </c>
      <c r="M184" t="str">
        <f t="shared" ca="1" si="56"/>
        <v>Bangalore</v>
      </c>
      <c r="N184">
        <f t="shared" ca="1" si="57"/>
        <v>102738</v>
      </c>
      <c r="O184">
        <f t="shared" ca="1" si="58"/>
        <v>83845.365775055529</v>
      </c>
      <c r="P184" s="1">
        <f t="shared" ca="1" si="59"/>
        <v>27781.197381078317</v>
      </c>
      <c r="Q184">
        <f t="shared" ca="1" si="60"/>
        <v>21783</v>
      </c>
      <c r="R184" s="1">
        <f t="shared" ca="1" si="61"/>
        <v>67840.043084604898</v>
      </c>
      <c r="S184" s="1">
        <f t="shared" ca="1" si="62"/>
        <v>43622.314546494978</v>
      </c>
      <c r="T184" s="1">
        <f t="shared" ca="1" si="63"/>
        <v>198359.24046568322</v>
      </c>
      <c r="U184" s="1">
        <f t="shared" ca="1" si="64"/>
        <v>173468.40885966044</v>
      </c>
      <c r="V184" s="1">
        <f t="shared" ca="1" si="65"/>
        <v>24890.831606022781</v>
      </c>
      <c r="AI184" s="7"/>
      <c r="AJ184">
        <f ca="1">IF(Table1[[#This Row],[Gender]]="Male",1,0)</f>
        <v>1</v>
      </c>
      <c r="AK184">
        <f ca="1">IF(Table1[[#This Row],[Gender]]="Female",1,0)</f>
        <v>0</v>
      </c>
      <c r="AM184" s="3"/>
      <c r="AO184">
        <f ca="1">IF(Table1[[#This Row],[Profession]]="Health",1,0)</f>
        <v>0</v>
      </c>
      <c r="AP184">
        <f ca="1">IF(Table1[[#This Row],[Profession]]="IT",1,0)</f>
        <v>0</v>
      </c>
      <c r="AQ184">
        <f ca="1">IF(Table1[[#This Row],[Profession]]="Engineer",1,0)</f>
        <v>0</v>
      </c>
      <c r="AR184">
        <f ca="1">IF(Table1[[#This Row],[Profession]]="Blogger",1,0)</f>
        <v>0</v>
      </c>
      <c r="AS184">
        <f ca="1">IF(Table1[[#This Row],[Profession]]="Teacher",1,0)</f>
        <v>0</v>
      </c>
      <c r="AT184">
        <f ca="1">IF(Table1[[#This Row],[Profession]]="Freelancer",1,0)</f>
        <v>1</v>
      </c>
      <c r="BB184" s="20">
        <f ca="1">Table1[[#This Row],[Vehicle Value]]/Table1[[#This Row],[Vehicles]]</f>
        <v>27781.197381078317</v>
      </c>
      <c r="BC184" s="3"/>
      <c r="BD184" s="23">
        <f ca="1">IF(Table1[[#This Row],[Overal Debt]]&gt;$BE$3,1,0)</f>
        <v>1</v>
      </c>
      <c r="BG184" s="27">
        <f ca="1">Table1[[#This Row],[Mortgage]]/Table1[[#This Row],[Value of House]]</f>
        <v>0.81610860416842379</v>
      </c>
      <c r="BH184" s="23">
        <f t="shared" ca="1" si="66"/>
        <v>0</v>
      </c>
      <c r="BJ184">
        <f ca="1">IF(Table1[[#This Row],[City]]="Delhi",Table1[[#This Row],[Income]],0)</f>
        <v>0</v>
      </c>
      <c r="BK184">
        <f ca="1">IF(Table1[[#This Row],[City]]="Bangalore",Table1[[#This Row],[Income]],0)</f>
        <v>34246</v>
      </c>
      <c r="BL184">
        <f ca="1">IF(Table1[[#This Row],[City]]="Kochi",Table1[[#This Row],[Income]],0)</f>
        <v>0</v>
      </c>
      <c r="BM184">
        <f ca="1">IF(Table1[[#This Row],[City]]="Chennai",Table1[[#This Row],[Income]],0)</f>
        <v>0</v>
      </c>
      <c r="BN184">
        <f ca="1">IF(Table1[[#This Row],[City]]="Thiruvananthapuram",Table1[[#This Row],[Income]],0)</f>
        <v>0</v>
      </c>
      <c r="BO184">
        <f ca="1">IF(Table1[[#This Row],[City]]="Kolkata",Table1[[#This Row],[Income]],0)</f>
        <v>0</v>
      </c>
      <c r="BP184">
        <f ca="1">IF(Table1[[#This Row],[City]]="Mumbai",Table1[[#This Row],[Income]],0)</f>
        <v>0</v>
      </c>
      <c r="BQ184">
        <f ca="1">IF(Table1[[#This Row],[City]]="Mysore",Table1[[#This Row],[Income]],0)</f>
        <v>0</v>
      </c>
      <c r="BT184">
        <f ca="1">IF(Table1[[#This Row],[City]]="Mumbai",1,0)</f>
        <v>0</v>
      </c>
      <c r="BU184">
        <f ca="1">IF(Table1[[#This Row],[City]]="Chennai",1,0)</f>
        <v>0</v>
      </c>
      <c r="BV184">
        <f ca="1">IF(Table1[[#This Row],[City]]="Delhi",1,0)</f>
        <v>0</v>
      </c>
      <c r="BW184">
        <f ca="1">IF(Table1[[#This Row],[City]]="Bangalore",1,0)</f>
        <v>1</v>
      </c>
      <c r="BX184">
        <f ca="1">IF(Table1[[#This Row],[City]]="Kochi",1,0)</f>
        <v>0</v>
      </c>
      <c r="BY184">
        <f ca="1">IF(Table1[[#This Row],[City]]="Thiruvananthapuram",1,0)</f>
        <v>0</v>
      </c>
      <c r="BZ184">
        <f ca="1">IF(Table1[[#This Row],[City]]="Kolkata",1,0)</f>
        <v>0</v>
      </c>
      <c r="CA184">
        <f ca="1">IF(Table1[[#This Row],[City]]="Mysore",1,0)</f>
        <v>0</v>
      </c>
    </row>
    <row r="185" spans="2:79" x14ac:dyDescent="0.3">
      <c r="B185">
        <f t="shared" ca="1" si="46"/>
        <v>2</v>
      </c>
      <c r="C185" t="str">
        <f t="shared" ca="1" si="47"/>
        <v>Female</v>
      </c>
      <c r="D185">
        <f t="shared" ca="1" si="48"/>
        <v>25</v>
      </c>
      <c r="E185">
        <f t="shared" ca="1" si="49"/>
        <v>2</v>
      </c>
      <c r="F185" t="str">
        <f t="shared" ca="1" si="50"/>
        <v>Engineer</v>
      </c>
      <c r="G185">
        <f t="shared" ca="1" si="51"/>
        <v>1</v>
      </c>
      <c r="H185" t="str">
        <f t="shared" ca="1" si="52"/>
        <v>SSLC</v>
      </c>
      <c r="I185">
        <f t="shared" ca="1" si="53"/>
        <v>1</v>
      </c>
      <c r="J185">
        <f t="shared" ca="1" si="45"/>
        <v>4</v>
      </c>
      <c r="K185">
        <f t="shared" ca="1" si="54"/>
        <v>85240</v>
      </c>
      <c r="L185">
        <f t="shared" ca="1" si="55"/>
        <v>5</v>
      </c>
      <c r="M185" t="str">
        <f t="shared" ca="1" si="56"/>
        <v>Kolkata</v>
      </c>
      <c r="N185">
        <f t="shared" ca="1" si="57"/>
        <v>255720</v>
      </c>
      <c r="O185">
        <f t="shared" ca="1" si="58"/>
        <v>204978.05791038839</v>
      </c>
      <c r="P185" s="1">
        <f t="shared" ca="1" si="59"/>
        <v>154587.86373860622</v>
      </c>
      <c r="Q185">
        <f t="shared" ca="1" si="60"/>
        <v>25699</v>
      </c>
      <c r="R185" s="1">
        <f t="shared" ca="1" si="61"/>
        <v>170079.70446755298</v>
      </c>
      <c r="S185" s="1">
        <f t="shared" ca="1" si="62"/>
        <v>2631.9836843245448</v>
      </c>
      <c r="T185" s="1">
        <f t="shared" ca="1" si="63"/>
        <v>580387.56820615917</v>
      </c>
      <c r="U185" s="1">
        <f t="shared" ca="1" si="64"/>
        <v>400756.7623779414</v>
      </c>
      <c r="V185" s="1">
        <f t="shared" ca="1" si="65"/>
        <v>179630.80582821777</v>
      </c>
      <c r="AI185" s="7"/>
      <c r="AJ185">
        <f ca="1">IF(Table1[[#This Row],[Gender]]="Male",1,0)</f>
        <v>0</v>
      </c>
      <c r="AK185">
        <f ca="1">IF(Table1[[#This Row],[Gender]]="Female",1,0)</f>
        <v>1</v>
      </c>
      <c r="AM185" s="3"/>
      <c r="AO185">
        <f ca="1">IF(Table1[[#This Row],[Profession]]="Health",1,0)</f>
        <v>0</v>
      </c>
      <c r="AP185">
        <f ca="1">IF(Table1[[#This Row],[Profession]]="IT",1,0)</f>
        <v>0</v>
      </c>
      <c r="AQ185">
        <f ca="1">IF(Table1[[#This Row],[Profession]]="Engineer",1,0)</f>
        <v>1</v>
      </c>
      <c r="AR185">
        <f ca="1">IF(Table1[[#This Row],[Profession]]="Blogger",1,0)</f>
        <v>0</v>
      </c>
      <c r="AS185">
        <f ca="1">IF(Table1[[#This Row],[Profession]]="Teacher",1,0)</f>
        <v>0</v>
      </c>
      <c r="AT185">
        <f ca="1">IF(Table1[[#This Row],[Profession]]="Freelancer",1,0)</f>
        <v>0</v>
      </c>
      <c r="BB185" s="20">
        <f ca="1">Table1[[#This Row],[Vehicle Value]]/Table1[[#This Row],[Vehicles]]</f>
        <v>38646.965934651555</v>
      </c>
      <c r="BC185" s="3"/>
      <c r="BD185" s="23">
        <f ca="1">IF(Table1[[#This Row],[Overal Debt]]&gt;$BE$3,1,0)</f>
        <v>1</v>
      </c>
      <c r="BG185" s="27">
        <f ca="1">Table1[[#This Row],[Mortgage]]/Table1[[#This Row],[Value of House]]</f>
        <v>0.80157225837004686</v>
      </c>
      <c r="BH185" s="23">
        <f t="shared" ca="1" si="66"/>
        <v>0</v>
      </c>
      <c r="BJ185">
        <f ca="1">IF(Table1[[#This Row],[City]]="Delhi",Table1[[#This Row],[Income]],0)</f>
        <v>0</v>
      </c>
      <c r="BK185">
        <f ca="1">IF(Table1[[#This Row],[City]]="Bangalore",Table1[[#This Row],[Income]],0)</f>
        <v>0</v>
      </c>
      <c r="BL185">
        <f ca="1">IF(Table1[[#This Row],[City]]="Kochi",Table1[[#This Row],[Income]],0)</f>
        <v>0</v>
      </c>
      <c r="BM185">
        <f ca="1">IF(Table1[[#This Row],[City]]="Chennai",Table1[[#This Row],[Income]],0)</f>
        <v>0</v>
      </c>
      <c r="BN185">
        <f ca="1">IF(Table1[[#This Row],[City]]="Thiruvananthapuram",Table1[[#This Row],[Income]],0)</f>
        <v>0</v>
      </c>
      <c r="BO185">
        <f ca="1">IF(Table1[[#This Row],[City]]="Kolkata",Table1[[#This Row],[Income]],0)</f>
        <v>85240</v>
      </c>
      <c r="BP185">
        <f ca="1">IF(Table1[[#This Row],[City]]="Mumbai",Table1[[#This Row],[Income]],0)</f>
        <v>0</v>
      </c>
      <c r="BQ185">
        <f ca="1">IF(Table1[[#This Row],[City]]="Mysore",Table1[[#This Row],[Income]],0)</f>
        <v>0</v>
      </c>
      <c r="BT185">
        <f ca="1">IF(Table1[[#This Row],[City]]="Mumbai",1,0)</f>
        <v>0</v>
      </c>
      <c r="BU185">
        <f ca="1">IF(Table1[[#This Row],[City]]="Chennai",1,0)</f>
        <v>0</v>
      </c>
      <c r="BV185">
        <f ca="1">IF(Table1[[#This Row],[City]]="Delhi",1,0)</f>
        <v>0</v>
      </c>
      <c r="BW185">
        <f ca="1">IF(Table1[[#This Row],[City]]="Bangalore",1,0)</f>
        <v>0</v>
      </c>
      <c r="BX185">
        <f ca="1">IF(Table1[[#This Row],[City]]="Kochi",1,0)</f>
        <v>0</v>
      </c>
      <c r="BY185">
        <f ca="1">IF(Table1[[#This Row],[City]]="Thiruvananthapuram",1,0)</f>
        <v>0</v>
      </c>
      <c r="BZ185">
        <f ca="1">IF(Table1[[#This Row],[City]]="Kolkata",1,0)</f>
        <v>1</v>
      </c>
      <c r="CA185">
        <f ca="1">IF(Table1[[#This Row],[City]]="Mysore",1,0)</f>
        <v>0</v>
      </c>
    </row>
    <row r="186" spans="2:79" x14ac:dyDescent="0.3">
      <c r="B186">
        <f t="shared" ca="1" si="46"/>
        <v>1</v>
      </c>
      <c r="C186" t="str">
        <f t="shared" ca="1" si="47"/>
        <v>Male</v>
      </c>
      <c r="D186">
        <f t="shared" ca="1" si="48"/>
        <v>37</v>
      </c>
      <c r="E186">
        <f t="shared" ca="1" si="49"/>
        <v>6</v>
      </c>
      <c r="F186" t="str">
        <f t="shared" ca="1" si="50"/>
        <v>Blogger</v>
      </c>
      <c r="G186">
        <f t="shared" ca="1" si="51"/>
        <v>3</v>
      </c>
      <c r="H186" t="str">
        <f t="shared" ca="1" si="52"/>
        <v>Diploma</v>
      </c>
      <c r="I186">
        <f t="shared" ca="1" si="53"/>
        <v>3</v>
      </c>
      <c r="J186">
        <f t="shared" ca="1" si="45"/>
        <v>3</v>
      </c>
      <c r="K186">
        <f t="shared" ca="1" si="54"/>
        <v>75069</v>
      </c>
      <c r="L186">
        <f t="shared" ca="1" si="55"/>
        <v>7</v>
      </c>
      <c r="M186" t="str">
        <f t="shared" ca="1" si="56"/>
        <v>Madurai</v>
      </c>
      <c r="N186">
        <f t="shared" ca="1" si="57"/>
        <v>300276</v>
      </c>
      <c r="O186">
        <f t="shared" ca="1" si="58"/>
        <v>45191.113759515531</v>
      </c>
      <c r="P186" s="1">
        <f t="shared" ca="1" si="59"/>
        <v>207205.95054623627</v>
      </c>
      <c r="Q186">
        <f t="shared" ca="1" si="60"/>
        <v>113441</v>
      </c>
      <c r="R186" s="1">
        <f t="shared" ca="1" si="61"/>
        <v>119914.09478342225</v>
      </c>
      <c r="S186" s="1">
        <f t="shared" ca="1" si="62"/>
        <v>73918.628393746243</v>
      </c>
      <c r="T186" s="1">
        <f t="shared" ca="1" si="63"/>
        <v>627396.04532965855</v>
      </c>
      <c r="U186" s="1">
        <f t="shared" ca="1" si="64"/>
        <v>278546.20854293776</v>
      </c>
      <c r="V186" s="1">
        <f t="shared" ca="1" si="65"/>
        <v>348849.83678672079</v>
      </c>
      <c r="AI186" s="7"/>
      <c r="AJ186">
        <f ca="1">IF(Table1[[#This Row],[Gender]]="Male",1,0)</f>
        <v>1</v>
      </c>
      <c r="AK186">
        <f ca="1">IF(Table1[[#This Row],[Gender]]="Female",1,0)</f>
        <v>0</v>
      </c>
      <c r="AM186" s="3"/>
      <c r="AO186">
        <f ca="1">IF(Table1[[#This Row],[Profession]]="Health",1,0)</f>
        <v>0</v>
      </c>
      <c r="AP186">
        <f ca="1">IF(Table1[[#This Row],[Profession]]="IT",1,0)</f>
        <v>0</v>
      </c>
      <c r="AQ186">
        <f ca="1">IF(Table1[[#This Row],[Profession]]="Engineer",1,0)</f>
        <v>0</v>
      </c>
      <c r="AR186">
        <f ca="1">IF(Table1[[#This Row],[Profession]]="Blogger",1,0)</f>
        <v>1</v>
      </c>
      <c r="AS186">
        <f ca="1">IF(Table1[[#This Row],[Profession]]="Teacher",1,0)</f>
        <v>0</v>
      </c>
      <c r="AT186">
        <f ca="1">IF(Table1[[#This Row],[Profession]]="Freelancer",1,0)</f>
        <v>0</v>
      </c>
      <c r="BB186" s="20">
        <f ca="1">Table1[[#This Row],[Vehicle Value]]/Table1[[#This Row],[Vehicles]]</f>
        <v>69068.650182078753</v>
      </c>
      <c r="BC186" s="3"/>
      <c r="BD186" s="23">
        <f ca="1">IF(Table1[[#This Row],[Overal Debt]]&gt;$BE$3,1,0)</f>
        <v>1</v>
      </c>
      <c r="BG186" s="27">
        <f ca="1">Table1[[#This Row],[Mortgage]]/Table1[[#This Row],[Value of House]]</f>
        <v>0.15049858716486009</v>
      </c>
      <c r="BH186" s="23">
        <f t="shared" ca="1" si="66"/>
        <v>1</v>
      </c>
      <c r="BJ186">
        <f ca="1">IF(Table1[[#This Row],[City]]="Delhi",Table1[[#This Row],[Income]],0)</f>
        <v>0</v>
      </c>
      <c r="BK186">
        <f ca="1">IF(Table1[[#This Row],[City]]="Bangalore",Table1[[#This Row],[Income]],0)</f>
        <v>0</v>
      </c>
      <c r="BL186">
        <f ca="1">IF(Table1[[#This Row],[City]]="Kochi",Table1[[#This Row],[Income]],0)</f>
        <v>0</v>
      </c>
      <c r="BM186">
        <f ca="1">IF(Table1[[#This Row],[City]]="Chennai",Table1[[#This Row],[Income]],0)</f>
        <v>0</v>
      </c>
      <c r="BN186">
        <f ca="1">IF(Table1[[#This Row],[City]]="Thiruvananthapuram",Table1[[#This Row],[Income]],0)</f>
        <v>0</v>
      </c>
      <c r="BO186">
        <f ca="1">IF(Table1[[#This Row],[City]]="Kolkata",Table1[[#This Row],[Income]],0)</f>
        <v>0</v>
      </c>
      <c r="BP186">
        <f ca="1">IF(Table1[[#This Row],[City]]="Mumbai",Table1[[#This Row],[Income]],0)</f>
        <v>0</v>
      </c>
      <c r="BQ186">
        <f ca="1">IF(Table1[[#This Row],[City]]="Mysore",Table1[[#This Row],[Income]],0)</f>
        <v>0</v>
      </c>
      <c r="BT186">
        <f ca="1">IF(Table1[[#This Row],[City]]="Mumbai",1,0)</f>
        <v>0</v>
      </c>
      <c r="BU186">
        <f ca="1">IF(Table1[[#This Row],[City]]="Chennai",1,0)</f>
        <v>0</v>
      </c>
      <c r="BV186">
        <f ca="1">IF(Table1[[#This Row],[City]]="Delhi",1,0)</f>
        <v>0</v>
      </c>
      <c r="BW186">
        <f ca="1">IF(Table1[[#This Row],[City]]="Bangalore",1,0)</f>
        <v>0</v>
      </c>
      <c r="BX186">
        <f ca="1">IF(Table1[[#This Row],[City]]="Kochi",1,0)</f>
        <v>0</v>
      </c>
      <c r="BY186">
        <f ca="1">IF(Table1[[#This Row],[City]]="Thiruvananthapuram",1,0)</f>
        <v>0</v>
      </c>
      <c r="BZ186">
        <f ca="1">IF(Table1[[#This Row],[City]]="Kolkata",1,0)</f>
        <v>0</v>
      </c>
      <c r="CA186">
        <f ca="1">IF(Table1[[#This Row],[City]]="Mysore",1,0)</f>
        <v>0</v>
      </c>
    </row>
    <row r="187" spans="2:79" x14ac:dyDescent="0.3">
      <c r="B187">
        <f t="shared" ca="1" si="46"/>
        <v>2</v>
      </c>
      <c r="C187" t="str">
        <f t="shared" ca="1" si="47"/>
        <v>Female</v>
      </c>
      <c r="D187">
        <f t="shared" ca="1" si="48"/>
        <v>39</v>
      </c>
      <c r="E187">
        <f t="shared" ca="1" si="49"/>
        <v>4</v>
      </c>
      <c r="F187" t="str">
        <f t="shared" ca="1" si="50"/>
        <v>Teacher</v>
      </c>
      <c r="G187">
        <f t="shared" ca="1" si="51"/>
        <v>3</v>
      </c>
      <c r="H187" t="str">
        <f t="shared" ca="1" si="52"/>
        <v>Diploma</v>
      </c>
      <c r="I187">
        <f t="shared" ca="1" si="53"/>
        <v>2</v>
      </c>
      <c r="J187">
        <f t="shared" ca="1" si="45"/>
        <v>1</v>
      </c>
      <c r="K187">
        <f t="shared" ca="1" si="54"/>
        <v>50789</v>
      </c>
      <c r="L187">
        <f t="shared" ca="1" si="55"/>
        <v>5</v>
      </c>
      <c r="M187" t="str">
        <f t="shared" ca="1" si="56"/>
        <v>Kolkata</v>
      </c>
      <c r="N187">
        <f t="shared" ca="1" si="57"/>
        <v>152367</v>
      </c>
      <c r="O187">
        <f t="shared" ca="1" si="58"/>
        <v>80262.491176926676</v>
      </c>
      <c r="P187" s="1">
        <f t="shared" ca="1" si="59"/>
        <v>48972.17894683154</v>
      </c>
      <c r="Q187">
        <f t="shared" ca="1" si="60"/>
        <v>46813</v>
      </c>
      <c r="R187" s="1">
        <f t="shared" ca="1" si="61"/>
        <v>5607.6236768021954</v>
      </c>
      <c r="S187" s="1">
        <f t="shared" ca="1" si="62"/>
        <v>1496.6103785313624</v>
      </c>
      <c r="T187" s="1">
        <f t="shared" ca="1" si="63"/>
        <v>206946.80262363376</v>
      </c>
      <c r="U187" s="1">
        <f t="shared" ca="1" si="64"/>
        <v>132683.11485372885</v>
      </c>
      <c r="V187" s="1">
        <f t="shared" ca="1" si="65"/>
        <v>74263.687769904907</v>
      </c>
      <c r="AI187" s="7"/>
      <c r="AJ187">
        <f ca="1">IF(Table1[[#This Row],[Gender]]="Male",1,0)</f>
        <v>0</v>
      </c>
      <c r="AK187">
        <f ca="1">IF(Table1[[#This Row],[Gender]]="Female",1,0)</f>
        <v>1</v>
      </c>
      <c r="AM187" s="3"/>
      <c r="AO187">
        <f ca="1">IF(Table1[[#This Row],[Profession]]="Health",1,0)</f>
        <v>0</v>
      </c>
      <c r="AP187">
        <f ca="1">IF(Table1[[#This Row],[Profession]]="IT",1,0)</f>
        <v>0</v>
      </c>
      <c r="AQ187">
        <f ca="1">IF(Table1[[#This Row],[Profession]]="Engineer",1,0)</f>
        <v>0</v>
      </c>
      <c r="AR187">
        <f ca="1">IF(Table1[[#This Row],[Profession]]="Blogger",1,0)</f>
        <v>0</v>
      </c>
      <c r="AS187">
        <f ca="1">IF(Table1[[#This Row],[Profession]]="Teacher",1,0)</f>
        <v>1</v>
      </c>
      <c r="AT187">
        <f ca="1">IF(Table1[[#This Row],[Profession]]="Freelancer",1,0)</f>
        <v>0</v>
      </c>
      <c r="BB187" s="20">
        <f ca="1">Table1[[#This Row],[Vehicle Value]]/Table1[[#This Row],[Vehicles]]</f>
        <v>48972.17894683154</v>
      </c>
      <c r="BC187" s="3"/>
      <c r="BD187" s="23">
        <f ca="1">IF(Table1[[#This Row],[Overal Debt]]&gt;$BE$3,1,0)</f>
        <v>1</v>
      </c>
      <c r="BG187" s="27">
        <f ca="1">Table1[[#This Row],[Mortgage]]/Table1[[#This Row],[Value of House]]</f>
        <v>0.52677083080277665</v>
      </c>
      <c r="BH187" s="23">
        <f t="shared" ca="1" si="66"/>
        <v>0</v>
      </c>
      <c r="BJ187">
        <f ca="1">IF(Table1[[#This Row],[City]]="Delhi",Table1[[#This Row],[Income]],0)</f>
        <v>0</v>
      </c>
      <c r="BK187">
        <f ca="1">IF(Table1[[#This Row],[City]]="Bangalore",Table1[[#This Row],[Income]],0)</f>
        <v>0</v>
      </c>
      <c r="BL187">
        <f ca="1">IF(Table1[[#This Row],[City]]="Kochi",Table1[[#This Row],[Income]],0)</f>
        <v>0</v>
      </c>
      <c r="BM187">
        <f ca="1">IF(Table1[[#This Row],[City]]="Chennai",Table1[[#This Row],[Income]],0)</f>
        <v>0</v>
      </c>
      <c r="BN187">
        <f ca="1">IF(Table1[[#This Row],[City]]="Thiruvananthapuram",Table1[[#This Row],[Income]],0)</f>
        <v>0</v>
      </c>
      <c r="BO187">
        <f ca="1">IF(Table1[[#This Row],[City]]="Kolkata",Table1[[#This Row],[Income]],0)</f>
        <v>50789</v>
      </c>
      <c r="BP187">
        <f ca="1">IF(Table1[[#This Row],[City]]="Mumbai",Table1[[#This Row],[Income]],0)</f>
        <v>0</v>
      </c>
      <c r="BQ187">
        <f ca="1">IF(Table1[[#This Row],[City]]="Mysore",Table1[[#This Row],[Income]],0)</f>
        <v>0</v>
      </c>
      <c r="BT187">
        <f ca="1">IF(Table1[[#This Row],[City]]="Mumbai",1,0)</f>
        <v>0</v>
      </c>
      <c r="BU187">
        <f ca="1">IF(Table1[[#This Row],[City]]="Chennai",1,0)</f>
        <v>0</v>
      </c>
      <c r="BV187">
        <f ca="1">IF(Table1[[#This Row],[City]]="Delhi",1,0)</f>
        <v>0</v>
      </c>
      <c r="BW187">
        <f ca="1">IF(Table1[[#This Row],[City]]="Bangalore",1,0)</f>
        <v>0</v>
      </c>
      <c r="BX187">
        <f ca="1">IF(Table1[[#This Row],[City]]="Kochi",1,0)</f>
        <v>0</v>
      </c>
      <c r="BY187">
        <f ca="1">IF(Table1[[#This Row],[City]]="Thiruvananthapuram",1,0)</f>
        <v>0</v>
      </c>
      <c r="BZ187">
        <f ca="1">IF(Table1[[#This Row],[City]]="Kolkata",1,0)</f>
        <v>1</v>
      </c>
      <c r="CA187">
        <f ca="1">IF(Table1[[#This Row],[City]]="Mysore",1,0)</f>
        <v>0</v>
      </c>
    </row>
    <row r="188" spans="2:79" x14ac:dyDescent="0.3">
      <c r="B188">
        <f t="shared" ca="1" si="46"/>
        <v>2</v>
      </c>
      <c r="C188" t="str">
        <f t="shared" ca="1" si="47"/>
        <v>Female</v>
      </c>
      <c r="D188">
        <f t="shared" ca="1" si="48"/>
        <v>29</v>
      </c>
      <c r="E188">
        <f t="shared" ca="1" si="49"/>
        <v>2</v>
      </c>
      <c r="F188" t="str">
        <f t="shared" ca="1" si="50"/>
        <v>Engineer</v>
      </c>
      <c r="G188">
        <f t="shared" ca="1" si="51"/>
        <v>5</v>
      </c>
      <c r="H188" t="str">
        <f t="shared" ca="1" si="52"/>
        <v>Post Graduate</v>
      </c>
      <c r="I188">
        <f t="shared" ca="1" si="53"/>
        <v>0</v>
      </c>
      <c r="J188">
        <f t="shared" ca="1" si="45"/>
        <v>2</v>
      </c>
      <c r="K188">
        <f t="shared" ca="1" si="54"/>
        <v>44687</v>
      </c>
      <c r="L188">
        <f t="shared" ca="1" si="55"/>
        <v>9</v>
      </c>
      <c r="M188" t="str">
        <f t="shared" ca="1" si="56"/>
        <v>Delhi</v>
      </c>
      <c r="N188">
        <f t="shared" ca="1" si="57"/>
        <v>178748</v>
      </c>
      <c r="O188">
        <f t="shared" ca="1" si="58"/>
        <v>176942.91498766289</v>
      </c>
      <c r="P188" s="1">
        <f t="shared" ca="1" si="59"/>
        <v>31006.206185171173</v>
      </c>
      <c r="Q188">
        <f t="shared" ca="1" si="60"/>
        <v>18497</v>
      </c>
      <c r="R188" s="1">
        <f t="shared" ca="1" si="61"/>
        <v>59801.965131699013</v>
      </c>
      <c r="S188" s="1">
        <f t="shared" ca="1" si="62"/>
        <v>57742.229601117739</v>
      </c>
      <c r="T188" s="1">
        <f t="shared" ca="1" si="63"/>
        <v>269556.1713168702</v>
      </c>
      <c r="U188" s="1">
        <f t="shared" ca="1" si="64"/>
        <v>255241.88011936191</v>
      </c>
      <c r="V188" s="1">
        <f t="shared" ca="1" si="65"/>
        <v>14314.291197508282</v>
      </c>
      <c r="AI188" s="7"/>
      <c r="AJ188">
        <f ca="1">IF(Table1[[#This Row],[Gender]]="Male",1,0)</f>
        <v>0</v>
      </c>
      <c r="AK188">
        <f ca="1">IF(Table1[[#This Row],[Gender]]="Female",1,0)</f>
        <v>1</v>
      </c>
      <c r="AM188" s="3"/>
      <c r="AO188">
        <f ca="1">IF(Table1[[#This Row],[Profession]]="Health",1,0)</f>
        <v>0</v>
      </c>
      <c r="AP188">
        <f ca="1">IF(Table1[[#This Row],[Profession]]="IT",1,0)</f>
        <v>0</v>
      </c>
      <c r="AQ188">
        <f ca="1">IF(Table1[[#This Row],[Profession]]="Engineer",1,0)</f>
        <v>1</v>
      </c>
      <c r="AR188">
        <f ca="1">IF(Table1[[#This Row],[Profession]]="Blogger",1,0)</f>
        <v>0</v>
      </c>
      <c r="AS188">
        <f ca="1">IF(Table1[[#This Row],[Profession]]="Teacher",1,0)</f>
        <v>0</v>
      </c>
      <c r="AT188">
        <f ca="1">IF(Table1[[#This Row],[Profession]]="Freelancer",1,0)</f>
        <v>0</v>
      </c>
      <c r="BB188" s="20">
        <f ca="1">Table1[[#This Row],[Vehicle Value]]/Table1[[#This Row],[Vehicles]]</f>
        <v>15503.103092585587</v>
      </c>
      <c r="BC188" s="3"/>
      <c r="BD188" s="23">
        <f ca="1">IF(Table1[[#This Row],[Overal Debt]]&gt;$BE$3,1,0)</f>
        <v>1</v>
      </c>
      <c r="BG188" s="27">
        <f ca="1">Table1[[#This Row],[Mortgage]]/Table1[[#This Row],[Value of House]]</f>
        <v>0.98990150931849807</v>
      </c>
      <c r="BH188" s="23">
        <f t="shared" ca="1" si="66"/>
        <v>0</v>
      </c>
      <c r="BJ188">
        <f ca="1">IF(Table1[[#This Row],[City]]="Delhi",Table1[[#This Row],[Income]],0)</f>
        <v>44687</v>
      </c>
      <c r="BK188">
        <f ca="1">IF(Table1[[#This Row],[City]]="Bangalore",Table1[[#This Row],[Income]],0)</f>
        <v>0</v>
      </c>
      <c r="BL188">
        <f ca="1">IF(Table1[[#This Row],[City]]="Kochi",Table1[[#This Row],[Income]],0)</f>
        <v>0</v>
      </c>
      <c r="BM188">
        <f ca="1">IF(Table1[[#This Row],[City]]="Chennai",Table1[[#This Row],[Income]],0)</f>
        <v>0</v>
      </c>
      <c r="BN188">
        <f ca="1">IF(Table1[[#This Row],[City]]="Thiruvananthapuram",Table1[[#This Row],[Income]],0)</f>
        <v>0</v>
      </c>
      <c r="BO188">
        <f ca="1">IF(Table1[[#This Row],[City]]="Kolkata",Table1[[#This Row],[Income]],0)</f>
        <v>0</v>
      </c>
      <c r="BP188">
        <f ca="1">IF(Table1[[#This Row],[City]]="Mumbai",Table1[[#This Row],[Income]],0)</f>
        <v>0</v>
      </c>
      <c r="BQ188">
        <f ca="1">IF(Table1[[#This Row],[City]]="Mysore",Table1[[#This Row],[Income]],0)</f>
        <v>0</v>
      </c>
      <c r="BT188">
        <f ca="1">IF(Table1[[#This Row],[City]]="Mumbai",1,0)</f>
        <v>0</v>
      </c>
      <c r="BU188">
        <f ca="1">IF(Table1[[#This Row],[City]]="Chennai",1,0)</f>
        <v>0</v>
      </c>
      <c r="BV188">
        <f ca="1">IF(Table1[[#This Row],[City]]="Delhi",1,0)</f>
        <v>1</v>
      </c>
      <c r="BW188">
        <f ca="1">IF(Table1[[#This Row],[City]]="Bangalore",1,0)</f>
        <v>0</v>
      </c>
      <c r="BX188">
        <f ca="1">IF(Table1[[#This Row],[City]]="Kochi",1,0)</f>
        <v>0</v>
      </c>
      <c r="BY188">
        <f ca="1">IF(Table1[[#This Row],[City]]="Thiruvananthapuram",1,0)</f>
        <v>0</v>
      </c>
      <c r="BZ188">
        <f ca="1">IF(Table1[[#This Row],[City]]="Kolkata",1,0)</f>
        <v>0</v>
      </c>
      <c r="CA188">
        <f ca="1">IF(Table1[[#This Row],[City]]="Mysore",1,0)</f>
        <v>0</v>
      </c>
    </row>
    <row r="189" spans="2:79" x14ac:dyDescent="0.3">
      <c r="B189">
        <f t="shared" ca="1" si="46"/>
        <v>2</v>
      </c>
      <c r="C189" t="str">
        <f t="shared" ca="1" si="47"/>
        <v>Female</v>
      </c>
      <c r="D189">
        <f t="shared" ca="1" si="48"/>
        <v>35</v>
      </c>
      <c r="E189">
        <f t="shared" ca="1" si="49"/>
        <v>6</v>
      </c>
      <c r="F189" t="str">
        <f t="shared" ca="1" si="50"/>
        <v>Blogger</v>
      </c>
      <c r="G189">
        <f t="shared" ca="1" si="51"/>
        <v>1</v>
      </c>
      <c r="H189" t="str">
        <f t="shared" ca="1" si="52"/>
        <v>SSLC</v>
      </c>
      <c r="I189">
        <f t="shared" ca="1" si="53"/>
        <v>2</v>
      </c>
      <c r="J189">
        <f t="shared" ca="1" si="45"/>
        <v>4</v>
      </c>
      <c r="K189">
        <f t="shared" ca="1" si="54"/>
        <v>73444</v>
      </c>
      <c r="L189">
        <f t="shared" ca="1" si="55"/>
        <v>7</v>
      </c>
      <c r="M189" t="str">
        <f t="shared" ca="1" si="56"/>
        <v>Madurai</v>
      </c>
      <c r="N189">
        <f t="shared" ca="1" si="57"/>
        <v>220332</v>
      </c>
      <c r="O189">
        <f t="shared" ca="1" si="58"/>
        <v>53121.114515266694</v>
      </c>
      <c r="P189" s="1">
        <f t="shared" ca="1" si="59"/>
        <v>163720.48968645098</v>
      </c>
      <c r="Q189">
        <f t="shared" ca="1" si="60"/>
        <v>38746</v>
      </c>
      <c r="R189" s="1">
        <f t="shared" ca="1" si="61"/>
        <v>29813.503951328246</v>
      </c>
      <c r="S189" s="1">
        <f t="shared" ca="1" si="62"/>
        <v>35966.076288717544</v>
      </c>
      <c r="T189" s="1">
        <f t="shared" ca="1" si="63"/>
        <v>413865.9936377792</v>
      </c>
      <c r="U189" s="1">
        <f t="shared" ca="1" si="64"/>
        <v>121680.61846659495</v>
      </c>
      <c r="V189" s="1">
        <f t="shared" ca="1" si="65"/>
        <v>292185.37517118425</v>
      </c>
      <c r="AI189" s="7"/>
      <c r="AJ189">
        <f ca="1">IF(Table1[[#This Row],[Gender]]="Male",1,0)</f>
        <v>0</v>
      </c>
      <c r="AK189">
        <f ca="1">IF(Table1[[#This Row],[Gender]]="Female",1,0)</f>
        <v>1</v>
      </c>
      <c r="AM189" s="3"/>
      <c r="AO189">
        <f ca="1">IF(Table1[[#This Row],[Profession]]="Health",1,0)</f>
        <v>0</v>
      </c>
      <c r="AP189">
        <f ca="1">IF(Table1[[#This Row],[Profession]]="IT",1,0)</f>
        <v>0</v>
      </c>
      <c r="AQ189">
        <f ca="1">IF(Table1[[#This Row],[Profession]]="Engineer",1,0)</f>
        <v>0</v>
      </c>
      <c r="AR189">
        <f ca="1">IF(Table1[[#This Row],[Profession]]="Blogger",1,0)</f>
        <v>1</v>
      </c>
      <c r="AS189">
        <f ca="1">IF(Table1[[#This Row],[Profession]]="Teacher",1,0)</f>
        <v>0</v>
      </c>
      <c r="AT189">
        <f ca="1">IF(Table1[[#This Row],[Profession]]="Freelancer",1,0)</f>
        <v>0</v>
      </c>
      <c r="BB189" s="20">
        <f ca="1">Table1[[#This Row],[Vehicle Value]]/Table1[[#This Row],[Vehicles]]</f>
        <v>40930.122421612745</v>
      </c>
      <c r="BC189" s="3"/>
      <c r="BD189" s="23">
        <f ca="1">IF(Table1[[#This Row],[Overal Debt]]&gt;$BE$3,1,0)</f>
        <v>1</v>
      </c>
      <c r="BG189" s="27">
        <f ca="1">Table1[[#This Row],[Mortgage]]/Table1[[#This Row],[Value of House]]</f>
        <v>0.24109577598926482</v>
      </c>
      <c r="BH189" s="23">
        <f t="shared" ca="1" si="66"/>
        <v>1</v>
      </c>
      <c r="BJ189">
        <f ca="1">IF(Table1[[#This Row],[City]]="Delhi",Table1[[#This Row],[Income]],0)</f>
        <v>0</v>
      </c>
      <c r="BK189">
        <f ca="1">IF(Table1[[#This Row],[City]]="Bangalore",Table1[[#This Row],[Income]],0)</f>
        <v>0</v>
      </c>
      <c r="BL189">
        <f ca="1">IF(Table1[[#This Row],[City]]="Kochi",Table1[[#This Row],[Income]],0)</f>
        <v>0</v>
      </c>
      <c r="BM189">
        <f ca="1">IF(Table1[[#This Row],[City]]="Chennai",Table1[[#This Row],[Income]],0)</f>
        <v>0</v>
      </c>
      <c r="BN189">
        <f ca="1">IF(Table1[[#This Row],[City]]="Thiruvananthapuram",Table1[[#This Row],[Income]],0)</f>
        <v>0</v>
      </c>
      <c r="BO189">
        <f ca="1">IF(Table1[[#This Row],[City]]="Kolkata",Table1[[#This Row],[Income]],0)</f>
        <v>0</v>
      </c>
      <c r="BP189">
        <f ca="1">IF(Table1[[#This Row],[City]]="Mumbai",Table1[[#This Row],[Income]],0)</f>
        <v>0</v>
      </c>
      <c r="BQ189">
        <f ca="1">IF(Table1[[#This Row],[City]]="Mysore",Table1[[#This Row],[Income]],0)</f>
        <v>0</v>
      </c>
      <c r="BT189">
        <f ca="1">IF(Table1[[#This Row],[City]]="Mumbai",1,0)</f>
        <v>0</v>
      </c>
      <c r="BU189">
        <f ca="1">IF(Table1[[#This Row],[City]]="Chennai",1,0)</f>
        <v>0</v>
      </c>
      <c r="BV189">
        <f ca="1">IF(Table1[[#This Row],[City]]="Delhi",1,0)</f>
        <v>0</v>
      </c>
      <c r="BW189">
        <f ca="1">IF(Table1[[#This Row],[City]]="Bangalore",1,0)</f>
        <v>0</v>
      </c>
      <c r="BX189">
        <f ca="1">IF(Table1[[#This Row],[City]]="Kochi",1,0)</f>
        <v>0</v>
      </c>
      <c r="BY189">
        <f ca="1">IF(Table1[[#This Row],[City]]="Thiruvananthapuram",1,0)</f>
        <v>0</v>
      </c>
      <c r="BZ189">
        <f ca="1">IF(Table1[[#This Row],[City]]="Kolkata",1,0)</f>
        <v>0</v>
      </c>
      <c r="CA189">
        <f ca="1">IF(Table1[[#This Row],[City]]="Mysore",1,0)</f>
        <v>0</v>
      </c>
    </row>
    <row r="190" spans="2:79" x14ac:dyDescent="0.3">
      <c r="B190">
        <f t="shared" ca="1" si="46"/>
        <v>1</v>
      </c>
      <c r="C190" t="str">
        <f t="shared" ca="1" si="47"/>
        <v>Male</v>
      </c>
      <c r="D190">
        <f t="shared" ca="1" si="48"/>
        <v>26</v>
      </c>
      <c r="E190">
        <f t="shared" ca="1" si="49"/>
        <v>2</v>
      </c>
      <c r="F190" t="str">
        <f t="shared" ca="1" si="50"/>
        <v>Engineer</v>
      </c>
      <c r="G190">
        <f t="shared" ca="1" si="51"/>
        <v>5</v>
      </c>
      <c r="H190" t="str">
        <f t="shared" ca="1" si="52"/>
        <v>Post Graduate</v>
      </c>
      <c r="I190">
        <f t="shared" ca="1" si="53"/>
        <v>2</v>
      </c>
      <c r="J190">
        <f t="shared" ca="1" si="45"/>
        <v>2</v>
      </c>
      <c r="K190">
        <f t="shared" ca="1" si="54"/>
        <v>89223</v>
      </c>
      <c r="L190">
        <f t="shared" ca="1" si="55"/>
        <v>5</v>
      </c>
      <c r="M190" t="str">
        <f t="shared" ca="1" si="56"/>
        <v>Kolkata</v>
      </c>
      <c r="N190">
        <f t="shared" ca="1" si="57"/>
        <v>267669</v>
      </c>
      <c r="O190">
        <f t="shared" ca="1" si="58"/>
        <v>49052.558049394924</v>
      </c>
      <c r="P190" s="1">
        <f t="shared" ca="1" si="59"/>
        <v>174922.86376840231</v>
      </c>
      <c r="Q190">
        <f t="shared" ca="1" si="60"/>
        <v>161126</v>
      </c>
      <c r="R190" s="1">
        <f t="shared" ca="1" si="61"/>
        <v>111360.72208115685</v>
      </c>
      <c r="S190" s="1">
        <f t="shared" ca="1" si="62"/>
        <v>1777.3795291944284</v>
      </c>
      <c r="T190" s="1">
        <f t="shared" ca="1" si="63"/>
        <v>553952.58584955917</v>
      </c>
      <c r="U190" s="1">
        <f t="shared" ca="1" si="64"/>
        <v>321539.28013055178</v>
      </c>
      <c r="V190" s="1">
        <f t="shared" ca="1" si="65"/>
        <v>232413.30571900739</v>
      </c>
      <c r="AI190" s="7"/>
      <c r="AJ190">
        <f ca="1">IF(Table1[[#This Row],[Gender]]="Male",1,0)</f>
        <v>1</v>
      </c>
      <c r="AK190">
        <f ca="1">IF(Table1[[#This Row],[Gender]]="Female",1,0)</f>
        <v>0</v>
      </c>
      <c r="AM190" s="3"/>
      <c r="AO190">
        <f ca="1">IF(Table1[[#This Row],[Profession]]="Health",1,0)</f>
        <v>0</v>
      </c>
      <c r="AP190">
        <f ca="1">IF(Table1[[#This Row],[Profession]]="IT",1,0)</f>
        <v>0</v>
      </c>
      <c r="AQ190">
        <f ca="1">IF(Table1[[#This Row],[Profession]]="Engineer",1,0)</f>
        <v>1</v>
      </c>
      <c r="AR190">
        <f ca="1">IF(Table1[[#This Row],[Profession]]="Blogger",1,0)</f>
        <v>0</v>
      </c>
      <c r="AS190">
        <f ca="1">IF(Table1[[#This Row],[Profession]]="Teacher",1,0)</f>
        <v>0</v>
      </c>
      <c r="AT190">
        <f ca="1">IF(Table1[[#This Row],[Profession]]="Freelancer",1,0)</f>
        <v>0</v>
      </c>
      <c r="BB190" s="20">
        <f ca="1">Table1[[#This Row],[Vehicle Value]]/Table1[[#This Row],[Vehicles]]</f>
        <v>87461.431884201156</v>
      </c>
      <c r="BC190" s="3"/>
      <c r="BD190" s="23">
        <f ca="1">IF(Table1[[#This Row],[Overal Debt]]&gt;$BE$3,1,0)</f>
        <v>1</v>
      </c>
      <c r="BG190" s="27">
        <f ca="1">Table1[[#This Row],[Mortgage]]/Table1[[#This Row],[Value of House]]</f>
        <v>0.18325827066038625</v>
      </c>
      <c r="BH190" s="23">
        <f t="shared" ca="1" si="66"/>
        <v>1</v>
      </c>
      <c r="BJ190">
        <f ca="1">IF(Table1[[#This Row],[City]]="Delhi",Table1[[#This Row],[Income]],0)</f>
        <v>0</v>
      </c>
      <c r="BK190">
        <f ca="1">IF(Table1[[#This Row],[City]]="Bangalore",Table1[[#This Row],[Income]],0)</f>
        <v>0</v>
      </c>
      <c r="BL190">
        <f ca="1">IF(Table1[[#This Row],[City]]="Kochi",Table1[[#This Row],[Income]],0)</f>
        <v>0</v>
      </c>
      <c r="BM190">
        <f ca="1">IF(Table1[[#This Row],[City]]="Chennai",Table1[[#This Row],[Income]],0)</f>
        <v>0</v>
      </c>
      <c r="BN190">
        <f ca="1">IF(Table1[[#This Row],[City]]="Thiruvananthapuram",Table1[[#This Row],[Income]],0)</f>
        <v>0</v>
      </c>
      <c r="BO190">
        <f ca="1">IF(Table1[[#This Row],[City]]="Kolkata",Table1[[#This Row],[Income]],0)</f>
        <v>89223</v>
      </c>
      <c r="BP190">
        <f ca="1">IF(Table1[[#This Row],[City]]="Mumbai",Table1[[#This Row],[Income]],0)</f>
        <v>0</v>
      </c>
      <c r="BQ190">
        <f ca="1">IF(Table1[[#This Row],[City]]="Mysore",Table1[[#This Row],[Income]],0)</f>
        <v>0</v>
      </c>
      <c r="BT190">
        <f ca="1">IF(Table1[[#This Row],[City]]="Mumbai",1,0)</f>
        <v>0</v>
      </c>
      <c r="BU190">
        <f ca="1">IF(Table1[[#This Row],[City]]="Chennai",1,0)</f>
        <v>0</v>
      </c>
      <c r="BV190">
        <f ca="1">IF(Table1[[#This Row],[City]]="Delhi",1,0)</f>
        <v>0</v>
      </c>
      <c r="BW190">
        <f ca="1">IF(Table1[[#This Row],[City]]="Bangalore",1,0)</f>
        <v>0</v>
      </c>
      <c r="BX190">
        <f ca="1">IF(Table1[[#This Row],[City]]="Kochi",1,0)</f>
        <v>0</v>
      </c>
      <c r="BY190">
        <f ca="1">IF(Table1[[#This Row],[City]]="Thiruvananthapuram",1,0)</f>
        <v>0</v>
      </c>
      <c r="BZ190">
        <f ca="1">IF(Table1[[#This Row],[City]]="Kolkata",1,0)</f>
        <v>1</v>
      </c>
      <c r="CA190">
        <f ca="1">IF(Table1[[#This Row],[City]]="Mysore",1,0)</f>
        <v>0</v>
      </c>
    </row>
    <row r="191" spans="2:79" x14ac:dyDescent="0.3">
      <c r="B191">
        <f t="shared" ca="1" si="46"/>
        <v>1</v>
      </c>
      <c r="C191" t="str">
        <f t="shared" ca="1" si="47"/>
        <v>Male</v>
      </c>
      <c r="D191">
        <f t="shared" ca="1" si="48"/>
        <v>27</v>
      </c>
      <c r="E191">
        <f t="shared" ca="1" si="49"/>
        <v>3</v>
      </c>
      <c r="F191" t="str">
        <f t="shared" ca="1" si="50"/>
        <v>IT</v>
      </c>
      <c r="G191">
        <f t="shared" ca="1" si="51"/>
        <v>5</v>
      </c>
      <c r="H191" t="str">
        <f t="shared" ca="1" si="52"/>
        <v>Post Graduate</v>
      </c>
      <c r="I191">
        <f t="shared" ca="1" si="53"/>
        <v>3</v>
      </c>
      <c r="J191">
        <f t="shared" ca="1" si="45"/>
        <v>2</v>
      </c>
      <c r="K191">
        <f t="shared" ca="1" si="54"/>
        <v>52173</v>
      </c>
      <c r="L191">
        <f t="shared" ca="1" si="55"/>
        <v>6</v>
      </c>
      <c r="M191" t="str">
        <f t="shared" ca="1" si="56"/>
        <v>Thiruvananthapuram</v>
      </c>
      <c r="N191">
        <f t="shared" ca="1" si="57"/>
        <v>156519</v>
      </c>
      <c r="O191">
        <f t="shared" ca="1" si="58"/>
        <v>7701.065850213653</v>
      </c>
      <c r="P191" s="1">
        <f t="shared" ca="1" si="59"/>
        <v>21841.410442924134</v>
      </c>
      <c r="Q191">
        <f t="shared" ca="1" si="60"/>
        <v>5827</v>
      </c>
      <c r="R191" s="1">
        <f t="shared" ca="1" si="61"/>
        <v>97593.752761039155</v>
      </c>
      <c r="S191" s="1">
        <f t="shared" ca="1" si="62"/>
        <v>16494.205892658494</v>
      </c>
      <c r="T191" s="1">
        <f t="shared" ca="1" si="63"/>
        <v>275954.16320396331</v>
      </c>
      <c r="U191" s="1">
        <f t="shared" ca="1" si="64"/>
        <v>111121.81861125281</v>
      </c>
      <c r="V191" s="1">
        <f t="shared" ca="1" si="65"/>
        <v>164832.34459271049</v>
      </c>
      <c r="AI191" s="7"/>
      <c r="AJ191">
        <f ca="1">IF(Table1[[#This Row],[Gender]]="Male",1,0)</f>
        <v>1</v>
      </c>
      <c r="AK191">
        <f ca="1">IF(Table1[[#This Row],[Gender]]="Female",1,0)</f>
        <v>0</v>
      </c>
      <c r="AM191" s="3"/>
      <c r="AO191">
        <f ca="1">IF(Table1[[#This Row],[Profession]]="Health",1,0)</f>
        <v>0</v>
      </c>
      <c r="AP191">
        <f ca="1">IF(Table1[[#This Row],[Profession]]="IT",1,0)</f>
        <v>1</v>
      </c>
      <c r="AQ191">
        <f ca="1">IF(Table1[[#This Row],[Profession]]="Engineer",1,0)</f>
        <v>0</v>
      </c>
      <c r="AR191">
        <f ca="1">IF(Table1[[#This Row],[Profession]]="Blogger",1,0)</f>
        <v>0</v>
      </c>
      <c r="AS191">
        <f ca="1">IF(Table1[[#This Row],[Profession]]="Teacher",1,0)</f>
        <v>0</v>
      </c>
      <c r="AT191">
        <f ca="1">IF(Table1[[#This Row],[Profession]]="Freelancer",1,0)</f>
        <v>0</v>
      </c>
      <c r="BB191" s="20">
        <f ca="1">Table1[[#This Row],[Vehicle Value]]/Table1[[#This Row],[Vehicles]]</f>
        <v>10920.705221462067</v>
      </c>
      <c r="BC191" s="3"/>
      <c r="BD191" s="23">
        <f ca="1">IF(Table1[[#This Row],[Overal Debt]]&gt;$BE$3,1,0)</f>
        <v>1</v>
      </c>
      <c r="BG191" s="27">
        <f ca="1">Table1[[#This Row],[Mortgage]]/Table1[[#This Row],[Value of House]]</f>
        <v>4.9202115080045572E-2</v>
      </c>
      <c r="BH191" s="23">
        <f t="shared" ca="1" si="66"/>
        <v>1</v>
      </c>
      <c r="BJ191">
        <f ca="1">IF(Table1[[#This Row],[City]]="Delhi",Table1[[#This Row],[Income]],0)</f>
        <v>0</v>
      </c>
      <c r="BK191">
        <f ca="1">IF(Table1[[#This Row],[City]]="Bangalore",Table1[[#This Row],[Income]],0)</f>
        <v>0</v>
      </c>
      <c r="BL191">
        <f ca="1">IF(Table1[[#This Row],[City]]="Kochi",Table1[[#This Row],[Income]],0)</f>
        <v>0</v>
      </c>
      <c r="BM191">
        <f ca="1">IF(Table1[[#This Row],[City]]="Chennai",Table1[[#This Row],[Income]],0)</f>
        <v>0</v>
      </c>
      <c r="BN191">
        <f ca="1">IF(Table1[[#This Row],[City]]="Thiruvananthapuram",Table1[[#This Row],[Income]],0)</f>
        <v>52173</v>
      </c>
      <c r="BO191">
        <f ca="1">IF(Table1[[#This Row],[City]]="Kolkata",Table1[[#This Row],[Income]],0)</f>
        <v>0</v>
      </c>
      <c r="BP191">
        <f ca="1">IF(Table1[[#This Row],[City]]="Mumbai",Table1[[#This Row],[Income]],0)</f>
        <v>0</v>
      </c>
      <c r="BQ191">
        <f ca="1">IF(Table1[[#This Row],[City]]="Mysore",Table1[[#This Row],[Income]],0)</f>
        <v>0</v>
      </c>
      <c r="BT191">
        <f ca="1">IF(Table1[[#This Row],[City]]="Mumbai",1,0)</f>
        <v>0</v>
      </c>
      <c r="BU191">
        <f ca="1">IF(Table1[[#This Row],[City]]="Chennai",1,0)</f>
        <v>0</v>
      </c>
      <c r="BV191">
        <f ca="1">IF(Table1[[#This Row],[City]]="Delhi",1,0)</f>
        <v>0</v>
      </c>
      <c r="BW191">
        <f ca="1">IF(Table1[[#This Row],[City]]="Bangalore",1,0)</f>
        <v>0</v>
      </c>
      <c r="BX191">
        <f ca="1">IF(Table1[[#This Row],[City]]="Kochi",1,0)</f>
        <v>0</v>
      </c>
      <c r="BY191">
        <f ca="1">IF(Table1[[#This Row],[City]]="Thiruvananthapuram",1,0)</f>
        <v>1</v>
      </c>
      <c r="BZ191">
        <f ca="1">IF(Table1[[#This Row],[City]]="Kolkata",1,0)</f>
        <v>0</v>
      </c>
      <c r="CA191">
        <f ca="1">IF(Table1[[#This Row],[City]]="Mysore",1,0)</f>
        <v>0</v>
      </c>
    </row>
    <row r="192" spans="2:79" x14ac:dyDescent="0.3">
      <c r="B192">
        <f t="shared" ca="1" si="46"/>
        <v>2</v>
      </c>
      <c r="C192" t="str">
        <f t="shared" ca="1" si="47"/>
        <v>Female</v>
      </c>
      <c r="D192">
        <f t="shared" ca="1" si="48"/>
        <v>39</v>
      </c>
      <c r="E192">
        <f t="shared" ca="1" si="49"/>
        <v>2</v>
      </c>
      <c r="F192" t="str">
        <f t="shared" ca="1" si="50"/>
        <v>Engineer</v>
      </c>
      <c r="G192">
        <f t="shared" ca="1" si="51"/>
        <v>4</v>
      </c>
      <c r="H192" t="str">
        <f t="shared" ca="1" si="52"/>
        <v>Under Graduate</v>
      </c>
      <c r="I192">
        <f t="shared" ca="1" si="53"/>
        <v>3</v>
      </c>
      <c r="J192">
        <f t="shared" ca="1" si="45"/>
        <v>2</v>
      </c>
      <c r="K192">
        <f t="shared" ca="1" si="54"/>
        <v>79449</v>
      </c>
      <c r="L192">
        <f t="shared" ca="1" si="55"/>
        <v>9</v>
      </c>
      <c r="M192" t="str">
        <f t="shared" ca="1" si="56"/>
        <v>Delhi</v>
      </c>
      <c r="N192">
        <f t="shared" ca="1" si="57"/>
        <v>238347</v>
      </c>
      <c r="O192">
        <f t="shared" ca="1" si="58"/>
        <v>181086.9718697163</v>
      </c>
      <c r="P192" s="1">
        <f t="shared" ca="1" si="59"/>
        <v>24997.130720747755</v>
      </c>
      <c r="Q192">
        <f t="shared" ca="1" si="60"/>
        <v>15982</v>
      </c>
      <c r="R192" s="1">
        <f t="shared" ca="1" si="61"/>
        <v>132156.51050298157</v>
      </c>
      <c r="S192" s="1">
        <f t="shared" ca="1" si="62"/>
        <v>113149.14307677106</v>
      </c>
      <c r="T192" s="1">
        <f t="shared" ca="1" si="63"/>
        <v>395500.64122372936</v>
      </c>
      <c r="U192" s="1">
        <f t="shared" ca="1" si="64"/>
        <v>329225.48237269791</v>
      </c>
      <c r="V192" s="1">
        <f t="shared" ca="1" si="65"/>
        <v>66275.158851031447</v>
      </c>
      <c r="AI192" s="7"/>
      <c r="AJ192">
        <f ca="1">IF(Table1[[#This Row],[Gender]]="Male",1,0)</f>
        <v>0</v>
      </c>
      <c r="AK192">
        <f ca="1">IF(Table1[[#This Row],[Gender]]="Female",1,0)</f>
        <v>1</v>
      </c>
      <c r="AM192" s="3"/>
      <c r="AO192">
        <f ca="1">IF(Table1[[#This Row],[Profession]]="Health",1,0)</f>
        <v>0</v>
      </c>
      <c r="AP192">
        <f ca="1">IF(Table1[[#This Row],[Profession]]="IT",1,0)</f>
        <v>0</v>
      </c>
      <c r="AQ192">
        <f ca="1">IF(Table1[[#This Row],[Profession]]="Engineer",1,0)</f>
        <v>1</v>
      </c>
      <c r="AR192">
        <f ca="1">IF(Table1[[#This Row],[Profession]]="Blogger",1,0)</f>
        <v>0</v>
      </c>
      <c r="AS192">
        <f ca="1">IF(Table1[[#This Row],[Profession]]="Teacher",1,0)</f>
        <v>0</v>
      </c>
      <c r="AT192">
        <f ca="1">IF(Table1[[#This Row],[Profession]]="Freelancer",1,0)</f>
        <v>0</v>
      </c>
      <c r="BB192" s="20">
        <f ca="1">Table1[[#This Row],[Vehicle Value]]/Table1[[#This Row],[Vehicles]]</f>
        <v>12498.565360373877</v>
      </c>
      <c r="BC192" s="3"/>
      <c r="BD192" s="23">
        <f ca="1">IF(Table1[[#This Row],[Overal Debt]]&gt;$BE$3,1,0)</f>
        <v>1</v>
      </c>
      <c r="BG192" s="27">
        <f ca="1">Table1[[#This Row],[Mortgage]]/Table1[[#This Row],[Value of House]]</f>
        <v>0.75976190960958734</v>
      </c>
      <c r="BH192" s="23">
        <f t="shared" ca="1" si="66"/>
        <v>0</v>
      </c>
      <c r="BJ192">
        <f ca="1">IF(Table1[[#This Row],[City]]="Delhi",Table1[[#This Row],[Income]],0)</f>
        <v>79449</v>
      </c>
      <c r="BK192">
        <f ca="1">IF(Table1[[#This Row],[City]]="Bangalore",Table1[[#This Row],[Income]],0)</f>
        <v>0</v>
      </c>
      <c r="BL192">
        <f ca="1">IF(Table1[[#This Row],[City]]="Kochi",Table1[[#This Row],[Income]],0)</f>
        <v>0</v>
      </c>
      <c r="BM192">
        <f ca="1">IF(Table1[[#This Row],[City]]="Chennai",Table1[[#This Row],[Income]],0)</f>
        <v>0</v>
      </c>
      <c r="BN192">
        <f ca="1">IF(Table1[[#This Row],[City]]="Thiruvananthapuram",Table1[[#This Row],[Income]],0)</f>
        <v>0</v>
      </c>
      <c r="BO192">
        <f ca="1">IF(Table1[[#This Row],[City]]="Kolkata",Table1[[#This Row],[Income]],0)</f>
        <v>0</v>
      </c>
      <c r="BP192">
        <f ca="1">IF(Table1[[#This Row],[City]]="Mumbai",Table1[[#This Row],[Income]],0)</f>
        <v>0</v>
      </c>
      <c r="BQ192">
        <f ca="1">IF(Table1[[#This Row],[City]]="Mysore",Table1[[#This Row],[Income]],0)</f>
        <v>0</v>
      </c>
      <c r="BT192">
        <f ca="1">IF(Table1[[#This Row],[City]]="Mumbai",1,0)</f>
        <v>0</v>
      </c>
      <c r="BU192">
        <f ca="1">IF(Table1[[#This Row],[City]]="Chennai",1,0)</f>
        <v>0</v>
      </c>
      <c r="BV192">
        <f ca="1">IF(Table1[[#This Row],[City]]="Delhi",1,0)</f>
        <v>1</v>
      </c>
      <c r="BW192">
        <f ca="1">IF(Table1[[#This Row],[City]]="Bangalore",1,0)</f>
        <v>0</v>
      </c>
      <c r="BX192">
        <f ca="1">IF(Table1[[#This Row],[City]]="Kochi",1,0)</f>
        <v>0</v>
      </c>
      <c r="BY192">
        <f ca="1">IF(Table1[[#This Row],[City]]="Thiruvananthapuram",1,0)</f>
        <v>0</v>
      </c>
      <c r="BZ192">
        <f ca="1">IF(Table1[[#This Row],[City]]="Kolkata",1,0)</f>
        <v>0</v>
      </c>
      <c r="CA192">
        <f ca="1">IF(Table1[[#This Row],[City]]="Mysore",1,0)</f>
        <v>0</v>
      </c>
    </row>
    <row r="193" spans="2:79" x14ac:dyDescent="0.3">
      <c r="B193">
        <f t="shared" ca="1" si="46"/>
        <v>2</v>
      </c>
      <c r="C193" t="str">
        <f t="shared" ca="1" si="47"/>
        <v>Female</v>
      </c>
      <c r="D193">
        <f t="shared" ca="1" si="48"/>
        <v>33</v>
      </c>
      <c r="E193">
        <f t="shared" ca="1" si="49"/>
        <v>4</v>
      </c>
      <c r="F193" t="str">
        <f t="shared" ca="1" si="50"/>
        <v>Teacher</v>
      </c>
      <c r="G193">
        <f t="shared" ca="1" si="51"/>
        <v>2</v>
      </c>
      <c r="H193" t="str">
        <f t="shared" ca="1" si="52"/>
        <v>HSC</v>
      </c>
      <c r="I193">
        <f t="shared" ca="1" si="53"/>
        <v>0</v>
      </c>
      <c r="J193">
        <f t="shared" ca="1" si="45"/>
        <v>4</v>
      </c>
      <c r="K193">
        <f t="shared" ca="1" si="54"/>
        <v>49790</v>
      </c>
      <c r="L193">
        <f t="shared" ca="1" si="55"/>
        <v>7</v>
      </c>
      <c r="M193" t="str">
        <f t="shared" ca="1" si="56"/>
        <v>Madurai</v>
      </c>
      <c r="N193">
        <f t="shared" ca="1" si="57"/>
        <v>149370</v>
      </c>
      <c r="O193">
        <f t="shared" ca="1" si="58"/>
        <v>63625.098500382257</v>
      </c>
      <c r="P193" s="1">
        <f t="shared" ca="1" si="59"/>
        <v>108074.59157044035</v>
      </c>
      <c r="Q193">
        <f t="shared" ca="1" si="60"/>
        <v>89118</v>
      </c>
      <c r="R193" s="1">
        <f t="shared" ca="1" si="61"/>
        <v>78213.093334405508</v>
      </c>
      <c r="S193" s="1">
        <f t="shared" ca="1" si="62"/>
        <v>20330.655906875749</v>
      </c>
      <c r="T193" s="1">
        <f t="shared" ca="1" si="63"/>
        <v>335657.68490484584</v>
      </c>
      <c r="U193" s="1">
        <f t="shared" ca="1" si="64"/>
        <v>230956.19183478778</v>
      </c>
      <c r="V193" s="1">
        <f t="shared" ca="1" si="65"/>
        <v>104701.49307005806</v>
      </c>
      <c r="AI193" s="7"/>
      <c r="AJ193">
        <f ca="1">IF(Table1[[#This Row],[Gender]]="Male",1,0)</f>
        <v>0</v>
      </c>
      <c r="AK193">
        <f ca="1">IF(Table1[[#This Row],[Gender]]="Female",1,0)</f>
        <v>1</v>
      </c>
      <c r="AM193" s="3"/>
      <c r="AO193">
        <f ca="1">IF(Table1[[#This Row],[Profession]]="Health",1,0)</f>
        <v>0</v>
      </c>
      <c r="AP193">
        <f ca="1">IF(Table1[[#This Row],[Profession]]="IT",1,0)</f>
        <v>0</v>
      </c>
      <c r="AQ193">
        <f ca="1">IF(Table1[[#This Row],[Profession]]="Engineer",1,0)</f>
        <v>0</v>
      </c>
      <c r="AR193">
        <f ca="1">IF(Table1[[#This Row],[Profession]]="Blogger",1,0)</f>
        <v>0</v>
      </c>
      <c r="AS193">
        <f ca="1">IF(Table1[[#This Row],[Profession]]="Teacher",1,0)</f>
        <v>1</v>
      </c>
      <c r="AT193">
        <f ca="1">IF(Table1[[#This Row],[Profession]]="Freelancer",1,0)</f>
        <v>0</v>
      </c>
      <c r="BB193" s="20">
        <f ca="1">Table1[[#This Row],[Vehicle Value]]/Table1[[#This Row],[Vehicles]]</f>
        <v>27018.647892610086</v>
      </c>
      <c r="BC193" s="3"/>
      <c r="BD193" s="23">
        <f ca="1">IF(Table1[[#This Row],[Overal Debt]]&gt;$BE$3,1,0)</f>
        <v>1</v>
      </c>
      <c r="BG193" s="27">
        <f ca="1">Table1[[#This Row],[Mortgage]]/Table1[[#This Row],[Value of House]]</f>
        <v>0.42595633996372939</v>
      </c>
      <c r="BH193" s="23">
        <f t="shared" ca="1" si="66"/>
        <v>0</v>
      </c>
      <c r="BJ193">
        <f ca="1">IF(Table1[[#This Row],[City]]="Delhi",Table1[[#This Row],[Income]],0)</f>
        <v>0</v>
      </c>
      <c r="BK193">
        <f ca="1">IF(Table1[[#This Row],[City]]="Bangalore",Table1[[#This Row],[Income]],0)</f>
        <v>0</v>
      </c>
      <c r="BL193">
        <f ca="1">IF(Table1[[#This Row],[City]]="Kochi",Table1[[#This Row],[Income]],0)</f>
        <v>0</v>
      </c>
      <c r="BM193">
        <f ca="1">IF(Table1[[#This Row],[City]]="Chennai",Table1[[#This Row],[Income]],0)</f>
        <v>0</v>
      </c>
      <c r="BN193">
        <f ca="1">IF(Table1[[#This Row],[City]]="Thiruvananthapuram",Table1[[#This Row],[Income]],0)</f>
        <v>0</v>
      </c>
      <c r="BO193">
        <f ca="1">IF(Table1[[#This Row],[City]]="Kolkata",Table1[[#This Row],[Income]],0)</f>
        <v>0</v>
      </c>
      <c r="BP193">
        <f ca="1">IF(Table1[[#This Row],[City]]="Mumbai",Table1[[#This Row],[Income]],0)</f>
        <v>0</v>
      </c>
      <c r="BQ193">
        <f ca="1">IF(Table1[[#This Row],[City]]="Mysore",Table1[[#This Row],[Income]],0)</f>
        <v>0</v>
      </c>
      <c r="BT193">
        <f ca="1">IF(Table1[[#This Row],[City]]="Mumbai",1,0)</f>
        <v>0</v>
      </c>
      <c r="BU193">
        <f ca="1">IF(Table1[[#This Row],[City]]="Chennai",1,0)</f>
        <v>0</v>
      </c>
      <c r="BV193">
        <f ca="1">IF(Table1[[#This Row],[City]]="Delhi",1,0)</f>
        <v>0</v>
      </c>
      <c r="BW193">
        <f ca="1">IF(Table1[[#This Row],[City]]="Bangalore",1,0)</f>
        <v>0</v>
      </c>
      <c r="BX193">
        <f ca="1">IF(Table1[[#This Row],[City]]="Kochi",1,0)</f>
        <v>0</v>
      </c>
      <c r="BY193">
        <f ca="1">IF(Table1[[#This Row],[City]]="Thiruvananthapuram",1,0)</f>
        <v>0</v>
      </c>
      <c r="BZ193">
        <f ca="1">IF(Table1[[#This Row],[City]]="Kolkata",1,0)</f>
        <v>0</v>
      </c>
      <c r="CA193">
        <f ca="1">IF(Table1[[#This Row],[City]]="Mysore",1,0)</f>
        <v>0</v>
      </c>
    </row>
    <row r="194" spans="2:79" x14ac:dyDescent="0.3">
      <c r="B194">
        <f t="shared" ca="1" si="46"/>
        <v>2</v>
      </c>
      <c r="C194" t="str">
        <f t="shared" ca="1" si="47"/>
        <v>Female</v>
      </c>
      <c r="D194">
        <f t="shared" ca="1" si="48"/>
        <v>30</v>
      </c>
      <c r="E194">
        <f t="shared" ca="1" si="49"/>
        <v>1</v>
      </c>
      <c r="F194" t="str">
        <f t="shared" ca="1" si="50"/>
        <v>Health</v>
      </c>
      <c r="G194">
        <f t="shared" ca="1" si="51"/>
        <v>5</v>
      </c>
      <c r="H194" t="str">
        <f t="shared" ca="1" si="52"/>
        <v>Post Graduate</v>
      </c>
      <c r="I194">
        <f t="shared" ca="1" si="53"/>
        <v>2</v>
      </c>
      <c r="J194">
        <f t="shared" ca="1" si="45"/>
        <v>4</v>
      </c>
      <c r="K194">
        <f t="shared" ca="1" si="54"/>
        <v>30092</v>
      </c>
      <c r="L194">
        <f t="shared" ca="1" si="55"/>
        <v>7</v>
      </c>
      <c r="M194" t="str">
        <f t="shared" ca="1" si="56"/>
        <v>Madurai</v>
      </c>
      <c r="N194">
        <f t="shared" ca="1" si="57"/>
        <v>120368</v>
      </c>
      <c r="O194">
        <f t="shared" ca="1" si="58"/>
        <v>15028.424213640148</v>
      </c>
      <c r="P194" s="1">
        <f t="shared" ca="1" si="59"/>
        <v>61970.926263861744</v>
      </c>
      <c r="Q194">
        <f t="shared" ca="1" si="60"/>
        <v>55464</v>
      </c>
      <c r="R194" s="1">
        <f t="shared" ca="1" si="61"/>
        <v>41553.565760157668</v>
      </c>
      <c r="S194" s="1">
        <f t="shared" ca="1" si="62"/>
        <v>9452.4757424322797</v>
      </c>
      <c r="T194" s="1">
        <f t="shared" ca="1" si="63"/>
        <v>223892.49202401942</v>
      </c>
      <c r="U194" s="1">
        <f t="shared" ca="1" si="64"/>
        <v>112045.98997379781</v>
      </c>
      <c r="V194" s="1">
        <f t="shared" ca="1" si="65"/>
        <v>111846.50205022161</v>
      </c>
      <c r="AI194" s="7"/>
      <c r="AJ194">
        <f ca="1">IF(Table1[[#This Row],[Gender]]="Male",1,0)</f>
        <v>0</v>
      </c>
      <c r="AK194">
        <f ca="1">IF(Table1[[#This Row],[Gender]]="Female",1,0)</f>
        <v>1</v>
      </c>
      <c r="AM194" s="3"/>
      <c r="AO194">
        <f ca="1">IF(Table1[[#This Row],[Profession]]="Health",1,0)</f>
        <v>1</v>
      </c>
      <c r="AP194">
        <f ca="1">IF(Table1[[#This Row],[Profession]]="IT",1,0)</f>
        <v>0</v>
      </c>
      <c r="AQ194">
        <f ca="1">IF(Table1[[#This Row],[Profession]]="Engineer",1,0)</f>
        <v>0</v>
      </c>
      <c r="AR194">
        <f ca="1">IF(Table1[[#This Row],[Profession]]="Blogger",1,0)</f>
        <v>0</v>
      </c>
      <c r="AS194">
        <f ca="1">IF(Table1[[#This Row],[Profession]]="Teacher",1,0)</f>
        <v>0</v>
      </c>
      <c r="AT194">
        <f ca="1">IF(Table1[[#This Row],[Profession]]="Freelancer",1,0)</f>
        <v>0</v>
      </c>
      <c r="BB194" s="20">
        <f ca="1">Table1[[#This Row],[Vehicle Value]]/Table1[[#This Row],[Vehicles]]</f>
        <v>15492.731565965436</v>
      </c>
      <c r="BC194" s="3"/>
      <c r="BD194" s="23">
        <f ca="1">IF(Table1[[#This Row],[Overal Debt]]&gt;$BE$3,1,0)</f>
        <v>1</v>
      </c>
      <c r="BG194" s="27">
        <f ca="1">Table1[[#This Row],[Mortgage]]/Table1[[#This Row],[Value of House]]</f>
        <v>0.12485398289944294</v>
      </c>
      <c r="BH194" s="23">
        <f t="shared" ca="1" si="66"/>
        <v>1</v>
      </c>
      <c r="BJ194">
        <f ca="1">IF(Table1[[#This Row],[City]]="Delhi",Table1[[#This Row],[Income]],0)</f>
        <v>0</v>
      </c>
      <c r="BK194">
        <f ca="1">IF(Table1[[#This Row],[City]]="Bangalore",Table1[[#This Row],[Income]],0)</f>
        <v>0</v>
      </c>
      <c r="BL194">
        <f ca="1">IF(Table1[[#This Row],[City]]="Kochi",Table1[[#This Row],[Income]],0)</f>
        <v>0</v>
      </c>
      <c r="BM194">
        <f ca="1">IF(Table1[[#This Row],[City]]="Chennai",Table1[[#This Row],[Income]],0)</f>
        <v>0</v>
      </c>
      <c r="BN194">
        <f ca="1">IF(Table1[[#This Row],[City]]="Thiruvananthapuram",Table1[[#This Row],[Income]],0)</f>
        <v>0</v>
      </c>
      <c r="BO194">
        <f ca="1">IF(Table1[[#This Row],[City]]="Kolkata",Table1[[#This Row],[Income]],0)</f>
        <v>0</v>
      </c>
      <c r="BP194">
        <f ca="1">IF(Table1[[#This Row],[City]]="Mumbai",Table1[[#This Row],[Income]],0)</f>
        <v>0</v>
      </c>
      <c r="BQ194">
        <f ca="1">IF(Table1[[#This Row],[City]]="Mysore",Table1[[#This Row],[Income]],0)</f>
        <v>0</v>
      </c>
      <c r="BT194">
        <f ca="1">IF(Table1[[#This Row],[City]]="Mumbai",1,0)</f>
        <v>0</v>
      </c>
      <c r="BU194">
        <f ca="1">IF(Table1[[#This Row],[City]]="Chennai",1,0)</f>
        <v>0</v>
      </c>
      <c r="BV194">
        <f ca="1">IF(Table1[[#This Row],[City]]="Delhi",1,0)</f>
        <v>0</v>
      </c>
      <c r="BW194">
        <f ca="1">IF(Table1[[#This Row],[City]]="Bangalore",1,0)</f>
        <v>0</v>
      </c>
      <c r="BX194">
        <f ca="1">IF(Table1[[#This Row],[City]]="Kochi",1,0)</f>
        <v>0</v>
      </c>
      <c r="BY194">
        <f ca="1">IF(Table1[[#This Row],[City]]="Thiruvananthapuram",1,0)</f>
        <v>0</v>
      </c>
      <c r="BZ194">
        <f ca="1">IF(Table1[[#This Row],[City]]="Kolkata",1,0)</f>
        <v>0</v>
      </c>
      <c r="CA194">
        <f ca="1">IF(Table1[[#This Row],[City]]="Mysore",1,0)</f>
        <v>0</v>
      </c>
    </row>
    <row r="195" spans="2:79" x14ac:dyDescent="0.3">
      <c r="B195">
        <f t="shared" ca="1" si="46"/>
        <v>2</v>
      </c>
      <c r="C195" t="str">
        <f t="shared" ca="1" si="47"/>
        <v>Female</v>
      </c>
      <c r="D195">
        <f t="shared" ca="1" si="48"/>
        <v>32</v>
      </c>
      <c r="E195">
        <f t="shared" ca="1" si="49"/>
        <v>3</v>
      </c>
      <c r="F195" t="str">
        <f t="shared" ca="1" si="50"/>
        <v>IT</v>
      </c>
      <c r="G195">
        <f t="shared" ca="1" si="51"/>
        <v>5</v>
      </c>
      <c r="H195" t="str">
        <f t="shared" ca="1" si="52"/>
        <v>Post Graduate</v>
      </c>
      <c r="I195">
        <f t="shared" ca="1" si="53"/>
        <v>3</v>
      </c>
      <c r="J195">
        <f t="shared" ca="1" si="45"/>
        <v>3</v>
      </c>
      <c r="K195">
        <f t="shared" ca="1" si="54"/>
        <v>40664</v>
      </c>
      <c r="L195">
        <f t="shared" ca="1" si="55"/>
        <v>7</v>
      </c>
      <c r="M195" t="str">
        <f t="shared" ca="1" si="56"/>
        <v>Madurai</v>
      </c>
      <c r="N195">
        <f t="shared" ca="1" si="57"/>
        <v>162656</v>
      </c>
      <c r="O195">
        <f t="shared" ca="1" si="58"/>
        <v>162518.10950056123</v>
      </c>
      <c r="P195" s="1">
        <f t="shared" ca="1" si="59"/>
        <v>4204.5492842079966</v>
      </c>
      <c r="Q195">
        <f t="shared" ca="1" si="60"/>
        <v>3635</v>
      </c>
      <c r="R195" s="1">
        <f t="shared" ca="1" si="61"/>
        <v>77582.415112022834</v>
      </c>
      <c r="S195" s="1">
        <f t="shared" ca="1" si="62"/>
        <v>4425.2936549057704</v>
      </c>
      <c r="T195" s="1">
        <f t="shared" ca="1" si="63"/>
        <v>244442.96439623082</v>
      </c>
      <c r="U195" s="1">
        <f t="shared" ca="1" si="64"/>
        <v>243735.52461258406</v>
      </c>
      <c r="V195" s="1">
        <f t="shared" ca="1" si="65"/>
        <v>707.43978364675422</v>
      </c>
      <c r="AI195" s="7"/>
      <c r="AJ195">
        <f ca="1">IF(Table1[[#This Row],[Gender]]="Male",1,0)</f>
        <v>0</v>
      </c>
      <c r="AK195">
        <f ca="1">IF(Table1[[#This Row],[Gender]]="Female",1,0)</f>
        <v>1</v>
      </c>
      <c r="AM195" s="3"/>
      <c r="AO195">
        <f ca="1">IF(Table1[[#This Row],[Profession]]="Health",1,0)</f>
        <v>0</v>
      </c>
      <c r="AP195">
        <f ca="1">IF(Table1[[#This Row],[Profession]]="IT",1,0)</f>
        <v>1</v>
      </c>
      <c r="AQ195">
        <f ca="1">IF(Table1[[#This Row],[Profession]]="Engineer",1,0)</f>
        <v>0</v>
      </c>
      <c r="AR195">
        <f ca="1">IF(Table1[[#This Row],[Profession]]="Blogger",1,0)</f>
        <v>0</v>
      </c>
      <c r="AS195">
        <f ca="1">IF(Table1[[#This Row],[Profession]]="Teacher",1,0)</f>
        <v>0</v>
      </c>
      <c r="AT195">
        <f ca="1">IF(Table1[[#This Row],[Profession]]="Freelancer",1,0)</f>
        <v>0</v>
      </c>
      <c r="BB195" s="20">
        <f ca="1">Table1[[#This Row],[Vehicle Value]]/Table1[[#This Row],[Vehicles]]</f>
        <v>1401.5164280693323</v>
      </c>
      <c r="BC195" s="3"/>
      <c r="BD195" s="23">
        <f ca="1">IF(Table1[[#This Row],[Overal Debt]]&gt;$BE$3,1,0)</f>
        <v>1</v>
      </c>
      <c r="BG195" s="27">
        <f ca="1">Table1[[#This Row],[Mortgage]]/Table1[[#This Row],[Value of House]]</f>
        <v>0.99915225691373966</v>
      </c>
      <c r="BH195" s="23">
        <f t="shared" ca="1" si="66"/>
        <v>0</v>
      </c>
      <c r="BJ195">
        <f ca="1">IF(Table1[[#This Row],[City]]="Delhi",Table1[[#This Row],[Income]],0)</f>
        <v>0</v>
      </c>
      <c r="BK195">
        <f ca="1">IF(Table1[[#This Row],[City]]="Bangalore",Table1[[#This Row],[Income]],0)</f>
        <v>0</v>
      </c>
      <c r="BL195">
        <f ca="1">IF(Table1[[#This Row],[City]]="Kochi",Table1[[#This Row],[Income]],0)</f>
        <v>0</v>
      </c>
      <c r="BM195">
        <f ca="1">IF(Table1[[#This Row],[City]]="Chennai",Table1[[#This Row],[Income]],0)</f>
        <v>0</v>
      </c>
      <c r="BN195">
        <f ca="1">IF(Table1[[#This Row],[City]]="Thiruvananthapuram",Table1[[#This Row],[Income]],0)</f>
        <v>0</v>
      </c>
      <c r="BO195">
        <f ca="1">IF(Table1[[#This Row],[City]]="Kolkata",Table1[[#This Row],[Income]],0)</f>
        <v>0</v>
      </c>
      <c r="BP195">
        <f ca="1">IF(Table1[[#This Row],[City]]="Mumbai",Table1[[#This Row],[Income]],0)</f>
        <v>0</v>
      </c>
      <c r="BQ195">
        <f ca="1">IF(Table1[[#This Row],[City]]="Mysore",Table1[[#This Row],[Income]],0)</f>
        <v>0</v>
      </c>
      <c r="BT195">
        <f ca="1">IF(Table1[[#This Row],[City]]="Mumbai",1,0)</f>
        <v>0</v>
      </c>
      <c r="BU195">
        <f ca="1">IF(Table1[[#This Row],[City]]="Chennai",1,0)</f>
        <v>0</v>
      </c>
      <c r="BV195">
        <f ca="1">IF(Table1[[#This Row],[City]]="Delhi",1,0)</f>
        <v>0</v>
      </c>
      <c r="BW195">
        <f ca="1">IF(Table1[[#This Row],[City]]="Bangalore",1,0)</f>
        <v>0</v>
      </c>
      <c r="BX195">
        <f ca="1">IF(Table1[[#This Row],[City]]="Kochi",1,0)</f>
        <v>0</v>
      </c>
      <c r="BY195">
        <f ca="1">IF(Table1[[#This Row],[City]]="Thiruvananthapuram",1,0)</f>
        <v>0</v>
      </c>
      <c r="BZ195">
        <f ca="1">IF(Table1[[#This Row],[City]]="Kolkata",1,0)</f>
        <v>0</v>
      </c>
      <c r="CA195">
        <f ca="1">IF(Table1[[#This Row],[City]]="Mysore",1,0)</f>
        <v>0</v>
      </c>
    </row>
    <row r="196" spans="2:79" x14ac:dyDescent="0.3">
      <c r="B196">
        <f t="shared" ca="1" si="46"/>
        <v>2</v>
      </c>
      <c r="C196" t="str">
        <f t="shared" ca="1" si="47"/>
        <v>Female</v>
      </c>
      <c r="D196">
        <f t="shared" ca="1" si="48"/>
        <v>26</v>
      </c>
      <c r="E196">
        <f t="shared" ca="1" si="49"/>
        <v>3</v>
      </c>
      <c r="F196" t="str">
        <f t="shared" ca="1" si="50"/>
        <v>IT</v>
      </c>
      <c r="G196">
        <f t="shared" ca="1" si="51"/>
        <v>1</v>
      </c>
      <c r="H196" t="str">
        <f t="shared" ca="1" si="52"/>
        <v>SSLC</v>
      </c>
      <c r="I196">
        <f t="shared" ca="1" si="53"/>
        <v>0</v>
      </c>
      <c r="J196">
        <f t="shared" ref="J196:J259" ca="1" si="67">RANDBETWEEN(1,4)</f>
        <v>1</v>
      </c>
      <c r="K196">
        <f t="shared" ca="1" si="54"/>
        <v>68953</v>
      </c>
      <c r="L196">
        <f t="shared" ca="1" si="55"/>
        <v>3</v>
      </c>
      <c r="M196" t="str">
        <f t="shared" ca="1" si="56"/>
        <v>Mysore</v>
      </c>
      <c r="N196">
        <f t="shared" ca="1" si="57"/>
        <v>206859</v>
      </c>
      <c r="O196">
        <f t="shared" ca="1" si="58"/>
        <v>45869.578666196794</v>
      </c>
      <c r="P196" s="1">
        <f t="shared" ca="1" si="59"/>
        <v>43333.118651508914</v>
      </c>
      <c r="Q196">
        <f t="shared" ca="1" si="60"/>
        <v>41561</v>
      </c>
      <c r="R196" s="1">
        <f t="shared" ca="1" si="61"/>
        <v>72708.965768073991</v>
      </c>
      <c r="S196" s="1">
        <f t="shared" ca="1" si="62"/>
        <v>44424.209095260194</v>
      </c>
      <c r="T196" s="1">
        <f t="shared" ca="1" si="63"/>
        <v>322901.08441958291</v>
      </c>
      <c r="U196" s="1">
        <f t="shared" ca="1" si="64"/>
        <v>160139.54443427079</v>
      </c>
      <c r="V196" s="1">
        <f t="shared" ca="1" si="65"/>
        <v>162761.53998531212</v>
      </c>
      <c r="AI196" s="7"/>
      <c r="AJ196">
        <f ca="1">IF(Table1[[#This Row],[Gender]]="Male",1,0)</f>
        <v>0</v>
      </c>
      <c r="AK196">
        <f ca="1">IF(Table1[[#This Row],[Gender]]="Female",1,0)</f>
        <v>1</v>
      </c>
      <c r="AM196" s="3"/>
      <c r="AO196">
        <f ca="1">IF(Table1[[#This Row],[Profession]]="Health",1,0)</f>
        <v>0</v>
      </c>
      <c r="AP196">
        <f ca="1">IF(Table1[[#This Row],[Profession]]="IT",1,0)</f>
        <v>1</v>
      </c>
      <c r="AQ196">
        <f ca="1">IF(Table1[[#This Row],[Profession]]="Engineer",1,0)</f>
        <v>0</v>
      </c>
      <c r="AR196">
        <f ca="1">IF(Table1[[#This Row],[Profession]]="Blogger",1,0)</f>
        <v>0</v>
      </c>
      <c r="AS196">
        <f ca="1">IF(Table1[[#This Row],[Profession]]="Teacher",1,0)</f>
        <v>0</v>
      </c>
      <c r="AT196">
        <f ca="1">IF(Table1[[#This Row],[Profession]]="Freelancer",1,0)</f>
        <v>0</v>
      </c>
      <c r="BB196" s="20">
        <f ca="1">Table1[[#This Row],[Vehicle Value]]/Table1[[#This Row],[Vehicles]]</f>
        <v>43333.118651508914</v>
      </c>
      <c r="BC196" s="3"/>
      <c r="BD196" s="23">
        <f ca="1">IF(Table1[[#This Row],[Overal Debt]]&gt;$BE$3,1,0)</f>
        <v>1</v>
      </c>
      <c r="BG196" s="27">
        <f ca="1">Table1[[#This Row],[Mortgage]]/Table1[[#This Row],[Value of House]]</f>
        <v>0.2217432099458897</v>
      </c>
      <c r="BH196" s="23">
        <f t="shared" ca="1" si="66"/>
        <v>1</v>
      </c>
      <c r="BJ196">
        <f ca="1">IF(Table1[[#This Row],[City]]="Delhi",Table1[[#This Row],[Income]],0)</f>
        <v>0</v>
      </c>
      <c r="BK196">
        <f ca="1">IF(Table1[[#This Row],[City]]="Bangalore",Table1[[#This Row],[Income]],0)</f>
        <v>0</v>
      </c>
      <c r="BL196">
        <f ca="1">IF(Table1[[#This Row],[City]]="Kochi",Table1[[#This Row],[Income]],0)</f>
        <v>0</v>
      </c>
      <c r="BM196">
        <f ca="1">IF(Table1[[#This Row],[City]]="Chennai",Table1[[#This Row],[Income]],0)</f>
        <v>0</v>
      </c>
      <c r="BN196">
        <f ca="1">IF(Table1[[#This Row],[City]]="Thiruvananthapuram",Table1[[#This Row],[Income]],0)</f>
        <v>0</v>
      </c>
      <c r="BO196">
        <f ca="1">IF(Table1[[#This Row],[City]]="Kolkata",Table1[[#This Row],[Income]],0)</f>
        <v>0</v>
      </c>
      <c r="BP196">
        <f ca="1">IF(Table1[[#This Row],[City]]="Mumbai",Table1[[#This Row],[Income]],0)</f>
        <v>0</v>
      </c>
      <c r="BQ196">
        <f ca="1">IF(Table1[[#This Row],[City]]="Mysore",Table1[[#This Row],[Income]],0)</f>
        <v>68953</v>
      </c>
      <c r="BT196">
        <f ca="1">IF(Table1[[#This Row],[City]]="Mumbai",1,0)</f>
        <v>0</v>
      </c>
      <c r="BU196">
        <f ca="1">IF(Table1[[#This Row],[City]]="Chennai",1,0)</f>
        <v>0</v>
      </c>
      <c r="BV196">
        <f ca="1">IF(Table1[[#This Row],[City]]="Delhi",1,0)</f>
        <v>0</v>
      </c>
      <c r="BW196">
        <f ca="1">IF(Table1[[#This Row],[City]]="Bangalore",1,0)</f>
        <v>0</v>
      </c>
      <c r="BX196">
        <f ca="1">IF(Table1[[#This Row],[City]]="Kochi",1,0)</f>
        <v>0</v>
      </c>
      <c r="BY196">
        <f ca="1">IF(Table1[[#This Row],[City]]="Thiruvananthapuram",1,0)</f>
        <v>0</v>
      </c>
      <c r="BZ196">
        <f ca="1">IF(Table1[[#This Row],[City]]="Kolkata",1,0)</f>
        <v>0</v>
      </c>
      <c r="CA196">
        <f ca="1">IF(Table1[[#This Row],[City]]="Mysore",1,0)</f>
        <v>1</v>
      </c>
    </row>
    <row r="197" spans="2:79" x14ac:dyDescent="0.3">
      <c r="B197">
        <f t="shared" ref="B197:B260" ca="1" si="68">RANDBETWEEN(1,2)</f>
        <v>1</v>
      </c>
      <c r="C197" t="str">
        <f t="shared" ref="C197:C260" ca="1" si="69">IF(B197=1,"Male","Female")</f>
        <v>Male</v>
      </c>
      <c r="D197">
        <f t="shared" ref="D197:D260" ca="1" si="70">RANDBETWEEN(25,45)</f>
        <v>40</v>
      </c>
      <c r="E197">
        <f t="shared" ref="E197:E260" ca="1" si="71">RANDBETWEEN(1,6)</f>
        <v>6</v>
      </c>
      <c r="F197" t="str">
        <f t="shared" ref="F197:F260" ca="1" si="72">VLOOKUP(E197,$AB$3:$AC$8,2)</f>
        <v>Blogger</v>
      </c>
      <c r="G197">
        <f t="shared" ref="G197:G260" ca="1" si="73">RANDBETWEEN(1,5)</f>
        <v>2</v>
      </c>
      <c r="H197" t="str">
        <f t="shared" ref="H197:H260" ca="1" si="74">VLOOKUP(G197,$Z$6:$AA$10,2)</f>
        <v>HSC</v>
      </c>
      <c r="I197">
        <f t="shared" ref="I197:I260" ca="1" si="75">RANDBETWEEN(0,4)</f>
        <v>2</v>
      </c>
      <c r="J197">
        <f t="shared" ca="1" si="67"/>
        <v>1</v>
      </c>
      <c r="K197">
        <f t="shared" ref="K197:K260" ca="1" si="76">RANDBETWEEN(25000,90000)</f>
        <v>67614</v>
      </c>
      <c r="L197">
        <f t="shared" ref="L197:L260" ca="1" si="77">RANDBETWEEN(1,9)</f>
        <v>4</v>
      </c>
      <c r="M197" t="str">
        <f t="shared" ref="M197:M260" ca="1" si="78">VLOOKUP(L197,$AB$18:$AC$26,2)</f>
        <v>Mumbai</v>
      </c>
      <c r="N197">
        <f t="shared" ref="N197:N260" ca="1" si="79">K197*RANDBETWEEN(3,4)</f>
        <v>270456</v>
      </c>
      <c r="O197">
        <f t="shared" ref="O197:O260" ca="1" si="80">RAND()*N197</f>
        <v>148942.37040972148</v>
      </c>
      <c r="P197" s="1">
        <f t="shared" ref="P197:P260" ca="1" si="81">J197*RAND()*K197</f>
        <v>65545.359705498748</v>
      </c>
      <c r="Q197">
        <f t="shared" ref="Q197:Q260" ca="1" si="82">RANDBETWEEN(0,P197)</f>
        <v>13757</v>
      </c>
      <c r="R197" s="1">
        <f t="shared" ref="R197:R260" ca="1" si="83">RAND()*K197*2</f>
        <v>132655.14964141452</v>
      </c>
      <c r="S197" s="1">
        <f t="shared" ref="S197:S260" ca="1" si="84">RAND()*K197*1.5</f>
        <v>73715.721656138761</v>
      </c>
      <c r="T197" s="1">
        <f t="shared" ref="T197:T260" ca="1" si="85">N197+P197+R197</f>
        <v>468656.50934691326</v>
      </c>
      <c r="U197" s="1">
        <f t="shared" ref="U197:U260" ca="1" si="86">Q197+R197+O197</f>
        <v>295354.52005113603</v>
      </c>
      <c r="V197" s="1">
        <f t="shared" ref="V197:V260" ca="1" si="87">T197-U197</f>
        <v>173301.98929577722</v>
      </c>
      <c r="AI197" s="7"/>
      <c r="AJ197">
        <f ca="1">IF(Table1[[#This Row],[Gender]]="Male",1,0)</f>
        <v>1</v>
      </c>
      <c r="AK197">
        <f ca="1">IF(Table1[[#This Row],[Gender]]="Female",1,0)</f>
        <v>0</v>
      </c>
      <c r="AM197" s="3"/>
      <c r="AO197">
        <f ca="1">IF(Table1[[#This Row],[Profession]]="Health",1,0)</f>
        <v>0</v>
      </c>
      <c r="AP197">
        <f ca="1">IF(Table1[[#This Row],[Profession]]="IT",1,0)</f>
        <v>0</v>
      </c>
      <c r="AQ197">
        <f ca="1">IF(Table1[[#This Row],[Profession]]="Engineer",1,0)</f>
        <v>0</v>
      </c>
      <c r="AR197">
        <f ca="1">IF(Table1[[#This Row],[Profession]]="Blogger",1,0)</f>
        <v>1</v>
      </c>
      <c r="AS197">
        <f ca="1">IF(Table1[[#This Row],[Profession]]="Teacher",1,0)</f>
        <v>0</v>
      </c>
      <c r="AT197">
        <f ca="1">IF(Table1[[#This Row],[Profession]]="Freelancer",1,0)</f>
        <v>0</v>
      </c>
      <c r="BB197" s="20">
        <f ca="1">Table1[[#This Row],[Vehicle Value]]/Table1[[#This Row],[Vehicles]]</f>
        <v>65545.359705498748</v>
      </c>
      <c r="BC197" s="3"/>
      <c r="BD197" s="23">
        <f ca="1">IF(Table1[[#This Row],[Overal Debt]]&gt;$BE$3,1,0)</f>
        <v>1</v>
      </c>
      <c r="BG197" s="27">
        <f ca="1">Table1[[#This Row],[Mortgage]]/Table1[[#This Row],[Value of House]]</f>
        <v>0.55070832375588441</v>
      </c>
      <c r="BH197" s="23">
        <f t="shared" ref="BH197:BH260" ca="1" si="88">IF(BG197&lt;30%,1,0)</f>
        <v>0</v>
      </c>
      <c r="BJ197">
        <f ca="1">IF(Table1[[#This Row],[City]]="Delhi",Table1[[#This Row],[Income]],0)</f>
        <v>0</v>
      </c>
      <c r="BK197">
        <f ca="1">IF(Table1[[#This Row],[City]]="Bangalore",Table1[[#This Row],[Income]],0)</f>
        <v>0</v>
      </c>
      <c r="BL197">
        <f ca="1">IF(Table1[[#This Row],[City]]="Kochi",Table1[[#This Row],[Income]],0)</f>
        <v>0</v>
      </c>
      <c r="BM197">
        <f ca="1">IF(Table1[[#This Row],[City]]="Chennai",Table1[[#This Row],[Income]],0)</f>
        <v>0</v>
      </c>
      <c r="BN197">
        <f ca="1">IF(Table1[[#This Row],[City]]="Thiruvananthapuram",Table1[[#This Row],[Income]],0)</f>
        <v>0</v>
      </c>
      <c r="BO197">
        <f ca="1">IF(Table1[[#This Row],[City]]="Kolkata",Table1[[#This Row],[Income]],0)</f>
        <v>0</v>
      </c>
      <c r="BP197">
        <f ca="1">IF(Table1[[#This Row],[City]]="Mumbai",Table1[[#This Row],[Income]],0)</f>
        <v>67614</v>
      </c>
      <c r="BQ197">
        <f ca="1">IF(Table1[[#This Row],[City]]="Mysore",Table1[[#This Row],[Income]],0)</f>
        <v>0</v>
      </c>
      <c r="BT197">
        <f ca="1">IF(Table1[[#This Row],[City]]="Mumbai",1,0)</f>
        <v>1</v>
      </c>
      <c r="BU197">
        <f ca="1">IF(Table1[[#This Row],[City]]="Chennai",1,0)</f>
        <v>0</v>
      </c>
      <c r="BV197">
        <f ca="1">IF(Table1[[#This Row],[City]]="Delhi",1,0)</f>
        <v>0</v>
      </c>
      <c r="BW197">
        <f ca="1">IF(Table1[[#This Row],[City]]="Bangalore",1,0)</f>
        <v>0</v>
      </c>
      <c r="BX197">
        <f ca="1">IF(Table1[[#This Row],[City]]="Kochi",1,0)</f>
        <v>0</v>
      </c>
      <c r="BY197">
        <f ca="1">IF(Table1[[#This Row],[City]]="Thiruvananthapuram",1,0)</f>
        <v>0</v>
      </c>
      <c r="BZ197">
        <f ca="1">IF(Table1[[#This Row],[City]]="Kolkata",1,0)</f>
        <v>0</v>
      </c>
      <c r="CA197">
        <f ca="1">IF(Table1[[#This Row],[City]]="Mysore",1,0)</f>
        <v>0</v>
      </c>
    </row>
    <row r="198" spans="2:79" x14ac:dyDescent="0.3">
      <c r="B198">
        <f t="shared" ca="1" si="68"/>
        <v>2</v>
      </c>
      <c r="C198" t="str">
        <f t="shared" ca="1" si="69"/>
        <v>Female</v>
      </c>
      <c r="D198">
        <f t="shared" ca="1" si="70"/>
        <v>32</v>
      </c>
      <c r="E198">
        <f t="shared" ca="1" si="71"/>
        <v>1</v>
      </c>
      <c r="F198" t="str">
        <f t="shared" ca="1" si="72"/>
        <v>Health</v>
      </c>
      <c r="G198">
        <f t="shared" ca="1" si="73"/>
        <v>4</v>
      </c>
      <c r="H198" t="str">
        <f t="shared" ca="1" si="74"/>
        <v>Under Graduate</v>
      </c>
      <c r="I198">
        <f t="shared" ca="1" si="75"/>
        <v>1</v>
      </c>
      <c r="J198">
        <f t="shared" ca="1" si="67"/>
        <v>4</v>
      </c>
      <c r="K198">
        <f t="shared" ca="1" si="76"/>
        <v>46194</v>
      </c>
      <c r="L198">
        <f t="shared" ca="1" si="77"/>
        <v>7</v>
      </c>
      <c r="M198" t="str">
        <f t="shared" ca="1" si="78"/>
        <v>Madurai</v>
      </c>
      <c r="N198">
        <f t="shared" ca="1" si="79"/>
        <v>138582</v>
      </c>
      <c r="O198">
        <f t="shared" ca="1" si="80"/>
        <v>59166.667557816654</v>
      </c>
      <c r="P198" s="1">
        <f t="shared" ca="1" si="81"/>
        <v>49772.098806002468</v>
      </c>
      <c r="Q198">
        <f t="shared" ca="1" si="82"/>
        <v>45824</v>
      </c>
      <c r="R198" s="1">
        <f t="shared" ca="1" si="83"/>
        <v>45458.541870755478</v>
      </c>
      <c r="S198" s="1">
        <f t="shared" ca="1" si="84"/>
        <v>65342.901352277797</v>
      </c>
      <c r="T198" s="1">
        <f t="shared" ca="1" si="85"/>
        <v>233812.64067675796</v>
      </c>
      <c r="U198" s="1">
        <f t="shared" ca="1" si="86"/>
        <v>150449.20942857213</v>
      </c>
      <c r="V198" s="1">
        <f t="shared" ca="1" si="87"/>
        <v>83363.431248185836</v>
      </c>
      <c r="AI198" s="7"/>
      <c r="AJ198">
        <f ca="1">IF(Table1[[#This Row],[Gender]]="Male",1,0)</f>
        <v>0</v>
      </c>
      <c r="AK198">
        <f ca="1">IF(Table1[[#This Row],[Gender]]="Female",1,0)</f>
        <v>1</v>
      </c>
      <c r="AM198" s="3"/>
      <c r="AO198">
        <f ca="1">IF(Table1[[#This Row],[Profession]]="Health",1,0)</f>
        <v>1</v>
      </c>
      <c r="AP198">
        <f ca="1">IF(Table1[[#This Row],[Profession]]="IT",1,0)</f>
        <v>0</v>
      </c>
      <c r="AQ198">
        <f ca="1">IF(Table1[[#This Row],[Profession]]="Engineer",1,0)</f>
        <v>0</v>
      </c>
      <c r="AR198">
        <f ca="1">IF(Table1[[#This Row],[Profession]]="Blogger",1,0)</f>
        <v>0</v>
      </c>
      <c r="AS198">
        <f ca="1">IF(Table1[[#This Row],[Profession]]="Teacher",1,0)</f>
        <v>0</v>
      </c>
      <c r="AT198">
        <f ca="1">IF(Table1[[#This Row],[Profession]]="Freelancer",1,0)</f>
        <v>0</v>
      </c>
      <c r="BB198" s="20">
        <f ca="1">Table1[[#This Row],[Vehicle Value]]/Table1[[#This Row],[Vehicles]]</f>
        <v>12443.024701500617</v>
      </c>
      <c r="BC198" s="3"/>
      <c r="BD198" s="23">
        <f ca="1">IF(Table1[[#This Row],[Overal Debt]]&gt;$BE$3,1,0)</f>
        <v>1</v>
      </c>
      <c r="BG198" s="27">
        <f ca="1">Table1[[#This Row],[Mortgage]]/Table1[[#This Row],[Value of House]]</f>
        <v>0.42694338050985448</v>
      </c>
      <c r="BH198" s="23">
        <f t="shared" ca="1" si="88"/>
        <v>0</v>
      </c>
      <c r="BJ198">
        <f ca="1">IF(Table1[[#This Row],[City]]="Delhi",Table1[[#This Row],[Income]],0)</f>
        <v>0</v>
      </c>
      <c r="BK198">
        <f ca="1">IF(Table1[[#This Row],[City]]="Bangalore",Table1[[#This Row],[Income]],0)</f>
        <v>0</v>
      </c>
      <c r="BL198">
        <f ca="1">IF(Table1[[#This Row],[City]]="Kochi",Table1[[#This Row],[Income]],0)</f>
        <v>0</v>
      </c>
      <c r="BM198">
        <f ca="1">IF(Table1[[#This Row],[City]]="Chennai",Table1[[#This Row],[Income]],0)</f>
        <v>0</v>
      </c>
      <c r="BN198">
        <f ca="1">IF(Table1[[#This Row],[City]]="Thiruvananthapuram",Table1[[#This Row],[Income]],0)</f>
        <v>0</v>
      </c>
      <c r="BO198">
        <f ca="1">IF(Table1[[#This Row],[City]]="Kolkata",Table1[[#This Row],[Income]],0)</f>
        <v>0</v>
      </c>
      <c r="BP198">
        <f ca="1">IF(Table1[[#This Row],[City]]="Mumbai",Table1[[#This Row],[Income]],0)</f>
        <v>0</v>
      </c>
      <c r="BQ198">
        <f ca="1">IF(Table1[[#This Row],[City]]="Mysore",Table1[[#This Row],[Income]],0)</f>
        <v>0</v>
      </c>
      <c r="BT198">
        <f ca="1">IF(Table1[[#This Row],[City]]="Mumbai",1,0)</f>
        <v>0</v>
      </c>
      <c r="BU198">
        <f ca="1">IF(Table1[[#This Row],[City]]="Chennai",1,0)</f>
        <v>0</v>
      </c>
      <c r="BV198">
        <f ca="1">IF(Table1[[#This Row],[City]]="Delhi",1,0)</f>
        <v>0</v>
      </c>
      <c r="BW198">
        <f ca="1">IF(Table1[[#This Row],[City]]="Bangalore",1,0)</f>
        <v>0</v>
      </c>
      <c r="BX198">
        <f ca="1">IF(Table1[[#This Row],[City]]="Kochi",1,0)</f>
        <v>0</v>
      </c>
      <c r="BY198">
        <f ca="1">IF(Table1[[#This Row],[City]]="Thiruvananthapuram",1,0)</f>
        <v>0</v>
      </c>
      <c r="BZ198">
        <f ca="1">IF(Table1[[#This Row],[City]]="Kolkata",1,0)</f>
        <v>0</v>
      </c>
      <c r="CA198">
        <f ca="1">IF(Table1[[#This Row],[City]]="Mysore",1,0)</f>
        <v>0</v>
      </c>
    </row>
    <row r="199" spans="2:79" x14ac:dyDescent="0.3">
      <c r="B199">
        <f t="shared" ca="1" si="68"/>
        <v>1</v>
      </c>
      <c r="C199" t="str">
        <f t="shared" ca="1" si="69"/>
        <v>Male</v>
      </c>
      <c r="D199">
        <f t="shared" ca="1" si="70"/>
        <v>41</v>
      </c>
      <c r="E199">
        <f t="shared" ca="1" si="71"/>
        <v>2</v>
      </c>
      <c r="F199" t="str">
        <f t="shared" ca="1" si="72"/>
        <v>Engineer</v>
      </c>
      <c r="G199">
        <f t="shared" ca="1" si="73"/>
        <v>1</v>
      </c>
      <c r="H199" t="str">
        <f t="shared" ca="1" si="74"/>
        <v>SSLC</v>
      </c>
      <c r="I199">
        <f t="shared" ca="1" si="75"/>
        <v>3</v>
      </c>
      <c r="J199">
        <f t="shared" ca="1" si="67"/>
        <v>3</v>
      </c>
      <c r="K199">
        <f t="shared" ca="1" si="76"/>
        <v>76346</v>
      </c>
      <c r="L199">
        <f t="shared" ca="1" si="77"/>
        <v>9</v>
      </c>
      <c r="M199" t="str">
        <f t="shared" ca="1" si="78"/>
        <v>Delhi</v>
      </c>
      <c r="N199">
        <f t="shared" ca="1" si="79"/>
        <v>229038</v>
      </c>
      <c r="O199">
        <f t="shared" ca="1" si="80"/>
        <v>136740.24942672698</v>
      </c>
      <c r="P199" s="1">
        <f t="shared" ca="1" si="81"/>
        <v>116277.11255176592</v>
      </c>
      <c r="Q199">
        <f t="shared" ca="1" si="82"/>
        <v>23658</v>
      </c>
      <c r="R199" s="1">
        <f t="shared" ca="1" si="83"/>
        <v>70650.792183428115</v>
      </c>
      <c r="S199" s="1">
        <f t="shared" ca="1" si="84"/>
        <v>81383.82429296551</v>
      </c>
      <c r="T199" s="1">
        <f t="shared" ca="1" si="85"/>
        <v>415965.90473519405</v>
      </c>
      <c r="U199" s="1">
        <f t="shared" ca="1" si="86"/>
        <v>231049.04161015508</v>
      </c>
      <c r="V199" s="1">
        <f t="shared" ca="1" si="87"/>
        <v>184916.86312503897</v>
      </c>
      <c r="AI199" s="7"/>
      <c r="AJ199">
        <f ca="1">IF(Table1[[#This Row],[Gender]]="Male",1,0)</f>
        <v>1</v>
      </c>
      <c r="AK199">
        <f ca="1">IF(Table1[[#This Row],[Gender]]="Female",1,0)</f>
        <v>0</v>
      </c>
      <c r="AM199" s="3"/>
      <c r="AO199">
        <f ca="1">IF(Table1[[#This Row],[Profession]]="Health",1,0)</f>
        <v>0</v>
      </c>
      <c r="AP199">
        <f ca="1">IF(Table1[[#This Row],[Profession]]="IT",1,0)</f>
        <v>0</v>
      </c>
      <c r="AQ199">
        <f ca="1">IF(Table1[[#This Row],[Profession]]="Engineer",1,0)</f>
        <v>1</v>
      </c>
      <c r="AR199">
        <f ca="1">IF(Table1[[#This Row],[Profession]]="Blogger",1,0)</f>
        <v>0</v>
      </c>
      <c r="AS199">
        <f ca="1">IF(Table1[[#This Row],[Profession]]="Teacher",1,0)</f>
        <v>0</v>
      </c>
      <c r="AT199">
        <f ca="1">IF(Table1[[#This Row],[Profession]]="Freelancer",1,0)</f>
        <v>0</v>
      </c>
      <c r="BB199" s="20">
        <f ca="1">Table1[[#This Row],[Vehicle Value]]/Table1[[#This Row],[Vehicles]]</f>
        <v>38759.03751725531</v>
      </c>
      <c r="BC199" s="3"/>
      <c r="BD199" s="23">
        <f ca="1">IF(Table1[[#This Row],[Overal Debt]]&gt;$BE$3,1,0)</f>
        <v>1</v>
      </c>
      <c r="BG199" s="27">
        <f ca="1">Table1[[#This Row],[Mortgage]]/Table1[[#This Row],[Value of House]]</f>
        <v>0.59701992432140949</v>
      </c>
      <c r="BH199" s="23">
        <f t="shared" ca="1" si="88"/>
        <v>0</v>
      </c>
      <c r="BJ199">
        <f ca="1">IF(Table1[[#This Row],[City]]="Delhi",Table1[[#This Row],[Income]],0)</f>
        <v>76346</v>
      </c>
      <c r="BK199">
        <f ca="1">IF(Table1[[#This Row],[City]]="Bangalore",Table1[[#This Row],[Income]],0)</f>
        <v>0</v>
      </c>
      <c r="BL199">
        <f ca="1">IF(Table1[[#This Row],[City]]="Kochi",Table1[[#This Row],[Income]],0)</f>
        <v>0</v>
      </c>
      <c r="BM199">
        <f ca="1">IF(Table1[[#This Row],[City]]="Chennai",Table1[[#This Row],[Income]],0)</f>
        <v>0</v>
      </c>
      <c r="BN199">
        <f ca="1">IF(Table1[[#This Row],[City]]="Thiruvananthapuram",Table1[[#This Row],[Income]],0)</f>
        <v>0</v>
      </c>
      <c r="BO199">
        <f ca="1">IF(Table1[[#This Row],[City]]="Kolkata",Table1[[#This Row],[Income]],0)</f>
        <v>0</v>
      </c>
      <c r="BP199">
        <f ca="1">IF(Table1[[#This Row],[City]]="Mumbai",Table1[[#This Row],[Income]],0)</f>
        <v>0</v>
      </c>
      <c r="BQ199">
        <f ca="1">IF(Table1[[#This Row],[City]]="Mysore",Table1[[#This Row],[Income]],0)</f>
        <v>0</v>
      </c>
      <c r="BT199">
        <f ca="1">IF(Table1[[#This Row],[City]]="Mumbai",1,0)</f>
        <v>0</v>
      </c>
      <c r="BU199">
        <f ca="1">IF(Table1[[#This Row],[City]]="Chennai",1,0)</f>
        <v>0</v>
      </c>
      <c r="BV199">
        <f ca="1">IF(Table1[[#This Row],[City]]="Delhi",1,0)</f>
        <v>1</v>
      </c>
      <c r="BW199">
        <f ca="1">IF(Table1[[#This Row],[City]]="Bangalore",1,0)</f>
        <v>0</v>
      </c>
      <c r="BX199">
        <f ca="1">IF(Table1[[#This Row],[City]]="Kochi",1,0)</f>
        <v>0</v>
      </c>
      <c r="BY199">
        <f ca="1">IF(Table1[[#This Row],[City]]="Thiruvananthapuram",1,0)</f>
        <v>0</v>
      </c>
      <c r="BZ199">
        <f ca="1">IF(Table1[[#This Row],[City]]="Kolkata",1,0)</f>
        <v>0</v>
      </c>
      <c r="CA199">
        <f ca="1">IF(Table1[[#This Row],[City]]="Mysore",1,0)</f>
        <v>0</v>
      </c>
    </row>
    <row r="200" spans="2:79" x14ac:dyDescent="0.3">
      <c r="B200">
        <f t="shared" ca="1" si="68"/>
        <v>1</v>
      </c>
      <c r="C200" t="str">
        <f t="shared" ca="1" si="69"/>
        <v>Male</v>
      </c>
      <c r="D200">
        <f t="shared" ca="1" si="70"/>
        <v>44</v>
      </c>
      <c r="E200">
        <f t="shared" ca="1" si="71"/>
        <v>1</v>
      </c>
      <c r="F200" t="str">
        <f t="shared" ca="1" si="72"/>
        <v>Health</v>
      </c>
      <c r="G200">
        <f t="shared" ca="1" si="73"/>
        <v>1</v>
      </c>
      <c r="H200" t="str">
        <f t="shared" ca="1" si="74"/>
        <v>SSLC</v>
      </c>
      <c r="I200">
        <f t="shared" ca="1" si="75"/>
        <v>3</v>
      </c>
      <c r="J200">
        <f t="shared" ca="1" si="67"/>
        <v>4</v>
      </c>
      <c r="K200">
        <f t="shared" ca="1" si="76"/>
        <v>67438</v>
      </c>
      <c r="L200">
        <f t="shared" ca="1" si="77"/>
        <v>9</v>
      </c>
      <c r="M200" t="str">
        <f t="shared" ca="1" si="78"/>
        <v>Delhi</v>
      </c>
      <c r="N200">
        <f t="shared" ca="1" si="79"/>
        <v>202314</v>
      </c>
      <c r="O200">
        <f t="shared" ca="1" si="80"/>
        <v>19798.840674934836</v>
      </c>
      <c r="P200" s="1">
        <f t="shared" ca="1" si="81"/>
        <v>161123.03733376466</v>
      </c>
      <c r="Q200">
        <f t="shared" ca="1" si="82"/>
        <v>116843</v>
      </c>
      <c r="R200" s="1">
        <f t="shared" ca="1" si="83"/>
        <v>8215.090032155671</v>
      </c>
      <c r="S200" s="1">
        <f t="shared" ca="1" si="84"/>
        <v>24849.04227388576</v>
      </c>
      <c r="T200" s="1">
        <f t="shared" ca="1" si="85"/>
        <v>371652.12736592034</v>
      </c>
      <c r="U200" s="1">
        <f t="shared" ca="1" si="86"/>
        <v>144856.93070709051</v>
      </c>
      <c r="V200" s="1">
        <f t="shared" ca="1" si="87"/>
        <v>226795.19665882984</v>
      </c>
      <c r="AI200" s="7"/>
      <c r="AJ200">
        <f ca="1">IF(Table1[[#This Row],[Gender]]="Male",1,0)</f>
        <v>1</v>
      </c>
      <c r="AK200">
        <f ca="1">IF(Table1[[#This Row],[Gender]]="Female",1,0)</f>
        <v>0</v>
      </c>
      <c r="AM200" s="3"/>
      <c r="AO200">
        <f ca="1">IF(Table1[[#This Row],[Profession]]="Health",1,0)</f>
        <v>1</v>
      </c>
      <c r="AP200">
        <f ca="1">IF(Table1[[#This Row],[Profession]]="IT",1,0)</f>
        <v>0</v>
      </c>
      <c r="AQ200">
        <f ca="1">IF(Table1[[#This Row],[Profession]]="Engineer",1,0)</f>
        <v>0</v>
      </c>
      <c r="AR200">
        <f ca="1">IF(Table1[[#This Row],[Profession]]="Blogger",1,0)</f>
        <v>0</v>
      </c>
      <c r="AS200">
        <f ca="1">IF(Table1[[#This Row],[Profession]]="Teacher",1,0)</f>
        <v>0</v>
      </c>
      <c r="AT200">
        <f ca="1">IF(Table1[[#This Row],[Profession]]="Freelancer",1,0)</f>
        <v>0</v>
      </c>
      <c r="BB200" s="20">
        <f ca="1">Table1[[#This Row],[Vehicle Value]]/Table1[[#This Row],[Vehicles]]</f>
        <v>40280.759333441165</v>
      </c>
      <c r="BC200" s="3"/>
      <c r="BD200" s="23">
        <f ca="1">IF(Table1[[#This Row],[Overal Debt]]&gt;$BE$3,1,0)</f>
        <v>1</v>
      </c>
      <c r="BG200" s="27">
        <f ca="1">Table1[[#This Row],[Mortgage]]/Table1[[#This Row],[Value of House]]</f>
        <v>9.7861940720537555E-2</v>
      </c>
      <c r="BH200" s="23">
        <f t="shared" ca="1" si="88"/>
        <v>1</v>
      </c>
      <c r="BJ200">
        <f ca="1">IF(Table1[[#This Row],[City]]="Delhi",Table1[[#This Row],[Income]],0)</f>
        <v>67438</v>
      </c>
      <c r="BK200">
        <f ca="1">IF(Table1[[#This Row],[City]]="Bangalore",Table1[[#This Row],[Income]],0)</f>
        <v>0</v>
      </c>
      <c r="BL200">
        <f ca="1">IF(Table1[[#This Row],[City]]="Kochi",Table1[[#This Row],[Income]],0)</f>
        <v>0</v>
      </c>
      <c r="BM200">
        <f ca="1">IF(Table1[[#This Row],[City]]="Chennai",Table1[[#This Row],[Income]],0)</f>
        <v>0</v>
      </c>
      <c r="BN200">
        <f ca="1">IF(Table1[[#This Row],[City]]="Thiruvananthapuram",Table1[[#This Row],[Income]],0)</f>
        <v>0</v>
      </c>
      <c r="BO200">
        <f ca="1">IF(Table1[[#This Row],[City]]="Kolkata",Table1[[#This Row],[Income]],0)</f>
        <v>0</v>
      </c>
      <c r="BP200">
        <f ca="1">IF(Table1[[#This Row],[City]]="Mumbai",Table1[[#This Row],[Income]],0)</f>
        <v>0</v>
      </c>
      <c r="BQ200">
        <f ca="1">IF(Table1[[#This Row],[City]]="Mysore",Table1[[#This Row],[Income]],0)</f>
        <v>0</v>
      </c>
      <c r="BT200">
        <f ca="1">IF(Table1[[#This Row],[City]]="Mumbai",1,0)</f>
        <v>0</v>
      </c>
      <c r="BU200">
        <f ca="1">IF(Table1[[#This Row],[City]]="Chennai",1,0)</f>
        <v>0</v>
      </c>
      <c r="BV200">
        <f ca="1">IF(Table1[[#This Row],[City]]="Delhi",1,0)</f>
        <v>1</v>
      </c>
      <c r="BW200">
        <f ca="1">IF(Table1[[#This Row],[City]]="Bangalore",1,0)</f>
        <v>0</v>
      </c>
      <c r="BX200">
        <f ca="1">IF(Table1[[#This Row],[City]]="Kochi",1,0)</f>
        <v>0</v>
      </c>
      <c r="BY200">
        <f ca="1">IF(Table1[[#This Row],[City]]="Thiruvananthapuram",1,0)</f>
        <v>0</v>
      </c>
      <c r="BZ200">
        <f ca="1">IF(Table1[[#This Row],[City]]="Kolkata",1,0)</f>
        <v>0</v>
      </c>
      <c r="CA200">
        <f ca="1">IF(Table1[[#This Row],[City]]="Mysore",1,0)</f>
        <v>0</v>
      </c>
    </row>
    <row r="201" spans="2:79" x14ac:dyDescent="0.3">
      <c r="B201">
        <f t="shared" ca="1" si="68"/>
        <v>2</v>
      </c>
      <c r="C201" t="str">
        <f t="shared" ca="1" si="69"/>
        <v>Female</v>
      </c>
      <c r="D201">
        <f t="shared" ca="1" si="70"/>
        <v>38</v>
      </c>
      <c r="E201">
        <f t="shared" ca="1" si="71"/>
        <v>1</v>
      </c>
      <c r="F201" t="str">
        <f t="shared" ca="1" si="72"/>
        <v>Health</v>
      </c>
      <c r="G201">
        <f t="shared" ca="1" si="73"/>
        <v>4</v>
      </c>
      <c r="H201" t="str">
        <f t="shared" ca="1" si="74"/>
        <v>Under Graduate</v>
      </c>
      <c r="I201">
        <f t="shared" ca="1" si="75"/>
        <v>2</v>
      </c>
      <c r="J201">
        <f t="shared" ca="1" si="67"/>
        <v>3</v>
      </c>
      <c r="K201">
        <f t="shared" ca="1" si="76"/>
        <v>78875</v>
      </c>
      <c r="L201">
        <f t="shared" ca="1" si="77"/>
        <v>5</v>
      </c>
      <c r="M201" t="str">
        <f t="shared" ca="1" si="78"/>
        <v>Kolkata</v>
      </c>
      <c r="N201">
        <f t="shared" ca="1" si="79"/>
        <v>236625</v>
      </c>
      <c r="O201">
        <f t="shared" ca="1" si="80"/>
        <v>149048.11563644765</v>
      </c>
      <c r="P201" s="1">
        <f t="shared" ca="1" si="81"/>
        <v>36529.86010739526</v>
      </c>
      <c r="Q201">
        <f t="shared" ca="1" si="82"/>
        <v>17544</v>
      </c>
      <c r="R201" s="1">
        <f t="shared" ca="1" si="83"/>
        <v>97877.934876073807</v>
      </c>
      <c r="S201" s="1">
        <f t="shared" ca="1" si="84"/>
        <v>68027.194674174068</v>
      </c>
      <c r="T201" s="1">
        <f t="shared" ca="1" si="85"/>
        <v>371032.79498346907</v>
      </c>
      <c r="U201" s="1">
        <f t="shared" ca="1" si="86"/>
        <v>264470.05051252147</v>
      </c>
      <c r="V201" s="1">
        <f t="shared" ca="1" si="87"/>
        <v>106562.7444709476</v>
      </c>
      <c r="AI201" s="7"/>
      <c r="AJ201">
        <f ca="1">IF(Table1[[#This Row],[Gender]]="Male",1,0)</f>
        <v>0</v>
      </c>
      <c r="AK201">
        <f ca="1">IF(Table1[[#This Row],[Gender]]="Female",1,0)</f>
        <v>1</v>
      </c>
      <c r="AM201" s="3"/>
      <c r="AO201">
        <f ca="1">IF(Table1[[#This Row],[Profession]]="Health",1,0)</f>
        <v>1</v>
      </c>
      <c r="AP201">
        <f ca="1">IF(Table1[[#This Row],[Profession]]="IT",1,0)</f>
        <v>0</v>
      </c>
      <c r="AQ201">
        <f ca="1">IF(Table1[[#This Row],[Profession]]="Engineer",1,0)</f>
        <v>0</v>
      </c>
      <c r="AR201">
        <f ca="1">IF(Table1[[#This Row],[Profession]]="Blogger",1,0)</f>
        <v>0</v>
      </c>
      <c r="AS201">
        <f ca="1">IF(Table1[[#This Row],[Profession]]="Teacher",1,0)</f>
        <v>0</v>
      </c>
      <c r="AT201">
        <f ca="1">IF(Table1[[#This Row],[Profession]]="Freelancer",1,0)</f>
        <v>0</v>
      </c>
      <c r="BB201" s="20">
        <f ca="1">Table1[[#This Row],[Vehicle Value]]/Table1[[#This Row],[Vehicles]]</f>
        <v>12176.62003579842</v>
      </c>
      <c r="BC201" s="3"/>
      <c r="BD201" s="23">
        <f ca="1">IF(Table1[[#This Row],[Overal Debt]]&gt;$BE$3,1,0)</f>
        <v>1</v>
      </c>
      <c r="BG201" s="27">
        <f ca="1">Table1[[#This Row],[Mortgage]]/Table1[[#This Row],[Value of House]]</f>
        <v>0.62989166671504548</v>
      </c>
      <c r="BH201" s="23">
        <f t="shared" ca="1" si="88"/>
        <v>0</v>
      </c>
      <c r="BJ201">
        <f ca="1">IF(Table1[[#This Row],[City]]="Delhi",Table1[[#This Row],[Income]],0)</f>
        <v>0</v>
      </c>
      <c r="BK201">
        <f ca="1">IF(Table1[[#This Row],[City]]="Bangalore",Table1[[#This Row],[Income]],0)</f>
        <v>0</v>
      </c>
      <c r="BL201">
        <f ca="1">IF(Table1[[#This Row],[City]]="Kochi",Table1[[#This Row],[Income]],0)</f>
        <v>0</v>
      </c>
      <c r="BM201">
        <f ca="1">IF(Table1[[#This Row],[City]]="Chennai",Table1[[#This Row],[Income]],0)</f>
        <v>0</v>
      </c>
      <c r="BN201">
        <f ca="1">IF(Table1[[#This Row],[City]]="Thiruvananthapuram",Table1[[#This Row],[Income]],0)</f>
        <v>0</v>
      </c>
      <c r="BO201">
        <f ca="1">IF(Table1[[#This Row],[City]]="Kolkata",Table1[[#This Row],[Income]],0)</f>
        <v>78875</v>
      </c>
      <c r="BP201">
        <f ca="1">IF(Table1[[#This Row],[City]]="Mumbai",Table1[[#This Row],[Income]],0)</f>
        <v>0</v>
      </c>
      <c r="BQ201">
        <f ca="1">IF(Table1[[#This Row],[City]]="Mysore",Table1[[#This Row],[Income]],0)</f>
        <v>0</v>
      </c>
      <c r="BT201">
        <f ca="1">IF(Table1[[#This Row],[City]]="Mumbai",1,0)</f>
        <v>0</v>
      </c>
      <c r="BU201">
        <f ca="1">IF(Table1[[#This Row],[City]]="Chennai",1,0)</f>
        <v>0</v>
      </c>
      <c r="BV201">
        <f ca="1">IF(Table1[[#This Row],[City]]="Delhi",1,0)</f>
        <v>0</v>
      </c>
      <c r="BW201">
        <f ca="1">IF(Table1[[#This Row],[City]]="Bangalore",1,0)</f>
        <v>0</v>
      </c>
      <c r="BX201">
        <f ca="1">IF(Table1[[#This Row],[City]]="Kochi",1,0)</f>
        <v>0</v>
      </c>
      <c r="BY201">
        <f ca="1">IF(Table1[[#This Row],[City]]="Thiruvananthapuram",1,0)</f>
        <v>0</v>
      </c>
      <c r="BZ201">
        <f ca="1">IF(Table1[[#This Row],[City]]="Kolkata",1,0)</f>
        <v>1</v>
      </c>
      <c r="CA201">
        <f ca="1">IF(Table1[[#This Row],[City]]="Mysore",1,0)</f>
        <v>0</v>
      </c>
    </row>
    <row r="202" spans="2:79" x14ac:dyDescent="0.3">
      <c r="B202">
        <f t="shared" ca="1" si="68"/>
        <v>1</v>
      </c>
      <c r="C202" t="str">
        <f t="shared" ca="1" si="69"/>
        <v>Male</v>
      </c>
      <c r="D202">
        <f t="shared" ca="1" si="70"/>
        <v>34</v>
      </c>
      <c r="E202">
        <f t="shared" ca="1" si="71"/>
        <v>6</v>
      </c>
      <c r="F202" t="str">
        <f t="shared" ca="1" si="72"/>
        <v>Blogger</v>
      </c>
      <c r="G202">
        <f t="shared" ca="1" si="73"/>
        <v>1</v>
      </c>
      <c r="H202" t="str">
        <f t="shared" ca="1" si="74"/>
        <v>SSLC</v>
      </c>
      <c r="I202">
        <f t="shared" ca="1" si="75"/>
        <v>3</v>
      </c>
      <c r="J202">
        <f t="shared" ca="1" si="67"/>
        <v>4</v>
      </c>
      <c r="K202">
        <f t="shared" ca="1" si="76"/>
        <v>55688</v>
      </c>
      <c r="L202">
        <f t="shared" ca="1" si="77"/>
        <v>1</v>
      </c>
      <c r="M202" t="str">
        <f t="shared" ca="1" si="78"/>
        <v>Chennai</v>
      </c>
      <c r="N202">
        <f t="shared" ca="1" si="79"/>
        <v>222752</v>
      </c>
      <c r="O202">
        <f t="shared" ca="1" si="80"/>
        <v>46212.430743459081</v>
      </c>
      <c r="P202" s="1">
        <f t="shared" ca="1" si="81"/>
        <v>169146.79298546983</v>
      </c>
      <c r="Q202">
        <f t="shared" ca="1" si="82"/>
        <v>29537</v>
      </c>
      <c r="R202" s="1">
        <f t="shared" ca="1" si="83"/>
        <v>3211.9523360331386</v>
      </c>
      <c r="S202" s="1">
        <f t="shared" ca="1" si="84"/>
        <v>10978.026998109422</v>
      </c>
      <c r="T202" s="1">
        <f t="shared" ca="1" si="85"/>
        <v>395110.74532150297</v>
      </c>
      <c r="U202" s="1">
        <f t="shared" ca="1" si="86"/>
        <v>78961.383079492225</v>
      </c>
      <c r="V202" s="1">
        <f t="shared" ca="1" si="87"/>
        <v>316149.36224201077</v>
      </c>
      <c r="AI202" s="7"/>
      <c r="AJ202">
        <f ca="1">IF(Table1[[#This Row],[Gender]]="Male",1,0)</f>
        <v>1</v>
      </c>
      <c r="AK202">
        <f ca="1">IF(Table1[[#This Row],[Gender]]="Female",1,0)</f>
        <v>0</v>
      </c>
      <c r="AM202" s="3"/>
      <c r="AO202">
        <f ca="1">IF(Table1[[#This Row],[Profession]]="Health",1,0)</f>
        <v>0</v>
      </c>
      <c r="AP202">
        <f ca="1">IF(Table1[[#This Row],[Profession]]="IT",1,0)</f>
        <v>0</v>
      </c>
      <c r="AQ202">
        <f ca="1">IF(Table1[[#This Row],[Profession]]="Engineer",1,0)</f>
        <v>0</v>
      </c>
      <c r="AR202">
        <f ca="1">IF(Table1[[#This Row],[Profession]]="Blogger",1,0)</f>
        <v>1</v>
      </c>
      <c r="AS202">
        <f ca="1">IF(Table1[[#This Row],[Profession]]="Teacher",1,0)</f>
        <v>0</v>
      </c>
      <c r="AT202">
        <f ca="1">IF(Table1[[#This Row],[Profession]]="Freelancer",1,0)</f>
        <v>0</v>
      </c>
      <c r="BB202" s="20">
        <f ca="1">Table1[[#This Row],[Vehicle Value]]/Table1[[#This Row],[Vehicles]]</f>
        <v>42286.698246367458</v>
      </c>
      <c r="BC202" s="3"/>
      <c r="BD202" s="23">
        <f ca="1">IF(Table1[[#This Row],[Overal Debt]]&gt;$BE$3,1,0)</f>
        <v>0</v>
      </c>
      <c r="BG202" s="27">
        <f ca="1">Table1[[#This Row],[Mortgage]]/Table1[[#This Row],[Value of House]]</f>
        <v>0.20746135048600722</v>
      </c>
      <c r="BH202" s="23">
        <f t="shared" ca="1" si="88"/>
        <v>1</v>
      </c>
      <c r="BJ202">
        <f ca="1">IF(Table1[[#This Row],[City]]="Delhi",Table1[[#This Row],[Income]],0)</f>
        <v>0</v>
      </c>
      <c r="BK202">
        <f ca="1">IF(Table1[[#This Row],[City]]="Bangalore",Table1[[#This Row],[Income]],0)</f>
        <v>0</v>
      </c>
      <c r="BL202">
        <f ca="1">IF(Table1[[#This Row],[City]]="Kochi",Table1[[#This Row],[Income]],0)</f>
        <v>0</v>
      </c>
      <c r="BM202">
        <f ca="1">IF(Table1[[#This Row],[City]]="Chennai",Table1[[#This Row],[Income]],0)</f>
        <v>55688</v>
      </c>
      <c r="BN202">
        <f ca="1">IF(Table1[[#This Row],[City]]="Thiruvananthapuram",Table1[[#This Row],[Income]],0)</f>
        <v>0</v>
      </c>
      <c r="BO202">
        <f ca="1">IF(Table1[[#This Row],[City]]="Kolkata",Table1[[#This Row],[Income]],0)</f>
        <v>0</v>
      </c>
      <c r="BP202">
        <f ca="1">IF(Table1[[#This Row],[City]]="Mumbai",Table1[[#This Row],[Income]],0)</f>
        <v>0</v>
      </c>
      <c r="BQ202">
        <f ca="1">IF(Table1[[#This Row],[City]]="Mysore",Table1[[#This Row],[Income]],0)</f>
        <v>0</v>
      </c>
      <c r="BT202">
        <f ca="1">IF(Table1[[#This Row],[City]]="Mumbai",1,0)</f>
        <v>0</v>
      </c>
      <c r="BU202">
        <f ca="1">IF(Table1[[#This Row],[City]]="Chennai",1,0)</f>
        <v>1</v>
      </c>
      <c r="BV202">
        <f ca="1">IF(Table1[[#This Row],[City]]="Delhi",1,0)</f>
        <v>0</v>
      </c>
      <c r="BW202">
        <f ca="1">IF(Table1[[#This Row],[City]]="Bangalore",1,0)</f>
        <v>0</v>
      </c>
      <c r="BX202">
        <f ca="1">IF(Table1[[#This Row],[City]]="Kochi",1,0)</f>
        <v>0</v>
      </c>
      <c r="BY202">
        <f ca="1">IF(Table1[[#This Row],[City]]="Thiruvananthapuram",1,0)</f>
        <v>0</v>
      </c>
      <c r="BZ202">
        <f ca="1">IF(Table1[[#This Row],[City]]="Kolkata",1,0)</f>
        <v>0</v>
      </c>
      <c r="CA202">
        <f ca="1">IF(Table1[[#This Row],[City]]="Mysore",1,0)</f>
        <v>0</v>
      </c>
    </row>
    <row r="203" spans="2:79" x14ac:dyDescent="0.3">
      <c r="B203">
        <f t="shared" ca="1" si="68"/>
        <v>1</v>
      </c>
      <c r="C203" t="str">
        <f t="shared" ca="1" si="69"/>
        <v>Male</v>
      </c>
      <c r="D203">
        <f t="shared" ca="1" si="70"/>
        <v>41</v>
      </c>
      <c r="E203">
        <f t="shared" ca="1" si="71"/>
        <v>3</v>
      </c>
      <c r="F203" t="str">
        <f t="shared" ca="1" si="72"/>
        <v>IT</v>
      </c>
      <c r="G203">
        <f t="shared" ca="1" si="73"/>
        <v>5</v>
      </c>
      <c r="H203" t="str">
        <f t="shared" ca="1" si="74"/>
        <v>Post Graduate</v>
      </c>
      <c r="I203">
        <f t="shared" ca="1" si="75"/>
        <v>1</v>
      </c>
      <c r="J203">
        <f t="shared" ca="1" si="67"/>
        <v>2</v>
      </c>
      <c r="K203">
        <f t="shared" ca="1" si="76"/>
        <v>44482</v>
      </c>
      <c r="L203">
        <f t="shared" ca="1" si="77"/>
        <v>6</v>
      </c>
      <c r="M203" t="str">
        <f t="shared" ca="1" si="78"/>
        <v>Thiruvananthapuram</v>
      </c>
      <c r="N203">
        <f t="shared" ca="1" si="79"/>
        <v>177928</v>
      </c>
      <c r="O203">
        <f t="shared" ca="1" si="80"/>
        <v>133153.6431503834</v>
      </c>
      <c r="P203" s="1">
        <f t="shared" ca="1" si="81"/>
        <v>23914.57914816638</v>
      </c>
      <c r="Q203">
        <f t="shared" ca="1" si="82"/>
        <v>10519</v>
      </c>
      <c r="R203" s="1">
        <f t="shared" ca="1" si="83"/>
        <v>55564.166341971053</v>
      </c>
      <c r="S203" s="1">
        <f t="shared" ca="1" si="84"/>
        <v>9639.5096198364081</v>
      </c>
      <c r="T203" s="1">
        <f t="shared" ca="1" si="85"/>
        <v>257406.74549013743</v>
      </c>
      <c r="U203" s="1">
        <f t="shared" ca="1" si="86"/>
        <v>199236.80949235446</v>
      </c>
      <c r="V203" s="1">
        <f t="shared" ca="1" si="87"/>
        <v>58169.935997782974</v>
      </c>
      <c r="AI203" s="7"/>
      <c r="AJ203">
        <f ca="1">IF(Table1[[#This Row],[Gender]]="Male",1,0)</f>
        <v>1</v>
      </c>
      <c r="AK203">
        <f ca="1">IF(Table1[[#This Row],[Gender]]="Female",1,0)</f>
        <v>0</v>
      </c>
      <c r="AM203" s="3"/>
      <c r="AO203">
        <f ca="1">IF(Table1[[#This Row],[Profession]]="Health",1,0)</f>
        <v>0</v>
      </c>
      <c r="AP203">
        <f ca="1">IF(Table1[[#This Row],[Profession]]="IT",1,0)</f>
        <v>1</v>
      </c>
      <c r="AQ203">
        <f ca="1">IF(Table1[[#This Row],[Profession]]="Engineer",1,0)</f>
        <v>0</v>
      </c>
      <c r="AR203">
        <f ca="1">IF(Table1[[#This Row],[Profession]]="Blogger",1,0)</f>
        <v>0</v>
      </c>
      <c r="AS203">
        <f ca="1">IF(Table1[[#This Row],[Profession]]="Teacher",1,0)</f>
        <v>0</v>
      </c>
      <c r="AT203">
        <f ca="1">IF(Table1[[#This Row],[Profession]]="Freelancer",1,0)</f>
        <v>0</v>
      </c>
      <c r="BB203" s="20">
        <f ca="1">Table1[[#This Row],[Vehicle Value]]/Table1[[#This Row],[Vehicles]]</f>
        <v>11957.28957408319</v>
      </c>
      <c r="BC203" s="3"/>
      <c r="BD203" s="23">
        <f ca="1">IF(Table1[[#This Row],[Overal Debt]]&gt;$BE$3,1,0)</f>
        <v>1</v>
      </c>
      <c r="BG203" s="27">
        <f ca="1">Table1[[#This Row],[Mortgage]]/Table1[[#This Row],[Value of House]]</f>
        <v>0.74835688115632959</v>
      </c>
      <c r="BH203" s="23">
        <f t="shared" ca="1" si="88"/>
        <v>0</v>
      </c>
      <c r="BJ203">
        <f ca="1">IF(Table1[[#This Row],[City]]="Delhi",Table1[[#This Row],[Income]],0)</f>
        <v>0</v>
      </c>
      <c r="BK203">
        <f ca="1">IF(Table1[[#This Row],[City]]="Bangalore",Table1[[#This Row],[Income]],0)</f>
        <v>0</v>
      </c>
      <c r="BL203">
        <f ca="1">IF(Table1[[#This Row],[City]]="Kochi",Table1[[#This Row],[Income]],0)</f>
        <v>0</v>
      </c>
      <c r="BM203">
        <f ca="1">IF(Table1[[#This Row],[City]]="Chennai",Table1[[#This Row],[Income]],0)</f>
        <v>0</v>
      </c>
      <c r="BN203">
        <f ca="1">IF(Table1[[#This Row],[City]]="Thiruvananthapuram",Table1[[#This Row],[Income]],0)</f>
        <v>44482</v>
      </c>
      <c r="BO203">
        <f ca="1">IF(Table1[[#This Row],[City]]="Kolkata",Table1[[#This Row],[Income]],0)</f>
        <v>0</v>
      </c>
      <c r="BP203">
        <f ca="1">IF(Table1[[#This Row],[City]]="Mumbai",Table1[[#This Row],[Income]],0)</f>
        <v>0</v>
      </c>
      <c r="BQ203">
        <f ca="1">IF(Table1[[#This Row],[City]]="Mysore",Table1[[#This Row],[Income]],0)</f>
        <v>0</v>
      </c>
      <c r="BT203">
        <f ca="1">IF(Table1[[#This Row],[City]]="Mumbai",1,0)</f>
        <v>0</v>
      </c>
      <c r="BU203">
        <f ca="1">IF(Table1[[#This Row],[City]]="Chennai",1,0)</f>
        <v>0</v>
      </c>
      <c r="BV203">
        <f ca="1">IF(Table1[[#This Row],[City]]="Delhi",1,0)</f>
        <v>0</v>
      </c>
      <c r="BW203">
        <f ca="1">IF(Table1[[#This Row],[City]]="Bangalore",1,0)</f>
        <v>0</v>
      </c>
      <c r="BX203">
        <f ca="1">IF(Table1[[#This Row],[City]]="Kochi",1,0)</f>
        <v>0</v>
      </c>
      <c r="BY203">
        <f ca="1">IF(Table1[[#This Row],[City]]="Thiruvananthapuram",1,0)</f>
        <v>1</v>
      </c>
      <c r="BZ203">
        <f ca="1">IF(Table1[[#This Row],[City]]="Kolkata",1,0)</f>
        <v>0</v>
      </c>
      <c r="CA203">
        <f ca="1">IF(Table1[[#This Row],[City]]="Mysore",1,0)</f>
        <v>0</v>
      </c>
    </row>
    <row r="204" spans="2:79" x14ac:dyDescent="0.3">
      <c r="B204">
        <f t="shared" ca="1" si="68"/>
        <v>2</v>
      </c>
      <c r="C204" t="str">
        <f t="shared" ca="1" si="69"/>
        <v>Female</v>
      </c>
      <c r="D204">
        <f t="shared" ca="1" si="70"/>
        <v>42</v>
      </c>
      <c r="E204">
        <f t="shared" ca="1" si="71"/>
        <v>3</v>
      </c>
      <c r="F204" t="str">
        <f t="shared" ca="1" si="72"/>
        <v>IT</v>
      </c>
      <c r="G204">
        <f t="shared" ca="1" si="73"/>
        <v>3</v>
      </c>
      <c r="H204" t="str">
        <f t="shared" ca="1" si="74"/>
        <v>Diploma</v>
      </c>
      <c r="I204">
        <f t="shared" ca="1" si="75"/>
        <v>0</v>
      </c>
      <c r="J204">
        <f t="shared" ca="1" si="67"/>
        <v>2</v>
      </c>
      <c r="K204">
        <f t="shared" ca="1" si="76"/>
        <v>50417</v>
      </c>
      <c r="L204">
        <f t="shared" ca="1" si="77"/>
        <v>4</v>
      </c>
      <c r="M204" t="str">
        <f t="shared" ca="1" si="78"/>
        <v>Mumbai</v>
      </c>
      <c r="N204">
        <f t="shared" ca="1" si="79"/>
        <v>151251</v>
      </c>
      <c r="O204">
        <f t="shared" ca="1" si="80"/>
        <v>148810.13511669735</v>
      </c>
      <c r="P204" s="1">
        <f t="shared" ca="1" si="81"/>
        <v>89738.854384549821</v>
      </c>
      <c r="Q204">
        <f t="shared" ca="1" si="82"/>
        <v>20075</v>
      </c>
      <c r="R204" s="1">
        <f t="shared" ca="1" si="83"/>
        <v>47550.062091424261</v>
      </c>
      <c r="S204" s="1">
        <f t="shared" ca="1" si="84"/>
        <v>34526.17072895031</v>
      </c>
      <c r="T204" s="1">
        <f t="shared" ca="1" si="85"/>
        <v>288539.91647597408</v>
      </c>
      <c r="U204" s="1">
        <f t="shared" ca="1" si="86"/>
        <v>216435.19720812159</v>
      </c>
      <c r="V204" s="1">
        <f t="shared" ca="1" si="87"/>
        <v>72104.719267852488</v>
      </c>
      <c r="AI204" s="7"/>
      <c r="AJ204">
        <f ca="1">IF(Table1[[#This Row],[Gender]]="Male",1,0)</f>
        <v>0</v>
      </c>
      <c r="AK204">
        <f ca="1">IF(Table1[[#This Row],[Gender]]="Female",1,0)</f>
        <v>1</v>
      </c>
      <c r="AM204" s="3"/>
      <c r="AO204">
        <f ca="1">IF(Table1[[#This Row],[Profession]]="Health",1,0)</f>
        <v>0</v>
      </c>
      <c r="AP204">
        <f ca="1">IF(Table1[[#This Row],[Profession]]="IT",1,0)</f>
        <v>1</v>
      </c>
      <c r="AQ204">
        <f ca="1">IF(Table1[[#This Row],[Profession]]="Engineer",1,0)</f>
        <v>0</v>
      </c>
      <c r="AR204">
        <f ca="1">IF(Table1[[#This Row],[Profession]]="Blogger",1,0)</f>
        <v>0</v>
      </c>
      <c r="AS204">
        <f ca="1">IF(Table1[[#This Row],[Profession]]="Teacher",1,0)</f>
        <v>0</v>
      </c>
      <c r="AT204">
        <f ca="1">IF(Table1[[#This Row],[Profession]]="Freelancer",1,0)</f>
        <v>0</v>
      </c>
      <c r="BB204" s="20">
        <f ca="1">Table1[[#This Row],[Vehicle Value]]/Table1[[#This Row],[Vehicles]]</f>
        <v>44869.42719227491</v>
      </c>
      <c r="BC204" s="3"/>
      <c r="BD204" s="23">
        <f ca="1">IF(Table1[[#This Row],[Overal Debt]]&gt;$BE$3,1,0)</f>
        <v>1</v>
      </c>
      <c r="BG204" s="27">
        <f ca="1">Table1[[#This Row],[Mortgage]]/Table1[[#This Row],[Value of House]]</f>
        <v>0.98386215705481184</v>
      </c>
      <c r="BH204" s="23">
        <f t="shared" ca="1" si="88"/>
        <v>0</v>
      </c>
      <c r="BJ204">
        <f ca="1">IF(Table1[[#This Row],[City]]="Delhi",Table1[[#This Row],[Income]],0)</f>
        <v>0</v>
      </c>
      <c r="BK204">
        <f ca="1">IF(Table1[[#This Row],[City]]="Bangalore",Table1[[#This Row],[Income]],0)</f>
        <v>0</v>
      </c>
      <c r="BL204">
        <f ca="1">IF(Table1[[#This Row],[City]]="Kochi",Table1[[#This Row],[Income]],0)</f>
        <v>0</v>
      </c>
      <c r="BM204">
        <f ca="1">IF(Table1[[#This Row],[City]]="Chennai",Table1[[#This Row],[Income]],0)</f>
        <v>0</v>
      </c>
      <c r="BN204">
        <f ca="1">IF(Table1[[#This Row],[City]]="Thiruvananthapuram",Table1[[#This Row],[Income]],0)</f>
        <v>0</v>
      </c>
      <c r="BO204">
        <f ca="1">IF(Table1[[#This Row],[City]]="Kolkata",Table1[[#This Row],[Income]],0)</f>
        <v>0</v>
      </c>
      <c r="BP204">
        <f ca="1">IF(Table1[[#This Row],[City]]="Mumbai",Table1[[#This Row],[Income]],0)</f>
        <v>50417</v>
      </c>
      <c r="BQ204">
        <f ca="1">IF(Table1[[#This Row],[City]]="Mysore",Table1[[#This Row],[Income]],0)</f>
        <v>0</v>
      </c>
      <c r="BT204">
        <f ca="1">IF(Table1[[#This Row],[City]]="Mumbai",1,0)</f>
        <v>1</v>
      </c>
      <c r="BU204">
        <f ca="1">IF(Table1[[#This Row],[City]]="Chennai",1,0)</f>
        <v>0</v>
      </c>
      <c r="BV204">
        <f ca="1">IF(Table1[[#This Row],[City]]="Delhi",1,0)</f>
        <v>0</v>
      </c>
      <c r="BW204">
        <f ca="1">IF(Table1[[#This Row],[City]]="Bangalore",1,0)</f>
        <v>0</v>
      </c>
      <c r="BX204">
        <f ca="1">IF(Table1[[#This Row],[City]]="Kochi",1,0)</f>
        <v>0</v>
      </c>
      <c r="BY204">
        <f ca="1">IF(Table1[[#This Row],[City]]="Thiruvananthapuram",1,0)</f>
        <v>0</v>
      </c>
      <c r="BZ204">
        <f ca="1">IF(Table1[[#This Row],[City]]="Kolkata",1,0)</f>
        <v>0</v>
      </c>
      <c r="CA204">
        <f ca="1">IF(Table1[[#This Row],[City]]="Mysore",1,0)</f>
        <v>0</v>
      </c>
    </row>
    <row r="205" spans="2:79" x14ac:dyDescent="0.3">
      <c r="B205">
        <f t="shared" ca="1" si="68"/>
        <v>2</v>
      </c>
      <c r="C205" t="str">
        <f t="shared" ca="1" si="69"/>
        <v>Female</v>
      </c>
      <c r="D205">
        <f t="shared" ca="1" si="70"/>
        <v>25</v>
      </c>
      <c r="E205">
        <f t="shared" ca="1" si="71"/>
        <v>1</v>
      </c>
      <c r="F205" t="str">
        <f t="shared" ca="1" si="72"/>
        <v>Health</v>
      </c>
      <c r="G205">
        <f t="shared" ca="1" si="73"/>
        <v>3</v>
      </c>
      <c r="H205" t="str">
        <f t="shared" ca="1" si="74"/>
        <v>Diploma</v>
      </c>
      <c r="I205">
        <f t="shared" ca="1" si="75"/>
        <v>2</v>
      </c>
      <c r="J205">
        <f t="shared" ca="1" si="67"/>
        <v>3</v>
      </c>
      <c r="K205">
        <f t="shared" ca="1" si="76"/>
        <v>84467</v>
      </c>
      <c r="L205">
        <f t="shared" ca="1" si="77"/>
        <v>7</v>
      </c>
      <c r="M205" t="str">
        <f t="shared" ca="1" si="78"/>
        <v>Madurai</v>
      </c>
      <c r="N205">
        <f t="shared" ca="1" si="79"/>
        <v>253401</v>
      </c>
      <c r="O205">
        <f t="shared" ca="1" si="80"/>
        <v>67086.425738474107</v>
      </c>
      <c r="P205" s="1">
        <f t="shared" ca="1" si="81"/>
        <v>86181.7705815558</v>
      </c>
      <c r="Q205">
        <f t="shared" ca="1" si="82"/>
        <v>26187</v>
      </c>
      <c r="R205" s="1">
        <f t="shared" ca="1" si="83"/>
        <v>39663.126544589948</v>
      </c>
      <c r="S205" s="1">
        <f t="shared" ca="1" si="84"/>
        <v>50113.607086241936</v>
      </c>
      <c r="T205" s="1">
        <f t="shared" ca="1" si="85"/>
        <v>379245.89712614572</v>
      </c>
      <c r="U205" s="1">
        <f t="shared" ca="1" si="86"/>
        <v>132936.55228306405</v>
      </c>
      <c r="V205" s="1">
        <f t="shared" ca="1" si="87"/>
        <v>246309.34484308166</v>
      </c>
      <c r="AI205" s="7"/>
      <c r="AJ205">
        <f ca="1">IF(Table1[[#This Row],[Gender]]="Male",1,0)</f>
        <v>0</v>
      </c>
      <c r="AK205">
        <f ca="1">IF(Table1[[#This Row],[Gender]]="Female",1,0)</f>
        <v>1</v>
      </c>
      <c r="AM205" s="3"/>
      <c r="AO205">
        <f ca="1">IF(Table1[[#This Row],[Profession]]="Health",1,0)</f>
        <v>1</v>
      </c>
      <c r="AP205">
        <f ca="1">IF(Table1[[#This Row],[Profession]]="IT",1,0)</f>
        <v>0</v>
      </c>
      <c r="AQ205">
        <f ca="1">IF(Table1[[#This Row],[Profession]]="Engineer",1,0)</f>
        <v>0</v>
      </c>
      <c r="AR205">
        <f ca="1">IF(Table1[[#This Row],[Profession]]="Blogger",1,0)</f>
        <v>0</v>
      </c>
      <c r="AS205">
        <f ca="1">IF(Table1[[#This Row],[Profession]]="Teacher",1,0)</f>
        <v>0</v>
      </c>
      <c r="AT205">
        <f ca="1">IF(Table1[[#This Row],[Profession]]="Freelancer",1,0)</f>
        <v>0</v>
      </c>
      <c r="BB205" s="20">
        <f ca="1">Table1[[#This Row],[Vehicle Value]]/Table1[[#This Row],[Vehicles]]</f>
        <v>28727.256860518599</v>
      </c>
      <c r="BC205" s="3"/>
      <c r="BD205" s="23">
        <f ca="1">IF(Table1[[#This Row],[Overal Debt]]&gt;$BE$3,1,0)</f>
        <v>1</v>
      </c>
      <c r="BG205" s="27">
        <f ca="1">Table1[[#This Row],[Mortgage]]/Table1[[#This Row],[Value of House]]</f>
        <v>0.26474412389246338</v>
      </c>
      <c r="BH205" s="23">
        <f t="shared" ca="1" si="88"/>
        <v>1</v>
      </c>
      <c r="BJ205">
        <f ca="1">IF(Table1[[#This Row],[City]]="Delhi",Table1[[#This Row],[Income]],0)</f>
        <v>0</v>
      </c>
      <c r="BK205">
        <f ca="1">IF(Table1[[#This Row],[City]]="Bangalore",Table1[[#This Row],[Income]],0)</f>
        <v>0</v>
      </c>
      <c r="BL205">
        <f ca="1">IF(Table1[[#This Row],[City]]="Kochi",Table1[[#This Row],[Income]],0)</f>
        <v>0</v>
      </c>
      <c r="BM205">
        <f ca="1">IF(Table1[[#This Row],[City]]="Chennai",Table1[[#This Row],[Income]],0)</f>
        <v>0</v>
      </c>
      <c r="BN205">
        <f ca="1">IF(Table1[[#This Row],[City]]="Thiruvananthapuram",Table1[[#This Row],[Income]],0)</f>
        <v>0</v>
      </c>
      <c r="BO205">
        <f ca="1">IF(Table1[[#This Row],[City]]="Kolkata",Table1[[#This Row],[Income]],0)</f>
        <v>0</v>
      </c>
      <c r="BP205">
        <f ca="1">IF(Table1[[#This Row],[City]]="Mumbai",Table1[[#This Row],[Income]],0)</f>
        <v>0</v>
      </c>
      <c r="BQ205">
        <f ca="1">IF(Table1[[#This Row],[City]]="Mysore",Table1[[#This Row],[Income]],0)</f>
        <v>0</v>
      </c>
      <c r="BT205">
        <f ca="1">IF(Table1[[#This Row],[City]]="Mumbai",1,0)</f>
        <v>0</v>
      </c>
      <c r="BU205">
        <f ca="1">IF(Table1[[#This Row],[City]]="Chennai",1,0)</f>
        <v>0</v>
      </c>
      <c r="BV205">
        <f ca="1">IF(Table1[[#This Row],[City]]="Delhi",1,0)</f>
        <v>0</v>
      </c>
      <c r="BW205">
        <f ca="1">IF(Table1[[#This Row],[City]]="Bangalore",1,0)</f>
        <v>0</v>
      </c>
      <c r="BX205">
        <f ca="1">IF(Table1[[#This Row],[City]]="Kochi",1,0)</f>
        <v>0</v>
      </c>
      <c r="BY205">
        <f ca="1">IF(Table1[[#This Row],[City]]="Thiruvananthapuram",1,0)</f>
        <v>0</v>
      </c>
      <c r="BZ205">
        <f ca="1">IF(Table1[[#This Row],[City]]="Kolkata",1,0)</f>
        <v>0</v>
      </c>
      <c r="CA205">
        <f ca="1">IF(Table1[[#This Row],[City]]="Mysore",1,0)</f>
        <v>0</v>
      </c>
    </row>
    <row r="206" spans="2:79" x14ac:dyDescent="0.3">
      <c r="B206">
        <f t="shared" ca="1" si="68"/>
        <v>1</v>
      </c>
      <c r="C206" t="str">
        <f t="shared" ca="1" si="69"/>
        <v>Male</v>
      </c>
      <c r="D206">
        <f t="shared" ca="1" si="70"/>
        <v>38</v>
      </c>
      <c r="E206">
        <f t="shared" ca="1" si="71"/>
        <v>4</v>
      </c>
      <c r="F206" t="str">
        <f t="shared" ca="1" si="72"/>
        <v>Teacher</v>
      </c>
      <c r="G206">
        <f t="shared" ca="1" si="73"/>
        <v>4</v>
      </c>
      <c r="H206" t="str">
        <f t="shared" ca="1" si="74"/>
        <v>Under Graduate</v>
      </c>
      <c r="I206">
        <f t="shared" ca="1" si="75"/>
        <v>1</v>
      </c>
      <c r="J206">
        <f t="shared" ca="1" si="67"/>
        <v>3</v>
      </c>
      <c r="K206">
        <f t="shared" ca="1" si="76"/>
        <v>88627</v>
      </c>
      <c r="L206">
        <f t="shared" ca="1" si="77"/>
        <v>8</v>
      </c>
      <c r="M206" t="str">
        <f t="shared" ca="1" si="78"/>
        <v>Kochi</v>
      </c>
      <c r="N206">
        <f t="shared" ca="1" si="79"/>
        <v>265881</v>
      </c>
      <c r="O206">
        <f t="shared" ca="1" si="80"/>
        <v>224824.17675012816</v>
      </c>
      <c r="P206" s="1">
        <f t="shared" ca="1" si="81"/>
        <v>144531.09615903639</v>
      </c>
      <c r="Q206">
        <f t="shared" ca="1" si="82"/>
        <v>82392</v>
      </c>
      <c r="R206" s="1">
        <f t="shared" ca="1" si="83"/>
        <v>10975.992330340549</v>
      </c>
      <c r="S206" s="1">
        <f t="shared" ca="1" si="84"/>
        <v>101226.00268529993</v>
      </c>
      <c r="T206" s="1">
        <f t="shared" ca="1" si="85"/>
        <v>421388.08848937694</v>
      </c>
      <c r="U206" s="1">
        <f t="shared" ca="1" si="86"/>
        <v>318192.16908046871</v>
      </c>
      <c r="V206" s="1">
        <f t="shared" ca="1" si="87"/>
        <v>103195.91940890823</v>
      </c>
      <c r="AI206" s="7"/>
      <c r="AJ206">
        <f ca="1">IF(Table1[[#This Row],[Gender]]="Male",1,0)</f>
        <v>1</v>
      </c>
      <c r="AK206">
        <f ca="1">IF(Table1[[#This Row],[Gender]]="Female",1,0)</f>
        <v>0</v>
      </c>
      <c r="AM206" s="3"/>
      <c r="AO206">
        <f ca="1">IF(Table1[[#This Row],[Profession]]="Health",1,0)</f>
        <v>0</v>
      </c>
      <c r="AP206">
        <f ca="1">IF(Table1[[#This Row],[Profession]]="IT",1,0)</f>
        <v>0</v>
      </c>
      <c r="AQ206">
        <f ca="1">IF(Table1[[#This Row],[Profession]]="Engineer",1,0)</f>
        <v>0</v>
      </c>
      <c r="AR206">
        <f ca="1">IF(Table1[[#This Row],[Profession]]="Blogger",1,0)</f>
        <v>0</v>
      </c>
      <c r="AS206">
        <f ca="1">IF(Table1[[#This Row],[Profession]]="Teacher",1,0)</f>
        <v>1</v>
      </c>
      <c r="AT206">
        <f ca="1">IF(Table1[[#This Row],[Profession]]="Freelancer",1,0)</f>
        <v>0</v>
      </c>
      <c r="BB206" s="20">
        <f ca="1">Table1[[#This Row],[Vehicle Value]]/Table1[[#This Row],[Vehicles]]</f>
        <v>48177.032053012132</v>
      </c>
      <c r="BC206" s="3"/>
      <c r="BD206" s="23">
        <f ca="1">IF(Table1[[#This Row],[Overal Debt]]&gt;$BE$3,1,0)</f>
        <v>1</v>
      </c>
      <c r="BG206" s="27">
        <f ca="1">Table1[[#This Row],[Mortgage]]/Table1[[#This Row],[Value of House]]</f>
        <v>0.84558195865867869</v>
      </c>
      <c r="BH206" s="23">
        <f t="shared" ca="1" si="88"/>
        <v>0</v>
      </c>
      <c r="BJ206">
        <f ca="1">IF(Table1[[#This Row],[City]]="Delhi",Table1[[#This Row],[Income]],0)</f>
        <v>0</v>
      </c>
      <c r="BK206">
        <f ca="1">IF(Table1[[#This Row],[City]]="Bangalore",Table1[[#This Row],[Income]],0)</f>
        <v>0</v>
      </c>
      <c r="BL206">
        <f ca="1">IF(Table1[[#This Row],[City]]="Kochi",Table1[[#This Row],[Income]],0)</f>
        <v>88627</v>
      </c>
      <c r="BM206">
        <f ca="1">IF(Table1[[#This Row],[City]]="Chennai",Table1[[#This Row],[Income]],0)</f>
        <v>0</v>
      </c>
      <c r="BN206">
        <f ca="1">IF(Table1[[#This Row],[City]]="Thiruvananthapuram",Table1[[#This Row],[Income]],0)</f>
        <v>0</v>
      </c>
      <c r="BO206">
        <f ca="1">IF(Table1[[#This Row],[City]]="Kolkata",Table1[[#This Row],[Income]],0)</f>
        <v>0</v>
      </c>
      <c r="BP206">
        <f ca="1">IF(Table1[[#This Row],[City]]="Mumbai",Table1[[#This Row],[Income]],0)</f>
        <v>0</v>
      </c>
      <c r="BQ206">
        <f ca="1">IF(Table1[[#This Row],[City]]="Mysore",Table1[[#This Row],[Income]],0)</f>
        <v>0</v>
      </c>
      <c r="BT206">
        <f ca="1">IF(Table1[[#This Row],[City]]="Mumbai",1,0)</f>
        <v>0</v>
      </c>
      <c r="BU206">
        <f ca="1">IF(Table1[[#This Row],[City]]="Chennai",1,0)</f>
        <v>0</v>
      </c>
      <c r="BV206">
        <f ca="1">IF(Table1[[#This Row],[City]]="Delhi",1,0)</f>
        <v>0</v>
      </c>
      <c r="BW206">
        <f ca="1">IF(Table1[[#This Row],[City]]="Bangalore",1,0)</f>
        <v>0</v>
      </c>
      <c r="BX206">
        <f ca="1">IF(Table1[[#This Row],[City]]="Kochi",1,0)</f>
        <v>1</v>
      </c>
      <c r="BY206">
        <f ca="1">IF(Table1[[#This Row],[City]]="Thiruvananthapuram",1,0)</f>
        <v>0</v>
      </c>
      <c r="BZ206">
        <f ca="1">IF(Table1[[#This Row],[City]]="Kolkata",1,0)</f>
        <v>0</v>
      </c>
      <c r="CA206">
        <f ca="1">IF(Table1[[#This Row],[City]]="Mysore",1,0)</f>
        <v>0</v>
      </c>
    </row>
    <row r="207" spans="2:79" x14ac:dyDescent="0.3">
      <c r="B207">
        <f t="shared" ca="1" si="68"/>
        <v>1</v>
      </c>
      <c r="C207" t="str">
        <f t="shared" ca="1" si="69"/>
        <v>Male</v>
      </c>
      <c r="D207">
        <f t="shared" ca="1" si="70"/>
        <v>44</v>
      </c>
      <c r="E207">
        <f t="shared" ca="1" si="71"/>
        <v>1</v>
      </c>
      <c r="F207" t="str">
        <f t="shared" ca="1" si="72"/>
        <v>Health</v>
      </c>
      <c r="G207">
        <f t="shared" ca="1" si="73"/>
        <v>5</v>
      </c>
      <c r="H207" t="str">
        <f t="shared" ca="1" si="74"/>
        <v>Post Graduate</v>
      </c>
      <c r="I207">
        <f t="shared" ca="1" si="75"/>
        <v>4</v>
      </c>
      <c r="J207">
        <f t="shared" ca="1" si="67"/>
        <v>2</v>
      </c>
      <c r="K207">
        <f t="shared" ca="1" si="76"/>
        <v>76291</v>
      </c>
      <c r="L207">
        <f t="shared" ca="1" si="77"/>
        <v>7</v>
      </c>
      <c r="M207" t="str">
        <f t="shared" ca="1" si="78"/>
        <v>Madurai</v>
      </c>
      <c r="N207">
        <f t="shared" ca="1" si="79"/>
        <v>228873</v>
      </c>
      <c r="O207">
        <f t="shared" ca="1" si="80"/>
        <v>30051.190495392362</v>
      </c>
      <c r="P207" s="1">
        <f t="shared" ca="1" si="81"/>
        <v>30125.550433747896</v>
      </c>
      <c r="Q207">
        <f t="shared" ca="1" si="82"/>
        <v>13760</v>
      </c>
      <c r="R207" s="1">
        <f t="shared" ca="1" si="83"/>
        <v>116593.99242180759</v>
      </c>
      <c r="S207" s="1">
        <f t="shared" ca="1" si="84"/>
        <v>22953.963478022451</v>
      </c>
      <c r="T207" s="1">
        <f t="shared" ca="1" si="85"/>
        <v>375592.54285555548</v>
      </c>
      <c r="U207" s="1">
        <f t="shared" ca="1" si="86"/>
        <v>160405.18291719994</v>
      </c>
      <c r="V207" s="1">
        <f t="shared" ca="1" si="87"/>
        <v>215187.35993835554</v>
      </c>
      <c r="AI207" s="7"/>
      <c r="AJ207">
        <f ca="1">IF(Table1[[#This Row],[Gender]]="Male",1,0)</f>
        <v>1</v>
      </c>
      <c r="AK207">
        <f ca="1">IF(Table1[[#This Row],[Gender]]="Female",1,0)</f>
        <v>0</v>
      </c>
      <c r="AM207" s="3"/>
      <c r="AO207">
        <f ca="1">IF(Table1[[#This Row],[Profession]]="Health",1,0)</f>
        <v>1</v>
      </c>
      <c r="AP207">
        <f ca="1">IF(Table1[[#This Row],[Profession]]="IT",1,0)</f>
        <v>0</v>
      </c>
      <c r="AQ207">
        <f ca="1">IF(Table1[[#This Row],[Profession]]="Engineer",1,0)</f>
        <v>0</v>
      </c>
      <c r="AR207">
        <f ca="1">IF(Table1[[#This Row],[Profession]]="Blogger",1,0)</f>
        <v>0</v>
      </c>
      <c r="AS207">
        <f ca="1">IF(Table1[[#This Row],[Profession]]="Teacher",1,0)</f>
        <v>0</v>
      </c>
      <c r="AT207">
        <f ca="1">IF(Table1[[#This Row],[Profession]]="Freelancer",1,0)</f>
        <v>0</v>
      </c>
      <c r="BB207" s="20">
        <f ca="1">Table1[[#This Row],[Vehicle Value]]/Table1[[#This Row],[Vehicles]]</f>
        <v>15062.775216873948</v>
      </c>
      <c r="BC207" s="3"/>
      <c r="BD207" s="23">
        <f ca="1">IF(Table1[[#This Row],[Overal Debt]]&gt;$BE$3,1,0)</f>
        <v>1</v>
      </c>
      <c r="BG207" s="27">
        <f ca="1">Table1[[#This Row],[Mortgage]]/Table1[[#This Row],[Value of House]]</f>
        <v>0.13130072352524047</v>
      </c>
      <c r="BH207" s="23">
        <f t="shared" ca="1" si="88"/>
        <v>1</v>
      </c>
      <c r="BJ207">
        <f ca="1">IF(Table1[[#This Row],[City]]="Delhi",Table1[[#This Row],[Income]],0)</f>
        <v>0</v>
      </c>
      <c r="BK207">
        <f ca="1">IF(Table1[[#This Row],[City]]="Bangalore",Table1[[#This Row],[Income]],0)</f>
        <v>0</v>
      </c>
      <c r="BL207">
        <f ca="1">IF(Table1[[#This Row],[City]]="Kochi",Table1[[#This Row],[Income]],0)</f>
        <v>0</v>
      </c>
      <c r="BM207">
        <f ca="1">IF(Table1[[#This Row],[City]]="Chennai",Table1[[#This Row],[Income]],0)</f>
        <v>0</v>
      </c>
      <c r="BN207">
        <f ca="1">IF(Table1[[#This Row],[City]]="Thiruvananthapuram",Table1[[#This Row],[Income]],0)</f>
        <v>0</v>
      </c>
      <c r="BO207">
        <f ca="1">IF(Table1[[#This Row],[City]]="Kolkata",Table1[[#This Row],[Income]],0)</f>
        <v>0</v>
      </c>
      <c r="BP207">
        <f ca="1">IF(Table1[[#This Row],[City]]="Mumbai",Table1[[#This Row],[Income]],0)</f>
        <v>0</v>
      </c>
      <c r="BQ207">
        <f ca="1">IF(Table1[[#This Row],[City]]="Mysore",Table1[[#This Row],[Income]],0)</f>
        <v>0</v>
      </c>
      <c r="BT207">
        <f ca="1">IF(Table1[[#This Row],[City]]="Mumbai",1,0)</f>
        <v>0</v>
      </c>
      <c r="BU207">
        <f ca="1">IF(Table1[[#This Row],[City]]="Chennai",1,0)</f>
        <v>0</v>
      </c>
      <c r="BV207">
        <f ca="1">IF(Table1[[#This Row],[City]]="Delhi",1,0)</f>
        <v>0</v>
      </c>
      <c r="BW207">
        <f ca="1">IF(Table1[[#This Row],[City]]="Bangalore",1,0)</f>
        <v>0</v>
      </c>
      <c r="BX207">
        <f ca="1">IF(Table1[[#This Row],[City]]="Kochi",1,0)</f>
        <v>0</v>
      </c>
      <c r="BY207">
        <f ca="1">IF(Table1[[#This Row],[City]]="Thiruvananthapuram",1,0)</f>
        <v>0</v>
      </c>
      <c r="BZ207">
        <f ca="1">IF(Table1[[#This Row],[City]]="Kolkata",1,0)</f>
        <v>0</v>
      </c>
      <c r="CA207">
        <f ca="1">IF(Table1[[#This Row],[City]]="Mysore",1,0)</f>
        <v>0</v>
      </c>
    </row>
    <row r="208" spans="2:79" x14ac:dyDescent="0.3">
      <c r="B208">
        <f t="shared" ca="1" si="68"/>
        <v>2</v>
      </c>
      <c r="C208" t="str">
        <f t="shared" ca="1" si="69"/>
        <v>Female</v>
      </c>
      <c r="D208">
        <f t="shared" ca="1" si="70"/>
        <v>41</v>
      </c>
      <c r="E208">
        <f t="shared" ca="1" si="71"/>
        <v>5</v>
      </c>
      <c r="F208" t="str">
        <f t="shared" ca="1" si="72"/>
        <v>Freelancer</v>
      </c>
      <c r="G208">
        <f t="shared" ca="1" si="73"/>
        <v>3</v>
      </c>
      <c r="H208" t="str">
        <f t="shared" ca="1" si="74"/>
        <v>Diploma</v>
      </c>
      <c r="I208">
        <f t="shared" ca="1" si="75"/>
        <v>3</v>
      </c>
      <c r="J208">
        <f t="shared" ca="1" si="67"/>
        <v>1</v>
      </c>
      <c r="K208">
        <f t="shared" ca="1" si="76"/>
        <v>39438</v>
      </c>
      <c r="L208">
        <f t="shared" ca="1" si="77"/>
        <v>4</v>
      </c>
      <c r="M208" t="str">
        <f t="shared" ca="1" si="78"/>
        <v>Mumbai</v>
      </c>
      <c r="N208">
        <f t="shared" ca="1" si="79"/>
        <v>157752</v>
      </c>
      <c r="O208">
        <f t="shared" ca="1" si="80"/>
        <v>146312.13316332584</v>
      </c>
      <c r="P208" s="1">
        <f t="shared" ca="1" si="81"/>
        <v>25548.77751318505</v>
      </c>
      <c r="Q208">
        <f t="shared" ca="1" si="82"/>
        <v>5731</v>
      </c>
      <c r="R208" s="1">
        <f t="shared" ca="1" si="83"/>
        <v>18891.874546019109</v>
      </c>
      <c r="S208" s="1">
        <f t="shared" ca="1" si="84"/>
        <v>2861.4954733391023</v>
      </c>
      <c r="T208" s="1">
        <f t="shared" ca="1" si="85"/>
        <v>202192.65205920415</v>
      </c>
      <c r="U208" s="1">
        <f t="shared" ca="1" si="86"/>
        <v>170935.00770934494</v>
      </c>
      <c r="V208" s="1">
        <f t="shared" ca="1" si="87"/>
        <v>31257.644349859213</v>
      </c>
      <c r="AI208" s="7"/>
      <c r="AJ208">
        <f ca="1">IF(Table1[[#This Row],[Gender]]="Male",1,0)</f>
        <v>0</v>
      </c>
      <c r="AK208">
        <f ca="1">IF(Table1[[#This Row],[Gender]]="Female",1,0)</f>
        <v>1</v>
      </c>
      <c r="AM208" s="3"/>
      <c r="AO208">
        <f ca="1">IF(Table1[[#This Row],[Profession]]="Health",1,0)</f>
        <v>0</v>
      </c>
      <c r="AP208">
        <f ca="1">IF(Table1[[#This Row],[Profession]]="IT",1,0)</f>
        <v>0</v>
      </c>
      <c r="AQ208">
        <f ca="1">IF(Table1[[#This Row],[Profession]]="Engineer",1,0)</f>
        <v>0</v>
      </c>
      <c r="AR208">
        <f ca="1">IF(Table1[[#This Row],[Profession]]="Blogger",1,0)</f>
        <v>0</v>
      </c>
      <c r="AS208">
        <f ca="1">IF(Table1[[#This Row],[Profession]]="Teacher",1,0)</f>
        <v>0</v>
      </c>
      <c r="AT208">
        <f ca="1">IF(Table1[[#This Row],[Profession]]="Freelancer",1,0)</f>
        <v>1</v>
      </c>
      <c r="BB208" s="20">
        <f ca="1">Table1[[#This Row],[Vehicle Value]]/Table1[[#This Row],[Vehicles]]</f>
        <v>25548.77751318505</v>
      </c>
      <c r="BC208" s="3"/>
      <c r="BD208" s="23">
        <f ca="1">IF(Table1[[#This Row],[Overal Debt]]&gt;$BE$3,1,0)</f>
        <v>1</v>
      </c>
      <c r="BG208" s="27">
        <f ca="1">Table1[[#This Row],[Mortgage]]/Table1[[#This Row],[Value of House]]</f>
        <v>0.92748195372056041</v>
      </c>
      <c r="BH208" s="23">
        <f t="shared" ca="1" si="88"/>
        <v>0</v>
      </c>
      <c r="BJ208">
        <f ca="1">IF(Table1[[#This Row],[City]]="Delhi",Table1[[#This Row],[Income]],0)</f>
        <v>0</v>
      </c>
      <c r="BK208">
        <f ca="1">IF(Table1[[#This Row],[City]]="Bangalore",Table1[[#This Row],[Income]],0)</f>
        <v>0</v>
      </c>
      <c r="BL208">
        <f ca="1">IF(Table1[[#This Row],[City]]="Kochi",Table1[[#This Row],[Income]],0)</f>
        <v>0</v>
      </c>
      <c r="BM208">
        <f ca="1">IF(Table1[[#This Row],[City]]="Chennai",Table1[[#This Row],[Income]],0)</f>
        <v>0</v>
      </c>
      <c r="BN208">
        <f ca="1">IF(Table1[[#This Row],[City]]="Thiruvananthapuram",Table1[[#This Row],[Income]],0)</f>
        <v>0</v>
      </c>
      <c r="BO208">
        <f ca="1">IF(Table1[[#This Row],[City]]="Kolkata",Table1[[#This Row],[Income]],0)</f>
        <v>0</v>
      </c>
      <c r="BP208">
        <f ca="1">IF(Table1[[#This Row],[City]]="Mumbai",Table1[[#This Row],[Income]],0)</f>
        <v>39438</v>
      </c>
      <c r="BQ208">
        <f ca="1">IF(Table1[[#This Row],[City]]="Mysore",Table1[[#This Row],[Income]],0)</f>
        <v>0</v>
      </c>
      <c r="BT208">
        <f ca="1">IF(Table1[[#This Row],[City]]="Mumbai",1,0)</f>
        <v>1</v>
      </c>
      <c r="BU208">
        <f ca="1">IF(Table1[[#This Row],[City]]="Chennai",1,0)</f>
        <v>0</v>
      </c>
      <c r="BV208">
        <f ca="1">IF(Table1[[#This Row],[City]]="Delhi",1,0)</f>
        <v>0</v>
      </c>
      <c r="BW208">
        <f ca="1">IF(Table1[[#This Row],[City]]="Bangalore",1,0)</f>
        <v>0</v>
      </c>
      <c r="BX208">
        <f ca="1">IF(Table1[[#This Row],[City]]="Kochi",1,0)</f>
        <v>0</v>
      </c>
      <c r="BY208">
        <f ca="1">IF(Table1[[#This Row],[City]]="Thiruvananthapuram",1,0)</f>
        <v>0</v>
      </c>
      <c r="BZ208">
        <f ca="1">IF(Table1[[#This Row],[City]]="Kolkata",1,0)</f>
        <v>0</v>
      </c>
      <c r="CA208">
        <f ca="1">IF(Table1[[#This Row],[City]]="Mysore",1,0)</f>
        <v>0</v>
      </c>
    </row>
    <row r="209" spans="2:79" x14ac:dyDescent="0.3">
      <c r="B209">
        <f t="shared" ca="1" si="68"/>
        <v>1</v>
      </c>
      <c r="C209" t="str">
        <f t="shared" ca="1" si="69"/>
        <v>Male</v>
      </c>
      <c r="D209">
        <f t="shared" ca="1" si="70"/>
        <v>30</v>
      </c>
      <c r="E209">
        <f t="shared" ca="1" si="71"/>
        <v>1</v>
      </c>
      <c r="F209" t="str">
        <f t="shared" ca="1" si="72"/>
        <v>Health</v>
      </c>
      <c r="G209">
        <f t="shared" ca="1" si="73"/>
        <v>4</v>
      </c>
      <c r="H209" t="str">
        <f t="shared" ca="1" si="74"/>
        <v>Under Graduate</v>
      </c>
      <c r="I209">
        <f t="shared" ca="1" si="75"/>
        <v>2</v>
      </c>
      <c r="J209">
        <f t="shared" ca="1" si="67"/>
        <v>3</v>
      </c>
      <c r="K209">
        <f t="shared" ca="1" si="76"/>
        <v>85944</v>
      </c>
      <c r="L209">
        <f t="shared" ca="1" si="77"/>
        <v>6</v>
      </c>
      <c r="M209" t="str">
        <f t="shared" ca="1" si="78"/>
        <v>Thiruvananthapuram</v>
      </c>
      <c r="N209">
        <f t="shared" ca="1" si="79"/>
        <v>343776</v>
      </c>
      <c r="O209">
        <f t="shared" ca="1" si="80"/>
        <v>119670.02125840253</v>
      </c>
      <c r="P209" s="1">
        <f t="shared" ca="1" si="81"/>
        <v>140553.26111854624</v>
      </c>
      <c r="Q209">
        <f t="shared" ca="1" si="82"/>
        <v>93472</v>
      </c>
      <c r="R209" s="1">
        <f t="shared" ca="1" si="83"/>
        <v>18165.282246656643</v>
      </c>
      <c r="S209" s="1">
        <f t="shared" ca="1" si="84"/>
        <v>69007.700879084048</v>
      </c>
      <c r="T209" s="1">
        <f t="shared" ca="1" si="85"/>
        <v>502494.5433652029</v>
      </c>
      <c r="U209" s="1">
        <f t="shared" ca="1" si="86"/>
        <v>231307.30350505916</v>
      </c>
      <c r="V209" s="1">
        <f t="shared" ca="1" si="87"/>
        <v>271187.23986014375</v>
      </c>
      <c r="AI209" s="7"/>
      <c r="AJ209">
        <f ca="1">IF(Table1[[#This Row],[Gender]]="Male",1,0)</f>
        <v>1</v>
      </c>
      <c r="AK209">
        <f ca="1">IF(Table1[[#This Row],[Gender]]="Female",1,0)</f>
        <v>0</v>
      </c>
      <c r="AM209" s="3"/>
      <c r="AO209">
        <f ca="1">IF(Table1[[#This Row],[Profession]]="Health",1,0)</f>
        <v>1</v>
      </c>
      <c r="AP209">
        <f ca="1">IF(Table1[[#This Row],[Profession]]="IT",1,0)</f>
        <v>0</v>
      </c>
      <c r="AQ209">
        <f ca="1">IF(Table1[[#This Row],[Profession]]="Engineer",1,0)</f>
        <v>0</v>
      </c>
      <c r="AR209">
        <f ca="1">IF(Table1[[#This Row],[Profession]]="Blogger",1,0)</f>
        <v>0</v>
      </c>
      <c r="AS209">
        <f ca="1">IF(Table1[[#This Row],[Profession]]="Teacher",1,0)</f>
        <v>0</v>
      </c>
      <c r="AT209">
        <f ca="1">IF(Table1[[#This Row],[Profession]]="Freelancer",1,0)</f>
        <v>0</v>
      </c>
      <c r="BB209" s="20">
        <f ca="1">Table1[[#This Row],[Vehicle Value]]/Table1[[#This Row],[Vehicles]]</f>
        <v>46851.087039515412</v>
      </c>
      <c r="BC209" s="3"/>
      <c r="BD209" s="23">
        <f ca="1">IF(Table1[[#This Row],[Overal Debt]]&gt;$BE$3,1,0)</f>
        <v>1</v>
      </c>
      <c r="BG209" s="27">
        <f ca="1">Table1[[#This Row],[Mortgage]]/Table1[[#This Row],[Value of House]]</f>
        <v>0.34810464156428178</v>
      </c>
      <c r="BH209" s="23">
        <f t="shared" ca="1" si="88"/>
        <v>0</v>
      </c>
      <c r="BJ209">
        <f ca="1">IF(Table1[[#This Row],[City]]="Delhi",Table1[[#This Row],[Income]],0)</f>
        <v>0</v>
      </c>
      <c r="BK209">
        <f ca="1">IF(Table1[[#This Row],[City]]="Bangalore",Table1[[#This Row],[Income]],0)</f>
        <v>0</v>
      </c>
      <c r="BL209">
        <f ca="1">IF(Table1[[#This Row],[City]]="Kochi",Table1[[#This Row],[Income]],0)</f>
        <v>0</v>
      </c>
      <c r="BM209">
        <f ca="1">IF(Table1[[#This Row],[City]]="Chennai",Table1[[#This Row],[Income]],0)</f>
        <v>0</v>
      </c>
      <c r="BN209">
        <f ca="1">IF(Table1[[#This Row],[City]]="Thiruvananthapuram",Table1[[#This Row],[Income]],0)</f>
        <v>85944</v>
      </c>
      <c r="BO209">
        <f ca="1">IF(Table1[[#This Row],[City]]="Kolkata",Table1[[#This Row],[Income]],0)</f>
        <v>0</v>
      </c>
      <c r="BP209">
        <f ca="1">IF(Table1[[#This Row],[City]]="Mumbai",Table1[[#This Row],[Income]],0)</f>
        <v>0</v>
      </c>
      <c r="BQ209">
        <f ca="1">IF(Table1[[#This Row],[City]]="Mysore",Table1[[#This Row],[Income]],0)</f>
        <v>0</v>
      </c>
      <c r="BT209">
        <f ca="1">IF(Table1[[#This Row],[City]]="Mumbai",1,0)</f>
        <v>0</v>
      </c>
      <c r="BU209">
        <f ca="1">IF(Table1[[#This Row],[City]]="Chennai",1,0)</f>
        <v>0</v>
      </c>
      <c r="BV209">
        <f ca="1">IF(Table1[[#This Row],[City]]="Delhi",1,0)</f>
        <v>0</v>
      </c>
      <c r="BW209">
        <f ca="1">IF(Table1[[#This Row],[City]]="Bangalore",1,0)</f>
        <v>0</v>
      </c>
      <c r="BX209">
        <f ca="1">IF(Table1[[#This Row],[City]]="Kochi",1,0)</f>
        <v>0</v>
      </c>
      <c r="BY209">
        <f ca="1">IF(Table1[[#This Row],[City]]="Thiruvananthapuram",1,0)</f>
        <v>1</v>
      </c>
      <c r="BZ209">
        <f ca="1">IF(Table1[[#This Row],[City]]="Kolkata",1,0)</f>
        <v>0</v>
      </c>
      <c r="CA209">
        <f ca="1">IF(Table1[[#This Row],[City]]="Mysore",1,0)</f>
        <v>0</v>
      </c>
    </row>
    <row r="210" spans="2:79" x14ac:dyDescent="0.3">
      <c r="B210">
        <f t="shared" ca="1" si="68"/>
        <v>2</v>
      </c>
      <c r="C210" t="str">
        <f t="shared" ca="1" si="69"/>
        <v>Female</v>
      </c>
      <c r="D210">
        <f t="shared" ca="1" si="70"/>
        <v>29</v>
      </c>
      <c r="E210">
        <f t="shared" ca="1" si="71"/>
        <v>1</v>
      </c>
      <c r="F210" t="str">
        <f t="shared" ca="1" si="72"/>
        <v>Health</v>
      </c>
      <c r="G210">
        <f t="shared" ca="1" si="73"/>
        <v>4</v>
      </c>
      <c r="H210" t="str">
        <f t="shared" ca="1" si="74"/>
        <v>Under Graduate</v>
      </c>
      <c r="I210">
        <f t="shared" ca="1" si="75"/>
        <v>4</v>
      </c>
      <c r="J210">
        <f t="shared" ca="1" si="67"/>
        <v>1</v>
      </c>
      <c r="K210">
        <f t="shared" ca="1" si="76"/>
        <v>59725</v>
      </c>
      <c r="L210">
        <f t="shared" ca="1" si="77"/>
        <v>2</v>
      </c>
      <c r="M210" t="str">
        <f t="shared" ca="1" si="78"/>
        <v>Bangalore</v>
      </c>
      <c r="N210">
        <f t="shared" ca="1" si="79"/>
        <v>179175</v>
      </c>
      <c r="O210">
        <f t="shared" ca="1" si="80"/>
        <v>141322.57651872432</v>
      </c>
      <c r="P210" s="1">
        <f t="shared" ca="1" si="81"/>
        <v>12652.271050586238</v>
      </c>
      <c r="Q210">
        <f t="shared" ca="1" si="82"/>
        <v>5448</v>
      </c>
      <c r="R210" s="1">
        <f t="shared" ca="1" si="83"/>
        <v>44109.051595476507</v>
      </c>
      <c r="S210" s="1">
        <f t="shared" ca="1" si="84"/>
        <v>80729.917291046877</v>
      </c>
      <c r="T210" s="1">
        <f t="shared" ca="1" si="85"/>
        <v>235936.32264606276</v>
      </c>
      <c r="U210" s="1">
        <f t="shared" ca="1" si="86"/>
        <v>190879.62811420084</v>
      </c>
      <c r="V210" s="1">
        <f t="shared" ca="1" si="87"/>
        <v>45056.694531861925</v>
      </c>
      <c r="AI210" s="7"/>
      <c r="AJ210">
        <f ca="1">IF(Table1[[#This Row],[Gender]]="Male",1,0)</f>
        <v>0</v>
      </c>
      <c r="AK210">
        <f ca="1">IF(Table1[[#This Row],[Gender]]="Female",1,0)</f>
        <v>1</v>
      </c>
      <c r="AM210" s="3"/>
      <c r="AO210">
        <f ca="1">IF(Table1[[#This Row],[Profession]]="Health",1,0)</f>
        <v>1</v>
      </c>
      <c r="AP210">
        <f ca="1">IF(Table1[[#This Row],[Profession]]="IT",1,0)</f>
        <v>0</v>
      </c>
      <c r="AQ210">
        <f ca="1">IF(Table1[[#This Row],[Profession]]="Engineer",1,0)</f>
        <v>0</v>
      </c>
      <c r="AR210">
        <f ca="1">IF(Table1[[#This Row],[Profession]]="Blogger",1,0)</f>
        <v>0</v>
      </c>
      <c r="AS210">
        <f ca="1">IF(Table1[[#This Row],[Profession]]="Teacher",1,0)</f>
        <v>0</v>
      </c>
      <c r="AT210">
        <f ca="1">IF(Table1[[#This Row],[Profession]]="Freelancer",1,0)</f>
        <v>0</v>
      </c>
      <c r="BB210" s="20">
        <f ca="1">Table1[[#This Row],[Vehicle Value]]/Table1[[#This Row],[Vehicles]]</f>
        <v>12652.271050586238</v>
      </c>
      <c r="BC210" s="3"/>
      <c r="BD210" s="23">
        <f ca="1">IF(Table1[[#This Row],[Overal Debt]]&gt;$BE$3,1,0)</f>
        <v>1</v>
      </c>
      <c r="BG210" s="27">
        <f ca="1">Table1[[#This Row],[Mortgage]]/Table1[[#This Row],[Value of House]]</f>
        <v>0.78874048566331423</v>
      </c>
      <c r="BH210" s="23">
        <f t="shared" ca="1" si="88"/>
        <v>0</v>
      </c>
      <c r="BJ210">
        <f ca="1">IF(Table1[[#This Row],[City]]="Delhi",Table1[[#This Row],[Income]],0)</f>
        <v>0</v>
      </c>
      <c r="BK210">
        <f ca="1">IF(Table1[[#This Row],[City]]="Bangalore",Table1[[#This Row],[Income]],0)</f>
        <v>59725</v>
      </c>
      <c r="BL210">
        <f ca="1">IF(Table1[[#This Row],[City]]="Kochi",Table1[[#This Row],[Income]],0)</f>
        <v>0</v>
      </c>
      <c r="BM210">
        <f ca="1">IF(Table1[[#This Row],[City]]="Chennai",Table1[[#This Row],[Income]],0)</f>
        <v>0</v>
      </c>
      <c r="BN210">
        <f ca="1">IF(Table1[[#This Row],[City]]="Thiruvananthapuram",Table1[[#This Row],[Income]],0)</f>
        <v>0</v>
      </c>
      <c r="BO210">
        <f ca="1">IF(Table1[[#This Row],[City]]="Kolkata",Table1[[#This Row],[Income]],0)</f>
        <v>0</v>
      </c>
      <c r="BP210">
        <f ca="1">IF(Table1[[#This Row],[City]]="Mumbai",Table1[[#This Row],[Income]],0)</f>
        <v>0</v>
      </c>
      <c r="BQ210">
        <f ca="1">IF(Table1[[#This Row],[City]]="Mysore",Table1[[#This Row],[Income]],0)</f>
        <v>0</v>
      </c>
      <c r="BT210">
        <f ca="1">IF(Table1[[#This Row],[City]]="Mumbai",1,0)</f>
        <v>0</v>
      </c>
      <c r="BU210">
        <f ca="1">IF(Table1[[#This Row],[City]]="Chennai",1,0)</f>
        <v>0</v>
      </c>
      <c r="BV210">
        <f ca="1">IF(Table1[[#This Row],[City]]="Delhi",1,0)</f>
        <v>0</v>
      </c>
      <c r="BW210">
        <f ca="1">IF(Table1[[#This Row],[City]]="Bangalore",1,0)</f>
        <v>1</v>
      </c>
      <c r="BX210">
        <f ca="1">IF(Table1[[#This Row],[City]]="Kochi",1,0)</f>
        <v>0</v>
      </c>
      <c r="BY210">
        <f ca="1">IF(Table1[[#This Row],[City]]="Thiruvananthapuram",1,0)</f>
        <v>0</v>
      </c>
      <c r="BZ210">
        <f ca="1">IF(Table1[[#This Row],[City]]="Kolkata",1,0)</f>
        <v>0</v>
      </c>
      <c r="CA210">
        <f ca="1">IF(Table1[[#This Row],[City]]="Mysore",1,0)</f>
        <v>0</v>
      </c>
    </row>
    <row r="211" spans="2:79" x14ac:dyDescent="0.3">
      <c r="B211">
        <f t="shared" ca="1" si="68"/>
        <v>1</v>
      </c>
      <c r="C211" t="str">
        <f t="shared" ca="1" si="69"/>
        <v>Male</v>
      </c>
      <c r="D211">
        <f t="shared" ca="1" si="70"/>
        <v>37</v>
      </c>
      <c r="E211">
        <f t="shared" ca="1" si="71"/>
        <v>1</v>
      </c>
      <c r="F211" t="str">
        <f t="shared" ca="1" si="72"/>
        <v>Health</v>
      </c>
      <c r="G211">
        <f t="shared" ca="1" si="73"/>
        <v>1</v>
      </c>
      <c r="H211" t="str">
        <f t="shared" ca="1" si="74"/>
        <v>SSLC</v>
      </c>
      <c r="I211">
        <f t="shared" ca="1" si="75"/>
        <v>3</v>
      </c>
      <c r="J211">
        <f t="shared" ca="1" si="67"/>
        <v>4</v>
      </c>
      <c r="K211">
        <f t="shared" ca="1" si="76"/>
        <v>71087</v>
      </c>
      <c r="L211">
        <f t="shared" ca="1" si="77"/>
        <v>1</v>
      </c>
      <c r="M211" t="str">
        <f t="shared" ca="1" si="78"/>
        <v>Chennai</v>
      </c>
      <c r="N211">
        <f t="shared" ca="1" si="79"/>
        <v>213261</v>
      </c>
      <c r="O211">
        <f t="shared" ca="1" si="80"/>
        <v>181408.33983649273</v>
      </c>
      <c r="P211" s="1">
        <f t="shared" ca="1" si="81"/>
        <v>207460.35559896583</v>
      </c>
      <c r="Q211">
        <f t="shared" ca="1" si="82"/>
        <v>27089</v>
      </c>
      <c r="R211" s="1">
        <f t="shared" ca="1" si="83"/>
        <v>9608.6262183828076</v>
      </c>
      <c r="S211" s="1">
        <f t="shared" ca="1" si="84"/>
        <v>87868.979431006825</v>
      </c>
      <c r="T211" s="1">
        <f t="shared" ca="1" si="85"/>
        <v>430329.98181734863</v>
      </c>
      <c r="U211" s="1">
        <f t="shared" ca="1" si="86"/>
        <v>218105.96605487552</v>
      </c>
      <c r="V211" s="1">
        <f t="shared" ca="1" si="87"/>
        <v>212224.01576247311</v>
      </c>
      <c r="AI211" s="7"/>
      <c r="AJ211">
        <f ca="1">IF(Table1[[#This Row],[Gender]]="Male",1,0)</f>
        <v>1</v>
      </c>
      <c r="AK211">
        <f ca="1">IF(Table1[[#This Row],[Gender]]="Female",1,0)</f>
        <v>0</v>
      </c>
      <c r="AM211" s="3"/>
      <c r="AO211">
        <f ca="1">IF(Table1[[#This Row],[Profession]]="Health",1,0)</f>
        <v>1</v>
      </c>
      <c r="AP211">
        <f ca="1">IF(Table1[[#This Row],[Profession]]="IT",1,0)</f>
        <v>0</v>
      </c>
      <c r="AQ211">
        <f ca="1">IF(Table1[[#This Row],[Profession]]="Engineer",1,0)</f>
        <v>0</v>
      </c>
      <c r="AR211">
        <f ca="1">IF(Table1[[#This Row],[Profession]]="Blogger",1,0)</f>
        <v>0</v>
      </c>
      <c r="AS211">
        <f ca="1">IF(Table1[[#This Row],[Profession]]="Teacher",1,0)</f>
        <v>0</v>
      </c>
      <c r="AT211">
        <f ca="1">IF(Table1[[#This Row],[Profession]]="Freelancer",1,0)</f>
        <v>0</v>
      </c>
      <c r="BB211" s="20">
        <f ca="1">Table1[[#This Row],[Vehicle Value]]/Table1[[#This Row],[Vehicles]]</f>
        <v>51865.088899741459</v>
      </c>
      <c r="BC211" s="3"/>
      <c r="BD211" s="23">
        <f ca="1">IF(Table1[[#This Row],[Overal Debt]]&gt;$BE$3,1,0)</f>
        <v>1</v>
      </c>
      <c r="BG211" s="27">
        <f ca="1">Table1[[#This Row],[Mortgage]]/Table1[[#This Row],[Value of House]]</f>
        <v>0.85064001311300574</v>
      </c>
      <c r="BH211" s="23">
        <f t="shared" ca="1" si="88"/>
        <v>0</v>
      </c>
      <c r="BJ211">
        <f ca="1">IF(Table1[[#This Row],[City]]="Delhi",Table1[[#This Row],[Income]],0)</f>
        <v>0</v>
      </c>
      <c r="BK211">
        <f ca="1">IF(Table1[[#This Row],[City]]="Bangalore",Table1[[#This Row],[Income]],0)</f>
        <v>0</v>
      </c>
      <c r="BL211">
        <f ca="1">IF(Table1[[#This Row],[City]]="Kochi",Table1[[#This Row],[Income]],0)</f>
        <v>0</v>
      </c>
      <c r="BM211">
        <f ca="1">IF(Table1[[#This Row],[City]]="Chennai",Table1[[#This Row],[Income]],0)</f>
        <v>71087</v>
      </c>
      <c r="BN211">
        <f ca="1">IF(Table1[[#This Row],[City]]="Thiruvananthapuram",Table1[[#This Row],[Income]],0)</f>
        <v>0</v>
      </c>
      <c r="BO211">
        <f ca="1">IF(Table1[[#This Row],[City]]="Kolkata",Table1[[#This Row],[Income]],0)</f>
        <v>0</v>
      </c>
      <c r="BP211">
        <f ca="1">IF(Table1[[#This Row],[City]]="Mumbai",Table1[[#This Row],[Income]],0)</f>
        <v>0</v>
      </c>
      <c r="BQ211">
        <f ca="1">IF(Table1[[#This Row],[City]]="Mysore",Table1[[#This Row],[Income]],0)</f>
        <v>0</v>
      </c>
      <c r="BT211">
        <f ca="1">IF(Table1[[#This Row],[City]]="Mumbai",1,0)</f>
        <v>0</v>
      </c>
      <c r="BU211">
        <f ca="1">IF(Table1[[#This Row],[City]]="Chennai",1,0)</f>
        <v>1</v>
      </c>
      <c r="BV211">
        <f ca="1">IF(Table1[[#This Row],[City]]="Delhi",1,0)</f>
        <v>0</v>
      </c>
      <c r="BW211">
        <f ca="1">IF(Table1[[#This Row],[City]]="Bangalore",1,0)</f>
        <v>0</v>
      </c>
      <c r="BX211">
        <f ca="1">IF(Table1[[#This Row],[City]]="Kochi",1,0)</f>
        <v>0</v>
      </c>
      <c r="BY211">
        <f ca="1">IF(Table1[[#This Row],[City]]="Thiruvananthapuram",1,0)</f>
        <v>0</v>
      </c>
      <c r="BZ211">
        <f ca="1">IF(Table1[[#This Row],[City]]="Kolkata",1,0)</f>
        <v>0</v>
      </c>
      <c r="CA211">
        <f ca="1">IF(Table1[[#This Row],[City]]="Mysore",1,0)</f>
        <v>0</v>
      </c>
    </row>
    <row r="212" spans="2:79" x14ac:dyDescent="0.3">
      <c r="B212">
        <f t="shared" ca="1" si="68"/>
        <v>1</v>
      </c>
      <c r="C212" t="str">
        <f t="shared" ca="1" si="69"/>
        <v>Male</v>
      </c>
      <c r="D212">
        <f t="shared" ca="1" si="70"/>
        <v>33</v>
      </c>
      <c r="E212">
        <f t="shared" ca="1" si="71"/>
        <v>6</v>
      </c>
      <c r="F212" t="str">
        <f t="shared" ca="1" si="72"/>
        <v>Blogger</v>
      </c>
      <c r="G212">
        <f t="shared" ca="1" si="73"/>
        <v>1</v>
      </c>
      <c r="H212" t="str">
        <f t="shared" ca="1" si="74"/>
        <v>SSLC</v>
      </c>
      <c r="I212">
        <f t="shared" ca="1" si="75"/>
        <v>0</v>
      </c>
      <c r="J212">
        <f t="shared" ca="1" si="67"/>
        <v>4</v>
      </c>
      <c r="K212">
        <f t="shared" ca="1" si="76"/>
        <v>87809</v>
      </c>
      <c r="L212">
        <f t="shared" ca="1" si="77"/>
        <v>4</v>
      </c>
      <c r="M212" t="str">
        <f t="shared" ca="1" si="78"/>
        <v>Mumbai</v>
      </c>
      <c r="N212">
        <f t="shared" ca="1" si="79"/>
        <v>263427</v>
      </c>
      <c r="O212">
        <f t="shared" ca="1" si="80"/>
        <v>228063.94724676825</v>
      </c>
      <c r="P212" s="1">
        <f t="shared" ca="1" si="81"/>
        <v>97581.416061422788</v>
      </c>
      <c r="Q212">
        <f t="shared" ca="1" si="82"/>
        <v>87262</v>
      </c>
      <c r="R212" s="1">
        <f t="shared" ca="1" si="83"/>
        <v>10108.644785582603</v>
      </c>
      <c r="S212" s="1">
        <f t="shared" ca="1" si="84"/>
        <v>53290.066324369429</v>
      </c>
      <c r="T212" s="1">
        <f t="shared" ca="1" si="85"/>
        <v>371117.0608470054</v>
      </c>
      <c r="U212" s="1">
        <f t="shared" ca="1" si="86"/>
        <v>325434.59203235083</v>
      </c>
      <c r="V212" s="1">
        <f t="shared" ca="1" si="87"/>
        <v>45682.468814654567</v>
      </c>
      <c r="AI212" s="7"/>
      <c r="AJ212">
        <f ca="1">IF(Table1[[#This Row],[Gender]]="Male",1,0)</f>
        <v>1</v>
      </c>
      <c r="AK212">
        <f ca="1">IF(Table1[[#This Row],[Gender]]="Female",1,0)</f>
        <v>0</v>
      </c>
      <c r="AM212" s="3"/>
      <c r="AO212">
        <f ca="1">IF(Table1[[#This Row],[Profession]]="Health",1,0)</f>
        <v>0</v>
      </c>
      <c r="AP212">
        <f ca="1">IF(Table1[[#This Row],[Profession]]="IT",1,0)</f>
        <v>0</v>
      </c>
      <c r="AQ212">
        <f ca="1">IF(Table1[[#This Row],[Profession]]="Engineer",1,0)</f>
        <v>0</v>
      </c>
      <c r="AR212">
        <f ca="1">IF(Table1[[#This Row],[Profession]]="Blogger",1,0)</f>
        <v>1</v>
      </c>
      <c r="AS212">
        <f ca="1">IF(Table1[[#This Row],[Profession]]="Teacher",1,0)</f>
        <v>0</v>
      </c>
      <c r="AT212">
        <f ca="1">IF(Table1[[#This Row],[Profession]]="Freelancer",1,0)</f>
        <v>0</v>
      </c>
      <c r="BB212" s="20">
        <f ca="1">Table1[[#This Row],[Vehicle Value]]/Table1[[#This Row],[Vehicles]]</f>
        <v>24395.354015355697</v>
      </c>
      <c r="BC212" s="3"/>
      <c r="BD212" s="23">
        <f ca="1">IF(Table1[[#This Row],[Overal Debt]]&gt;$BE$3,1,0)</f>
        <v>1</v>
      </c>
      <c r="BG212" s="27">
        <f ca="1">Table1[[#This Row],[Mortgage]]/Table1[[#This Row],[Value of House]]</f>
        <v>0.86575767573850915</v>
      </c>
      <c r="BH212" s="23">
        <f t="shared" ca="1" si="88"/>
        <v>0</v>
      </c>
      <c r="BJ212">
        <f ca="1">IF(Table1[[#This Row],[City]]="Delhi",Table1[[#This Row],[Income]],0)</f>
        <v>0</v>
      </c>
      <c r="BK212">
        <f ca="1">IF(Table1[[#This Row],[City]]="Bangalore",Table1[[#This Row],[Income]],0)</f>
        <v>0</v>
      </c>
      <c r="BL212">
        <f ca="1">IF(Table1[[#This Row],[City]]="Kochi",Table1[[#This Row],[Income]],0)</f>
        <v>0</v>
      </c>
      <c r="BM212">
        <f ca="1">IF(Table1[[#This Row],[City]]="Chennai",Table1[[#This Row],[Income]],0)</f>
        <v>0</v>
      </c>
      <c r="BN212">
        <f ca="1">IF(Table1[[#This Row],[City]]="Thiruvananthapuram",Table1[[#This Row],[Income]],0)</f>
        <v>0</v>
      </c>
      <c r="BO212">
        <f ca="1">IF(Table1[[#This Row],[City]]="Kolkata",Table1[[#This Row],[Income]],0)</f>
        <v>0</v>
      </c>
      <c r="BP212">
        <f ca="1">IF(Table1[[#This Row],[City]]="Mumbai",Table1[[#This Row],[Income]],0)</f>
        <v>87809</v>
      </c>
      <c r="BQ212">
        <f ca="1">IF(Table1[[#This Row],[City]]="Mysore",Table1[[#This Row],[Income]],0)</f>
        <v>0</v>
      </c>
      <c r="BT212">
        <f ca="1">IF(Table1[[#This Row],[City]]="Mumbai",1,0)</f>
        <v>1</v>
      </c>
      <c r="BU212">
        <f ca="1">IF(Table1[[#This Row],[City]]="Chennai",1,0)</f>
        <v>0</v>
      </c>
      <c r="BV212">
        <f ca="1">IF(Table1[[#This Row],[City]]="Delhi",1,0)</f>
        <v>0</v>
      </c>
      <c r="BW212">
        <f ca="1">IF(Table1[[#This Row],[City]]="Bangalore",1,0)</f>
        <v>0</v>
      </c>
      <c r="BX212">
        <f ca="1">IF(Table1[[#This Row],[City]]="Kochi",1,0)</f>
        <v>0</v>
      </c>
      <c r="BY212">
        <f ca="1">IF(Table1[[#This Row],[City]]="Thiruvananthapuram",1,0)</f>
        <v>0</v>
      </c>
      <c r="BZ212">
        <f ca="1">IF(Table1[[#This Row],[City]]="Kolkata",1,0)</f>
        <v>0</v>
      </c>
      <c r="CA212">
        <f ca="1">IF(Table1[[#This Row],[City]]="Mysore",1,0)</f>
        <v>0</v>
      </c>
    </row>
    <row r="213" spans="2:79" x14ac:dyDescent="0.3">
      <c r="B213">
        <f t="shared" ca="1" si="68"/>
        <v>2</v>
      </c>
      <c r="C213" t="str">
        <f t="shared" ca="1" si="69"/>
        <v>Female</v>
      </c>
      <c r="D213">
        <f t="shared" ca="1" si="70"/>
        <v>45</v>
      </c>
      <c r="E213">
        <f t="shared" ca="1" si="71"/>
        <v>2</v>
      </c>
      <c r="F213" t="str">
        <f t="shared" ca="1" si="72"/>
        <v>Engineer</v>
      </c>
      <c r="G213">
        <f t="shared" ca="1" si="73"/>
        <v>1</v>
      </c>
      <c r="H213" t="str">
        <f t="shared" ca="1" si="74"/>
        <v>SSLC</v>
      </c>
      <c r="I213">
        <f t="shared" ca="1" si="75"/>
        <v>3</v>
      </c>
      <c r="J213">
        <f t="shared" ca="1" si="67"/>
        <v>4</v>
      </c>
      <c r="K213">
        <f t="shared" ca="1" si="76"/>
        <v>76024</v>
      </c>
      <c r="L213">
        <f t="shared" ca="1" si="77"/>
        <v>3</v>
      </c>
      <c r="M213" t="str">
        <f t="shared" ca="1" si="78"/>
        <v>Mysore</v>
      </c>
      <c r="N213">
        <f t="shared" ca="1" si="79"/>
        <v>304096</v>
      </c>
      <c r="O213">
        <f t="shared" ca="1" si="80"/>
        <v>287922.62110990379</v>
      </c>
      <c r="P213" s="1">
        <f t="shared" ca="1" si="81"/>
        <v>152589.16373005009</v>
      </c>
      <c r="Q213">
        <f t="shared" ca="1" si="82"/>
        <v>111714</v>
      </c>
      <c r="R213" s="1">
        <f t="shared" ca="1" si="83"/>
        <v>94558.045708363352</v>
      </c>
      <c r="S213" s="1">
        <f t="shared" ca="1" si="84"/>
        <v>556.12519427720611</v>
      </c>
      <c r="T213" s="1">
        <f t="shared" ca="1" si="85"/>
        <v>551243.20943841338</v>
      </c>
      <c r="U213" s="1">
        <f t="shared" ca="1" si="86"/>
        <v>494194.66681826714</v>
      </c>
      <c r="V213" s="1">
        <f t="shared" ca="1" si="87"/>
        <v>57048.54262014624</v>
      </c>
      <c r="AI213" s="7"/>
      <c r="AJ213">
        <f ca="1">IF(Table1[[#This Row],[Gender]]="Male",1,0)</f>
        <v>0</v>
      </c>
      <c r="AK213">
        <f ca="1">IF(Table1[[#This Row],[Gender]]="Female",1,0)</f>
        <v>1</v>
      </c>
      <c r="AM213" s="3"/>
      <c r="AO213">
        <f ca="1">IF(Table1[[#This Row],[Profession]]="Health",1,0)</f>
        <v>0</v>
      </c>
      <c r="AP213">
        <f ca="1">IF(Table1[[#This Row],[Profession]]="IT",1,0)</f>
        <v>0</v>
      </c>
      <c r="AQ213">
        <f ca="1">IF(Table1[[#This Row],[Profession]]="Engineer",1,0)</f>
        <v>1</v>
      </c>
      <c r="AR213">
        <f ca="1">IF(Table1[[#This Row],[Profession]]="Blogger",1,0)</f>
        <v>0</v>
      </c>
      <c r="AS213">
        <f ca="1">IF(Table1[[#This Row],[Profession]]="Teacher",1,0)</f>
        <v>0</v>
      </c>
      <c r="AT213">
        <f ca="1">IF(Table1[[#This Row],[Profession]]="Freelancer",1,0)</f>
        <v>0</v>
      </c>
      <c r="BB213" s="20">
        <f ca="1">Table1[[#This Row],[Vehicle Value]]/Table1[[#This Row],[Vehicles]]</f>
        <v>38147.290932512522</v>
      </c>
      <c r="BC213" s="3"/>
      <c r="BD213" s="23">
        <f ca="1">IF(Table1[[#This Row],[Overal Debt]]&gt;$BE$3,1,0)</f>
        <v>1</v>
      </c>
      <c r="BG213" s="27">
        <f ca="1">Table1[[#This Row],[Mortgage]]/Table1[[#This Row],[Value of House]]</f>
        <v>0.94681489105382444</v>
      </c>
      <c r="BH213" s="23">
        <f t="shared" ca="1" si="88"/>
        <v>0</v>
      </c>
      <c r="BJ213">
        <f ca="1">IF(Table1[[#This Row],[City]]="Delhi",Table1[[#This Row],[Income]],0)</f>
        <v>0</v>
      </c>
      <c r="BK213">
        <f ca="1">IF(Table1[[#This Row],[City]]="Bangalore",Table1[[#This Row],[Income]],0)</f>
        <v>0</v>
      </c>
      <c r="BL213">
        <f ca="1">IF(Table1[[#This Row],[City]]="Kochi",Table1[[#This Row],[Income]],0)</f>
        <v>0</v>
      </c>
      <c r="BM213">
        <f ca="1">IF(Table1[[#This Row],[City]]="Chennai",Table1[[#This Row],[Income]],0)</f>
        <v>0</v>
      </c>
      <c r="BN213">
        <f ca="1">IF(Table1[[#This Row],[City]]="Thiruvananthapuram",Table1[[#This Row],[Income]],0)</f>
        <v>0</v>
      </c>
      <c r="BO213">
        <f ca="1">IF(Table1[[#This Row],[City]]="Kolkata",Table1[[#This Row],[Income]],0)</f>
        <v>0</v>
      </c>
      <c r="BP213">
        <f ca="1">IF(Table1[[#This Row],[City]]="Mumbai",Table1[[#This Row],[Income]],0)</f>
        <v>0</v>
      </c>
      <c r="BQ213">
        <f ca="1">IF(Table1[[#This Row],[City]]="Mysore",Table1[[#This Row],[Income]],0)</f>
        <v>76024</v>
      </c>
      <c r="BT213">
        <f ca="1">IF(Table1[[#This Row],[City]]="Mumbai",1,0)</f>
        <v>0</v>
      </c>
      <c r="BU213">
        <f ca="1">IF(Table1[[#This Row],[City]]="Chennai",1,0)</f>
        <v>0</v>
      </c>
      <c r="BV213">
        <f ca="1">IF(Table1[[#This Row],[City]]="Delhi",1,0)</f>
        <v>0</v>
      </c>
      <c r="BW213">
        <f ca="1">IF(Table1[[#This Row],[City]]="Bangalore",1,0)</f>
        <v>0</v>
      </c>
      <c r="BX213">
        <f ca="1">IF(Table1[[#This Row],[City]]="Kochi",1,0)</f>
        <v>0</v>
      </c>
      <c r="BY213">
        <f ca="1">IF(Table1[[#This Row],[City]]="Thiruvananthapuram",1,0)</f>
        <v>0</v>
      </c>
      <c r="BZ213">
        <f ca="1">IF(Table1[[#This Row],[City]]="Kolkata",1,0)</f>
        <v>0</v>
      </c>
      <c r="CA213">
        <f ca="1">IF(Table1[[#This Row],[City]]="Mysore",1,0)</f>
        <v>1</v>
      </c>
    </row>
    <row r="214" spans="2:79" x14ac:dyDescent="0.3">
      <c r="B214">
        <f t="shared" ca="1" si="68"/>
        <v>2</v>
      </c>
      <c r="C214" t="str">
        <f t="shared" ca="1" si="69"/>
        <v>Female</v>
      </c>
      <c r="D214">
        <f t="shared" ca="1" si="70"/>
        <v>42</v>
      </c>
      <c r="E214">
        <f t="shared" ca="1" si="71"/>
        <v>3</v>
      </c>
      <c r="F214" t="str">
        <f t="shared" ca="1" si="72"/>
        <v>IT</v>
      </c>
      <c r="G214">
        <f t="shared" ca="1" si="73"/>
        <v>3</v>
      </c>
      <c r="H214" t="str">
        <f t="shared" ca="1" si="74"/>
        <v>Diploma</v>
      </c>
      <c r="I214">
        <f t="shared" ca="1" si="75"/>
        <v>1</v>
      </c>
      <c r="J214">
        <f t="shared" ca="1" si="67"/>
        <v>4</v>
      </c>
      <c r="K214">
        <f t="shared" ca="1" si="76"/>
        <v>58812</v>
      </c>
      <c r="L214">
        <f t="shared" ca="1" si="77"/>
        <v>3</v>
      </c>
      <c r="M214" t="str">
        <f t="shared" ca="1" si="78"/>
        <v>Mysore</v>
      </c>
      <c r="N214">
        <f t="shared" ca="1" si="79"/>
        <v>235248</v>
      </c>
      <c r="O214">
        <f t="shared" ca="1" si="80"/>
        <v>175450.9972152588</v>
      </c>
      <c r="P214" s="1">
        <f t="shared" ca="1" si="81"/>
        <v>30749.306378832342</v>
      </c>
      <c r="Q214">
        <f t="shared" ca="1" si="82"/>
        <v>10923</v>
      </c>
      <c r="R214" s="1">
        <f t="shared" ca="1" si="83"/>
        <v>66696.317702307977</v>
      </c>
      <c r="S214" s="1">
        <f t="shared" ca="1" si="84"/>
        <v>80542.95479111062</v>
      </c>
      <c r="T214" s="1">
        <f t="shared" ca="1" si="85"/>
        <v>332693.62408114027</v>
      </c>
      <c r="U214" s="1">
        <f t="shared" ca="1" si="86"/>
        <v>253070.31491756678</v>
      </c>
      <c r="V214" s="1">
        <f t="shared" ca="1" si="87"/>
        <v>79623.309163573489</v>
      </c>
      <c r="AI214" s="7"/>
      <c r="AJ214">
        <f ca="1">IF(Table1[[#This Row],[Gender]]="Male",1,0)</f>
        <v>0</v>
      </c>
      <c r="AK214">
        <f ca="1">IF(Table1[[#This Row],[Gender]]="Female",1,0)</f>
        <v>1</v>
      </c>
      <c r="AM214" s="3"/>
      <c r="AO214">
        <f ca="1">IF(Table1[[#This Row],[Profession]]="Health",1,0)</f>
        <v>0</v>
      </c>
      <c r="AP214">
        <f ca="1">IF(Table1[[#This Row],[Profession]]="IT",1,0)</f>
        <v>1</v>
      </c>
      <c r="AQ214">
        <f ca="1">IF(Table1[[#This Row],[Profession]]="Engineer",1,0)</f>
        <v>0</v>
      </c>
      <c r="AR214">
        <f ca="1">IF(Table1[[#This Row],[Profession]]="Blogger",1,0)</f>
        <v>0</v>
      </c>
      <c r="AS214">
        <f ca="1">IF(Table1[[#This Row],[Profession]]="Teacher",1,0)</f>
        <v>0</v>
      </c>
      <c r="AT214">
        <f ca="1">IF(Table1[[#This Row],[Profession]]="Freelancer",1,0)</f>
        <v>0</v>
      </c>
      <c r="BB214" s="20">
        <f ca="1">Table1[[#This Row],[Vehicle Value]]/Table1[[#This Row],[Vehicles]]</f>
        <v>7687.3265947080854</v>
      </c>
      <c r="BC214" s="3"/>
      <c r="BD214" s="23">
        <f ca="1">IF(Table1[[#This Row],[Overal Debt]]&gt;$BE$3,1,0)</f>
        <v>1</v>
      </c>
      <c r="BG214" s="27">
        <f ca="1">Table1[[#This Row],[Mortgage]]/Table1[[#This Row],[Value of House]]</f>
        <v>0.74581291749667922</v>
      </c>
      <c r="BH214" s="23">
        <f t="shared" ca="1" si="88"/>
        <v>0</v>
      </c>
      <c r="BJ214">
        <f ca="1">IF(Table1[[#This Row],[City]]="Delhi",Table1[[#This Row],[Income]],0)</f>
        <v>0</v>
      </c>
      <c r="BK214">
        <f ca="1">IF(Table1[[#This Row],[City]]="Bangalore",Table1[[#This Row],[Income]],0)</f>
        <v>0</v>
      </c>
      <c r="BL214">
        <f ca="1">IF(Table1[[#This Row],[City]]="Kochi",Table1[[#This Row],[Income]],0)</f>
        <v>0</v>
      </c>
      <c r="BM214">
        <f ca="1">IF(Table1[[#This Row],[City]]="Chennai",Table1[[#This Row],[Income]],0)</f>
        <v>0</v>
      </c>
      <c r="BN214">
        <f ca="1">IF(Table1[[#This Row],[City]]="Thiruvananthapuram",Table1[[#This Row],[Income]],0)</f>
        <v>0</v>
      </c>
      <c r="BO214">
        <f ca="1">IF(Table1[[#This Row],[City]]="Kolkata",Table1[[#This Row],[Income]],0)</f>
        <v>0</v>
      </c>
      <c r="BP214">
        <f ca="1">IF(Table1[[#This Row],[City]]="Mumbai",Table1[[#This Row],[Income]],0)</f>
        <v>0</v>
      </c>
      <c r="BQ214">
        <f ca="1">IF(Table1[[#This Row],[City]]="Mysore",Table1[[#This Row],[Income]],0)</f>
        <v>58812</v>
      </c>
      <c r="BT214">
        <f ca="1">IF(Table1[[#This Row],[City]]="Mumbai",1,0)</f>
        <v>0</v>
      </c>
      <c r="BU214">
        <f ca="1">IF(Table1[[#This Row],[City]]="Chennai",1,0)</f>
        <v>0</v>
      </c>
      <c r="BV214">
        <f ca="1">IF(Table1[[#This Row],[City]]="Delhi",1,0)</f>
        <v>0</v>
      </c>
      <c r="BW214">
        <f ca="1">IF(Table1[[#This Row],[City]]="Bangalore",1,0)</f>
        <v>0</v>
      </c>
      <c r="BX214">
        <f ca="1">IF(Table1[[#This Row],[City]]="Kochi",1,0)</f>
        <v>0</v>
      </c>
      <c r="BY214">
        <f ca="1">IF(Table1[[#This Row],[City]]="Thiruvananthapuram",1,0)</f>
        <v>0</v>
      </c>
      <c r="BZ214">
        <f ca="1">IF(Table1[[#This Row],[City]]="Kolkata",1,0)</f>
        <v>0</v>
      </c>
      <c r="CA214">
        <f ca="1">IF(Table1[[#This Row],[City]]="Mysore",1,0)</f>
        <v>1</v>
      </c>
    </row>
    <row r="215" spans="2:79" x14ac:dyDescent="0.3">
      <c r="B215">
        <f t="shared" ca="1" si="68"/>
        <v>1</v>
      </c>
      <c r="C215" t="str">
        <f t="shared" ca="1" si="69"/>
        <v>Male</v>
      </c>
      <c r="D215">
        <f t="shared" ca="1" si="70"/>
        <v>29</v>
      </c>
      <c r="E215">
        <f t="shared" ca="1" si="71"/>
        <v>4</v>
      </c>
      <c r="F215" t="str">
        <f t="shared" ca="1" si="72"/>
        <v>Teacher</v>
      </c>
      <c r="G215">
        <f t="shared" ca="1" si="73"/>
        <v>1</v>
      </c>
      <c r="H215" t="str">
        <f t="shared" ca="1" si="74"/>
        <v>SSLC</v>
      </c>
      <c r="I215">
        <f t="shared" ca="1" si="75"/>
        <v>4</v>
      </c>
      <c r="J215">
        <f t="shared" ca="1" si="67"/>
        <v>3</v>
      </c>
      <c r="K215">
        <f t="shared" ca="1" si="76"/>
        <v>80031</v>
      </c>
      <c r="L215">
        <f t="shared" ca="1" si="77"/>
        <v>1</v>
      </c>
      <c r="M215" t="str">
        <f t="shared" ca="1" si="78"/>
        <v>Chennai</v>
      </c>
      <c r="N215">
        <f t="shared" ca="1" si="79"/>
        <v>240093</v>
      </c>
      <c r="O215">
        <f t="shared" ca="1" si="80"/>
        <v>220102.46722735575</v>
      </c>
      <c r="P215" s="1">
        <f t="shared" ca="1" si="81"/>
        <v>67700.717535247546</v>
      </c>
      <c r="Q215">
        <f t="shared" ca="1" si="82"/>
        <v>1593</v>
      </c>
      <c r="R215" s="1">
        <f t="shared" ca="1" si="83"/>
        <v>140297.13757127337</v>
      </c>
      <c r="S215" s="1">
        <f t="shared" ca="1" si="84"/>
        <v>52440.340892080916</v>
      </c>
      <c r="T215" s="1">
        <f t="shared" ca="1" si="85"/>
        <v>448090.85510652093</v>
      </c>
      <c r="U215" s="1">
        <f t="shared" ca="1" si="86"/>
        <v>361992.60479862912</v>
      </c>
      <c r="V215" s="1">
        <f t="shared" ca="1" si="87"/>
        <v>86098.250307891809</v>
      </c>
      <c r="AI215" s="7"/>
      <c r="AJ215">
        <f ca="1">IF(Table1[[#This Row],[Gender]]="Male",1,0)</f>
        <v>1</v>
      </c>
      <c r="AK215">
        <f ca="1">IF(Table1[[#This Row],[Gender]]="Female",1,0)</f>
        <v>0</v>
      </c>
      <c r="AM215" s="3"/>
      <c r="AO215">
        <f ca="1">IF(Table1[[#This Row],[Profession]]="Health",1,0)</f>
        <v>0</v>
      </c>
      <c r="AP215">
        <f ca="1">IF(Table1[[#This Row],[Profession]]="IT",1,0)</f>
        <v>0</v>
      </c>
      <c r="AQ215">
        <f ca="1">IF(Table1[[#This Row],[Profession]]="Engineer",1,0)</f>
        <v>0</v>
      </c>
      <c r="AR215">
        <f ca="1">IF(Table1[[#This Row],[Profession]]="Blogger",1,0)</f>
        <v>0</v>
      </c>
      <c r="AS215">
        <f ca="1">IF(Table1[[#This Row],[Profession]]="Teacher",1,0)</f>
        <v>1</v>
      </c>
      <c r="AT215">
        <f ca="1">IF(Table1[[#This Row],[Profession]]="Freelancer",1,0)</f>
        <v>0</v>
      </c>
      <c r="BB215" s="20">
        <f ca="1">Table1[[#This Row],[Vehicle Value]]/Table1[[#This Row],[Vehicles]]</f>
        <v>22566.905845082514</v>
      </c>
      <c r="BC215" s="3"/>
      <c r="BD215" s="23">
        <f ca="1">IF(Table1[[#This Row],[Overal Debt]]&gt;$BE$3,1,0)</f>
        <v>1</v>
      </c>
      <c r="BG215" s="27">
        <f ca="1">Table1[[#This Row],[Mortgage]]/Table1[[#This Row],[Value of House]]</f>
        <v>0.91673837732610175</v>
      </c>
      <c r="BH215" s="23">
        <f t="shared" ca="1" si="88"/>
        <v>0</v>
      </c>
      <c r="BJ215">
        <f ca="1">IF(Table1[[#This Row],[City]]="Delhi",Table1[[#This Row],[Income]],0)</f>
        <v>0</v>
      </c>
      <c r="BK215">
        <f ca="1">IF(Table1[[#This Row],[City]]="Bangalore",Table1[[#This Row],[Income]],0)</f>
        <v>0</v>
      </c>
      <c r="BL215">
        <f ca="1">IF(Table1[[#This Row],[City]]="Kochi",Table1[[#This Row],[Income]],0)</f>
        <v>0</v>
      </c>
      <c r="BM215">
        <f ca="1">IF(Table1[[#This Row],[City]]="Chennai",Table1[[#This Row],[Income]],0)</f>
        <v>80031</v>
      </c>
      <c r="BN215">
        <f ca="1">IF(Table1[[#This Row],[City]]="Thiruvananthapuram",Table1[[#This Row],[Income]],0)</f>
        <v>0</v>
      </c>
      <c r="BO215">
        <f ca="1">IF(Table1[[#This Row],[City]]="Kolkata",Table1[[#This Row],[Income]],0)</f>
        <v>0</v>
      </c>
      <c r="BP215">
        <f ca="1">IF(Table1[[#This Row],[City]]="Mumbai",Table1[[#This Row],[Income]],0)</f>
        <v>0</v>
      </c>
      <c r="BQ215">
        <f ca="1">IF(Table1[[#This Row],[City]]="Mysore",Table1[[#This Row],[Income]],0)</f>
        <v>0</v>
      </c>
      <c r="BT215">
        <f ca="1">IF(Table1[[#This Row],[City]]="Mumbai",1,0)</f>
        <v>0</v>
      </c>
      <c r="BU215">
        <f ca="1">IF(Table1[[#This Row],[City]]="Chennai",1,0)</f>
        <v>1</v>
      </c>
      <c r="BV215">
        <f ca="1">IF(Table1[[#This Row],[City]]="Delhi",1,0)</f>
        <v>0</v>
      </c>
      <c r="BW215">
        <f ca="1">IF(Table1[[#This Row],[City]]="Bangalore",1,0)</f>
        <v>0</v>
      </c>
      <c r="BX215">
        <f ca="1">IF(Table1[[#This Row],[City]]="Kochi",1,0)</f>
        <v>0</v>
      </c>
      <c r="BY215">
        <f ca="1">IF(Table1[[#This Row],[City]]="Thiruvananthapuram",1,0)</f>
        <v>0</v>
      </c>
      <c r="BZ215">
        <f ca="1">IF(Table1[[#This Row],[City]]="Kolkata",1,0)</f>
        <v>0</v>
      </c>
      <c r="CA215">
        <f ca="1">IF(Table1[[#This Row],[City]]="Mysore",1,0)</f>
        <v>0</v>
      </c>
    </row>
    <row r="216" spans="2:79" x14ac:dyDescent="0.3">
      <c r="B216">
        <f t="shared" ca="1" si="68"/>
        <v>2</v>
      </c>
      <c r="C216" t="str">
        <f t="shared" ca="1" si="69"/>
        <v>Female</v>
      </c>
      <c r="D216">
        <f t="shared" ca="1" si="70"/>
        <v>31</v>
      </c>
      <c r="E216">
        <f t="shared" ca="1" si="71"/>
        <v>1</v>
      </c>
      <c r="F216" t="str">
        <f t="shared" ca="1" si="72"/>
        <v>Health</v>
      </c>
      <c r="G216">
        <f t="shared" ca="1" si="73"/>
        <v>3</v>
      </c>
      <c r="H216" t="str">
        <f t="shared" ca="1" si="74"/>
        <v>Diploma</v>
      </c>
      <c r="I216">
        <f t="shared" ca="1" si="75"/>
        <v>3</v>
      </c>
      <c r="J216">
        <f t="shared" ca="1" si="67"/>
        <v>2</v>
      </c>
      <c r="K216">
        <f t="shared" ca="1" si="76"/>
        <v>64466</v>
      </c>
      <c r="L216">
        <f t="shared" ca="1" si="77"/>
        <v>9</v>
      </c>
      <c r="M216" t="str">
        <f t="shared" ca="1" si="78"/>
        <v>Delhi</v>
      </c>
      <c r="N216">
        <f t="shared" ca="1" si="79"/>
        <v>257864</v>
      </c>
      <c r="O216">
        <f t="shared" ca="1" si="80"/>
        <v>215455.10290099969</v>
      </c>
      <c r="P216" s="1">
        <f t="shared" ca="1" si="81"/>
        <v>56733.83527284945</v>
      </c>
      <c r="Q216">
        <f t="shared" ca="1" si="82"/>
        <v>35493</v>
      </c>
      <c r="R216" s="1">
        <f t="shared" ca="1" si="83"/>
        <v>24428.579384327302</v>
      </c>
      <c r="S216" s="1">
        <f t="shared" ca="1" si="84"/>
        <v>57405.657435048866</v>
      </c>
      <c r="T216" s="1">
        <f t="shared" ca="1" si="85"/>
        <v>339026.41465717671</v>
      </c>
      <c r="U216" s="1">
        <f t="shared" ca="1" si="86"/>
        <v>275376.682285327</v>
      </c>
      <c r="V216" s="1">
        <f t="shared" ca="1" si="87"/>
        <v>63649.732371849706</v>
      </c>
      <c r="AI216" s="7"/>
      <c r="AJ216">
        <f ca="1">IF(Table1[[#This Row],[Gender]]="Male",1,0)</f>
        <v>0</v>
      </c>
      <c r="AK216">
        <f ca="1">IF(Table1[[#This Row],[Gender]]="Female",1,0)</f>
        <v>1</v>
      </c>
      <c r="AM216" s="3"/>
      <c r="AO216">
        <f ca="1">IF(Table1[[#This Row],[Profession]]="Health",1,0)</f>
        <v>1</v>
      </c>
      <c r="AP216">
        <f ca="1">IF(Table1[[#This Row],[Profession]]="IT",1,0)</f>
        <v>0</v>
      </c>
      <c r="AQ216">
        <f ca="1">IF(Table1[[#This Row],[Profession]]="Engineer",1,0)</f>
        <v>0</v>
      </c>
      <c r="AR216">
        <f ca="1">IF(Table1[[#This Row],[Profession]]="Blogger",1,0)</f>
        <v>0</v>
      </c>
      <c r="AS216">
        <f ca="1">IF(Table1[[#This Row],[Profession]]="Teacher",1,0)</f>
        <v>0</v>
      </c>
      <c r="AT216">
        <f ca="1">IF(Table1[[#This Row],[Profession]]="Freelancer",1,0)</f>
        <v>0</v>
      </c>
      <c r="BB216" s="20">
        <f ca="1">Table1[[#This Row],[Vehicle Value]]/Table1[[#This Row],[Vehicles]]</f>
        <v>28366.917636424725</v>
      </c>
      <c r="BC216" s="3"/>
      <c r="BD216" s="23">
        <f ca="1">IF(Table1[[#This Row],[Overal Debt]]&gt;$BE$3,1,0)</f>
        <v>1</v>
      </c>
      <c r="BG216" s="27">
        <f ca="1">Table1[[#This Row],[Mortgage]]/Table1[[#This Row],[Value of House]]</f>
        <v>0.83553773656268293</v>
      </c>
      <c r="BH216" s="23">
        <f t="shared" ca="1" si="88"/>
        <v>0</v>
      </c>
      <c r="BJ216">
        <f ca="1">IF(Table1[[#This Row],[City]]="Delhi",Table1[[#This Row],[Income]],0)</f>
        <v>64466</v>
      </c>
      <c r="BK216">
        <f ca="1">IF(Table1[[#This Row],[City]]="Bangalore",Table1[[#This Row],[Income]],0)</f>
        <v>0</v>
      </c>
      <c r="BL216">
        <f ca="1">IF(Table1[[#This Row],[City]]="Kochi",Table1[[#This Row],[Income]],0)</f>
        <v>0</v>
      </c>
      <c r="BM216">
        <f ca="1">IF(Table1[[#This Row],[City]]="Chennai",Table1[[#This Row],[Income]],0)</f>
        <v>0</v>
      </c>
      <c r="BN216">
        <f ca="1">IF(Table1[[#This Row],[City]]="Thiruvananthapuram",Table1[[#This Row],[Income]],0)</f>
        <v>0</v>
      </c>
      <c r="BO216">
        <f ca="1">IF(Table1[[#This Row],[City]]="Kolkata",Table1[[#This Row],[Income]],0)</f>
        <v>0</v>
      </c>
      <c r="BP216">
        <f ca="1">IF(Table1[[#This Row],[City]]="Mumbai",Table1[[#This Row],[Income]],0)</f>
        <v>0</v>
      </c>
      <c r="BQ216">
        <f ca="1">IF(Table1[[#This Row],[City]]="Mysore",Table1[[#This Row],[Income]],0)</f>
        <v>0</v>
      </c>
      <c r="BT216">
        <f ca="1">IF(Table1[[#This Row],[City]]="Mumbai",1,0)</f>
        <v>0</v>
      </c>
      <c r="BU216">
        <f ca="1">IF(Table1[[#This Row],[City]]="Chennai",1,0)</f>
        <v>0</v>
      </c>
      <c r="BV216">
        <f ca="1">IF(Table1[[#This Row],[City]]="Delhi",1,0)</f>
        <v>1</v>
      </c>
      <c r="BW216">
        <f ca="1">IF(Table1[[#This Row],[City]]="Bangalore",1,0)</f>
        <v>0</v>
      </c>
      <c r="BX216">
        <f ca="1">IF(Table1[[#This Row],[City]]="Kochi",1,0)</f>
        <v>0</v>
      </c>
      <c r="BY216">
        <f ca="1">IF(Table1[[#This Row],[City]]="Thiruvananthapuram",1,0)</f>
        <v>0</v>
      </c>
      <c r="BZ216">
        <f ca="1">IF(Table1[[#This Row],[City]]="Kolkata",1,0)</f>
        <v>0</v>
      </c>
      <c r="CA216">
        <f ca="1">IF(Table1[[#This Row],[City]]="Mysore",1,0)</f>
        <v>0</v>
      </c>
    </row>
    <row r="217" spans="2:79" x14ac:dyDescent="0.3">
      <c r="B217">
        <f t="shared" ca="1" si="68"/>
        <v>1</v>
      </c>
      <c r="C217" t="str">
        <f t="shared" ca="1" si="69"/>
        <v>Male</v>
      </c>
      <c r="D217">
        <f t="shared" ca="1" si="70"/>
        <v>29</v>
      </c>
      <c r="E217">
        <f t="shared" ca="1" si="71"/>
        <v>3</v>
      </c>
      <c r="F217" t="str">
        <f t="shared" ca="1" si="72"/>
        <v>IT</v>
      </c>
      <c r="G217">
        <f t="shared" ca="1" si="73"/>
        <v>2</v>
      </c>
      <c r="H217" t="str">
        <f t="shared" ca="1" si="74"/>
        <v>HSC</v>
      </c>
      <c r="I217">
        <f t="shared" ca="1" si="75"/>
        <v>2</v>
      </c>
      <c r="J217">
        <f t="shared" ca="1" si="67"/>
        <v>3</v>
      </c>
      <c r="K217">
        <f t="shared" ca="1" si="76"/>
        <v>30194</v>
      </c>
      <c r="L217">
        <f t="shared" ca="1" si="77"/>
        <v>2</v>
      </c>
      <c r="M217" t="str">
        <f t="shared" ca="1" si="78"/>
        <v>Bangalore</v>
      </c>
      <c r="N217">
        <f t="shared" ca="1" si="79"/>
        <v>90582</v>
      </c>
      <c r="O217">
        <f t="shared" ca="1" si="80"/>
        <v>4814.7178341148847</v>
      </c>
      <c r="P217" s="1">
        <f t="shared" ca="1" si="81"/>
        <v>47846.107116546074</v>
      </c>
      <c r="Q217">
        <f t="shared" ca="1" si="82"/>
        <v>9136</v>
      </c>
      <c r="R217" s="1">
        <f t="shared" ca="1" si="83"/>
        <v>52654.759357484952</v>
      </c>
      <c r="S217" s="1">
        <f t="shared" ca="1" si="84"/>
        <v>25501.343830514612</v>
      </c>
      <c r="T217" s="1">
        <f t="shared" ca="1" si="85"/>
        <v>191082.86647403103</v>
      </c>
      <c r="U217" s="1">
        <f t="shared" ca="1" si="86"/>
        <v>66605.477191599843</v>
      </c>
      <c r="V217" s="1">
        <f t="shared" ca="1" si="87"/>
        <v>124477.38928243119</v>
      </c>
      <c r="AI217" s="7"/>
      <c r="AJ217">
        <f ca="1">IF(Table1[[#This Row],[Gender]]="Male",1,0)</f>
        <v>1</v>
      </c>
      <c r="AK217">
        <f ca="1">IF(Table1[[#This Row],[Gender]]="Female",1,0)</f>
        <v>0</v>
      </c>
      <c r="AM217" s="3"/>
      <c r="AO217">
        <f ca="1">IF(Table1[[#This Row],[Profession]]="Health",1,0)</f>
        <v>0</v>
      </c>
      <c r="AP217">
        <f ca="1">IF(Table1[[#This Row],[Profession]]="IT",1,0)</f>
        <v>1</v>
      </c>
      <c r="AQ217">
        <f ca="1">IF(Table1[[#This Row],[Profession]]="Engineer",1,0)</f>
        <v>0</v>
      </c>
      <c r="AR217">
        <f ca="1">IF(Table1[[#This Row],[Profession]]="Blogger",1,0)</f>
        <v>0</v>
      </c>
      <c r="AS217">
        <f ca="1">IF(Table1[[#This Row],[Profession]]="Teacher",1,0)</f>
        <v>0</v>
      </c>
      <c r="AT217">
        <f ca="1">IF(Table1[[#This Row],[Profession]]="Freelancer",1,0)</f>
        <v>0</v>
      </c>
      <c r="BB217" s="20">
        <f ca="1">Table1[[#This Row],[Vehicle Value]]/Table1[[#This Row],[Vehicles]]</f>
        <v>15948.702372182024</v>
      </c>
      <c r="BC217" s="3"/>
      <c r="BD217" s="23">
        <f ca="1">IF(Table1[[#This Row],[Overal Debt]]&gt;$BE$3,1,0)</f>
        <v>0</v>
      </c>
      <c r="BG217" s="27">
        <f ca="1">Table1[[#This Row],[Mortgage]]/Table1[[#This Row],[Value of House]]</f>
        <v>5.3153141177219365E-2</v>
      </c>
      <c r="BH217" s="23">
        <f t="shared" ca="1" si="88"/>
        <v>1</v>
      </c>
      <c r="BJ217">
        <f ca="1">IF(Table1[[#This Row],[City]]="Delhi",Table1[[#This Row],[Income]],0)</f>
        <v>0</v>
      </c>
      <c r="BK217">
        <f ca="1">IF(Table1[[#This Row],[City]]="Bangalore",Table1[[#This Row],[Income]],0)</f>
        <v>30194</v>
      </c>
      <c r="BL217">
        <f ca="1">IF(Table1[[#This Row],[City]]="Kochi",Table1[[#This Row],[Income]],0)</f>
        <v>0</v>
      </c>
      <c r="BM217">
        <f ca="1">IF(Table1[[#This Row],[City]]="Chennai",Table1[[#This Row],[Income]],0)</f>
        <v>0</v>
      </c>
      <c r="BN217">
        <f ca="1">IF(Table1[[#This Row],[City]]="Thiruvananthapuram",Table1[[#This Row],[Income]],0)</f>
        <v>0</v>
      </c>
      <c r="BO217">
        <f ca="1">IF(Table1[[#This Row],[City]]="Kolkata",Table1[[#This Row],[Income]],0)</f>
        <v>0</v>
      </c>
      <c r="BP217">
        <f ca="1">IF(Table1[[#This Row],[City]]="Mumbai",Table1[[#This Row],[Income]],0)</f>
        <v>0</v>
      </c>
      <c r="BQ217">
        <f ca="1">IF(Table1[[#This Row],[City]]="Mysore",Table1[[#This Row],[Income]],0)</f>
        <v>0</v>
      </c>
      <c r="BT217">
        <f ca="1">IF(Table1[[#This Row],[City]]="Mumbai",1,0)</f>
        <v>0</v>
      </c>
      <c r="BU217">
        <f ca="1">IF(Table1[[#This Row],[City]]="Chennai",1,0)</f>
        <v>0</v>
      </c>
      <c r="BV217">
        <f ca="1">IF(Table1[[#This Row],[City]]="Delhi",1,0)</f>
        <v>0</v>
      </c>
      <c r="BW217">
        <f ca="1">IF(Table1[[#This Row],[City]]="Bangalore",1,0)</f>
        <v>1</v>
      </c>
      <c r="BX217">
        <f ca="1">IF(Table1[[#This Row],[City]]="Kochi",1,0)</f>
        <v>0</v>
      </c>
      <c r="BY217">
        <f ca="1">IF(Table1[[#This Row],[City]]="Thiruvananthapuram",1,0)</f>
        <v>0</v>
      </c>
      <c r="BZ217">
        <f ca="1">IF(Table1[[#This Row],[City]]="Kolkata",1,0)</f>
        <v>0</v>
      </c>
      <c r="CA217">
        <f ca="1">IF(Table1[[#This Row],[City]]="Mysore",1,0)</f>
        <v>0</v>
      </c>
    </row>
    <row r="218" spans="2:79" x14ac:dyDescent="0.3">
      <c r="B218">
        <f t="shared" ca="1" si="68"/>
        <v>2</v>
      </c>
      <c r="C218" t="str">
        <f t="shared" ca="1" si="69"/>
        <v>Female</v>
      </c>
      <c r="D218">
        <f t="shared" ca="1" si="70"/>
        <v>29</v>
      </c>
      <c r="E218">
        <f t="shared" ca="1" si="71"/>
        <v>6</v>
      </c>
      <c r="F218" t="str">
        <f t="shared" ca="1" si="72"/>
        <v>Blogger</v>
      </c>
      <c r="G218">
        <f t="shared" ca="1" si="73"/>
        <v>2</v>
      </c>
      <c r="H218" t="str">
        <f t="shared" ca="1" si="74"/>
        <v>HSC</v>
      </c>
      <c r="I218">
        <f t="shared" ca="1" si="75"/>
        <v>0</v>
      </c>
      <c r="J218">
        <f t="shared" ca="1" si="67"/>
        <v>3</v>
      </c>
      <c r="K218">
        <f t="shared" ca="1" si="76"/>
        <v>30487</v>
      </c>
      <c r="L218">
        <f t="shared" ca="1" si="77"/>
        <v>2</v>
      </c>
      <c r="M218" t="str">
        <f t="shared" ca="1" si="78"/>
        <v>Bangalore</v>
      </c>
      <c r="N218">
        <f t="shared" ca="1" si="79"/>
        <v>91461</v>
      </c>
      <c r="O218">
        <f t="shared" ca="1" si="80"/>
        <v>60848.773677261721</v>
      </c>
      <c r="P218" s="1">
        <f t="shared" ca="1" si="81"/>
        <v>46938.425302479089</v>
      </c>
      <c r="Q218">
        <f t="shared" ca="1" si="82"/>
        <v>30674</v>
      </c>
      <c r="R218" s="1">
        <f t="shared" ca="1" si="83"/>
        <v>7358.4501793200516</v>
      </c>
      <c r="S218" s="1">
        <f t="shared" ca="1" si="84"/>
        <v>21413.296839252347</v>
      </c>
      <c r="T218" s="1">
        <f t="shared" ca="1" si="85"/>
        <v>145757.87548179916</v>
      </c>
      <c r="U218" s="1">
        <f t="shared" ca="1" si="86"/>
        <v>98881.223856581782</v>
      </c>
      <c r="V218" s="1">
        <f t="shared" ca="1" si="87"/>
        <v>46876.651625217375</v>
      </c>
      <c r="AI218" s="7"/>
      <c r="AJ218">
        <f ca="1">IF(Table1[[#This Row],[Gender]]="Male",1,0)</f>
        <v>0</v>
      </c>
      <c r="AK218">
        <f ca="1">IF(Table1[[#This Row],[Gender]]="Female",1,0)</f>
        <v>1</v>
      </c>
      <c r="AM218" s="3"/>
      <c r="AO218">
        <f ca="1">IF(Table1[[#This Row],[Profession]]="Health",1,0)</f>
        <v>0</v>
      </c>
      <c r="AP218">
        <f ca="1">IF(Table1[[#This Row],[Profession]]="IT",1,0)</f>
        <v>0</v>
      </c>
      <c r="AQ218">
        <f ca="1">IF(Table1[[#This Row],[Profession]]="Engineer",1,0)</f>
        <v>0</v>
      </c>
      <c r="AR218">
        <f ca="1">IF(Table1[[#This Row],[Profession]]="Blogger",1,0)</f>
        <v>1</v>
      </c>
      <c r="AS218">
        <f ca="1">IF(Table1[[#This Row],[Profession]]="Teacher",1,0)</f>
        <v>0</v>
      </c>
      <c r="AT218">
        <f ca="1">IF(Table1[[#This Row],[Profession]]="Freelancer",1,0)</f>
        <v>0</v>
      </c>
      <c r="BB218" s="20">
        <f ca="1">Table1[[#This Row],[Vehicle Value]]/Table1[[#This Row],[Vehicles]]</f>
        <v>15646.141767493029</v>
      </c>
      <c r="BC218" s="3"/>
      <c r="BD218" s="23">
        <f ca="1">IF(Table1[[#This Row],[Overal Debt]]&gt;$BE$3,1,0)</f>
        <v>0</v>
      </c>
      <c r="BG218" s="27">
        <f ca="1">Table1[[#This Row],[Mortgage]]/Table1[[#This Row],[Value of House]]</f>
        <v>0.66529748939178146</v>
      </c>
      <c r="BH218" s="23">
        <f t="shared" ca="1" si="88"/>
        <v>0</v>
      </c>
      <c r="BJ218">
        <f ca="1">IF(Table1[[#This Row],[City]]="Delhi",Table1[[#This Row],[Income]],0)</f>
        <v>0</v>
      </c>
      <c r="BK218">
        <f ca="1">IF(Table1[[#This Row],[City]]="Bangalore",Table1[[#This Row],[Income]],0)</f>
        <v>30487</v>
      </c>
      <c r="BL218">
        <f ca="1">IF(Table1[[#This Row],[City]]="Kochi",Table1[[#This Row],[Income]],0)</f>
        <v>0</v>
      </c>
      <c r="BM218">
        <f ca="1">IF(Table1[[#This Row],[City]]="Chennai",Table1[[#This Row],[Income]],0)</f>
        <v>0</v>
      </c>
      <c r="BN218">
        <f ca="1">IF(Table1[[#This Row],[City]]="Thiruvananthapuram",Table1[[#This Row],[Income]],0)</f>
        <v>0</v>
      </c>
      <c r="BO218">
        <f ca="1">IF(Table1[[#This Row],[City]]="Kolkata",Table1[[#This Row],[Income]],0)</f>
        <v>0</v>
      </c>
      <c r="BP218">
        <f ca="1">IF(Table1[[#This Row],[City]]="Mumbai",Table1[[#This Row],[Income]],0)</f>
        <v>0</v>
      </c>
      <c r="BQ218">
        <f ca="1">IF(Table1[[#This Row],[City]]="Mysore",Table1[[#This Row],[Income]],0)</f>
        <v>0</v>
      </c>
      <c r="BT218">
        <f ca="1">IF(Table1[[#This Row],[City]]="Mumbai",1,0)</f>
        <v>0</v>
      </c>
      <c r="BU218">
        <f ca="1">IF(Table1[[#This Row],[City]]="Chennai",1,0)</f>
        <v>0</v>
      </c>
      <c r="BV218">
        <f ca="1">IF(Table1[[#This Row],[City]]="Delhi",1,0)</f>
        <v>0</v>
      </c>
      <c r="BW218">
        <f ca="1">IF(Table1[[#This Row],[City]]="Bangalore",1,0)</f>
        <v>1</v>
      </c>
      <c r="BX218">
        <f ca="1">IF(Table1[[#This Row],[City]]="Kochi",1,0)</f>
        <v>0</v>
      </c>
      <c r="BY218">
        <f ca="1">IF(Table1[[#This Row],[City]]="Thiruvananthapuram",1,0)</f>
        <v>0</v>
      </c>
      <c r="BZ218">
        <f ca="1">IF(Table1[[#This Row],[City]]="Kolkata",1,0)</f>
        <v>0</v>
      </c>
      <c r="CA218">
        <f ca="1">IF(Table1[[#This Row],[City]]="Mysore",1,0)</f>
        <v>0</v>
      </c>
    </row>
    <row r="219" spans="2:79" x14ac:dyDescent="0.3">
      <c r="B219">
        <f t="shared" ca="1" si="68"/>
        <v>1</v>
      </c>
      <c r="C219" t="str">
        <f t="shared" ca="1" si="69"/>
        <v>Male</v>
      </c>
      <c r="D219">
        <f t="shared" ca="1" si="70"/>
        <v>30</v>
      </c>
      <c r="E219">
        <f t="shared" ca="1" si="71"/>
        <v>2</v>
      </c>
      <c r="F219" t="str">
        <f t="shared" ca="1" si="72"/>
        <v>Engineer</v>
      </c>
      <c r="G219">
        <f t="shared" ca="1" si="73"/>
        <v>2</v>
      </c>
      <c r="H219" t="str">
        <f t="shared" ca="1" si="74"/>
        <v>HSC</v>
      </c>
      <c r="I219">
        <f t="shared" ca="1" si="75"/>
        <v>2</v>
      </c>
      <c r="J219">
        <f t="shared" ca="1" si="67"/>
        <v>2</v>
      </c>
      <c r="K219">
        <f t="shared" ca="1" si="76"/>
        <v>89406</v>
      </c>
      <c r="L219">
        <f t="shared" ca="1" si="77"/>
        <v>7</v>
      </c>
      <c r="M219" t="str">
        <f t="shared" ca="1" si="78"/>
        <v>Madurai</v>
      </c>
      <c r="N219">
        <f t="shared" ca="1" si="79"/>
        <v>357624</v>
      </c>
      <c r="O219">
        <f t="shared" ca="1" si="80"/>
        <v>209365.7818216579</v>
      </c>
      <c r="P219" s="1">
        <f t="shared" ca="1" si="81"/>
        <v>154757.71220582703</v>
      </c>
      <c r="Q219">
        <f t="shared" ca="1" si="82"/>
        <v>71620</v>
      </c>
      <c r="R219" s="1">
        <f t="shared" ca="1" si="83"/>
        <v>70214.526226907823</v>
      </c>
      <c r="S219" s="1">
        <f t="shared" ca="1" si="84"/>
        <v>94342.192386005088</v>
      </c>
      <c r="T219" s="1">
        <f t="shared" ca="1" si="85"/>
        <v>582596.23843273486</v>
      </c>
      <c r="U219" s="1">
        <f t="shared" ca="1" si="86"/>
        <v>351200.30804856576</v>
      </c>
      <c r="V219" s="1">
        <f t="shared" ca="1" si="87"/>
        <v>231395.9303841691</v>
      </c>
      <c r="AI219" s="7"/>
      <c r="AJ219">
        <f ca="1">IF(Table1[[#This Row],[Gender]]="Male",1,0)</f>
        <v>1</v>
      </c>
      <c r="AK219">
        <f ca="1">IF(Table1[[#This Row],[Gender]]="Female",1,0)</f>
        <v>0</v>
      </c>
      <c r="AM219" s="3"/>
      <c r="AO219">
        <f ca="1">IF(Table1[[#This Row],[Profession]]="Health",1,0)</f>
        <v>0</v>
      </c>
      <c r="AP219">
        <f ca="1">IF(Table1[[#This Row],[Profession]]="IT",1,0)</f>
        <v>0</v>
      </c>
      <c r="AQ219">
        <f ca="1">IF(Table1[[#This Row],[Profession]]="Engineer",1,0)</f>
        <v>1</v>
      </c>
      <c r="AR219">
        <f ca="1">IF(Table1[[#This Row],[Profession]]="Blogger",1,0)</f>
        <v>0</v>
      </c>
      <c r="AS219">
        <f ca="1">IF(Table1[[#This Row],[Profession]]="Teacher",1,0)</f>
        <v>0</v>
      </c>
      <c r="AT219">
        <f ca="1">IF(Table1[[#This Row],[Profession]]="Freelancer",1,0)</f>
        <v>0</v>
      </c>
      <c r="BB219" s="20">
        <f ca="1">Table1[[#This Row],[Vehicle Value]]/Table1[[#This Row],[Vehicles]]</f>
        <v>77378.856102913516</v>
      </c>
      <c r="BC219" s="3"/>
      <c r="BD219" s="23">
        <f ca="1">IF(Table1[[#This Row],[Overal Debt]]&gt;$BE$3,1,0)</f>
        <v>1</v>
      </c>
      <c r="BG219" s="27">
        <f ca="1">Table1[[#This Row],[Mortgage]]/Table1[[#This Row],[Value of House]]</f>
        <v>0.5854354904079645</v>
      </c>
      <c r="BH219" s="23">
        <f t="shared" ca="1" si="88"/>
        <v>0</v>
      </c>
      <c r="BJ219">
        <f ca="1">IF(Table1[[#This Row],[City]]="Delhi",Table1[[#This Row],[Income]],0)</f>
        <v>0</v>
      </c>
      <c r="BK219">
        <f ca="1">IF(Table1[[#This Row],[City]]="Bangalore",Table1[[#This Row],[Income]],0)</f>
        <v>0</v>
      </c>
      <c r="BL219">
        <f ca="1">IF(Table1[[#This Row],[City]]="Kochi",Table1[[#This Row],[Income]],0)</f>
        <v>0</v>
      </c>
      <c r="BM219">
        <f ca="1">IF(Table1[[#This Row],[City]]="Chennai",Table1[[#This Row],[Income]],0)</f>
        <v>0</v>
      </c>
      <c r="BN219">
        <f ca="1">IF(Table1[[#This Row],[City]]="Thiruvananthapuram",Table1[[#This Row],[Income]],0)</f>
        <v>0</v>
      </c>
      <c r="BO219">
        <f ca="1">IF(Table1[[#This Row],[City]]="Kolkata",Table1[[#This Row],[Income]],0)</f>
        <v>0</v>
      </c>
      <c r="BP219">
        <f ca="1">IF(Table1[[#This Row],[City]]="Mumbai",Table1[[#This Row],[Income]],0)</f>
        <v>0</v>
      </c>
      <c r="BQ219">
        <f ca="1">IF(Table1[[#This Row],[City]]="Mysore",Table1[[#This Row],[Income]],0)</f>
        <v>0</v>
      </c>
      <c r="BT219">
        <f ca="1">IF(Table1[[#This Row],[City]]="Mumbai",1,0)</f>
        <v>0</v>
      </c>
      <c r="BU219">
        <f ca="1">IF(Table1[[#This Row],[City]]="Chennai",1,0)</f>
        <v>0</v>
      </c>
      <c r="BV219">
        <f ca="1">IF(Table1[[#This Row],[City]]="Delhi",1,0)</f>
        <v>0</v>
      </c>
      <c r="BW219">
        <f ca="1">IF(Table1[[#This Row],[City]]="Bangalore",1,0)</f>
        <v>0</v>
      </c>
      <c r="BX219">
        <f ca="1">IF(Table1[[#This Row],[City]]="Kochi",1,0)</f>
        <v>0</v>
      </c>
      <c r="BY219">
        <f ca="1">IF(Table1[[#This Row],[City]]="Thiruvananthapuram",1,0)</f>
        <v>0</v>
      </c>
      <c r="BZ219">
        <f ca="1">IF(Table1[[#This Row],[City]]="Kolkata",1,0)</f>
        <v>0</v>
      </c>
      <c r="CA219">
        <f ca="1">IF(Table1[[#This Row],[City]]="Mysore",1,0)</f>
        <v>0</v>
      </c>
    </row>
    <row r="220" spans="2:79" x14ac:dyDescent="0.3">
      <c r="B220">
        <f t="shared" ca="1" si="68"/>
        <v>1</v>
      </c>
      <c r="C220" t="str">
        <f t="shared" ca="1" si="69"/>
        <v>Male</v>
      </c>
      <c r="D220">
        <f t="shared" ca="1" si="70"/>
        <v>32</v>
      </c>
      <c r="E220">
        <f t="shared" ca="1" si="71"/>
        <v>2</v>
      </c>
      <c r="F220" t="str">
        <f t="shared" ca="1" si="72"/>
        <v>Engineer</v>
      </c>
      <c r="G220">
        <f t="shared" ca="1" si="73"/>
        <v>3</v>
      </c>
      <c r="H220" t="str">
        <f t="shared" ca="1" si="74"/>
        <v>Diploma</v>
      </c>
      <c r="I220">
        <f t="shared" ca="1" si="75"/>
        <v>3</v>
      </c>
      <c r="J220">
        <f t="shared" ca="1" si="67"/>
        <v>4</v>
      </c>
      <c r="K220">
        <f t="shared" ca="1" si="76"/>
        <v>50264</v>
      </c>
      <c r="L220">
        <f t="shared" ca="1" si="77"/>
        <v>6</v>
      </c>
      <c r="M220" t="str">
        <f t="shared" ca="1" si="78"/>
        <v>Thiruvananthapuram</v>
      </c>
      <c r="N220">
        <f t="shared" ca="1" si="79"/>
        <v>201056</v>
      </c>
      <c r="O220">
        <f t="shared" ca="1" si="80"/>
        <v>74178.678978759184</v>
      </c>
      <c r="P220" s="1">
        <f t="shared" ca="1" si="81"/>
        <v>152141.68475568909</v>
      </c>
      <c r="Q220">
        <f t="shared" ca="1" si="82"/>
        <v>3804</v>
      </c>
      <c r="R220" s="1">
        <f t="shared" ca="1" si="83"/>
        <v>70561.295425306133</v>
      </c>
      <c r="S220" s="1">
        <f t="shared" ca="1" si="84"/>
        <v>32817.061276811211</v>
      </c>
      <c r="T220" s="1">
        <f t="shared" ca="1" si="85"/>
        <v>423758.98018099525</v>
      </c>
      <c r="U220" s="1">
        <f t="shared" ca="1" si="86"/>
        <v>148543.97440406532</v>
      </c>
      <c r="V220" s="1">
        <f t="shared" ca="1" si="87"/>
        <v>275215.0057769299</v>
      </c>
      <c r="AI220" s="7"/>
      <c r="AJ220">
        <f ca="1">IF(Table1[[#This Row],[Gender]]="Male",1,0)</f>
        <v>1</v>
      </c>
      <c r="AK220">
        <f ca="1">IF(Table1[[#This Row],[Gender]]="Female",1,0)</f>
        <v>0</v>
      </c>
      <c r="AM220" s="3"/>
      <c r="AO220">
        <f ca="1">IF(Table1[[#This Row],[Profession]]="Health",1,0)</f>
        <v>0</v>
      </c>
      <c r="AP220">
        <f ca="1">IF(Table1[[#This Row],[Profession]]="IT",1,0)</f>
        <v>0</v>
      </c>
      <c r="AQ220">
        <f ca="1">IF(Table1[[#This Row],[Profession]]="Engineer",1,0)</f>
        <v>1</v>
      </c>
      <c r="AR220">
        <f ca="1">IF(Table1[[#This Row],[Profession]]="Blogger",1,0)</f>
        <v>0</v>
      </c>
      <c r="AS220">
        <f ca="1">IF(Table1[[#This Row],[Profession]]="Teacher",1,0)</f>
        <v>0</v>
      </c>
      <c r="AT220">
        <f ca="1">IF(Table1[[#This Row],[Profession]]="Freelancer",1,0)</f>
        <v>0</v>
      </c>
      <c r="BB220" s="20">
        <f ca="1">Table1[[#This Row],[Vehicle Value]]/Table1[[#This Row],[Vehicles]]</f>
        <v>38035.421188922272</v>
      </c>
      <c r="BC220" s="3"/>
      <c r="BD220" s="23">
        <f ca="1">IF(Table1[[#This Row],[Overal Debt]]&gt;$BE$3,1,0)</f>
        <v>1</v>
      </c>
      <c r="BG220" s="27">
        <f ca="1">Table1[[#This Row],[Mortgage]]/Table1[[#This Row],[Value of House]]</f>
        <v>0.36894536337517497</v>
      </c>
      <c r="BH220" s="23">
        <f t="shared" ca="1" si="88"/>
        <v>0</v>
      </c>
      <c r="BJ220">
        <f ca="1">IF(Table1[[#This Row],[City]]="Delhi",Table1[[#This Row],[Income]],0)</f>
        <v>0</v>
      </c>
      <c r="BK220">
        <f ca="1">IF(Table1[[#This Row],[City]]="Bangalore",Table1[[#This Row],[Income]],0)</f>
        <v>0</v>
      </c>
      <c r="BL220">
        <f ca="1">IF(Table1[[#This Row],[City]]="Kochi",Table1[[#This Row],[Income]],0)</f>
        <v>0</v>
      </c>
      <c r="BM220">
        <f ca="1">IF(Table1[[#This Row],[City]]="Chennai",Table1[[#This Row],[Income]],0)</f>
        <v>0</v>
      </c>
      <c r="BN220">
        <f ca="1">IF(Table1[[#This Row],[City]]="Thiruvananthapuram",Table1[[#This Row],[Income]],0)</f>
        <v>50264</v>
      </c>
      <c r="BO220">
        <f ca="1">IF(Table1[[#This Row],[City]]="Kolkata",Table1[[#This Row],[Income]],0)</f>
        <v>0</v>
      </c>
      <c r="BP220">
        <f ca="1">IF(Table1[[#This Row],[City]]="Mumbai",Table1[[#This Row],[Income]],0)</f>
        <v>0</v>
      </c>
      <c r="BQ220">
        <f ca="1">IF(Table1[[#This Row],[City]]="Mysore",Table1[[#This Row],[Income]],0)</f>
        <v>0</v>
      </c>
      <c r="BT220">
        <f ca="1">IF(Table1[[#This Row],[City]]="Mumbai",1,0)</f>
        <v>0</v>
      </c>
      <c r="BU220">
        <f ca="1">IF(Table1[[#This Row],[City]]="Chennai",1,0)</f>
        <v>0</v>
      </c>
      <c r="BV220">
        <f ca="1">IF(Table1[[#This Row],[City]]="Delhi",1,0)</f>
        <v>0</v>
      </c>
      <c r="BW220">
        <f ca="1">IF(Table1[[#This Row],[City]]="Bangalore",1,0)</f>
        <v>0</v>
      </c>
      <c r="BX220">
        <f ca="1">IF(Table1[[#This Row],[City]]="Kochi",1,0)</f>
        <v>0</v>
      </c>
      <c r="BY220">
        <f ca="1">IF(Table1[[#This Row],[City]]="Thiruvananthapuram",1,0)</f>
        <v>1</v>
      </c>
      <c r="BZ220">
        <f ca="1">IF(Table1[[#This Row],[City]]="Kolkata",1,0)</f>
        <v>0</v>
      </c>
      <c r="CA220">
        <f ca="1">IF(Table1[[#This Row],[City]]="Mysore",1,0)</f>
        <v>0</v>
      </c>
    </row>
    <row r="221" spans="2:79" x14ac:dyDescent="0.3">
      <c r="B221">
        <f t="shared" ca="1" si="68"/>
        <v>1</v>
      </c>
      <c r="C221" t="str">
        <f t="shared" ca="1" si="69"/>
        <v>Male</v>
      </c>
      <c r="D221">
        <f t="shared" ca="1" si="70"/>
        <v>35</v>
      </c>
      <c r="E221">
        <f t="shared" ca="1" si="71"/>
        <v>4</v>
      </c>
      <c r="F221" t="str">
        <f t="shared" ca="1" si="72"/>
        <v>Teacher</v>
      </c>
      <c r="G221">
        <f t="shared" ca="1" si="73"/>
        <v>5</v>
      </c>
      <c r="H221" t="str">
        <f t="shared" ca="1" si="74"/>
        <v>Post Graduate</v>
      </c>
      <c r="I221">
        <f t="shared" ca="1" si="75"/>
        <v>4</v>
      </c>
      <c r="J221">
        <f t="shared" ca="1" si="67"/>
        <v>1</v>
      </c>
      <c r="K221">
        <f t="shared" ca="1" si="76"/>
        <v>51054</v>
      </c>
      <c r="L221">
        <f t="shared" ca="1" si="77"/>
        <v>4</v>
      </c>
      <c r="M221" t="str">
        <f t="shared" ca="1" si="78"/>
        <v>Mumbai</v>
      </c>
      <c r="N221">
        <f t="shared" ca="1" si="79"/>
        <v>204216</v>
      </c>
      <c r="O221">
        <f t="shared" ca="1" si="80"/>
        <v>182458.4604318458</v>
      </c>
      <c r="P221" s="1">
        <f t="shared" ca="1" si="81"/>
        <v>25686.561513312532</v>
      </c>
      <c r="Q221">
        <f t="shared" ca="1" si="82"/>
        <v>6429</v>
      </c>
      <c r="R221" s="1">
        <f t="shared" ca="1" si="83"/>
        <v>82235.332375781712</v>
      </c>
      <c r="S221" s="1">
        <f t="shared" ca="1" si="84"/>
        <v>19549.455119603688</v>
      </c>
      <c r="T221" s="1">
        <f t="shared" ca="1" si="85"/>
        <v>312137.89388909424</v>
      </c>
      <c r="U221" s="1">
        <f t="shared" ca="1" si="86"/>
        <v>271122.79280762753</v>
      </c>
      <c r="V221" s="1">
        <f t="shared" ca="1" si="87"/>
        <v>41015.10108146671</v>
      </c>
      <c r="AI221" s="7"/>
      <c r="AJ221">
        <f ca="1">IF(Table1[[#This Row],[Gender]]="Male",1,0)</f>
        <v>1</v>
      </c>
      <c r="AK221">
        <f ca="1">IF(Table1[[#This Row],[Gender]]="Female",1,0)</f>
        <v>0</v>
      </c>
      <c r="AM221" s="3"/>
      <c r="AO221">
        <f ca="1">IF(Table1[[#This Row],[Profession]]="Health",1,0)</f>
        <v>0</v>
      </c>
      <c r="AP221">
        <f ca="1">IF(Table1[[#This Row],[Profession]]="IT",1,0)</f>
        <v>0</v>
      </c>
      <c r="AQ221">
        <f ca="1">IF(Table1[[#This Row],[Profession]]="Engineer",1,0)</f>
        <v>0</v>
      </c>
      <c r="AR221">
        <f ca="1">IF(Table1[[#This Row],[Profession]]="Blogger",1,0)</f>
        <v>0</v>
      </c>
      <c r="AS221">
        <f ca="1">IF(Table1[[#This Row],[Profession]]="Teacher",1,0)</f>
        <v>1</v>
      </c>
      <c r="AT221">
        <f ca="1">IF(Table1[[#This Row],[Profession]]="Freelancer",1,0)</f>
        <v>0</v>
      </c>
      <c r="BB221" s="20">
        <f ca="1">Table1[[#This Row],[Vehicle Value]]/Table1[[#This Row],[Vehicles]]</f>
        <v>25686.561513312532</v>
      </c>
      <c r="BC221" s="3"/>
      <c r="BD221" s="23">
        <f ca="1">IF(Table1[[#This Row],[Overal Debt]]&gt;$BE$3,1,0)</f>
        <v>1</v>
      </c>
      <c r="BG221" s="27">
        <f ca="1">Table1[[#This Row],[Mortgage]]/Table1[[#This Row],[Value of House]]</f>
        <v>0.89345820323503444</v>
      </c>
      <c r="BH221" s="23">
        <f t="shared" ca="1" si="88"/>
        <v>0</v>
      </c>
      <c r="BJ221">
        <f ca="1">IF(Table1[[#This Row],[City]]="Delhi",Table1[[#This Row],[Income]],0)</f>
        <v>0</v>
      </c>
      <c r="BK221">
        <f ca="1">IF(Table1[[#This Row],[City]]="Bangalore",Table1[[#This Row],[Income]],0)</f>
        <v>0</v>
      </c>
      <c r="BL221">
        <f ca="1">IF(Table1[[#This Row],[City]]="Kochi",Table1[[#This Row],[Income]],0)</f>
        <v>0</v>
      </c>
      <c r="BM221">
        <f ca="1">IF(Table1[[#This Row],[City]]="Chennai",Table1[[#This Row],[Income]],0)</f>
        <v>0</v>
      </c>
      <c r="BN221">
        <f ca="1">IF(Table1[[#This Row],[City]]="Thiruvananthapuram",Table1[[#This Row],[Income]],0)</f>
        <v>0</v>
      </c>
      <c r="BO221">
        <f ca="1">IF(Table1[[#This Row],[City]]="Kolkata",Table1[[#This Row],[Income]],0)</f>
        <v>0</v>
      </c>
      <c r="BP221">
        <f ca="1">IF(Table1[[#This Row],[City]]="Mumbai",Table1[[#This Row],[Income]],0)</f>
        <v>51054</v>
      </c>
      <c r="BQ221">
        <f ca="1">IF(Table1[[#This Row],[City]]="Mysore",Table1[[#This Row],[Income]],0)</f>
        <v>0</v>
      </c>
      <c r="BT221">
        <f ca="1">IF(Table1[[#This Row],[City]]="Mumbai",1,0)</f>
        <v>1</v>
      </c>
      <c r="BU221">
        <f ca="1">IF(Table1[[#This Row],[City]]="Chennai",1,0)</f>
        <v>0</v>
      </c>
      <c r="BV221">
        <f ca="1">IF(Table1[[#This Row],[City]]="Delhi",1,0)</f>
        <v>0</v>
      </c>
      <c r="BW221">
        <f ca="1">IF(Table1[[#This Row],[City]]="Bangalore",1,0)</f>
        <v>0</v>
      </c>
      <c r="BX221">
        <f ca="1">IF(Table1[[#This Row],[City]]="Kochi",1,0)</f>
        <v>0</v>
      </c>
      <c r="BY221">
        <f ca="1">IF(Table1[[#This Row],[City]]="Thiruvananthapuram",1,0)</f>
        <v>0</v>
      </c>
      <c r="BZ221">
        <f ca="1">IF(Table1[[#This Row],[City]]="Kolkata",1,0)</f>
        <v>0</v>
      </c>
      <c r="CA221">
        <f ca="1">IF(Table1[[#This Row],[City]]="Mysore",1,0)</f>
        <v>0</v>
      </c>
    </row>
    <row r="222" spans="2:79" x14ac:dyDescent="0.3">
      <c r="B222">
        <f t="shared" ca="1" si="68"/>
        <v>1</v>
      </c>
      <c r="C222" t="str">
        <f t="shared" ca="1" si="69"/>
        <v>Male</v>
      </c>
      <c r="D222">
        <f t="shared" ca="1" si="70"/>
        <v>44</v>
      </c>
      <c r="E222">
        <f t="shared" ca="1" si="71"/>
        <v>3</v>
      </c>
      <c r="F222" t="str">
        <f t="shared" ca="1" si="72"/>
        <v>IT</v>
      </c>
      <c r="G222">
        <f t="shared" ca="1" si="73"/>
        <v>4</v>
      </c>
      <c r="H222" t="str">
        <f t="shared" ca="1" si="74"/>
        <v>Under Graduate</v>
      </c>
      <c r="I222">
        <f t="shared" ca="1" si="75"/>
        <v>0</v>
      </c>
      <c r="J222">
        <f t="shared" ca="1" si="67"/>
        <v>2</v>
      </c>
      <c r="K222">
        <f t="shared" ca="1" si="76"/>
        <v>39556</v>
      </c>
      <c r="L222">
        <f t="shared" ca="1" si="77"/>
        <v>1</v>
      </c>
      <c r="M222" t="str">
        <f t="shared" ca="1" si="78"/>
        <v>Chennai</v>
      </c>
      <c r="N222">
        <f t="shared" ca="1" si="79"/>
        <v>118668</v>
      </c>
      <c r="O222">
        <f t="shared" ca="1" si="80"/>
        <v>92053.666550152106</v>
      </c>
      <c r="P222" s="1">
        <f t="shared" ca="1" si="81"/>
        <v>70695.68614591629</v>
      </c>
      <c r="Q222">
        <f t="shared" ca="1" si="82"/>
        <v>9696</v>
      </c>
      <c r="R222" s="1">
        <f t="shared" ca="1" si="83"/>
        <v>5070.221556171573</v>
      </c>
      <c r="S222" s="1">
        <f t="shared" ca="1" si="84"/>
        <v>5828.284146540429</v>
      </c>
      <c r="T222" s="1">
        <f t="shared" ca="1" si="85"/>
        <v>194433.90770208786</v>
      </c>
      <c r="U222" s="1">
        <f t="shared" ca="1" si="86"/>
        <v>106819.88810632368</v>
      </c>
      <c r="V222" s="1">
        <f t="shared" ca="1" si="87"/>
        <v>87614.019595764184</v>
      </c>
      <c r="AI222" s="7"/>
      <c r="AJ222">
        <f ca="1">IF(Table1[[#This Row],[Gender]]="Male",1,0)</f>
        <v>1</v>
      </c>
      <c r="AK222">
        <f ca="1">IF(Table1[[#This Row],[Gender]]="Female",1,0)</f>
        <v>0</v>
      </c>
      <c r="AM222" s="3"/>
      <c r="AO222">
        <f ca="1">IF(Table1[[#This Row],[Profession]]="Health",1,0)</f>
        <v>0</v>
      </c>
      <c r="AP222">
        <f ca="1">IF(Table1[[#This Row],[Profession]]="IT",1,0)</f>
        <v>1</v>
      </c>
      <c r="AQ222">
        <f ca="1">IF(Table1[[#This Row],[Profession]]="Engineer",1,0)</f>
        <v>0</v>
      </c>
      <c r="AR222">
        <f ca="1">IF(Table1[[#This Row],[Profession]]="Blogger",1,0)</f>
        <v>0</v>
      </c>
      <c r="AS222">
        <f ca="1">IF(Table1[[#This Row],[Profession]]="Teacher",1,0)</f>
        <v>0</v>
      </c>
      <c r="AT222">
        <f ca="1">IF(Table1[[#This Row],[Profession]]="Freelancer",1,0)</f>
        <v>0</v>
      </c>
      <c r="BB222" s="20">
        <f ca="1">Table1[[#This Row],[Vehicle Value]]/Table1[[#This Row],[Vehicles]]</f>
        <v>35347.843072958145</v>
      </c>
      <c r="BC222" s="3"/>
      <c r="BD222" s="23">
        <f ca="1">IF(Table1[[#This Row],[Overal Debt]]&gt;$BE$3,1,0)</f>
        <v>1</v>
      </c>
      <c r="BG222" s="27">
        <f ca="1">Table1[[#This Row],[Mortgage]]/Table1[[#This Row],[Value of House]]</f>
        <v>0.77572442908073036</v>
      </c>
      <c r="BH222" s="23">
        <f t="shared" ca="1" si="88"/>
        <v>0</v>
      </c>
      <c r="BJ222">
        <f ca="1">IF(Table1[[#This Row],[City]]="Delhi",Table1[[#This Row],[Income]],0)</f>
        <v>0</v>
      </c>
      <c r="BK222">
        <f ca="1">IF(Table1[[#This Row],[City]]="Bangalore",Table1[[#This Row],[Income]],0)</f>
        <v>0</v>
      </c>
      <c r="BL222">
        <f ca="1">IF(Table1[[#This Row],[City]]="Kochi",Table1[[#This Row],[Income]],0)</f>
        <v>0</v>
      </c>
      <c r="BM222">
        <f ca="1">IF(Table1[[#This Row],[City]]="Chennai",Table1[[#This Row],[Income]],0)</f>
        <v>39556</v>
      </c>
      <c r="BN222">
        <f ca="1">IF(Table1[[#This Row],[City]]="Thiruvananthapuram",Table1[[#This Row],[Income]],0)</f>
        <v>0</v>
      </c>
      <c r="BO222">
        <f ca="1">IF(Table1[[#This Row],[City]]="Kolkata",Table1[[#This Row],[Income]],0)</f>
        <v>0</v>
      </c>
      <c r="BP222">
        <f ca="1">IF(Table1[[#This Row],[City]]="Mumbai",Table1[[#This Row],[Income]],0)</f>
        <v>0</v>
      </c>
      <c r="BQ222">
        <f ca="1">IF(Table1[[#This Row],[City]]="Mysore",Table1[[#This Row],[Income]],0)</f>
        <v>0</v>
      </c>
      <c r="BT222">
        <f ca="1">IF(Table1[[#This Row],[City]]="Mumbai",1,0)</f>
        <v>0</v>
      </c>
      <c r="BU222">
        <f ca="1">IF(Table1[[#This Row],[City]]="Chennai",1,0)</f>
        <v>1</v>
      </c>
      <c r="BV222">
        <f ca="1">IF(Table1[[#This Row],[City]]="Delhi",1,0)</f>
        <v>0</v>
      </c>
      <c r="BW222">
        <f ca="1">IF(Table1[[#This Row],[City]]="Bangalore",1,0)</f>
        <v>0</v>
      </c>
      <c r="BX222">
        <f ca="1">IF(Table1[[#This Row],[City]]="Kochi",1,0)</f>
        <v>0</v>
      </c>
      <c r="BY222">
        <f ca="1">IF(Table1[[#This Row],[City]]="Thiruvananthapuram",1,0)</f>
        <v>0</v>
      </c>
      <c r="BZ222">
        <f ca="1">IF(Table1[[#This Row],[City]]="Kolkata",1,0)</f>
        <v>0</v>
      </c>
      <c r="CA222">
        <f ca="1">IF(Table1[[#This Row],[City]]="Mysore",1,0)</f>
        <v>0</v>
      </c>
    </row>
    <row r="223" spans="2:79" x14ac:dyDescent="0.3">
      <c r="B223">
        <f t="shared" ca="1" si="68"/>
        <v>1</v>
      </c>
      <c r="C223" t="str">
        <f t="shared" ca="1" si="69"/>
        <v>Male</v>
      </c>
      <c r="D223">
        <f t="shared" ca="1" si="70"/>
        <v>37</v>
      </c>
      <c r="E223">
        <f t="shared" ca="1" si="71"/>
        <v>3</v>
      </c>
      <c r="F223" t="str">
        <f t="shared" ca="1" si="72"/>
        <v>IT</v>
      </c>
      <c r="G223">
        <f t="shared" ca="1" si="73"/>
        <v>5</v>
      </c>
      <c r="H223" t="str">
        <f t="shared" ca="1" si="74"/>
        <v>Post Graduate</v>
      </c>
      <c r="I223">
        <f t="shared" ca="1" si="75"/>
        <v>0</v>
      </c>
      <c r="J223">
        <f t="shared" ca="1" si="67"/>
        <v>2</v>
      </c>
      <c r="K223">
        <f t="shared" ca="1" si="76"/>
        <v>39339</v>
      </c>
      <c r="L223">
        <f t="shared" ca="1" si="77"/>
        <v>4</v>
      </c>
      <c r="M223" t="str">
        <f t="shared" ca="1" si="78"/>
        <v>Mumbai</v>
      </c>
      <c r="N223">
        <f t="shared" ca="1" si="79"/>
        <v>118017</v>
      </c>
      <c r="O223">
        <f t="shared" ca="1" si="80"/>
        <v>14821.835910584054</v>
      </c>
      <c r="P223" s="1">
        <f t="shared" ca="1" si="81"/>
        <v>67971.10873735699</v>
      </c>
      <c r="Q223">
        <f t="shared" ca="1" si="82"/>
        <v>60819</v>
      </c>
      <c r="R223" s="1">
        <f t="shared" ca="1" si="83"/>
        <v>8507.8656250552776</v>
      </c>
      <c r="S223" s="1">
        <f t="shared" ca="1" si="84"/>
        <v>31745.697618866103</v>
      </c>
      <c r="T223" s="1">
        <f t="shared" ca="1" si="85"/>
        <v>194495.97436241226</v>
      </c>
      <c r="U223" s="1">
        <f t="shared" ca="1" si="86"/>
        <v>84148.701535639324</v>
      </c>
      <c r="V223" s="1">
        <f t="shared" ca="1" si="87"/>
        <v>110347.27282677294</v>
      </c>
      <c r="AI223" s="7"/>
      <c r="AJ223">
        <f ca="1">IF(Table1[[#This Row],[Gender]]="Male",1,0)</f>
        <v>1</v>
      </c>
      <c r="AK223">
        <f ca="1">IF(Table1[[#This Row],[Gender]]="Female",1,0)</f>
        <v>0</v>
      </c>
      <c r="AM223" s="3"/>
      <c r="AO223">
        <f ca="1">IF(Table1[[#This Row],[Profession]]="Health",1,0)</f>
        <v>0</v>
      </c>
      <c r="AP223">
        <f ca="1">IF(Table1[[#This Row],[Profession]]="IT",1,0)</f>
        <v>1</v>
      </c>
      <c r="AQ223">
        <f ca="1">IF(Table1[[#This Row],[Profession]]="Engineer",1,0)</f>
        <v>0</v>
      </c>
      <c r="AR223">
        <f ca="1">IF(Table1[[#This Row],[Profession]]="Blogger",1,0)</f>
        <v>0</v>
      </c>
      <c r="AS223">
        <f ca="1">IF(Table1[[#This Row],[Profession]]="Teacher",1,0)</f>
        <v>0</v>
      </c>
      <c r="AT223">
        <f ca="1">IF(Table1[[#This Row],[Profession]]="Freelancer",1,0)</f>
        <v>0</v>
      </c>
      <c r="BB223" s="20">
        <f ca="1">Table1[[#This Row],[Vehicle Value]]/Table1[[#This Row],[Vehicles]]</f>
        <v>33985.554368678495</v>
      </c>
      <c r="BC223" s="3"/>
      <c r="BD223" s="23">
        <f ca="1">IF(Table1[[#This Row],[Overal Debt]]&gt;$BE$3,1,0)</f>
        <v>0</v>
      </c>
      <c r="BG223" s="27">
        <f ca="1">Table1[[#This Row],[Mortgage]]/Table1[[#This Row],[Value of House]]</f>
        <v>0.12559068532994444</v>
      </c>
      <c r="BH223" s="23">
        <f t="shared" ca="1" si="88"/>
        <v>1</v>
      </c>
      <c r="BJ223">
        <f ca="1">IF(Table1[[#This Row],[City]]="Delhi",Table1[[#This Row],[Income]],0)</f>
        <v>0</v>
      </c>
      <c r="BK223">
        <f ca="1">IF(Table1[[#This Row],[City]]="Bangalore",Table1[[#This Row],[Income]],0)</f>
        <v>0</v>
      </c>
      <c r="BL223">
        <f ca="1">IF(Table1[[#This Row],[City]]="Kochi",Table1[[#This Row],[Income]],0)</f>
        <v>0</v>
      </c>
      <c r="BM223">
        <f ca="1">IF(Table1[[#This Row],[City]]="Chennai",Table1[[#This Row],[Income]],0)</f>
        <v>0</v>
      </c>
      <c r="BN223">
        <f ca="1">IF(Table1[[#This Row],[City]]="Thiruvananthapuram",Table1[[#This Row],[Income]],0)</f>
        <v>0</v>
      </c>
      <c r="BO223">
        <f ca="1">IF(Table1[[#This Row],[City]]="Kolkata",Table1[[#This Row],[Income]],0)</f>
        <v>0</v>
      </c>
      <c r="BP223">
        <f ca="1">IF(Table1[[#This Row],[City]]="Mumbai",Table1[[#This Row],[Income]],0)</f>
        <v>39339</v>
      </c>
      <c r="BQ223">
        <f ca="1">IF(Table1[[#This Row],[City]]="Mysore",Table1[[#This Row],[Income]],0)</f>
        <v>0</v>
      </c>
      <c r="BT223">
        <f ca="1">IF(Table1[[#This Row],[City]]="Mumbai",1,0)</f>
        <v>1</v>
      </c>
      <c r="BU223">
        <f ca="1">IF(Table1[[#This Row],[City]]="Chennai",1,0)</f>
        <v>0</v>
      </c>
      <c r="BV223">
        <f ca="1">IF(Table1[[#This Row],[City]]="Delhi",1,0)</f>
        <v>0</v>
      </c>
      <c r="BW223">
        <f ca="1">IF(Table1[[#This Row],[City]]="Bangalore",1,0)</f>
        <v>0</v>
      </c>
      <c r="BX223">
        <f ca="1">IF(Table1[[#This Row],[City]]="Kochi",1,0)</f>
        <v>0</v>
      </c>
      <c r="BY223">
        <f ca="1">IF(Table1[[#This Row],[City]]="Thiruvananthapuram",1,0)</f>
        <v>0</v>
      </c>
      <c r="BZ223">
        <f ca="1">IF(Table1[[#This Row],[City]]="Kolkata",1,0)</f>
        <v>0</v>
      </c>
      <c r="CA223">
        <f ca="1">IF(Table1[[#This Row],[City]]="Mysore",1,0)</f>
        <v>0</v>
      </c>
    </row>
    <row r="224" spans="2:79" x14ac:dyDescent="0.3">
      <c r="B224">
        <f t="shared" ca="1" si="68"/>
        <v>1</v>
      </c>
      <c r="C224" t="str">
        <f t="shared" ca="1" si="69"/>
        <v>Male</v>
      </c>
      <c r="D224">
        <f t="shared" ca="1" si="70"/>
        <v>33</v>
      </c>
      <c r="E224">
        <f t="shared" ca="1" si="71"/>
        <v>2</v>
      </c>
      <c r="F224" t="str">
        <f t="shared" ca="1" si="72"/>
        <v>Engineer</v>
      </c>
      <c r="G224">
        <f t="shared" ca="1" si="73"/>
        <v>3</v>
      </c>
      <c r="H224" t="str">
        <f t="shared" ca="1" si="74"/>
        <v>Diploma</v>
      </c>
      <c r="I224">
        <f t="shared" ca="1" si="75"/>
        <v>2</v>
      </c>
      <c r="J224">
        <f t="shared" ca="1" si="67"/>
        <v>2</v>
      </c>
      <c r="K224">
        <f t="shared" ca="1" si="76"/>
        <v>57871</v>
      </c>
      <c r="L224">
        <f t="shared" ca="1" si="77"/>
        <v>5</v>
      </c>
      <c r="M224" t="str">
        <f t="shared" ca="1" si="78"/>
        <v>Kolkata</v>
      </c>
      <c r="N224">
        <f t="shared" ca="1" si="79"/>
        <v>231484</v>
      </c>
      <c r="O224">
        <f t="shared" ca="1" si="80"/>
        <v>87452.832409621624</v>
      </c>
      <c r="P224" s="1">
        <f t="shared" ca="1" si="81"/>
        <v>77344.388396230337</v>
      </c>
      <c r="Q224">
        <f t="shared" ca="1" si="82"/>
        <v>23523</v>
      </c>
      <c r="R224" s="1">
        <f t="shared" ca="1" si="83"/>
        <v>29927.617455234049</v>
      </c>
      <c r="S224" s="1">
        <f t="shared" ca="1" si="84"/>
        <v>48353.004467557294</v>
      </c>
      <c r="T224" s="1">
        <f t="shared" ca="1" si="85"/>
        <v>338756.0058514644</v>
      </c>
      <c r="U224" s="1">
        <f t="shared" ca="1" si="86"/>
        <v>140903.44986485568</v>
      </c>
      <c r="V224" s="1">
        <f t="shared" ca="1" si="87"/>
        <v>197852.55598660873</v>
      </c>
      <c r="AI224" s="7"/>
      <c r="AJ224">
        <f ca="1">IF(Table1[[#This Row],[Gender]]="Male",1,0)</f>
        <v>1</v>
      </c>
      <c r="AK224">
        <f ca="1">IF(Table1[[#This Row],[Gender]]="Female",1,0)</f>
        <v>0</v>
      </c>
      <c r="AM224" s="3"/>
      <c r="AO224">
        <f ca="1">IF(Table1[[#This Row],[Profession]]="Health",1,0)</f>
        <v>0</v>
      </c>
      <c r="AP224">
        <f ca="1">IF(Table1[[#This Row],[Profession]]="IT",1,0)</f>
        <v>0</v>
      </c>
      <c r="AQ224">
        <f ca="1">IF(Table1[[#This Row],[Profession]]="Engineer",1,0)</f>
        <v>1</v>
      </c>
      <c r="AR224">
        <f ca="1">IF(Table1[[#This Row],[Profession]]="Blogger",1,0)</f>
        <v>0</v>
      </c>
      <c r="AS224">
        <f ca="1">IF(Table1[[#This Row],[Profession]]="Teacher",1,0)</f>
        <v>0</v>
      </c>
      <c r="AT224">
        <f ca="1">IF(Table1[[#This Row],[Profession]]="Freelancer",1,0)</f>
        <v>0</v>
      </c>
      <c r="BB224" s="20">
        <f ca="1">Table1[[#This Row],[Vehicle Value]]/Table1[[#This Row],[Vehicles]]</f>
        <v>38672.194198115169</v>
      </c>
      <c r="BC224" s="3"/>
      <c r="BD224" s="23">
        <f ca="1">IF(Table1[[#This Row],[Overal Debt]]&gt;$BE$3,1,0)</f>
        <v>1</v>
      </c>
      <c r="BG224" s="27">
        <f ca="1">Table1[[#This Row],[Mortgage]]/Table1[[#This Row],[Value of House]]</f>
        <v>0.37779212563123854</v>
      </c>
      <c r="BH224" s="23">
        <f t="shared" ca="1" si="88"/>
        <v>0</v>
      </c>
      <c r="BJ224">
        <f ca="1">IF(Table1[[#This Row],[City]]="Delhi",Table1[[#This Row],[Income]],0)</f>
        <v>0</v>
      </c>
      <c r="BK224">
        <f ca="1">IF(Table1[[#This Row],[City]]="Bangalore",Table1[[#This Row],[Income]],0)</f>
        <v>0</v>
      </c>
      <c r="BL224">
        <f ca="1">IF(Table1[[#This Row],[City]]="Kochi",Table1[[#This Row],[Income]],0)</f>
        <v>0</v>
      </c>
      <c r="BM224">
        <f ca="1">IF(Table1[[#This Row],[City]]="Chennai",Table1[[#This Row],[Income]],0)</f>
        <v>0</v>
      </c>
      <c r="BN224">
        <f ca="1">IF(Table1[[#This Row],[City]]="Thiruvananthapuram",Table1[[#This Row],[Income]],0)</f>
        <v>0</v>
      </c>
      <c r="BO224">
        <f ca="1">IF(Table1[[#This Row],[City]]="Kolkata",Table1[[#This Row],[Income]],0)</f>
        <v>57871</v>
      </c>
      <c r="BP224">
        <f ca="1">IF(Table1[[#This Row],[City]]="Mumbai",Table1[[#This Row],[Income]],0)</f>
        <v>0</v>
      </c>
      <c r="BQ224">
        <f ca="1">IF(Table1[[#This Row],[City]]="Mysore",Table1[[#This Row],[Income]],0)</f>
        <v>0</v>
      </c>
      <c r="BT224">
        <f ca="1">IF(Table1[[#This Row],[City]]="Mumbai",1,0)</f>
        <v>0</v>
      </c>
      <c r="BU224">
        <f ca="1">IF(Table1[[#This Row],[City]]="Chennai",1,0)</f>
        <v>0</v>
      </c>
      <c r="BV224">
        <f ca="1">IF(Table1[[#This Row],[City]]="Delhi",1,0)</f>
        <v>0</v>
      </c>
      <c r="BW224">
        <f ca="1">IF(Table1[[#This Row],[City]]="Bangalore",1,0)</f>
        <v>0</v>
      </c>
      <c r="BX224">
        <f ca="1">IF(Table1[[#This Row],[City]]="Kochi",1,0)</f>
        <v>0</v>
      </c>
      <c r="BY224">
        <f ca="1">IF(Table1[[#This Row],[City]]="Thiruvananthapuram",1,0)</f>
        <v>0</v>
      </c>
      <c r="BZ224">
        <f ca="1">IF(Table1[[#This Row],[City]]="Kolkata",1,0)</f>
        <v>1</v>
      </c>
      <c r="CA224">
        <f ca="1">IF(Table1[[#This Row],[City]]="Mysore",1,0)</f>
        <v>0</v>
      </c>
    </row>
    <row r="225" spans="2:79" x14ac:dyDescent="0.3">
      <c r="B225">
        <f t="shared" ca="1" si="68"/>
        <v>1</v>
      </c>
      <c r="C225" t="str">
        <f t="shared" ca="1" si="69"/>
        <v>Male</v>
      </c>
      <c r="D225">
        <f t="shared" ca="1" si="70"/>
        <v>37</v>
      </c>
      <c r="E225">
        <f t="shared" ca="1" si="71"/>
        <v>2</v>
      </c>
      <c r="F225" t="str">
        <f t="shared" ca="1" si="72"/>
        <v>Engineer</v>
      </c>
      <c r="G225">
        <f t="shared" ca="1" si="73"/>
        <v>5</v>
      </c>
      <c r="H225" t="str">
        <f t="shared" ca="1" si="74"/>
        <v>Post Graduate</v>
      </c>
      <c r="I225">
        <f t="shared" ca="1" si="75"/>
        <v>0</v>
      </c>
      <c r="J225">
        <f t="shared" ca="1" si="67"/>
        <v>4</v>
      </c>
      <c r="K225">
        <f t="shared" ca="1" si="76"/>
        <v>47558</v>
      </c>
      <c r="L225">
        <f t="shared" ca="1" si="77"/>
        <v>9</v>
      </c>
      <c r="M225" t="str">
        <f t="shared" ca="1" si="78"/>
        <v>Delhi</v>
      </c>
      <c r="N225">
        <f t="shared" ca="1" si="79"/>
        <v>190232</v>
      </c>
      <c r="O225">
        <f t="shared" ca="1" si="80"/>
        <v>69220.949209478975</v>
      </c>
      <c r="P225" s="1">
        <f t="shared" ca="1" si="81"/>
        <v>72997.151465161864</v>
      </c>
      <c r="Q225">
        <f t="shared" ca="1" si="82"/>
        <v>51729</v>
      </c>
      <c r="R225" s="1">
        <f t="shared" ca="1" si="83"/>
        <v>36179.271155864895</v>
      </c>
      <c r="S225" s="1">
        <f t="shared" ca="1" si="84"/>
        <v>38558.447582943925</v>
      </c>
      <c r="T225" s="1">
        <f t="shared" ca="1" si="85"/>
        <v>299408.42262102675</v>
      </c>
      <c r="U225" s="1">
        <f t="shared" ca="1" si="86"/>
        <v>157129.22036534388</v>
      </c>
      <c r="V225" s="1">
        <f t="shared" ca="1" si="87"/>
        <v>142279.20225568287</v>
      </c>
      <c r="AI225" s="7"/>
      <c r="AJ225">
        <f ca="1">IF(Table1[[#This Row],[Gender]]="Male",1,0)</f>
        <v>1</v>
      </c>
      <c r="AK225">
        <f ca="1">IF(Table1[[#This Row],[Gender]]="Female",1,0)</f>
        <v>0</v>
      </c>
      <c r="AM225" s="3"/>
      <c r="AO225">
        <f ca="1">IF(Table1[[#This Row],[Profession]]="Health",1,0)</f>
        <v>0</v>
      </c>
      <c r="AP225">
        <f ca="1">IF(Table1[[#This Row],[Profession]]="IT",1,0)</f>
        <v>0</v>
      </c>
      <c r="AQ225">
        <f ca="1">IF(Table1[[#This Row],[Profession]]="Engineer",1,0)</f>
        <v>1</v>
      </c>
      <c r="AR225">
        <f ca="1">IF(Table1[[#This Row],[Profession]]="Blogger",1,0)</f>
        <v>0</v>
      </c>
      <c r="AS225">
        <f ca="1">IF(Table1[[#This Row],[Profession]]="Teacher",1,0)</f>
        <v>0</v>
      </c>
      <c r="AT225">
        <f ca="1">IF(Table1[[#This Row],[Profession]]="Freelancer",1,0)</f>
        <v>0</v>
      </c>
      <c r="BB225" s="20">
        <f ca="1">Table1[[#This Row],[Vehicle Value]]/Table1[[#This Row],[Vehicles]]</f>
        <v>18249.287866290466</v>
      </c>
      <c r="BC225" s="3"/>
      <c r="BD225" s="23">
        <f ca="1">IF(Table1[[#This Row],[Overal Debt]]&gt;$BE$3,1,0)</f>
        <v>1</v>
      </c>
      <c r="BG225" s="27">
        <f ca="1">Table1[[#This Row],[Mortgage]]/Table1[[#This Row],[Value of House]]</f>
        <v>0.36387647298813541</v>
      </c>
      <c r="BH225" s="23">
        <f t="shared" ca="1" si="88"/>
        <v>0</v>
      </c>
      <c r="BJ225">
        <f ca="1">IF(Table1[[#This Row],[City]]="Delhi",Table1[[#This Row],[Income]],0)</f>
        <v>47558</v>
      </c>
      <c r="BK225">
        <f ca="1">IF(Table1[[#This Row],[City]]="Bangalore",Table1[[#This Row],[Income]],0)</f>
        <v>0</v>
      </c>
      <c r="BL225">
        <f ca="1">IF(Table1[[#This Row],[City]]="Kochi",Table1[[#This Row],[Income]],0)</f>
        <v>0</v>
      </c>
      <c r="BM225">
        <f ca="1">IF(Table1[[#This Row],[City]]="Chennai",Table1[[#This Row],[Income]],0)</f>
        <v>0</v>
      </c>
      <c r="BN225">
        <f ca="1">IF(Table1[[#This Row],[City]]="Thiruvananthapuram",Table1[[#This Row],[Income]],0)</f>
        <v>0</v>
      </c>
      <c r="BO225">
        <f ca="1">IF(Table1[[#This Row],[City]]="Kolkata",Table1[[#This Row],[Income]],0)</f>
        <v>0</v>
      </c>
      <c r="BP225">
        <f ca="1">IF(Table1[[#This Row],[City]]="Mumbai",Table1[[#This Row],[Income]],0)</f>
        <v>0</v>
      </c>
      <c r="BQ225">
        <f ca="1">IF(Table1[[#This Row],[City]]="Mysore",Table1[[#This Row],[Income]],0)</f>
        <v>0</v>
      </c>
      <c r="BT225">
        <f ca="1">IF(Table1[[#This Row],[City]]="Mumbai",1,0)</f>
        <v>0</v>
      </c>
      <c r="BU225">
        <f ca="1">IF(Table1[[#This Row],[City]]="Chennai",1,0)</f>
        <v>0</v>
      </c>
      <c r="BV225">
        <f ca="1">IF(Table1[[#This Row],[City]]="Delhi",1,0)</f>
        <v>1</v>
      </c>
      <c r="BW225">
        <f ca="1">IF(Table1[[#This Row],[City]]="Bangalore",1,0)</f>
        <v>0</v>
      </c>
      <c r="BX225">
        <f ca="1">IF(Table1[[#This Row],[City]]="Kochi",1,0)</f>
        <v>0</v>
      </c>
      <c r="BY225">
        <f ca="1">IF(Table1[[#This Row],[City]]="Thiruvananthapuram",1,0)</f>
        <v>0</v>
      </c>
      <c r="BZ225">
        <f ca="1">IF(Table1[[#This Row],[City]]="Kolkata",1,0)</f>
        <v>0</v>
      </c>
      <c r="CA225">
        <f ca="1">IF(Table1[[#This Row],[City]]="Mysore",1,0)</f>
        <v>0</v>
      </c>
    </row>
    <row r="226" spans="2:79" x14ac:dyDescent="0.3">
      <c r="B226">
        <f t="shared" ca="1" si="68"/>
        <v>1</v>
      </c>
      <c r="C226" t="str">
        <f t="shared" ca="1" si="69"/>
        <v>Male</v>
      </c>
      <c r="D226">
        <f t="shared" ca="1" si="70"/>
        <v>34</v>
      </c>
      <c r="E226">
        <f t="shared" ca="1" si="71"/>
        <v>3</v>
      </c>
      <c r="F226" t="str">
        <f t="shared" ca="1" si="72"/>
        <v>IT</v>
      </c>
      <c r="G226">
        <f t="shared" ca="1" si="73"/>
        <v>4</v>
      </c>
      <c r="H226" t="str">
        <f t="shared" ca="1" si="74"/>
        <v>Under Graduate</v>
      </c>
      <c r="I226">
        <f t="shared" ca="1" si="75"/>
        <v>0</v>
      </c>
      <c r="J226">
        <f t="shared" ca="1" si="67"/>
        <v>3</v>
      </c>
      <c r="K226">
        <f t="shared" ca="1" si="76"/>
        <v>69426</v>
      </c>
      <c r="L226">
        <f t="shared" ca="1" si="77"/>
        <v>2</v>
      </c>
      <c r="M226" t="str">
        <f t="shared" ca="1" si="78"/>
        <v>Bangalore</v>
      </c>
      <c r="N226">
        <f t="shared" ca="1" si="79"/>
        <v>277704</v>
      </c>
      <c r="O226">
        <f t="shared" ca="1" si="80"/>
        <v>187380.03150541169</v>
      </c>
      <c r="P226" s="1">
        <f t="shared" ca="1" si="81"/>
        <v>34165.867711768682</v>
      </c>
      <c r="Q226">
        <f t="shared" ca="1" si="82"/>
        <v>27978</v>
      </c>
      <c r="R226" s="1">
        <f t="shared" ca="1" si="83"/>
        <v>20571.722541904721</v>
      </c>
      <c r="S226" s="1">
        <f t="shared" ca="1" si="84"/>
        <v>45121.432620604755</v>
      </c>
      <c r="T226" s="1">
        <f t="shared" ca="1" si="85"/>
        <v>332441.59025367338</v>
      </c>
      <c r="U226" s="1">
        <f t="shared" ca="1" si="86"/>
        <v>235929.75404731641</v>
      </c>
      <c r="V226" s="1">
        <f t="shared" ca="1" si="87"/>
        <v>96511.836206356966</v>
      </c>
      <c r="AI226" s="7"/>
      <c r="AJ226">
        <f ca="1">IF(Table1[[#This Row],[Gender]]="Male",1,0)</f>
        <v>1</v>
      </c>
      <c r="AK226">
        <f ca="1">IF(Table1[[#This Row],[Gender]]="Female",1,0)</f>
        <v>0</v>
      </c>
      <c r="AM226" s="3"/>
      <c r="AO226">
        <f ca="1">IF(Table1[[#This Row],[Profession]]="Health",1,0)</f>
        <v>0</v>
      </c>
      <c r="AP226">
        <f ca="1">IF(Table1[[#This Row],[Profession]]="IT",1,0)</f>
        <v>1</v>
      </c>
      <c r="AQ226">
        <f ca="1">IF(Table1[[#This Row],[Profession]]="Engineer",1,0)</f>
        <v>0</v>
      </c>
      <c r="AR226">
        <f ca="1">IF(Table1[[#This Row],[Profession]]="Blogger",1,0)</f>
        <v>0</v>
      </c>
      <c r="AS226">
        <f ca="1">IF(Table1[[#This Row],[Profession]]="Teacher",1,0)</f>
        <v>0</v>
      </c>
      <c r="AT226">
        <f ca="1">IF(Table1[[#This Row],[Profession]]="Freelancer",1,0)</f>
        <v>0</v>
      </c>
      <c r="BB226" s="20">
        <f ca="1">Table1[[#This Row],[Vehicle Value]]/Table1[[#This Row],[Vehicles]]</f>
        <v>11388.622570589561</v>
      </c>
      <c r="BC226" s="3"/>
      <c r="BD226" s="23">
        <f ca="1">IF(Table1[[#This Row],[Overal Debt]]&gt;$BE$3,1,0)</f>
        <v>1</v>
      </c>
      <c r="BG226" s="27">
        <f ca="1">Table1[[#This Row],[Mortgage]]/Table1[[#This Row],[Value of House]]</f>
        <v>0.67474732630934986</v>
      </c>
      <c r="BH226" s="23">
        <f t="shared" ca="1" si="88"/>
        <v>0</v>
      </c>
      <c r="BJ226">
        <f ca="1">IF(Table1[[#This Row],[City]]="Delhi",Table1[[#This Row],[Income]],0)</f>
        <v>0</v>
      </c>
      <c r="BK226">
        <f ca="1">IF(Table1[[#This Row],[City]]="Bangalore",Table1[[#This Row],[Income]],0)</f>
        <v>69426</v>
      </c>
      <c r="BL226">
        <f ca="1">IF(Table1[[#This Row],[City]]="Kochi",Table1[[#This Row],[Income]],0)</f>
        <v>0</v>
      </c>
      <c r="BM226">
        <f ca="1">IF(Table1[[#This Row],[City]]="Chennai",Table1[[#This Row],[Income]],0)</f>
        <v>0</v>
      </c>
      <c r="BN226">
        <f ca="1">IF(Table1[[#This Row],[City]]="Thiruvananthapuram",Table1[[#This Row],[Income]],0)</f>
        <v>0</v>
      </c>
      <c r="BO226">
        <f ca="1">IF(Table1[[#This Row],[City]]="Kolkata",Table1[[#This Row],[Income]],0)</f>
        <v>0</v>
      </c>
      <c r="BP226">
        <f ca="1">IF(Table1[[#This Row],[City]]="Mumbai",Table1[[#This Row],[Income]],0)</f>
        <v>0</v>
      </c>
      <c r="BQ226">
        <f ca="1">IF(Table1[[#This Row],[City]]="Mysore",Table1[[#This Row],[Income]],0)</f>
        <v>0</v>
      </c>
      <c r="BT226">
        <f ca="1">IF(Table1[[#This Row],[City]]="Mumbai",1,0)</f>
        <v>0</v>
      </c>
      <c r="BU226">
        <f ca="1">IF(Table1[[#This Row],[City]]="Chennai",1,0)</f>
        <v>0</v>
      </c>
      <c r="BV226">
        <f ca="1">IF(Table1[[#This Row],[City]]="Delhi",1,0)</f>
        <v>0</v>
      </c>
      <c r="BW226">
        <f ca="1">IF(Table1[[#This Row],[City]]="Bangalore",1,0)</f>
        <v>1</v>
      </c>
      <c r="BX226">
        <f ca="1">IF(Table1[[#This Row],[City]]="Kochi",1,0)</f>
        <v>0</v>
      </c>
      <c r="BY226">
        <f ca="1">IF(Table1[[#This Row],[City]]="Thiruvananthapuram",1,0)</f>
        <v>0</v>
      </c>
      <c r="BZ226">
        <f ca="1">IF(Table1[[#This Row],[City]]="Kolkata",1,0)</f>
        <v>0</v>
      </c>
      <c r="CA226">
        <f ca="1">IF(Table1[[#This Row],[City]]="Mysore",1,0)</f>
        <v>0</v>
      </c>
    </row>
    <row r="227" spans="2:79" x14ac:dyDescent="0.3">
      <c r="B227">
        <f t="shared" ca="1" si="68"/>
        <v>1</v>
      </c>
      <c r="C227" t="str">
        <f t="shared" ca="1" si="69"/>
        <v>Male</v>
      </c>
      <c r="D227">
        <f t="shared" ca="1" si="70"/>
        <v>29</v>
      </c>
      <c r="E227">
        <f t="shared" ca="1" si="71"/>
        <v>5</v>
      </c>
      <c r="F227" t="str">
        <f t="shared" ca="1" si="72"/>
        <v>Freelancer</v>
      </c>
      <c r="G227">
        <f t="shared" ca="1" si="73"/>
        <v>4</v>
      </c>
      <c r="H227" t="str">
        <f t="shared" ca="1" si="74"/>
        <v>Under Graduate</v>
      </c>
      <c r="I227">
        <f t="shared" ca="1" si="75"/>
        <v>4</v>
      </c>
      <c r="J227">
        <f t="shared" ca="1" si="67"/>
        <v>1</v>
      </c>
      <c r="K227">
        <f t="shared" ca="1" si="76"/>
        <v>69721</v>
      </c>
      <c r="L227">
        <f t="shared" ca="1" si="77"/>
        <v>1</v>
      </c>
      <c r="M227" t="str">
        <f t="shared" ca="1" si="78"/>
        <v>Chennai</v>
      </c>
      <c r="N227">
        <f t="shared" ca="1" si="79"/>
        <v>278884</v>
      </c>
      <c r="O227">
        <f t="shared" ca="1" si="80"/>
        <v>175315.72420662973</v>
      </c>
      <c r="P227" s="1">
        <f t="shared" ca="1" si="81"/>
        <v>3274.4073833841367</v>
      </c>
      <c r="Q227">
        <f t="shared" ca="1" si="82"/>
        <v>1325</v>
      </c>
      <c r="R227" s="1">
        <f t="shared" ca="1" si="83"/>
        <v>43793.219380939983</v>
      </c>
      <c r="S227" s="1">
        <f t="shared" ca="1" si="84"/>
        <v>52767.894825435993</v>
      </c>
      <c r="T227" s="1">
        <f t="shared" ca="1" si="85"/>
        <v>325951.62676432409</v>
      </c>
      <c r="U227" s="1">
        <f t="shared" ca="1" si="86"/>
        <v>220433.94358756972</v>
      </c>
      <c r="V227" s="1">
        <f t="shared" ca="1" si="87"/>
        <v>105517.68317675436</v>
      </c>
      <c r="AI227" s="7"/>
      <c r="AJ227">
        <f ca="1">IF(Table1[[#This Row],[Gender]]="Male",1,0)</f>
        <v>1</v>
      </c>
      <c r="AK227">
        <f ca="1">IF(Table1[[#This Row],[Gender]]="Female",1,0)</f>
        <v>0</v>
      </c>
      <c r="AM227" s="3"/>
      <c r="AO227">
        <f ca="1">IF(Table1[[#This Row],[Profession]]="Health",1,0)</f>
        <v>0</v>
      </c>
      <c r="AP227">
        <f ca="1">IF(Table1[[#This Row],[Profession]]="IT",1,0)</f>
        <v>0</v>
      </c>
      <c r="AQ227">
        <f ca="1">IF(Table1[[#This Row],[Profession]]="Engineer",1,0)</f>
        <v>0</v>
      </c>
      <c r="AR227">
        <f ca="1">IF(Table1[[#This Row],[Profession]]="Blogger",1,0)</f>
        <v>0</v>
      </c>
      <c r="AS227">
        <f ca="1">IF(Table1[[#This Row],[Profession]]="Teacher",1,0)</f>
        <v>0</v>
      </c>
      <c r="AT227">
        <f ca="1">IF(Table1[[#This Row],[Profession]]="Freelancer",1,0)</f>
        <v>1</v>
      </c>
      <c r="BB227" s="20">
        <f ca="1">Table1[[#This Row],[Vehicle Value]]/Table1[[#This Row],[Vehicles]]</f>
        <v>3274.4073833841367</v>
      </c>
      <c r="BC227" s="3"/>
      <c r="BD227" s="23">
        <f ca="1">IF(Table1[[#This Row],[Overal Debt]]&gt;$BE$3,1,0)</f>
        <v>1</v>
      </c>
      <c r="BG227" s="27">
        <f ca="1">Table1[[#This Row],[Mortgage]]/Table1[[#This Row],[Value of House]]</f>
        <v>0.62863313853297331</v>
      </c>
      <c r="BH227" s="23">
        <f t="shared" ca="1" si="88"/>
        <v>0</v>
      </c>
      <c r="BJ227">
        <f ca="1">IF(Table1[[#This Row],[City]]="Delhi",Table1[[#This Row],[Income]],0)</f>
        <v>0</v>
      </c>
      <c r="BK227">
        <f ca="1">IF(Table1[[#This Row],[City]]="Bangalore",Table1[[#This Row],[Income]],0)</f>
        <v>0</v>
      </c>
      <c r="BL227">
        <f ca="1">IF(Table1[[#This Row],[City]]="Kochi",Table1[[#This Row],[Income]],0)</f>
        <v>0</v>
      </c>
      <c r="BM227">
        <f ca="1">IF(Table1[[#This Row],[City]]="Chennai",Table1[[#This Row],[Income]],0)</f>
        <v>69721</v>
      </c>
      <c r="BN227">
        <f ca="1">IF(Table1[[#This Row],[City]]="Thiruvananthapuram",Table1[[#This Row],[Income]],0)</f>
        <v>0</v>
      </c>
      <c r="BO227">
        <f ca="1">IF(Table1[[#This Row],[City]]="Kolkata",Table1[[#This Row],[Income]],0)</f>
        <v>0</v>
      </c>
      <c r="BP227">
        <f ca="1">IF(Table1[[#This Row],[City]]="Mumbai",Table1[[#This Row],[Income]],0)</f>
        <v>0</v>
      </c>
      <c r="BQ227">
        <f ca="1">IF(Table1[[#This Row],[City]]="Mysore",Table1[[#This Row],[Income]],0)</f>
        <v>0</v>
      </c>
      <c r="BT227">
        <f ca="1">IF(Table1[[#This Row],[City]]="Mumbai",1,0)</f>
        <v>0</v>
      </c>
      <c r="BU227">
        <f ca="1">IF(Table1[[#This Row],[City]]="Chennai",1,0)</f>
        <v>1</v>
      </c>
      <c r="BV227">
        <f ca="1">IF(Table1[[#This Row],[City]]="Delhi",1,0)</f>
        <v>0</v>
      </c>
      <c r="BW227">
        <f ca="1">IF(Table1[[#This Row],[City]]="Bangalore",1,0)</f>
        <v>0</v>
      </c>
      <c r="BX227">
        <f ca="1">IF(Table1[[#This Row],[City]]="Kochi",1,0)</f>
        <v>0</v>
      </c>
      <c r="BY227">
        <f ca="1">IF(Table1[[#This Row],[City]]="Thiruvananthapuram",1,0)</f>
        <v>0</v>
      </c>
      <c r="BZ227">
        <f ca="1">IF(Table1[[#This Row],[City]]="Kolkata",1,0)</f>
        <v>0</v>
      </c>
      <c r="CA227">
        <f ca="1">IF(Table1[[#This Row],[City]]="Mysore",1,0)</f>
        <v>0</v>
      </c>
    </row>
    <row r="228" spans="2:79" x14ac:dyDescent="0.3">
      <c r="B228">
        <f t="shared" ca="1" si="68"/>
        <v>2</v>
      </c>
      <c r="C228" t="str">
        <f t="shared" ca="1" si="69"/>
        <v>Female</v>
      </c>
      <c r="D228">
        <f t="shared" ca="1" si="70"/>
        <v>43</v>
      </c>
      <c r="E228">
        <f t="shared" ca="1" si="71"/>
        <v>1</v>
      </c>
      <c r="F228" t="str">
        <f t="shared" ca="1" si="72"/>
        <v>Health</v>
      </c>
      <c r="G228">
        <f t="shared" ca="1" si="73"/>
        <v>1</v>
      </c>
      <c r="H228" t="str">
        <f t="shared" ca="1" si="74"/>
        <v>SSLC</v>
      </c>
      <c r="I228">
        <f t="shared" ca="1" si="75"/>
        <v>1</v>
      </c>
      <c r="J228">
        <f t="shared" ca="1" si="67"/>
        <v>3</v>
      </c>
      <c r="K228">
        <f t="shared" ca="1" si="76"/>
        <v>71017</v>
      </c>
      <c r="L228">
        <f t="shared" ca="1" si="77"/>
        <v>3</v>
      </c>
      <c r="M228" t="str">
        <f t="shared" ca="1" si="78"/>
        <v>Mysore</v>
      </c>
      <c r="N228">
        <f t="shared" ca="1" si="79"/>
        <v>284068</v>
      </c>
      <c r="O228">
        <f t="shared" ca="1" si="80"/>
        <v>275594.70707712235</v>
      </c>
      <c r="P228" s="1">
        <f t="shared" ca="1" si="81"/>
        <v>171743.97931692871</v>
      </c>
      <c r="Q228">
        <f t="shared" ca="1" si="82"/>
        <v>18023</v>
      </c>
      <c r="R228" s="1">
        <f t="shared" ca="1" si="83"/>
        <v>31918.482704459202</v>
      </c>
      <c r="S228" s="1">
        <f t="shared" ca="1" si="84"/>
        <v>38980.854464930264</v>
      </c>
      <c r="T228" s="1">
        <f t="shared" ca="1" si="85"/>
        <v>487730.46202138794</v>
      </c>
      <c r="U228" s="1">
        <f t="shared" ca="1" si="86"/>
        <v>325536.18978158158</v>
      </c>
      <c r="V228" s="1">
        <f t="shared" ca="1" si="87"/>
        <v>162194.27223980636</v>
      </c>
      <c r="AI228" s="7"/>
      <c r="AJ228">
        <f ca="1">IF(Table1[[#This Row],[Gender]]="Male",1,0)</f>
        <v>0</v>
      </c>
      <c r="AK228">
        <f ca="1">IF(Table1[[#This Row],[Gender]]="Female",1,0)</f>
        <v>1</v>
      </c>
      <c r="AM228" s="3"/>
      <c r="AO228">
        <f ca="1">IF(Table1[[#This Row],[Profession]]="Health",1,0)</f>
        <v>1</v>
      </c>
      <c r="AP228">
        <f ca="1">IF(Table1[[#This Row],[Profession]]="IT",1,0)</f>
        <v>0</v>
      </c>
      <c r="AQ228">
        <f ca="1">IF(Table1[[#This Row],[Profession]]="Engineer",1,0)</f>
        <v>0</v>
      </c>
      <c r="AR228">
        <f ca="1">IF(Table1[[#This Row],[Profession]]="Blogger",1,0)</f>
        <v>0</v>
      </c>
      <c r="AS228">
        <f ca="1">IF(Table1[[#This Row],[Profession]]="Teacher",1,0)</f>
        <v>0</v>
      </c>
      <c r="AT228">
        <f ca="1">IF(Table1[[#This Row],[Profession]]="Freelancer",1,0)</f>
        <v>0</v>
      </c>
      <c r="BB228" s="20">
        <f ca="1">Table1[[#This Row],[Vehicle Value]]/Table1[[#This Row],[Vehicles]]</f>
        <v>57247.993105642905</v>
      </c>
      <c r="BC228" s="3"/>
      <c r="BD228" s="23">
        <f ca="1">IF(Table1[[#This Row],[Overal Debt]]&gt;$BE$3,1,0)</f>
        <v>1</v>
      </c>
      <c r="BG228" s="27">
        <f ca="1">Table1[[#This Row],[Mortgage]]/Table1[[#This Row],[Value of House]]</f>
        <v>0.97017160354958087</v>
      </c>
      <c r="BH228" s="23">
        <f t="shared" ca="1" si="88"/>
        <v>0</v>
      </c>
      <c r="BJ228">
        <f ca="1">IF(Table1[[#This Row],[City]]="Delhi",Table1[[#This Row],[Income]],0)</f>
        <v>0</v>
      </c>
      <c r="BK228">
        <f ca="1">IF(Table1[[#This Row],[City]]="Bangalore",Table1[[#This Row],[Income]],0)</f>
        <v>0</v>
      </c>
      <c r="BL228">
        <f ca="1">IF(Table1[[#This Row],[City]]="Kochi",Table1[[#This Row],[Income]],0)</f>
        <v>0</v>
      </c>
      <c r="BM228">
        <f ca="1">IF(Table1[[#This Row],[City]]="Chennai",Table1[[#This Row],[Income]],0)</f>
        <v>0</v>
      </c>
      <c r="BN228">
        <f ca="1">IF(Table1[[#This Row],[City]]="Thiruvananthapuram",Table1[[#This Row],[Income]],0)</f>
        <v>0</v>
      </c>
      <c r="BO228">
        <f ca="1">IF(Table1[[#This Row],[City]]="Kolkata",Table1[[#This Row],[Income]],0)</f>
        <v>0</v>
      </c>
      <c r="BP228">
        <f ca="1">IF(Table1[[#This Row],[City]]="Mumbai",Table1[[#This Row],[Income]],0)</f>
        <v>0</v>
      </c>
      <c r="BQ228">
        <f ca="1">IF(Table1[[#This Row],[City]]="Mysore",Table1[[#This Row],[Income]],0)</f>
        <v>71017</v>
      </c>
      <c r="BT228">
        <f ca="1">IF(Table1[[#This Row],[City]]="Mumbai",1,0)</f>
        <v>0</v>
      </c>
      <c r="BU228">
        <f ca="1">IF(Table1[[#This Row],[City]]="Chennai",1,0)</f>
        <v>0</v>
      </c>
      <c r="BV228">
        <f ca="1">IF(Table1[[#This Row],[City]]="Delhi",1,0)</f>
        <v>0</v>
      </c>
      <c r="BW228">
        <f ca="1">IF(Table1[[#This Row],[City]]="Bangalore",1,0)</f>
        <v>0</v>
      </c>
      <c r="BX228">
        <f ca="1">IF(Table1[[#This Row],[City]]="Kochi",1,0)</f>
        <v>0</v>
      </c>
      <c r="BY228">
        <f ca="1">IF(Table1[[#This Row],[City]]="Thiruvananthapuram",1,0)</f>
        <v>0</v>
      </c>
      <c r="BZ228">
        <f ca="1">IF(Table1[[#This Row],[City]]="Kolkata",1,0)</f>
        <v>0</v>
      </c>
      <c r="CA228">
        <f ca="1">IF(Table1[[#This Row],[City]]="Mysore",1,0)</f>
        <v>1</v>
      </c>
    </row>
    <row r="229" spans="2:79" x14ac:dyDescent="0.3">
      <c r="B229">
        <f t="shared" ca="1" si="68"/>
        <v>1</v>
      </c>
      <c r="C229" t="str">
        <f t="shared" ca="1" si="69"/>
        <v>Male</v>
      </c>
      <c r="D229">
        <f t="shared" ca="1" si="70"/>
        <v>35</v>
      </c>
      <c r="E229">
        <f t="shared" ca="1" si="71"/>
        <v>3</v>
      </c>
      <c r="F229" t="str">
        <f t="shared" ca="1" si="72"/>
        <v>IT</v>
      </c>
      <c r="G229">
        <f t="shared" ca="1" si="73"/>
        <v>2</v>
      </c>
      <c r="H229" t="str">
        <f t="shared" ca="1" si="74"/>
        <v>HSC</v>
      </c>
      <c r="I229">
        <f t="shared" ca="1" si="75"/>
        <v>0</v>
      </c>
      <c r="J229">
        <f t="shared" ca="1" si="67"/>
        <v>3</v>
      </c>
      <c r="K229">
        <f t="shared" ca="1" si="76"/>
        <v>71808</v>
      </c>
      <c r="L229">
        <f t="shared" ca="1" si="77"/>
        <v>8</v>
      </c>
      <c r="M229" t="str">
        <f t="shared" ca="1" si="78"/>
        <v>Kochi</v>
      </c>
      <c r="N229">
        <f t="shared" ca="1" si="79"/>
        <v>287232</v>
      </c>
      <c r="O229">
        <f t="shared" ca="1" si="80"/>
        <v>250153.76482449361</v>
      </c>
      <c r="P229" s="1">
        <f t="shared" ca="1" si="81"/>
        <v>160264.88256047701</v>
      </c>
      <c r="Q229">
        <f t="shared" ca="1" si="82"/>
        <v>117915</v>
      </c>
      <c r="R229" s="1">
        <f t="shared" ca="1" si="83"/>
        <v>128409.76937500891</v>
      </c>
      <c r="S229" s="1">
        <f t="shared" ca="1" si="84"/>
        <v>18318.555374038846</v>
      </c>
      <c r="T229" s="1">
        <f t="shared" ca="1" si="85"/>
        <v>575906.65193548589</v>
      </c>
      <c r="U229" s="1">
        <f t="shared" ca="1" si="86"/>
        <v>496478.53419950255</v>
      </c>
      <c r="V229" s="1">
        <f t="shared" ca="1" si="87"/>
        <v>79428.117735983338</v>
      </c>
      <c r="AI229" s="7"/>
      <c r="AJ229">
        <f ca="1">IF(Table1[[#This Row],[Gender]]="Male",1,0)</f>
        <v>1</v>
      </c>
      <c r="AK229">
        <f ca="1">IF(Table1[[#This Row],[Gender]]="Female",1,0)</f>
        <v>0</v>
      </c>
      <c r="AM229" s="3"/>
      <c r="AO229">
        <f ca="1">IF(Table1[[#This Row],[Profession]]="Health",1,0)</f>
        <v>0</v>
      </c>
      <c r="AP229">
        <f ca="1">IF(Table1[[#This Row],[Profession]]="IT",1,0)</f>
        <v>1</v>
      </c>
      <c r="AQ229">
        <f ca="1">IF(Table1[[#This Row],[Profession]]="Engineer",1,0)</f>
        <v>0</v>
      </c>
      <c r="AR229">
        <f ca="1">IF(Table1[[#This Row],[Profession]]="Blogger",1,0)</f>
        <v>0</v>
      </c>
      <c r="AS229">
        <f ca="1">IF(Table1[[#This Row],[Profession]]="Teacher",1,0)</f>
        <v>0</v>
      </c>
      <c r="AT229">
        <f ca="1">IF(Table1[[#This Row],[Profession]]="Freelancer",1,0)</f>
        <v>0</v>
      </c>
      <c r="BB229" s="20">
        <f ca="1">Table1[[#This Row],[Vehicle Value]]/Table1[[#This Row],[Vehicles]]</f>
        <v>53421.627520159003</v>
      </c>
      <c r="BC229" s="3"/>
      <c r="BD229" s="23">
        <f ca="1">IF(Table1[[#This Row],[Overal Debt]]&gt;$BE$3,1,0)</f>
        <v>1</v>
      </c>
      <c r="BG229" s="27">
        <f ca="1">Table1[[#This Row],[Mortgage]]/Table1[[#This Row],[Value of House]]</f>
        <v>0.87091189291058657</v>
      </c>
      <c r="BH229" s="23">
        <f t="shared" ca="1" si="88"/>
        <v>0</v>
      </c>
      <c r="BJ229">
        <f ca="1">IF(Table1[[#This Row],[City]]="Delhi",Table1[[#This Row],[Income]],0)</f>
        <v>0</v>
      </c>
      <c r="BK229">
        <f ca="1">IF(Table1[[#This Row],[City]]="Bangalore",Table1[[#This Row],[Income]],0)</f>
        <v>0</v>
      </c>
      <c r="BL229">
        <f ca="1">IF(Table1[[#This Row],[City]]="Kochi",Table1[[#This Row],[Income]],0)</f>
        <v>71808</v>
      </c>
      <c r="BM229">
        <f ca="1">IF(Table1[[#This Row],[City]]="Chennai",Table1[[#This Row],[Income]],0)</f>
        <v>0</v>
      </c>
      <c r="BN229">
        <f ca="1">IF(Table1[[#This Row],[City]]="Thiruvananthapuram",Table1[[#This Row],[Income]],0)</f>
        <v>0</v>
      </c>
      <c r="BO229">
        <f ca="1">IF(Table1[[#This Row],[City]]="Kolkata",Table1[[#This Row],[Income]],0)</f>
        <v>0</v>
      </c>
      <c r="BP229">
        <f ca="1">IF(Table1[[#This Row],[City]]="Mumbai",Table1[[#This Row],[Income]],0)</f>
        <v>0</v>
      </c>
      <c r="BQ229">
        <f ca="1">IF(Table1[[#This Row],[City]]="Mysore",Table1[[#This Row],[Income]],0)</f>
        <v>0</v>
      </c>
      <c r="BT229">
        <f ca="1">IF(Table1[[#This Row],[City]]="Mumbai",1,0)</f>
        <v>0</v>
      </c>
      <c r="BU229">
        <f ca="1">IF(Table1[[#This Row],[City]]="Chennai",1,0)</f>
        <v>0</v>
      </c>
      <c r="BV229">
        <f ca="1">IF(Table1[[#This Row],[City]]="Delhi",1,0)</f>
        <v>0</v>
      </c>
      <c r="BW229">
        <f ca="1">IF(Table1[[#This Row],[City]]="Bangalore",1,0)</f>
        <v>0</v>
      </c>
      <c r="BX229">
        <f ca="1">IF(Table1[[#This Row],[City]]="Kochi",1,0)</f>
        <v>1</v>
      </c>
      <c r="BY229">
        <f ca="1">IF(Table1[[#This Row],[City]]="Thiruvananthapuram",1,0)</f>
        <v>0</v>
      </c>
      <c r="BZ229">
        <f ca="1">IF(Table1[[#This Row],[City]]="Kolkata",1,0)</f>
        <v>0</v>
      </c>
      <c r="CA229">
        <f ca="1">IF(Table1[[#This Row],[City]]="Mysore",1,0)</f>
        <v>0</v>
      </c>
    </row>
    <row r="230" spans="2:79" x14ac:dyDescent="0.3">
      <c r="B230">
        <f t="shared" ca="1" si="68"/>
        <v>1</v>
      </c>
      <c r="C230" t="str">
        <f t="shared" ca="1" si="69"/>
        <v>Male</v>
      </c>
      <c r="D230">
        <f t="shared" ca="1" si="70"/>
        <v>36</v>
      </c>
      <c r="E230">
        <f t="shared" ca="1" si="71"/>
        <v>5</v>
      </c>
      <c r="F230" t="str">
        <f t="shared" ca="1" si="72"/>
        <v>Freelancer</v>
      </c>
      <c r="G230">
        <f t="shared" ca="1" si="73"/>
        <v>1</v>
      </c>
      <c r="H230" t="str">
        <f t="shared" ca="1" si="74"/>
        <v>SSLC</v>
      </c>
      <c r="I230">
        <f t="shared" ca="1" si="75"/>
        <v>0</v>
      </c>
      <c r="J230">
        <f t="shared" ca="1" si="67"/>
        <v>4</v>
      </c>
      <c r="K230">
        <f t="shared" ca="1" si="76"/>
        <v>81733</v>
      </c>
      <c r="L230">
        <f t="shared" ca="1" si="77"/>
        <v>1</v>
      </c>
      <c r="M230" t="str">
        <f t="shared" ca="1" si="78"/>
        <v>Chennai</v>
      </c>
      <c r="N230">
        <f t="shared" ca="1" si="79"/>
        <v>245199</v>
      </c>
      <c r="O230">
        <f t="shared" ca="1" si="80"/>
        <v>205064.43744693999</v>
      </c>
      <c r="P230" s="1">
        <f t="shared" ca="1" si="81"/>
        <v>315455.59784379846</v>
      </c>
      <c r="Q230">
        <f t="shared" ca="1" si="82"/>
        <v>209299</v>
      </c>
      <c r="R230" s="1">
        <f t="shared" ca="1" si="83"/>
        <v>124848.52369018762</v>
      </c>
      <c r="S230" s="1">
        <f t="shared" ca="1" si="84"/>
        <v>79422.998138631723</v>
      </c>
      <c r="T230" s="1">
        <f t="shared" ca="1" si="85"/>
        <v>685503.12153398606</v>
      </c>
      <c r="U230" s="1">
        <f t="shared" ca="1" si="86"/>
        <v>539211.9611371276</v>
      </c>
      <c r="V230" s="1">
        <f t="shared" ca="1" si="87"/>
        <v>146291.16039685847</v>
      </c>
      <c r="AI230" s="7"/>
      <c r="AJ230">
        <f ca="1">IF(Table1[[#This Row],[Gender]]="Male",1,0)</f>
        <v>1</v>
      </c>
      <c r="AK230">
        <f ca="1">IF(Table1[[#This Row],[Gender]]="Female",1,0)</f>
        <v>0</v>
      </c>
      <c r="AM230" s="3"/>
      <c r="AO230">
        <f ca="1">IF(Table1[[#This Row],[Profession]]="Health",1,0)</f>
        <v>0</v>
      </c>
      <c r="AP230">
        <f ca="1">IF(Table1[[#This Row],[Profession]]="IT",1,0)</f>
        <v>0</v>
      </c>
      <c r="AQ230">
        <f ca="1">IF(Table1[[#This Row],[Profession]]="Engineer",1,0)</f>
        <v>0</v>
      </c>
      <c r="AR230">
        <f ca="1">IF(Table1[[#This Row],[Profession]]="Blogger",1,0)</f>
        <v>0</v>
      </c>
      <c r="AS230">
        <f ca="1">IF(Table1[[#This Row],[Profession]]="Teacher",1,0)</f>
        <v>0</v>
      </c>
      <c r="AT230">
        <f ca="1">IF(Table1[[#This Row],[Profession]]="Freelancer",1,0)</f>
        <v>1</v>
      </c>
      <c r="BB230" s="20">
        <f ca="1">Table1[[#This Row],[Vehicle Value]]/Table1[[#This Row],[Vehicles]]</f>
        <v>78863.899460949615</v>
      </c>
      <c r="BC230" s="3"/>
      <c r="BD230" s="23">
        <f ca="1">IF(Table1[[#This Row],[Overal Debt]]&gt;$BE$3,1,0)</f>
        <v>1</v>
      </c>
      <c r="BG230" s="27">
        <f ca="1">Table1[[#This Row],[Mortgage]]/Table1[[#This Row],[Value of House]]</f>
        <v>0.83631840850468386</v>
      </c>
      <c r="BH230" s="23">
        <f t="shared" ca="1" si="88"/>
        <v>0</v>
      </c>
      <c r="BJ230">
        <f ca="1">IF(Table1[[#This Row],[City]]="Delhi",Table1[[#This Row],[Income]],0)</f>
        <v>0</v>
      </c>
      <c r="BK230">
        <f ca="1">IF(Table1[[#This Row],[City]]="Bangalore",Table1[[#This Row],[Income]],0)</f>
        <v>0</v>
      </c>
      <c r="BL230">
        <f ca="1">IF(Table1[[#This Row],[City]]="Kochi",Table1[[#This Row],[Income]],0)</f>
        <v>0</v>
      </c>
      <c r="BM230">
        <f ca="1">IF(Table1[[#This Row],[City]]="Chennai",Table1[[#This Row],[Income]],0)</f>
        <v>81733</v>
      </c>
      <c r="BN230">
        <f ca="1">IF(Table1[[#This Row],[City]]="Thiruvananthapuram",Table1[[#This Row],[Income]],0)</f>
        <v>0</v>
      </c>
      <c r="BO230">
        <f ca="1">IF(Table1[[#This Row],[City]]="Kolkata",Table1[[#This Row],[Income]],0)</f>
        <v>0</v>
      </c>
      <c r="BP230">
        <f ca="1">IF(Table1[[#This Row],[City]]="Mumbai",Table1[[#This Row],[Income]],0)</f>
        <v>0</v>
      </c>
      <c r="BQ230">
        <f ca="1">IF(Table1[[#This Row],[City]]="Mysore",Table1[[#This Row],[Income]],0)</f>
        <v>0</v>
      </c>
      <c r="BT230">
        <f ca="1">IF(Table1[[#This Row],[City]]="Mumbai",1,0)</f>
        <v>0</v>
      </c>
      <c r="BU230">
        <f ca="1">IF(Table1[[#This Row],[City]]="Chennai",1,0)</f>
        <v>1</v>
      </c>
      <c r="BV230">
        <f ca="1">IF(Table1[[#This Row],[City]]="Delhi",1,0)</f>
        <v>0</v>
      </c>
      <c r="BW230">
        <f ca="1">IF(Table1[[#This Row],[City]]="Bangalore",1,0)</f>
        <v>0</v>
      </c>
      <c r="BX230">
        <f ca="1">IF(Table1[[#This Row],[City]]="Kochi",1,0)</f>
        <v>0</v>
      </c>
      <c r="BY230">
        <f ca="1">IF(Table1[[#This Row],[City]]="Thiruvananthapuram",1,0)</f>
        <v>0</v>
      </c>
      <c r="BZ230">
        <f ca="1">IF(Table1[[#This Row],[City]]="Kolkata",1,0)</f>
        <v>0</v>
      </c>
      <c r="CA230">
        <f ca="1">IF(Table1[[#This Row],[City]]="Mysore",1,0)</f>
        <v>0</v>
      </c>
    </row>
    <row r="231" spans="2:79" x14ac:dyDescent="0.3">
      <c r="B231">
        <f t="shared" ca="1" si="68"/>
        <v>2</v>
      </c>
      <c r="C231" t="str">
        <f t="shared" ca="1" si="69"/>
        <v>Female</v>
      </c>
      <c r="D231">
        <f t="shared" ca="1" si="70"/>
        <v>42</v>
      </c>
      <c r="E231">
        <f t="shared" ca="1" si="71"/>
        <v>2</v>
      </c>
      <c r="F231" t="str">
        <f t="shared" ca="1" si="72"/>
        <v>Engineer</v>
      </c>
      <c r="G231">
        <f t="shared" ca="1" si="73"/>
        <v>5</v>
      </c>
      <c r="H231" t="str">
        <f t="shared" ca="1" si="74"/>
        <v>Post Graduate</v>
      </c>
      <c r="I231">
        <f t="shared" ca="1" si="75"/>
        <v>4</v>
      </c>
      <c r="J231">
        <f t="shared" ca="1" si="67"/>
        <v>1</v>
      </c>
      <c r="K231">
        <f t="shared" ca="1" si="76"/>
        <v>62798</v>
      </c>
      <c r="L231">
        <f t="shared" ca="1" si="77"/>
        <v>5</v>
      </c>
      <c r="M231" t="str">
        <f t="shared" ca="1" si="78"/>
        <v>Kolkata</v>
      </c>
      <c r="N231">
        <f t="shared" ca="1" si="79"/>
        <v>251192</v>
      </c>
      <c r="O231">
        <f t="shared" ca="1" si="80"/>
        <v>97599.595156678057</v>
      </c>
      <c r="P231" s="1">
        <f t="shared" ca="1" si="81"/>
        <v>23535.736874641778</v>
      </c>
      <c r="Q231">
        <f t="shared" ca="1" si="82"/>
        <v>11708</v>
      </c>
      <c r="R231" s="1">
        <f t="shared" ca="1" si="83"/>
        <v>1980.6774119393783</v>
      </c>
      <c r="S231" s="1">
        <f t="shared" ca="1" si="84"/>
        <v>3254.7786318397652</v>
      </c>
      <c r="T231" s="1">
        <f t="shared" ca="1" si="85"/>
        <v>276708.41428658116</v>
      </c>
      <c r="U231" s="1">
        <f t="shared" ca="1" si="86"/>
        <v>111288.27256861744</v>
      </c>
      <c r="V231" s="1">
        <f t="shared" ca="1" si="87"/>
        <v>165420.14171796374</v>
      </c>
      <c r="AI231" s="7"/>
      <c r="AJ231">
        <f ca="1">IF(Table1[[#This Row],[Gender]]="Male",1,0)</f>
        <v>0</v>
      </c>
      <c r="AK231">
        <f ca="1">IF(Table1[[#This Row],[Gender]]="Female",1,0)</f>
        <v>1</v>
      </c>
      <c r="AM231" s="3"/>
      <c r="AO231">
        <f ca="1">IF(Table1[[#This Row],[Profession]]="Health",1,0)</f>
        <v>0</v>
      </c>
      <c r="AP231">
        <f ca="1">IF(Table1[[#This Row],[Profession]]="IT",1,0)</f>
        <v>0</v>
      </c>
      <c r="AQ231">
        <f ca="1">IF(Table1[[#This Row],[Profession]]="Engineer",1,0)</f>
        <v>1</v>
      </c>
      <c r="AR231">
        <f ca="1">IF(Table1[[#This Row],[Profession]]="Blogger",1,0)</f>
        <v>0</v>
      </c>
      <c r="AS231">
        <f ca="1">IF(Table1[[#This Row],[Profession]]="Teacher",1,0)</f>
        <v>0</v>
      </c>
      <c r="AT231">
        <f ca="1">IF(Table1[[#This Row],[Profession]]="Freelancer",1,0)</f>
        <v>0</v>
      </c>
      <c r="BB231" s="20">
        <f ca="1">Table1[[#This Row],[Vehicle Value]]/Table1[[#This Row],[Vehicles]]</f>
        <v>23535.736874641778</v>
      </c>
      <c r="BC231" s="3"/>
      <c r="BD231" s="23">
        <f ca="1">IF(Table1[[#This Row],[Overal Debt]]&gt;$BE$3,1,0)</f>
        <v>1</v>
      </c>
      <c r="BG231" s="27">
        <f ca="1">Table1[[#This Row],[Mortgage]]/Table1[[#This Row],[Value of House]]</f>
        <v>0.38854579427958713</v>
      </c>
      <c r="BH231" s="23">
        <f t="shared" ca="1" si="88"/>
        <v>0</v>
      </c>
      <c r="BJ231">
        <f ca="1">IF(Table1[[#This Row],[City]]="Delhi",Table1[[#This Row],[Income]],0)</f>
        <v>0</v>
      </c>
      <c r="BK231">
        <f ca="1">IF(Table1[[#This Row],[City]]="Bangalore",Table1[[#This Row],[Income]],0)</f>
        <v>0</v>
      </c>
      <c r="BL231">
        <f ca="1">IF(Table1[[#This Row],[City]]="Kochi",Table1[[#This Row],[Income]],0)</f>
        <v>0</v>
      </c>
      <c r="BM231">
        <f ca="1">IF(Table1[[#This Row],[City]]="Chennai",Table1[[#This Row],[Income]],0)</f>
        <v>0</v>
      </c>
      <c r="BN231">
        <f ca="1">IF(Table1[[#This Row],[City]]="Thiruvananthapuram",Table1[[#This Row],[Income]],0)</f>
        <v>0</v>
      </c>
      <c r="BO231">
        <f ca="1">IF(Table1[[#This Row],[City]]="Kolkata",Table1[[#This Row],[Income]],0)</f>
        <v>62798</v>
      </c>
      <c r="BP231">
        <f ca="1">IF(Table1[[#This Row],[City]]="Mumbai",Table1[[#This Row],[Income]],0)</f>
        <v>0</v>
      </c>
      <c r="BQ231">
        <f ca="1">IF(Table1[[#This Row],[City]]="Mysore",Table1[[#This Row],[Income]],0)</f>
        <v>0</v>
      </c>
      <c r="BT231">
        <f ca="1">IF(Table1[[#This Row],[City]]="Mumbai",1,0)</f>
        <v>0</v>
      </c>
      <c r="BU231">
        <f ca="1">IF(Table1[[#This Row],[City]]="Chennai",1,0)</f>
        <v>0</v>
      </c>
      <c r="BV231">
        <f ca="1">IF(Table1[[#This Row],[City]]="Delhi",1,0)</f>
        <v>0</v>
      </c>
      <c r="BW231">
        <f ca="1">IF(Table1[[#This Row],[City]]="Bangalore",1,0)</f>
        <v>0</v>
      </c>
      <c r="BX231">
        <f ca="1">IF(Table1[[#This Row],[City]]="Kochi",1,0)</f>
        <v>0</v>
      </c>
      <c r="BY231">
        <f ca="1">IF(Table1[[#This Row],[City]]="Thiruvananthapuram",1,0)</f>
        <v>0</v>
      </c>
      <c r="BZ231">
        <f ca="1">IF(Table1[[#This Row],[City]]="Kolkata",1,0)</f>
        <v>1</v>
      </c>
      <c r="CA231">
        <f ca="1">IF(Table1[[#This Row],[City]]="Mysore",1,0)</f>
        <v>0</v>
      </c>
    </row>
    <row r="232" spans="2:79" x14ac:dyDescent="0.3">
      <c r="B232">
        <f t="shared" ca="1" si="68"/>
        <v>2</v>
      </c>
      <c r="C232" t="str">
        <f t="shared" ca="1" si="69"/>
        <v>Female</v>
      </c>
      <c r="D232">
        <f t="shared" ca="1" si="70"/>
        <v>40</v>
      </c>
      <c r="E232">
        <f t="shared" ca="1" si="71"/>
        <v>1</v>
      </c>
      <c r="F232" t="str">
        <f t="shared" ca="1" si="72"/>
        <v>Health</v>
      </c>
      <c r="G232">
        <f t="shared" ca="1" si="73"/>
        <v>5</v>
      </c>
      <c r="H232" t="str">
        <f t="shared" ca="1" si="74"/>
        <v>Post Graduate</v>
      </c>
      <c r="I232">
        <f t="shared" ca="1" si="75"/>
        <v>1</v>
      </c>
      <c r="J232">
        <f t="shared" ca="1" si="67"/>
        <v>3</v>
      </c>
      <c r="K232">
        <f t="shared" ca="1" si="76"/>
        <v>33684</v>
      </c>
      <c r="L232">
        <f t="shared" ca="1" si="77"/>
        <v>5</v>
      </c>
      <c r="M232" t="str">
        <f t="shared" ca="1" si="78"/>
        <v>Kolkata</v>
      </c>
      <c r="N232">
        <f t="shared" ca="1" si="79"/>
        <v>134736</v>
      </c>
      <c r="O232">
        <f t="shared" ca="1" si="80"/>
        <v>42766.02445556326</v>
      </c>
      <c r="P232" s="1">
        <f t="shared" ca="1" si="81"/>
        <v>97092.460493679202</v>
      </c>
      <c r="Q232">
        <f t="shared" ca="1" si="82"/>
        <v>63447</v>
      </c>
      <c r="R232" s="1">
        <f t="shared" ca="1" si="83"/>
        <v>48265.907550071111</v>
      </c>
      <c r="S232" s="1">
        <f t="shared" ca="1" si="84"/>
        <v>44407.459943193935</v>
      </c>
      <c r="T232" s="1">
        <f t="shared" ca="1" si="85"/>
        <v>280094.36804375035</v>
      </c>
      <c r="U232" s="1">
        <f t="shared" ca="1" si="86"/>
        <v>154478.93200563436</v>
      </c>
      <c r="V232" s="1">
        <f t="shared" ca="1" si="87"/>
        <v>125615.43603811599</v>
      </c>
      <c r="AI232" s="7"/>
      <c r="AJ232">
        <f ca="1">IF(Table1[[#This Row],[Gender]]="Male",1,0)</f>
        <v>0</v>
      </c>
      <c r="AK232">
        <f ca="1">IF(Table1[[#This Row],[Gender]]="Female",1,0)</f>
        <v>1</v>
      </c>
      <c r="AM232" s="3"/>
      <c r="AO232">
        <f ca="1">IF(Table1[[#This Row],[Profession]]="Health",1,0)</f>
        <v>1</v>
      </c>
      <c r="AP232">
        <f ca="1">IF(Table1[[#This Row],[Profession]]="IT",1,0)</f>
        <v>0</v>
      </c>
      <c r="AQ232">
        <f ca="1">IF(Table1[[#This Row],[Profession]]="Engineer",1,0)</f>
        <v>0</v>
      </c>
      <c r="AR232">
        <f ca="1">IF(Table1[[#This Row],[Profession]]="Blogger",1,0)</f>
        <v>0</v>
      </c>
      <c r="AS232">
        <f ca="1">IF(Table1[[#This Row],[Profession]]="Teacher",1,0)</f>
        <v>0</v>
      </c>
      <c r="AT232">
        <f ca="1">IF(Table1[[#This Row],[Profession]]="Freelancer",1,0)</f>
        <v>0</v>
      </c>
      <c r="BB232" s="20">
        <f ca="1">Table1[[#This Row],[Vehicle Value]]/Table1[[#This Row],[Vehicles]]</f>
        <v>32364.153497893069</v>
      </c>
      <c r="BC232" s="3"/>
      <c r="BD232" s="23">
        <f ca="1">IF(Table1[[#This Row],[Overal Debt]]&gt;$BE$3,1,0)</f>
        <v>1</v>
      </c>
      <c r="BG232" s="27">
        <f ca="1">Table1[[#This Row],[Mortgage]]/Table1[[#This Row],[Value of House]]</f>
        <v>0.31740607154408074</v>
      </c>
      <c r="BH232" s="23">
        <f t="shared" ca="1" si="88"/>
        <v>0</v>
      </c>
      <c r="BJ232">
        <f ca="1">IF(Table1[[#This Row],[City]]="Delhi",Table1[[#This Row],[Income]],0)</f>
        <v>0</v>
      </c>
      <c r="BK232">
        <f ca="1">IF(Table1[[#This Row],[City]]="Bangalore",Table1[[#This Row],[Income]],0)</f>
        <v>0</v>
      </c>
      <c r="BL232">
        <f ca="1">IF(Table1[[#This Row],[City]]="Kochi",Table1[[#This Row],[Income]],0)</f>
        <v>0</v>
      </c>
      <c r="BM232">
        <f ca="1">IF(Table1[[#This Row],[City]]="Chennai",Table1[[#This Row],[Income]],0)</f>
        <v>0</v>
      </c>
      <c r="BN232">
        <f ca="1">IF(Table1[[#This Row],[City]]="Thiruvananthapuram",Table1[[#This Row],[Income]],0)</f>
        <v>0</v>
      </c>
      <c r="BO232">
        <f ca="1">IF(Table1[[#This Row],[City]]="Kolkata",Table1[[#This Row],[Income]],0)</f>
        <v>33684</v>
      </c>
      <c r="BP232">
        <f ca="1">IF(Table1[[#This Row],[City]]="Mumbai",Table1[[#This Row],[Income]],0)</f>
        <v>0</v>
      </c>
      <c r="BQ232">
        <f ca="1">IF(Table1[[#This Row],[City]]="Mysore",Table1[[#This Row],[Income]],0)</f>
        <v>0</v>
      </c>
      <c r="BT232">
        <f ca="1">IF(Table1[[#This Row],[City]]="Mumbai",1,0)</f>
        <v>0</v>
      </c>
      <c r="BU232">
        <f ca="1">IF(Table1[[#This Row],[City]]="Chennai",1,0)</f>
        <v>0</v>
      </c>
      <c r="BV232">
        <f ca="1">IF(Table1[[#This Row],[City]]="Delhi",1,0)</f>
        <v>0</v>
      </c>
      <c r="BW232">
        <f ca="1">IF(Table1[[#This Row],[City]]="Bangalore",1,0)</f>
        <v>0</v>
      </c>
      <c r="BX232">
        <f ca="1">IF(Table1[[#This Row],[City]]="Kochi",1,0)</f>
        <v>0</v>
      </c>
      <c r="BY232">
        <f ca="1">IF(Table1[[#This Row],[City]]="Thiruvananthapuram",1,0)</f>
        <v>0</v>
      </c>
      <c r="BZ232">
        <f ca="1">IF(Table1[[#This Row],[City]]="Kolkata",1,0)</f>
        <v>1</v>
      </c>
      <c r="CA232">
        <f ca="1">IF(Table1[[#This Row],[City]]="Mysore",1,0)</f>
        <v>0</v>
      </c>
    </row>
    <row r="233" spans="2:79" x14ac:dyDescent="0.3">
      <c r="B233">
        <f t="shared" ca="1" si="68"/>
        <v>1</v>
      </c>
      <c r="C233" t="str">
        <f t="shared" ca="1" si="69"/>
        <v>Male</v>
      </c>
      <c r="D233">
        <f t="shared" ca="1" si="70"/>
        <v>44</v>
      </c>
      <c r="E233">
        <f t="shared" ca="1" si="71"/>
        <v>5</v>
      </c>
      <c r="F233" t="str">
        <f t="shared" ca="1" si="72"/>
        <v>Freelancer</v>
      </c>
      <c r="G233">
        <f t="shared" ca="1" si="73"/>
        <v>5</v>
      </c>
      <c r="H233" t="str">
        <f t="shared" ca="1" si="74"/>
        <v>Post Graduate</v>
      </c>
      <c r="I233">
        <f t="shared" ca="1" si="75"/>
        <v>1</v>
      </c>
      <c r="J233">
        <f t="shared" ca="1" si="67"/>
        <v>1</v>
      </c>
      <c r="K233">
        <f t="shared" ca="1" si="76"/>
        <v>74991</v>
      </c>
      <c r="L233">
        <f t="shared" ca="1" si="77"/>
        <v>2</v>
      </c>
      <c r="M233" t="str">
        <f t="shared" ca="1" si="78"/>
        <v>Bangalore</v>
      </c>
      <c r="N233">
        <f t="shared" ca="1" si="79"/>
        <v>224973</v>
      </c>
      <c r="O233">
        <f t="shared" ca="1" si="80"/>
        <v>212718.35889046293</v>
      </c>
      <c r="P233" s="1">
        <f t="shared" ca="1" si="81"/>
        <v>16717.552172964744</v>
      </c>
      <c r="Q233">
        <f t="shared" ca="1" si="82"/>
        <v>14424</v>
      </c>
      <c r="R233" s="1">
        <f t="shared" ca="1" si="83"/>
        <v>53870.501777391568</v>
      </c>
      <c r="S233" s="1">
        <f t="shared" ca="1" si="84"/>
        <v>16448.108955500167</v>
      </c>
      <c r="T233" s="1">
        <f t="shared" ca="1" si="85"/>
        <v>295561.05395035632</v>
      </c>
      <c r="U233" s="1">
        <f t="shared" ca="1" si="86"/>
        <v>281012.86066785449</v>
      </c>
      <c r="V233" s="1">
        <f t="shared" ca="1" si="87"/>
        <v>14548.19328250183</v>
      </c>
      <c r="AI233" s="7"/>
      <c r="AJ233">
        <f ca="1">IF(Table1[[#This Row],[Gender]]="Male",1,0)</f>
        <v>1</v>
      </c>
      <c r="AK233">
        <f ca="1">IF(Table1[[#This Row],[Gender]]="Female",1,0)</f>
        <v>0</v>
      </c>
      <c r="AM233" s="3"/>
      <c r="AO233">
        <f ca="1">IF(Table1[[#This Row],[Profession]]="Health",1,0)</f>
        <v>0</v>
      </c>
      <c r="AP233">
        <f ca="1">IF(Table1[[#This Row],[Profession]]="IT",1,0)</f>
        <v>0</v>
      </c>
      <c r="AQ233">
        <f ca="1">IF(Table1[[#This Row],[Profession]]="Engineer",1,0)</f>
        <v>0</v>
      </c>
      <c r="AR233">
        <f ca="1">IF(Table1[[#This Row],[Profession]]="Blogger",1,0)</f>
        <v>0</v>
      </c>
      <c r="AS233">
        <f ca="1">IF(Table1[[#This Row],[Profession]]="Teacher",1,0)</f>
        <v>0</v>
      </c>
      <c r="AT233">
        <f ca="1">IF(Table1[[#This Row],[Profession]]="Freelancer",1,0)</f>
        <v>1</v>
      </c>
      <c r="BB233" s="20">
        <f ca="1">Table1[[#This Row],[Vehicle Value]]/Table1[[#This Row],[Vehicles]]</f>
        <v>16717.552172964744</v>
      </c>
      <c r="BC233" s="3"/>
      <c r="BD233" s="23">
        <f ca="1">IF(Table1[[#This Row],[Overal Debt]]&gt;$BE$3,1,0)</f>
        <v>1</v>
      </c>
      <c r="BG233" s="27">
        <f ca="1">Table1[[#This Row],[Mortgage]]/Table1[[#This Row],[Value of House]]</f>
        <v>0.94552839180907455</v>
      </c>
      <c r="BH233" s="23">
        <f t="shared" ca="1" si="88"/>
        <v>0</v>
      </c>
      <c r="BJ233">
        <f ca="1">IF(Table1[[#This Row],[City]]="Delhi",Table1[[#This Row],[Income]],0)</f>
        <v>0</v>
      </c>
      <c r="BK233">
        <f ca="1">IF(Table1[[#This Row],[City]]="Bangalore",Table1[[#This Row],[Income]],0)</f>
        <v>74991</v>
      </c>
      <c r="BL233">
        <f ca="1">IF(Table1[[#This Row],[City]]="Kochi",Table1[[#This Row],[Income]],0)</f>
        <v>0</v>
      </c>
      <c r="BM233">
        <f ca="1">IF(Table1[[#This Row],[City]]="Chennai",Table1[[#This Row],[Income]],0)</f>
        <v>0</v>
      </c>
      <c r="BN233">
        <f ca="1">IF(Table1[[#This Row],[City]]="Thiruvananthapuram",Table1[[#This Row],[Income]],0)</f>
        <v>0</v>
      </c>
      <c r="BO233">
        <f ca="1">IF(Table1[[#This Row],[City]]="Kolkata",Table1[[#This Row],[Income]],0)</f>
        <v>0</v>
      </c>
      <c r="BP233">
        <f ca="1">IF(Table1[[#This Row],[City]]="Mumbai",Table1[[#This Row],[Income]],0)</f>
        <v>0</v>
      </c>
      <c r="BQ233">
        <f ca="1">IF(Table1[[#This Row],[City]]="Mysore",Table1[[#This Row],[Income]],0)</f>
        <v>0</v>
      </c>
      <c r="BT233">
        <f ca="1">IF(Table1[[#This Row],[City]]="Mumbai",1,0)</f>
        <v>0</v>
      </c>
      <c r="BU233">
        <f ca="1">IF(Table1[[#This Row],[City]]="Chennai",1,0)</f>
        <v>0</v>
      </c>
      <c r="BV233">
        <f ca="1">IF(Table1[[#This Row],[City]]="Delhi",1,0)</f>
        <v>0</v>
      </c>
      <c r="BW233">
        <f ca="1">IF(Table1[[#This Row],[City]]="Bangalore",1,0)</f>
        <v>1</v>
      </c>
      <c r="BX233">
        <f ca="1">IF(Table1[[#This Row],[City]]="Kochi",1,0)</f>
        <v>0</v>
      </c>
      <c r="BY233">
        <f ca="1">IF(Table1[[#This Row],[City]]="Thiruvananthapuram",1,0)</f>
        <v>0</v>
      </c>
      <c r="BZ233">
        <f ca="1">IF(Table1[[#This Row],[City]]="Kolkata",1,0)</f>
        <v>0</v>
      </c>
      <c r="CA233">
        <f ca="1">IF(Table1[[#This Row],[City]]="Mysore",1,0)</f>
        <v>0</v>
      </c>
    </row>
    <row r="234" spans="2:79" x14ac:dyDescent="0.3">
      <c r="B234">
        <f t="shared" ca="1" si="68"/>
        <v>2</v>
      </c>
      <c r="C234" t="str">
        <f t="shared" ca="1" si="69"/>
        <v>Female</v>
      </c>
      <c r="D234">
        <f t="shared" ca="1" si="70"/>
        <v>40</v>
      </c>
      <c r="E234">
        <f t="shared" ca="1" si="71"/>
        <v>3</v>
      </c>
      <c r="F234" t="str">
        <f t="shared" ca="1" si="72"/>
        <v>IT</v>
      </c>
      <c r="G234">
        <f t="shared" ca="1" si="73"/>
        <v>5</v>
      </c>
      <c r="H234" t="str">
        <f t="shared" ca="1" si="74"/>
        <v>Post Graduate</v>
      </c>
      <c r="I234">
        <f t="shared" ca="1" si="75"/>
        <v>2</v>
      </c>
      <c r="J234">
        <f t="shared" ca="1" si="67"/>
        <v>2</v>
      </c>
      <c r="K234">
        <f t="shared" ca="1" si="76"/>
        <v>31570</v>
      </c>
      <c r="L234">
        <f t="shared" ca="1" si="77"/>
        <v>8</v>
      </c>
      <c r="M234" t="str">
        <f t="shared" ca="1" si="78"/>
        <v>Kochi</v>
      </c>
      <c r="N234">
        <f t="shared" ca="1" si="79"/>
        <v>126280</v>
      </c>
      <c r="O234">
        <f t="shared" ca="1" si="80"/>
        <v>22962.843650913503</v>
      </c>
      <c r="P234" s="1">
        <f t="shared" ca="1" si="81"/>
        <v>12906.151261030929</v>
      </c>
      <c r="Q234">
        <f t="shared" ca="1" si="82"/>
        <v>12148</v>
      </c>
      <c r="R234" s="1">
        <f t="shared" ca="1" si="83"/>
        <v>20245.320063020194</v>
      </c>
      <c r="S234" s="1">
        <f t="shared" ca="1" si="84"/>
        <v>38921.051019807623</v>
      </c>
      <c r="T234" s="1">
        <f t="shared" ca="1" si="85"/>
        <v>159431.47132405112</v>
      </c>
      <c r="U234" s="1">
        <f t="shared" ca="1" si="86"/>
        <v>55356.163713933696</v>
      </c>
      <c r="V234" s="1">
        <f t="shared" ca="1" si="87"/>
        <v>104075.30761011742</v>
      </c>
      <c r="AI234" s="7"/>
      <c r="AJ234">
        <f ca="1">IF(Table1[[#This Row],[Gender]]="Male",1,0)</f>
        <v>0</v>
      </c>
      <c r="AK234">
        <f ca="1">IF(Table1[[#This Row],[Gender]]="Female",1,0)</f>
        <v>1</v>
      </c>
      <c r="AM234" s="3"/>
      <c r="AO234">
        <f ca="1">IF(Table1[[#This Row],[Profession]]="Health",1,0)</f>
        <v>0</v>
      </c>
      <c r="AP234">
        <f ca="1">IF(Table1[[#This Row],[Profession]]="IT",1,0)</f>
        <v>1</v>
      </c>
      <c r="AQ234">
        <f ca="1">IF(Table1[[#This Row],[Profession]]="Engineer",1,0)</f>
        <v>0</v>
      </c>
      <c r="AR234">
        <f ca="1">IF(Table1[[#This Row],[Profession]]="Blogger",1,0)</f>
        <v>0</v>
      </c>
      <c r="AS234">
        <f ca="1">IF(Table1[[#This Row],[Profession]]="Teacher",1,0)</f>
        <v>0</v>
      </c>
      <c r="AT234">
        <f ca="1">IF(Table1[[#This Row],[Profession]]="Freelancer",1,0)</f>
        <v>0</v>
      </c>
      <c r="BB234" s="20">
        <f ca="1">Table1[[#This Row],[Vehicle Value]]/Table1[[#This Row],[Vehicles]]</f>
        <v>6453.0756305154646</v>
      </c>
      <c r="BC234" s="3"/>
      <c r="BD234" s="23">
        <f ca="1">IF(Table1[[#This Row],[Overal Debt]]&gt;$BE$3,1,0)</f>
        <v>0</v>
      </c>
      <c r="BG234" s="27">
        <f ca="1">Table1[[#This Row],[Mortgage]]/Table1[[#This Row],[Value of House]]</f>
        <v>0.18184070043485512</v>
      </c>
      <c r="BH234" s="23">
        <f t="shared" ca="1" si="88"/>
        <v>1</v>
      </c>
      <c r="BJ234">
        <f ca="1">IF(Table1[[#This Row],[City]]="Delhi",Table1[[#This Row],[Income]],0)</f>
        <v>0</v>
      </c>
      <c r="BK234">
        <f ca="1">IF(Table1[[#This Row],[City]]="Bangalore",Table1[[#This Row],[Income]],0)</f>
        <v>0</v>
      </c>
      <c r="BL234">
        <f ca="1">IF(Table1[[#This Row],[City]]="Kochi",Table1[[#This Row],[Income]],0)</f>
        <v>31570</v>
      </c>
      <c r="BM234">
        <f ca="1">IF(Table1[[#This Row],[City]]="Chennai",Table1[[#This Row],[Income]],0)</f>
        <v>0</v>
      </c>
      <c r="BN234">
        <f ca="1">IF(Table1[[#This Row],[City]]="Thiruvananthapuram",Table1[[#This Row],[Income]],0)</f>
        <v>0</v>
      </c>
      <c r="BO234">
        <f ca="1">IF(Table1[[#This Row],[City]]="Kolkata",Table1[[#This Row],[Income]],0)</f>
        <v>0</v>
      </c>
      <c r="BP234">
        <f ca="1">IF(Table1[[#This Row],[City]]="Mumbai",Table1[[#This Row],[Income]],0)</f>
        <v>0</v>
      </c>
      <c r="BQ234">
        <f ca="1">IF(Table1[[#This Row],[City]]="Mysore",Table1[[#This Row],[Income]],0)</f>
        <v>0</v>
      </c>
      <c r="BT234">
        <f ca="1">IF(Table1[[#This Row],[City]]="Mumbai",1,0)</f>
        <v>0</v>
      </c>
      <c r="BU234">
        <f ca="1">IF(Table1[[#This Row],[City]]="Chennai",1,0)</f>
        <v>0</v>
      </c>
      <c r="BV234">
        <f ca="1">IF(Table1[[#This Row],[City]]="Delhi",1,0)</f>
        <v>0</v>
      </c>
      <c r="BW234">
        <f ca="1">IF(Table1[[#This Row],[City]]="Bangalore",1,0)</f>
        <v>0</v>
      </c>
      <c r="BX234">
        <f ca="1">IF(Table1[[#This Row],[City]]="Kochi",1,0)</f>
        <v>1</v>
      </c>
      <c r="BY234">
        <f ca="1">IF(Table1[[#This Row],[City]]="Thiruvananthapuram",1,0)</f>
        <v>0</v>
      </c>
      <c r="BZ234">
        <f ca="1">IF(Table1[[#This Row],[City]]="Kolkata",1,0)</f>
        <v>0</v>
      </c>
      <c r="CA234">
        <f ca="1">IF(Table1[[#This Row],[City]]="Mysore",1,0)</f>
        <v>0</v>
      </c>
    </row>
    <row r="235" spans="2:79" x14ac:dyDescent="0.3">
      <c r="B235">
        <f t="shared" ca="1" si="68"/>
        <v>2</v>
      </c>
      <c r="C235" t="str">
        <f t="shared" ca="1" si="69"/>
        <v>Female</v>
      </c>
      <c r="D235">
        <f t="shared" ca="1" si="70"/>
        <v>28</v>
      </c>
      <c r="E235">
        <f t="shared" ca="1" si="71"/>
        <v>2</v>
      </c>
      <c r="F235" t="str">
        <f t="shared" ca="1" si="72"/>
        <v>Engineer</v>
      </c>
      <c r="G235">
        <f t="shared" ca="1" si="73"/>
        <v>3</v>
      </c>
      <c r="H235" t="str">
        <f t="shared" ca="1" si="74"/>
        <v>Diploma</v>
      </c>
      <c r="I235">
        <f t="shared" ca="1" si="75"/>
        <v>1</v>
      </c>
      <c r="J235">
        <f t="shared" ca="1" si="67"/>
        <v>3</v>
      </c>
      <c r="K235">
        <f t="shared" ca="1" si="76"/>
        <v>74244</v>
      </c>
      <c r="L235">
        <f t="shared" ca="1" si="77"/>
        <v>8</v>
      </c>
      <c r="M235" t="str">
        <f t="shared" ca="1" si="78"/>
        <v>Kochi</v>
      </c>
      <c r="N235">
        <f t="shared" ca="1" si="79"/>
        <v>296976</v>
      </c>
      <c r="O235">
        <f t="shared" ca="1" si="80"/>
        <v>244247.05856864591</v>
      </c>
      <c r="P235" s="1">
        <f t="shared" ca="1" si="81"/>
        <v>81058.317723327549</v>
      </c>
      <c r="Q235">
        <f t="shared" ca="1" si="82"/>
        <v>25990</v>
      </c>
      <c r="R235" s="1">
        <f t="shared" ca="1" si="83"/>
        <v>52632.833087708699</v>
      </c>
      <c r="S235" s="1">
        <f t="shared" ca="1" si="84"/>
        <v>57844.939587345812</v>
      </c>
      <c r="T235" s="1">
        <f t="shared" ca="1" si="85"/>
        <v>430667.15081103623</v>
      </c>
      <c r="U235" s="1">
        <f t="shared" ca="1" si="86"/>
        <v>322869.89165635459</v>
      </c>
      <c r="V235" s="1">
        <f t="shared" ca="1" si="87"/>
        <v>107797.25915468164</v>
      </c>
      <c r="AI235" s="7"/>
      <c r="AJ235">
        <f ca="1">IF(Table1[[#This Row],[Gender]]="Male",1,0)</f>
        <v>0</v>
      </c>
      <c r="AK235">
        <f ca="1">IF(Table1[[#This Row],[Gender]]="Female",1,0)</f>
        <v>1</v>
      </c>
      <c r="AM235" s="3"/>
      <c r="AO235">
        <f ca="1">IF(Table1[[#This Row],[Profession]]="Health",1,0)</f>
        <v>0</v>
      </c>
      <c r="AP235">
        <f ca="1">IF(Table1[[#This Row],[Profession]]="IT",1,0)</f>
        <v>0</v>
      </c>
      <c r="AQ235">
        <f ca="1">IF(Table1[[#This Row],[Profession]]="Engineer",1,0)</f>
        <v>1</v>
      </c>
      <c r="AR235">
        <f ca="1">IF(Table1[[#This Row],[Profession]]="Blogger",1,0)</f>
        <v>0</v>
      </c>
      <c r="AS235">
        <f ca="1">IF(Table1[[#This Row],[Profession]]="Teacher",1,0)</f>
        <v>0</v>
      </c>
      <c r="AT235">
        <f ca="1">IF(Table1[[#This Row],[Profession]]="Freelancer",1,0)</f>
        <v>0</v>
      </c>
      <c r="BB235" s="20">
        <f ca="1">Table1[[#This Row],[Vehicle Value]]/Table1[[#This Row],[Vehicles]]</f>
        <v>27019.439241109183</v>
      </c>
      <c r="BC235" s="3"/>
      <c r="BD235" s="23">
        <f ca="1">IF(Table1[[#This Row],[Overal Debt]]&gt;$BE$3,1,0)</f>
        <v>1</v>
      </c>
      <c r="BG235" s="27">
        <f ca="1">Table1[[#This Row],[Mortgage]]/Table1[[#This Row],[Value of House]]</f>
        <v>0.82244712895535632</v>
      </c>
      <c r="BH235" s="23">
        <f t="shared" ca="1" si="88"/>
        <v>0</v>
      </c>
      <c r="BJ235">
        <f ca="1">IF(Table1[[#This Row],[City]]="Delhi",Table1[[#This Row],[Income]],0)</f>
        <v>0</v>
      </c>
      <c r="BK235">
        <f ca="1">IF(Table1[[#This Row],[City]]="Bangalore",Table1[[#This Row],[Income]],0)</f>
        <v>0</v>
      </c>
      <c r="BL235">
        <f ca="1">IF(Table1[[#This Row],[City]]="Kochi",Table1[[#This Row],[Income]],0)</f>
        <v>74244</v>
      </c>
      <c r="BM235">
        <f ca="1">IF(Table1[[#This Row],[City]]="Chennai",Table1[[#This Row],[Income]],0)</f>
        <v>0</v>
      </c>
      <c r="BN235">
        <f ca="1">IF(Table1[[#This Row],[City]]="Thiruvananthapuram",Table1[[#This Row],[Income]],0)</f>
        <v>0</v>
      </c>
      <c r="BO235">
        <f ca="1">IF(Table1[[#This Row],[City]]="Kolkata",Table1[[#This Row],[Income]],0)</f>
        <v>0</v>
      </c>
      <c r="BP235">
        <f ca="1">IF(Table1[[#This Row],[City]]="Mumbai",Table1[[#This Row],[Income]],0)</f>
        <v>0</v>
      </c>
      <c r="BQ235">
        <f ca="1">IF(Table1[[#This Row],[City]]="Mysore",Table1[[#This Row],[Income]],0)</f>
        <v>0</v>
      </c>
      <c r="BT235">
        <f ca="1">IF(Table1[[#This Row],[City]]="Mumbai",1,0)</f>
        <v>0</v>
      </c>
      <c r="BU235">
        <f ca="1">IF(Table1[[#This Row],[City]]="Chennai",1,0)</f>
        <v>0</v>
      </c>
      <c r="BV235">
        <f ca="1">IF(Table1[[#This Row],[City]]="Delhi",1,0)</f>
        <v>0</v>
      </c>
      <c r="BW235">
        <f ca="1">IF(Table1[[#This Row],[City]]="Bangalore",1,0)</f>
        <v>0</v>
      </c>
      <c r="BX235">
        <f ca="1">IF(Table1[[#This Row],[City]]="Kochi",1,0)</f>
        <v>1</v>
      </c>
      <c r="BY235">
        <f ca="1">IF(Table1[[#This Row],[City]]="Thiruvananthapuram",1,0)</f>
        <v>0</v>
      </c>
      <c r="BZ235">
        <f ca="1">IF(Table1[[#This Row],[City]]="Kolkata",1,0)</f>
        <v>0</v>
      </c>
      <c r="CA235">
        <f ca="1">IF(Table1[[#This Row],[City]]="Mysore",1,0)</f>
        <v>0</v>
      </c>
    </row>
    <row r="236" spans="2:79" x14ac:dyDescent="0.3">
      <c r="B236">
        <f t="shared" ca="1" si="68"/>
        <v>2</v>
      </c>
      <c r="C236" t="str">
        <f t="shared" ca="1" si="69"/>
        <v>Female</v>
      </c>
      <c r="D236">
        <f t="shared" ca="1" si="70"/>
        <v>43</v>
      </c>
      <c r="E236">
        <f t="shared" ca="1" si="71"/>
        <v>3</v>
      </c>
      <c r="F236" t="str">
        <f t="shared" ca="1" si="72"/>
        <v>IT</v>
      </c>
      <c r="G236">
        <f t="shared" ca="1" si="73"/>
        <v>2</v>
      </c>
      <c r="H236" t="str">
        <f t="shared" ca="1" si="74"/>
        <v>HSC</v>
      </c>
      <c r="I236">
        <f t="shared" ca="1" si="75"/>
        <v>1</v>
      </c>
      <c r="J236">
        <f t="shared" ca="1" si="67"/>
        <v>3</v>
      </c>
      <c r="K236">
        <f t="shared" ca="1" si="76"/>
        <v>64268</v>
      </c>
      <c r="L236">
        <f t="shared" ca="1" si="77"/>
        <v>4</v>
      </c>
      <c r="M236" t="str">
        <f t="shared" ca="1" si="78"/>
        <v>Mumbai</v>
      </c>
      <c r="N236">
        <f t="shared" ca="1" si="79"/>
        <v>192804</v>
      </c>
      <c r="O236">
        <f t="shared" ca="1" si="80"/>
        <v>127539.29592126817</v>
      </c>
      <c r="P236" s="1">
        <f t="shared" ca="1" si="81"/>
        <v>159560.10193643876</v>
      </c>
      <c r="Q236">
        <f t="shared" ca="1" si="82"/>
        <v>127428</v>
      </c>
      <c r="R236" s="1">
        <f t="shared" ca="1" si="83"/>
        <v>59881.254555370317</v>
      </c>
      <c r="S236" s="1">
        <f t="shared" ca="1" si="84"/>
        <v>20780.38597177956</v>
      </c>
      <c r="T236" s="1">
        <f t="shared" ca="1" si="85"/>
        <v>412245.35649180907</v>
      </c>
      <c r="U236" s="1">
        <f t="shared" ca="1" si="86"/>
        <v>314848.55047663848</v>
      </c>
      <c r="V236" s="1">
        <f t="shared" ca="1" si="87"/>
        <v>97396.806015170587</v>
      </c>
      <c r="AI236" s="7"/>
      <c r="AJ236">
        <f ca="1">IF(Table1[[#This Row],[Gender]]="Male",1,0)</f>
        <v>0</v>
      </c>
      <c r="AK236">
        <f ca="1">IF(Table1[[#This Row],[Gender]]="Female",1,0)</f>
        <v>1</v>
      </c>
      <c r="AM236" s="3"/>
      <c r="AO236">
        <f ca="1">IF(Table1[[#This Row],[Profession]]="Health",1,0)</f>
        <v>0</v>
      </c>
      <c r="AP236">
        <f ca="1">IF(Table1[[#This Row],[Profession]]="IT",1,0)</f>
        <v>1</v>
      </c>
      <c r="AQ236">
        <f ca="1">IF(Table1[[#This Row],[Profession]]="Engineer",1,0)</f>
        <v>0</v>
      </c>
      <c r="AR236">
        <f ca="1">IF(Table1[[#This Row],[Profession]]="Blogger",1,0)</f>
        <v>0</v>
      </c>
      <c r="AS236">
        <f ca="1">IF(Table1[[#This Row],[Profession]]="Teacher",1,0)</f>
        <v>0</v>
      </c>
      <c r="AT236">
        <f ca="1">IF(Table1[[#This Row],[Profession]]="Freelancer",1,0)</f>
        <v>0</v>
      </c>
      <c r="BB236" s="20">
        <f ca="1">Table1[[#This Row],[Vehicle Value]]/Table1[[#This Row],[Vehicles]]</f>
        <v>53186.700645479585</v>
      </c>
      <c r="BC236" s="3"/>
      <c r="BD236" s="23">
        <f ca="1">IF(Table1[[#This Row],[Overal Debt]]&gt;$BE$3,1,0)</f>
        <v>1</v>
      </c>
      <c r="BG236" s="27">
        <f ca="1">Table1[[#This Row],[Mortgage]]/Table1[[#This Row],[Value of House]]</f>
        <v>0.66149714695373629</v>
      </c>
      <c r="BH236" s="23">
        <f t="shared" ca="1" si="88"/>
        <v>0</v>
      </c>
      <c r="BJ236">
        <f ca="1">IF(Table1[[#This Row],[City]]="Delhi",Table1[[#This Row],[Income]],0)</f>
        <v>0</v>
      </c>
      <c r="BK236">
        <f ca="1">IF(Table1[[#This Row],[City]]="Bangalore",Table1[[#This Row],[Income]],0)</f>
        <v>0</v>
      </c>
      <c r="BL236">
        <f ca="1">IF(Table1[[#This Row],[City]]="Kochi",Table1[[#This Row],[Income]],0)</f>
        <v>0</v>
      </c>
      <c r="BM236">
        <f ca="1">IF(Table1[[#This Row],[City]]="Chennai",Table1[[#This Row],[Income]],0)</f>
        <v>0</v>
      </c>
      <c r="BN236">
        <f ca="1">IF(Table1[[#This Row],[City]]="Thiruvananthapuram",Table1[[#This Row],[Income]],0)</f>
        <v>0</v>
      </c>
      <c r="BO236">
        <f ca="1">IF(Table1[[#This Row],[City]]="Kolkata",Table1[[#This Row],[Income]],0)</f>
        <v>0</v>
      </c>
      <c r="BP236">
        <f ca="1">IF(Table1[[#This Row],[City]]="Mumbai",Table1[[#This Row],[Income]],0)</f>
        <v>64268</v>
      </c>
      <c r="BQ236">
        <f ca="1">IF(Table1[[#This Row],[City]]="Mysore",Table1[[#This Row],[Income]],0)</f>
        <v>0</v>
      </c>
      <c r="BT236">
        <f ca="1">IF(Table1[[#This Row],[City]]="Mumbai",1,0)</f>
        <v>1</v>
      </c>
      <c r="BU236">
        <f ca="1">IF(Table1[[#This Row],[City]]="Chennai",1,0)</f>
        <v>0</v>
      </c>
      <c r="BV236">
        <f ca="1">IF(Table1[[#This Row],[City]]="Delhi",1,0)</f>
        <v>0</v>
      </c>
      <c r="BW236">
        <f ca="1">IF(Table1[[#This Row],[City]]="Bangalore",1,0)</f>
        <v>0</v>
      </c>
      <c r="BX236">
        <f ca="1">IF(Table1[[#This Row],[City]]="Kochi",1,0)</f>
        <v>0</v>
      </c>
      <c r="BY236">
        <f ca="1">IF(Table1[[#This Row],[City]]="Thiruvananthapuram",1,0)</f>
        <v>0</v>
      </c>
      <c r="BZ236">
        <f ca="1">IF(Table1[[#This Row],[City]]="Kolkata",1,0)</f>
        <v>0</v>
      </c>
      <c r="CA236">
        <f ca="1">IF(Table1[[#This Row],[City]]="Mysore",1,0)</f>
        <v>0</v>
      </c>
    </row>
    <row r="237" spans="2:79" x14ac:dyDescent="0.3">
      <c r="B237">
        <f t="shared" ca="1" si="68"/>
        <v>2</v>
      </c>
      <c r="C237" t="str">
        <f t="shared" ca="1" si="69"/>
        <v>Female</v>
      </c>
      <c r="D237">
        <f t="shared" ca="1" si="70"/>
        <v>43</v>
      </c>
      <c r="E237">
        <f t="shared" ca="1" si="71"/>
        <v>1</v>
      </c>
      <c r="F237" t="str">
        <f t="shared" ca="1" si="72"/>
        <v>Health</v>
      </c>
      <c r="G237">
        <f t="shared" ca="1" si="73"/>
        <v>3</v>
      </c>
      <c r="H237" t="str">
        <f t="shared" ca="1" si="74"/>
        <v>Diploma</v>
      </c>
      <c r="I237">
        <f t="shared" ca="1" si="75"/>
        <v>0</v>
      </c>
      <c r="J237">
        <f t="shared" ca="1" si="67"/>
        <v>4</v>
      </c>
      <c r="K237">
        <f t="shared" ca="1" si="76"/>
        <v>25081</v>
      </c>
      <c r="L237">
        <f t="shared" ca="1" si="77"/>
        <v>2</v>
      </c>
      <c r="M237" t="str">
        <f t="shared" ca="1" si="78"/>
        <v>Bangalore</v>
      </c>
      <c r="N237">
        <f t="shared" ca="1" si="79"/>
        <v>100324</v>
      </c>
      <c r="O237">
        <f t="shared" ca="1" si="80"/>
        <v>41178.782311863462</v>
      </c>
      <c r="P237" s="1">
        <f t="shared" ca="1" si="81"/>
        <v>86366.062550039569</v>
      </c>
      <c r="Q237">
        <f t="shared" ca="1" si="82"/>
        <v>63983</v>
      </c>
      <c r="R237" s="1">
        <f t="shared" ca="1" si="83"/>
        <v>13366.216141012004</v>
      </c>
      <c r="S237" s="1">
        <f t="shared" ca="1" si="84"/>
        <v>32840.111863049693</v>
      </c>
      <c r="T237" s="1">
        <f t="shared" ca="1" si="85"/>
        <v>200056.27869105156</v>
      </c>
      <c r="U237" s="1">
        <f t="shared" ca="1" si="86"/>
        <v>118527.99845287547</v>
      </c>
      <c r="V237" s="1">
        <f t="shared" ca="1" si="87"/>
        <v>81528.280238176085</v>
      </c>
      <c r="AI237" s="7"/>
      <c r="AJ237">
        <f ca="1">IF(Table1[[#This Row],[Gender]]="Male",1,0)</f>
        <v>0</v>
      </c>
      <c r="AK237">
        <f ca="1">IF(Table1[[#This Row],[Gender]]="Female",1,0)</f>
        <v>1</v>
      </c>
      <c r="AM237" s="3"/>
      <c r="AO237">
        <f ca="1">IF(Table1[[#This Row],[Profession]]="Health",1,0)</f>
        <v>1</v>
      </c>
      <c r="AP237">
        <f ca="1">IF(Table1[[#This Row],[Profession]]="IT",1,0)</f>
        <v>0</v>
      </c>
      <c r="AQ237">
        <f ca="1">IF(Table1[[#This Row],[Profession]]="Engineer",1,0)</f>
        <v>0</v>
      </c>
      <c r="AR237">
        <f ca="1">IF(Table1[[#This Row],[Profession]]="Blogger",1,0)</f>
        <v>0</v>
      </c>
      <c r="AS237">
        <f ca="1">IF(Table1[[#This Row],[Profession]]="Teacher",1,0)</f>
        <v>0</v>
      </c>
      <c r="AT237">
        <f ca="1">IF(Table1[[#This Row],[Profession]]="Freelancer",1,0)</f>
        <v>0</v>
      </c>
      <c r="BB237" s="20">
        <f ca="1">Table1[[#This Row],[Vehicle Value]]/Table1[[#This Row],[Vehicles]]</f>
        <v>21591.515637509892</v>
      </c>
      <c r="BC237" s="3"/>
      <c r="BD237" s="23">
        <f ca="1">IF(Table1[[#This Row],[Overal Debt]]&gt;$BE$3,1,0)</f>
        <v>1</v>
      </c>
      <c r="BG237" s="27">
        <f ca="1">Table1[[#This Row],[Mortgage]]/Table1[[#This Row],[Value of House]]</f>
        <v>0.41045793939499486</v>
      </c>
      <c r="BH237" s="23">
        <f t="shared" ca="1" si="88"/>
        <v>0</v>
      </c>
      <c r="BJ237">
        <f ca="1">IF(Table1[[#This Row],[City]]="Delhi",Table1[[#This Row],[Income]],0)</f>
        <v>0</v>
      </c>
      <c r="BK237">
        <f ca="1">IF(Table1[[#This Row],[City]]="Bangalore",Table1[[#This Row],[Income]],0)</f>
        <v>25081</v>
      </c>
      <c r="BL237">
        <f ca="1">IF(Table1[[#This Row],[City]]="Kochi",Table1[[#This Row],[Income]],0)</f>
        <v>0</v>
      </c>
      <c r="BM237">
        <f ca="1">IF(Table1[[#This Row],[City]]="Chennai",Table1[[#This Row],[Income]],0)</f>
        <v>0</v>
      </c>
      <c r="BN237">
        <f ca="1">IF(Table1[[#This Row],[City]]="Thiruvananthapuram",Table1[[#This Row],[Income]],0)</f>
        <v>0</v>
      </c>
      <c r="BO237">
        <f ca="1">IF(Table1[[#This Row],[City]]="Kolkata",Table1[[#This Row],[Income]],0)</f>
        <v>0</v>
      </c>
      <c r="BP237">
        <f ca="1">IF(Table1[[#This Row],[City]]="Mumbai",Table1[[#This Row],[Income]],0)</f>
        <v>0</v>
      </c>
      <c r="BQ237">
        <f ca="1">IF(Table1[[#This Row],[City]]="Mysore",Table1[[#This Row],[Income]],0)</f>
        <v>0</v>
      </c>
      <c r="BT237">
        <f ca="1">IF(Table1[[#This Row],[City]]="Mumbai",1,0)</f>
        <v>0</v>
      </c>
      <c r="BU237">
        <f ca="1">IF(Table1[[#This Row],[City]]="Chennai",1,0)</f>
        <v>0</v>
      </c>
      <c r="BV237">
        <f ca="1">IF(Table1[[#This Row],[City]]="Delhi",1,0)</f>
        <v>0</v>
      </c>
      <c r="BW237">
        <f ca="1">IF(Table1[[#This Row],[City]]="Bangalore",1,0)</f>
        <v>1</v>
      </c>
      <c r="BX237">
        <f ca="1">IF(Table1[[#This Row],[City]]="Kochi",1,0)</f>
        <v>0</v>
      </c>
      <c r="BY237">
        <f ca="1">IF(Table1[[#This Row],[City]]="Thiruvananthapuram",1,0)</f>
        <v>0</v>
      </c>
      <c r="BZ237">
        <f ca="1">IF(Table1[[#This Row],[City]]="Kolkata",1,0)</f>
        <v>0</v>
      </c>
      <c r="CA237">
        <f ca="1">IF(Table1[[#This Row],[City]]="Mysore",1,0)</f>
        <v>0</v>
      </c>
    </row>
    <row r="238" spans="2:79" x14ac:dyDescent="0.3">
      <c r="B238">
        <f t="shared" ca="1" si="68"/>
        <v>1</v>
      </c>
      <c r="C238" t="str">
        <f t="shared" ca="1" si="69"/>
        <v>Male</v>
      </c>
      <c r="D238">
        <f t="shared" ca="1" si="70"/>
        <v>39</v>
      </c>
      <c r="E238">
        <f t="shared" ca="1" si="71"/>
        <v>1</v>
      </c>
      <c r="F238" t="str">
        <f t="shared" ca="1" si="72"/>
        <v>Health</v>
      </c>
      <c r="G238">
        <f t="shared" ca="1" si="73"/>
        <v>4</v>
      </c>
      <c r="H238" t="str">
        <f t="shared" ca="1" si="74"/>
        <v>Under Graduate</v>
      </c>
      <c r="I238">
        <f t="shared" ca="1" si="75"/>
        <v>1</v>
      </c>
      <c r="J238">
        <f t="shared" ca="1" si="67"/>
        <v>2</v>
      </c>
      <c r="K238">
        <f t="shared" ca="1" si="76"/>
        <v>43142</v>
      </c>
      <c r="L238">
        <f t="shared" ca="1" si="77"/>
        <v>3</v>
      </c>
      <c r="M238" t="str">
        <f t="shared" ca="1" si="78"/>
        <v>Mysore</v>
      </c>
      <c r="N238">
        <f t="shared" ca="1" si="79"/>
        <v>172568</v>
      </c>
      <c r="O238">
        <f t="shared" ca="1" si="80"/>
        <v>29554.233132106965</v>
      </c>
      <c r="P238" s="1">
        <f t="shared" ca="1" si="81"/>
        <v>55396.363587916436</v>
      </c>
      <c r="Q238">
        <f t="shared" ca="1" si="82"/>
        <v>9598</v>
      </c>
      <c r="R238" s="1">
        <f t="shared" ca="1" si="83"/>
        <v>11499.777314601331</v>
      </c>
      <c r="S238" s="1">
        <f t="shared" ca="1" si="84"/>
        <v>1694.1154547763792</v>
      </c>
      <c r="T238" s="1">
        <f t="shared" ca="1" si="85"/>
        <v>239464.14090251774</v>
      </c>
      <c r="U238" s="1">
        <f t="shared" ca="1" si="86"/>
        <v>50652.0104467083</v>
      </c>
      <c r="V238" s="1">
        <f t="shared" ca="1" si="87"/>
        <v>188812.13045580944</v>
      </c>
      <c r="AI238" s="7"/>
      <c r="AJ238">
        <f ca="1">IF(Table1[[#This Row],[Gender]]="Male",1,0)</f>
        <v>1</v>
      </c>
      <c r="AK238">
        <f ca="1">IF(Table1[[#This Row],[Gender]]="Female",1,0)</f>
        <v>0</v>
      </c>
      <c r="AM238" s="3"/>
      <c r="AO238">
        <f ca="1">IF(Table1[[#This Row],[Profession]]="Health",1,0)</f>
        <v>1</v>
      </c>
      <c r="AP238">
        <f ca="1">IF(Table1[[#This Row],[Profession]]="IT",1,0)</f>
        <v>0</v>
      </c>
      <c r="AQ238">
        <f ca="1">IF(Table1[[#This Row],[Profession]]="Engineer",1,0)</f>
        <v>0</v>
      </c>
      <c r="AR238">
        <f ca="1">IF(Table1[[#This Row],[Profession]]="Blogger",1,0)</f>
        <v>0</v>
      </c>
      <c r="AS238">
        <f ca="1">IF(Table1[[#This Row],[Profession]]="Teacher",1,0)</f>
        <v>0</v>
      </c>
      <c r="AT238">
        <f ca="1">IF(Table1[[#This Row],[Profession]]="Freelancer",1,0)</f>
        <v>0</v>
      </c>
      <c r="BB238" s="20">
        <f ca="1">Table1[[#This Row],[Vehicle Value]]/Table1[[#This Row],[Vehicles]]</f>
        <v>27698.181793958218</v>
      </c>
      <c r="BC238" s="3"/>
      <c r="BD238" s="23">
        <f ca="1">IF(Table1[[#This Row],[Overal Debt]]&gt;$BE$3,1,0)</f>
        <v>0</v>
      </c>
      <c r="BG238" s="27">
        <f ca="1">Table1[[#This Row],[Mortgage]]/Table1[[#This Row],[Value of House]]</f>
        <v>0.17126137599153357</v>
      </c>
      <c r="BH238" s="23">
        <f t="shared" ca="1" si="88"/>
        <v>1</v>
      </c>
      <c r="BJ238">
        <f ca="1">IF(Table1[[#This Row],[City]]="Delhi",Table1[[#This Row],[Income]],0)</f>
        <v>0</v>
      </c>
      <c r="BK238">
        <f ca="1">IF(Table1[[#This Row],[City]]="Bangalore",Table1[[#This Row],[Income]],0)</f>
        <v>0</v>
      </c>
      <c r="BL238">
        <f ca="1">IF(Table1[[#This Row],[City]]="Kochi",Table1[[#This Row],[Income]],0)</f>
        <v>0</v>
      </c>
      <c r="BM238">
        <f ca="1">IF(Table1[[#This Row],[City]]="Chennai",Table1[[#This Row],[Income]],0)</f>
        <v>0</v>
      </c>
      <c r="BN238">
        <f ca="1">IF(Table1[[#This Row],[City]]="Thiruvananthapuram",Table1[[#This Row],[Income]],0)</f>
        <v>0</v>
      </c>
      <c r="BO238">
        <f ca="1">IF(Table1[[#This Row],[City]]="Kolkata",Table1[[#This Row],[Income]],0)</f>
        <v>0</v>
      </c>
      <c r="BP238">
        <f ca="1">IF(Table1[[#This Row],[City]]="Mumbai",Table1[[#This Row],[Income]],0)</f>
        <v>0</v>
      </c>
      <c r="BQ238">
        <f ca="1">IF(Table1[[#This Row],[City]]="Mysore",Table1[[#This Row],[Income]],0)</f>
        <v>43142</v>
      </c>
      <c r="BT238">
        <f ca="1">IF(Table1[[#This Row],[City]]="Mumbai",1,0)</f>
        <v>0</v>
      </c>
      <c r="BU238">
        <f ca="1">IF(Table1[[#This Row],[City]]="Chennai",1,0)</f>
        <v>0</v>
      </c>
      <c r="BV238">
        <f ca="1">IF(Table1[[#This Row],[City]]="Delhi",1,0)</f>
        <v>0</v>
      </c>
      <c r="BW238">
        <f ca="1">IF(Table1[[#This Row],[City]]="Bangalore",1,0)</f>
        <v>0</v>
      </c>
      <c r="BX238">
        <f ca="1">IF(Table1[[#This Row],[City]]="Kochi",1,0)</f>
        <v>0</v>
      </c>
      <c r="BY238">
        <f ca="1">IF(Table1[[#This Row],[City]]="Thiruvananthapuram",1,0)</f>
        <v>0</v>
      </c>
      <c r="BZ238">
        <f ca="1">IF(Table1[[#This Row],[City]]="Kolkata",1,0)</f>
        <v>0</v>
      </c>
      <c r="CA238">
        <f ca="1">IF(Table1[[#This Row],[City]]="Mysore",1,0)</f>
        <v>1</v>
      </c>
    </row>
    <row r="239" spans="2:79" x14ac:dyDescent="0.3">
      <c r="B239">
        <f t="shared" ca="1" si="68"/>
        <v>2</v>
      </c>
      <c r="C239" t="str">
        <f t="shared" ca="1" si="69"/>
        <v>Female</v>
      </c>
      <c r="D239">
        <f t="shared" ca="1" si="70"/>
        <v>40</v>
      </c>
      <c r="E239">
        <f t="shared" ca="1" si="71"/>
        <v>6</v>
      </c>
      <c r="F239" t="str">
        <f t="shared" ca="1" si="72"/>
        <v>Blogger</v>
      </c>
      <c r="G239">
        <f t="shared" ca="1" si="73"/>
        <v>5</v>
      </c>
      <c r="H239" t="str">
        <f t="shared" ca="1" si="74"/>
        <v>Post Graduate</v>
      </c>
      <c r="I239">
        <f t="shared" ca="1" si="75"/>
        <v>2</v>
      </c>
      <c r="J239">
        <f t="shared" ca="1" si="67"/>
        <v>4</v>
      </c>
      <c r="K239">
        <f t="shared" ca="1" si="76"/>
        <v>37335</v>
      </c>
      <c r="L239">
        <f t="shared" ca="1" si="77"/>
        <v>2</v>
      </c>
      <c r="M239" t="str">
        <f t="shared" ca="1" si="78"/>
        <v>Bangalore</v>
      </c>
      <c r="N239">
        <f t="shared" ca="1" si="79"/>
        <v>112005</v>
      </c>
      <c r="O239">
        <f t="shared" ca="1" si="80"/>
        <v>6808.1330526951588</v>
      </c>
      <c r="P239" s="1">
        <f t="shared" ca="1" si="81"/>
        <v>24324.318367917796</v>
      </c>
      <c r="Q239">
        <f t="shared" ca="1" si="82"/>
        <v>10635</v>
      </c>
      <c r="R239" s="1">
        <f t="shared" ca="1" si="83"/>
        <v>24564.363661217973</v>
      </c>
      <c r="S239" s="1">
        <f t="shared" ca="1" si="84"/>
        <v>31890.496535691364</v>
      </c>
      <c r="T239" s="1">
        <f t="shared" ca="1" si="85"/>
        <v>160893.68202913576</v>
      </c>
      <c r="U239" s="1">
        <f t="shared" ca="1" si="86"/>
        <v>42007.496713913126</v>
      </c>
      <c r="V239" s="1">
        <f t="shared" ca="1" si="87"/>
        <v>118886.18531522262</v>
      </c>
      <c r="AI239" s="7"/>
      <c r="AJ239">
        <f ca="1">IF(Table1[[#This Row],[Gender]]="Male",1,0)</f>
        <v>0</v>
      </c>
      <c r="AK239">
        <f ca="1">IF(Table1[[#This Row],[Gender]]="Female",1,0)</f>
        <v>1</v>
      </c>
      <c r="AM239" s="3"/>
      <c r="AO239">
        <f ca="1">IF(Table1[[#This Row],[Profession]]="Health",1,0)</f>
        <v>0</v>
      </c>
      <c r="AP239">
        <f ca="1">IF(Table1[[#This Row],[Profession]]="IT",1,0)</f>
        <v>0</v>
      </c>
      <c r="AQ239">
        <f ca="1">IF(Table1[[#This Row],[Profession]]="Engineer",1,0)</f>
        <v>0</v>
      </c>
      <c r="AR239">
        <f ca="1">IF(Table1[[#This Row],[Profession]]="Blogger",1,0)</f>
        <v>1</v>
      </c>
      <c r="AS239">
        <f ca="1">IF(Table1[[#This Row],[Profession]]="Teacher",1,0)</f>
        <v>0</v>
      </c>
      <c r="AT239">
        <f ca="1">IF(Table1[[#This Row],[Profession]]="Freelancer",1,0)</f>
        <v>0</v>
      </c>
      <c r="BB239" s="20">
        <f ca="1">Table1[[#This Row],[Vehicle Value]]/Table1[[#This Row],[Vehicles]]</f>
        <v>6081.0795919794491</v>
      </c>
      <c r="BC239" s="3"/>
      <c r="BD239" s="23">
        <f ca="1">IF(Table1[[#This Row],[Overal Debt]]&gt;$BE$3,1,0)</f>
        <v>0</v>
      </c>
      <c r="BG239" s="27">
        <f ca="1">Table1[[#This Row],[Mortgage]]/Table1[[#This Row],[Value of House]]</f>
        <v>6.0784188676355148E-2</v>
      </c>
      <c r="BH239" s="23">
        <f t="shared" ca="1" si="88"/>
        <v>1</v>
      </c>
      <c r="BJ239">
        <f ca="1">IF(Table1[[#This Row],[City]]="Delhi",Table1[[#This Row],[Income]],0)</f>
        <v>0</v>
      </c>
      <c r="BK239">
        <f ca="1">IF(Table1[[#This Row],[City]]="Bangalore",Table1[[#This Row],[Income]],0)</f>
        <v>37335</v>
      </c>
      <c r="BL239">
        <f ca="1">IF(Table1[[#This Row],[City]]="Kochi",Table1[[#This Row],[Income]],0)</f>
        <v>0</v>
      </c>
      <c r="BM239">
        <f ca="1">IF(Table1[[#This Row],[City]]="Chennai",Table1[[#This Row],[Income]],0)</f>
        <v>0</v>
      </c>
      <c r="BN239">
        <f ca="1">IF(Table1[[#This Row],[City]]="Thiruvananthapuram",Table1[[#This Row],[Income]],0)</f>
        <v>0</v>
      </c>
      <c r="BO239">
        <f ca="1">IF(Table1[[#This Row],[City]]="Kolkata",Table1[[#This Row],[Income]],0)</f>
        <v>0</v>
      </c>
      <c r="BP239">
        <f ca="1">IF(Table1[[#This Row],[City]]="Mumbai",Table1[[#This Row],[Income]],0)</f>
        <v>0</v>
      </c>
      <c r="BQ239">
        <f ca="1">IF(Table1[[#This Row],[City]]="Mysore",Table1[[#This Row],[Income]],0)</f>
        <v>0</v>
      </c>
      <c r="BT239">
        <f ca="1">IF(Table1[[#This Row],[City]]="Mumbai",1,0)</f>
        <v>0</v>
      </c>
      <c r="BU239">
        <f ca="1">IF(Table1[[#This Row],[City]]="Chennai",1,0)</f>
        <v>0</v>
      </c>
      <c r="BV239">
        <f ca="1">IF(Table1[[#This Row],[City]]="Delhi",1,0)</f>
        <v>0</v>
      </c>
      <c r="BW239">
        <f ca="1">IF(Table1[[#This Row],[City]]="Bangalore",1,0)</f>
        <v>1</v>
      </c>
      <c r="BX239">
        <f ca="1">IF(Table1[[#This Row],[City]]="Kochi",1,0)</f>
        <v>0</v>
      </c>
      <c r="BY239">
        <f ca="1">IF(Table1[[#This Row],[City]]="Thiruvananthapuram",1,0)</f>
        <v>0</v>
      </c>
      <c r="BZ239">
        <f ca="1">IF(Table1[[#This Row],[City]]="Kolkata",1,0)</f>
        <v>0</v>
      </c>
      <c r="CA239">
        <f ca="1">IF(Table1[[#This Row],[City]]="Mysore",1,0)</f>
        <v>0</v>
      </c>
    </row>
    <row r="240" spans="2:79" x14ac:dyDescent="0.3">
      <c r="B240">
        <f t="shared" ca="1" si="68"/>
        <v>2</v>
      </c>
      <c r="C240" t="str">
        <f t="shared" ca="1" si="69"/>
        <v>Female</v>
      </c>
      <c r="D240">
        <f t="shared" ca="1" si="70"/>
        <v>45</v>
      </c>
      <c r="E240">
        <f t="shared" ca="1" si="71"/>
        <v>1</v>
      </c>
      <c r="F240" t="str">
        <f t="shared" ca="1" si="72"/>
        <v>Health</v>
      </c>
      <c r="G240">
        <f t="shared" ca="1" si="73"/>
        <v>2</v>
      </c>
      <c r="H240" t="str">
        <f t="shared" ca="1" si="74"/>
        <v>HSC</v>
      </c>
      <c r="I240">
        <f t="shared" ca="1" si="75"/>
        <v>4</v>
      </c>
      <c r="J240">
        <f t="shared" ca="1" si="67"/>
        <v>3</v>
      </c>
      <c r="K240">
        <f t="shared" ca="1" si="76"/>
        <v>36598</v>
      </c>
      <c r="L240">
        <f t="shared" ca="1" si="77"/>
        <v>2</v>
      </c>
      <c r="M240" t="str">
        <f t="shared" ca="1" si="78"/>
        <v>Bangalore</v>
      </c>
      <c r="N240">
        <f t="shared" ca="1" si="79"/>
        <v>146392</v>
      </c>
      <c r="O240">
        <f t="shared" ca="1" si="80"/>
        <v>101174.95096854294</v>
      </c>
      <c r="P240" s="1">
        <f t="shared" ca="1" si="81"/>
        <v>94094.032066289801</v>
      </c>
      <c r="Q240">
        <f t="shared" ca="1" si="82"/>
        <v>21539</v>
      </c>
      <c r="R240" s="1">
        <f t="shared" ca="1" si="83"/>
        <v>59540.684860066103</v>
      </c>
      <c r="S240" s="1">
        <f t="shared" ca="1" si="84"/>
        <v>41909.927090002391</v>
      </c>
      <c r="T240" s="1">
        <f t="shared" ca="1" si="85"/>
        <v>300026.7169263559</v>
      </c>
      <c r="U240" s="1">
        <f t="shared" ca="1" si="86"/>
        <v>182254.63582860905</v>
      </c>
      <c r="V240" s="1">
        <f t="shared" ca="1" si="87"/>
        <v>117772.08109774685</v>
      </c>
      <c r="AI240" s="7"/>
      <c r="AJ240">
        <f ca="1">IF(Table1[[#This Row],[Gender]]="Male",1,0)</f>
        <v>0</v>
      </c>
      <c r="AK240">
        <f ca="1">IF(Table1[[#This Row],[Gender]]="Female",1,0)</f>
        <v>1</v>
      </c>
      <c r="AM240" s="3"/>
      <c r="AO240">
        <f ca="1">IF(Table1[[#This Row],[Profession]]="Health",1,0)</f>
        <v>1</v>
      </c>
      <c r="AP240">
        <f ca="1">IF(Table1[[#This Row],[Profession]]="IT",1,0)</f>
        <v>0</v>
      </c>
      <c r="AQ240">
        <f ca="1">IF(Table1[[#This Row],[Profession]]="Engineer",1,0)</f>
        <v>0</v>
      </c>
      <c r="AR240">
        <f ca="1">IF(Table1[[#This Row],[Profession]]="Blogger",1,0)</f>
        <v>0</v>
      </c>
      <c r="AS240">
        <f ca="1">IF(Table1[[#This Row],[Profession]]="Teacher",1,0)</f>
        <v>0</v>
      </c>
      <c r="AT240">
        <f ca="1">IF(Table1[[#This Row],[Profession]]="Freelancer",1,0)</f>
        <v>0</v>
      </c>
      <c r="BB240" s="20">
        <f ca="1">Table1[[#This Row],[Vehicle Value]]/Table1[[#This Row],[Vehicles]]</f>
        <v>31364.677355429933</v>
      </c>
      <c r="BC240" s="3"/>
      <c r="BD240" s="23">
        <f ca="1">IF(Table1[[#This Row],[Overal Debt]]&gt;$BE$3,1,0)</f>
        <v>1</v>
      </c>
      <c r="BG240" s="27">
        <f ca="1">Table1[[#This Row],[Mortgage]]/Table1[[#This Row],[Value of House]]</f>
        <v>0.69112349697075615</v>
      </c>
      <c r="BH240" s="23">
        <f t="shared" ca="1" si="88"/>
        <v>0</v>
      </c>
      <c r="BJ240">
        <f ca="1">IF(Table1[[#This Row],[City]]="Delhi",Table1[[#This Row],[Income]],0)</f>
        <v>0</v>
      </c>
      <c r="BK240">
        <f ca="1">IF(Table1[[#This Row],[City]]="Bangalore",Table1[[#This Row],[Income]],0)</f>
        <v>36598</v>
      </c>
      <c r="BL240">
        <f ca="1">IF(Table1[[#This Row],[City]]="Kochi",Table1[[#This Row],[Income]],0)</f>
        <v>0</v>
      </c>
      <c r="BM240">
        <f ca="1">IF(Table1[[#This Row],[City]]="Chennai",Table1[[#This Row],[Income]],0)</f>
        <v>0</v>
      </c>
      <c r="BN240">
        <f ca="1">IF(Table1[[#This Row],[City]]="Thiruvananthapuram",Table1[[#This Row],[Income]],0)</f>
        <v>0</v>
      </c>
      <c r="BO240">
        <f ca="1">IF(Table1[[#This Row],[City]]="Kolkata",Table1[[#This Row],[Income]],0)</f>
        <v>0</v>
      </c>
      <c r="BP240">
        <f ca="1">IF(Table1[[#This Row],[City]]="Mumbai",Table1[[#This Row],[Income]],0)</f>
        <v>0</v>
      </c>
      <c r="BQ240">
        <f ca="1">IF(Table1[[#This Row],[City]]="Mysore",Table1[[#This Row],[Income]],0)</f>
        <v>0</v>
      </c>
      <c r="BT240">
        <f ca="1">IF(Table1[[#This Row],[City]]="Mumbai",1,0)</f>
        <v>0</v>
      </c>
      <c r="BU240">
        <f ca="1">IF(Table1[[#This Row],[City]]="Chennai",1,0)</f>
        <v>0</v>
      </c>
      <c r="BV240">
        <f ca="1">IF(Table1[[#This Row],[City]]="Delhi",1,0)</f>
        <v>0</v>
      </c>
      <c r="BW240">
        <f ca="1">IF(Table1[[#This Row],[City]]="Bangalore",1,0)</f>
        <v>1</v>
      </c>
      <c r="BX240">
        <f ca="1">IF(Table1[[#This Row],[City]]="Kochi",1,0)</f>
        <v>0</v>
      </c>
      <c r="BY240">
        <f ca="1">IF(Table1[[#This Row],[City]]="Thiruvananthapuram",1,0)</f>
        <v>0</v>
      </c>
      <c r="BZ240">
        <f ca="1">IF(Table1[[#This Row],[City]]="Kolkata",1,0)</f>
        <v>0</v>
      </c>
      <c r="CA240">
        <f ca="1">IF(Table1[[#This Row],[City]]="Mysore",1,0)</f>
        <v>0</v>
      </c>
    </row>
    <row r="241" spans="2:79" x14ac:dyDescent="0.3">
      <c r="B241">
        <f t="shared" ca="1" si="68"/>
        <v>1</v>
      </c>
      <c r="C241" t="str">
        <f t="shared" ca="1" si="69"/>
        <v>Male</v>
      </c>
      <c r="D241">
        <f t="shared" ca="1" si="70"/>
        <v>28</v>
      </c>
      <c r="E241">
        <f t="shared" ca="1" si="71"/>
        <v>3</v>
      </c>
      <c r="F241" t="str">
        <f t="shared" ca="1" si="72"/>
        <v>IT</v>
      </c>
      <c r="G241">
        <f t="shared" ca="1" si="73"/>
        <v>1</v>
      </c>
      <c r="H241" t="str">
        <f t="shared" ca="1" si="74"/>
        <v>SSLC</v>
      </c>
      <c r="I241">
        <f t="shared" ca="1" si="75"/>
        <v>4</v>
      </c>
      <c r="J241">
        <f t="shared" ca="1" si="67"/>
        <v>1</v>
      </c>
      <c r="K241">
        <f t="shared" ca="1" si="76"/>
        <v>86653</v>
      </c>
      <c r="L241">
        <f t="shared" ca="1" si="77"/>
        <v>2</v>
      </c>
      <c r="M241" t="str">
        <f t="shared" ca="1" si="78"/>
        <v>Bangalore</v>
      </c>
      <c r="N241">
        <f t="shared" ca="1" si="79"/>
        <v>259959</v>
      </c>
      <c r="O241">
        <f t="shared" ca="1" si="80"/>
        <v>60578.537548383007</v>
      </c>
      <c r="P241" s="1">
        <f t="shared" ca="1" si="81"/>
        <v>47174.435724311865</v>
      </c>
      <c r="Q241">
        <f t="shared" ca="1" si="82"/>
        <v>2789</v>
      </c>
      <c r="R241" s="1">
        <f t="shared" ca="1" si="83"/>
        <v>132222.59408214115</v>
      </c>
      <c r="S241" s="1">
        <f t="shared" ca="1" si="84"/>
        <v>41184.586121159184</v>
      </c>
      <c r="T241" s="1">
        <f t="shared" ca="1" si="85"/>
        <v>439356.02980645304</v>
      </c>
      <c r="U241" s="1">
        <f t="shared" ca="1" si="86"/>
        <v>195590.13163052415</v>
      </c>
      <c r="V241" s="1">
        <f t="shared" ca="1" si="87"/>
        <v>243765.89817592889</v>
      </c>
      <c r="AI241" s="7"/>
      <c r="AJ241">
        <f ca="1">IF(Table1[[#This Row],[Gender]]="Male",1,0)</f>
        <v>1</v>
      </c>
      <c r="AK241">
        <f ca="1">IF(Table1[[#This Row],[Gender]]="Female",1,0)</f>
        <v>0</v>
      </c>
      <c r="AM241" s="3"/>
      <c r="AO241">
        <f ca="1">IF(Table1[[#This Row],[Profession]]="Health",1,0)</f>
        <v>0</v>
      </c>
      <c r="AP241">
        <f ca="1">IF(Table1[[#This Row],[Profession]]="IT",1,0)</f>
        <v>1</v>
      </c>
      <c r="AQ241">
        <f ca="1">IF(Table1[[#This Row],[Profession]]="Engineer",1,0)</f>
        <v>0</v>
      </c>
      <c r="AR241">
        <f ca="1">IF(Table1[[#This Row],[Profession]]="Blogger",1,0)</f>
        <v>0</v>
      </c>
      <c r="AS241">
        <f ca="1">IF(Table1[[#This Row],[Profession]]="Teacher",1,0)</f>
        <v>0</v>
      </c>
      <c r="AT241">
        <f ca="1">IF(Table1[[#This Row],[Profession]]="Freelancer",1,0)</f>
        <v>0</v>
      </c>
      <c r="BB241" s="20">
        <f ca="1">Table1[[#This Row],[Vehicle Value]]/Table1[[#This Row],[Vehicles]]</f>
        <v>47174.435724311865</v>
      </c>
      <c r="BC241" s="3"/>
      <c r="BD241" s="23">
        <f ca="1">IF(Table1[[#This Row],[Overal Debt]]&gt;$BE$3,1,0)</f>
        <v>1</v>
      </c>
      <c r="BG241" s="27">
        <f ca="1">Table1[[#This Row],[Mortgage]]/Table1[[#This Row],[Value of House]]</f>
        <v>0.23303112240154411</v>
      </c>
      <c r="BH241" s="23">
        <f t="shared" ca="1" si="88"/>
        <v>1</v>
      </c>
      <c r="BJ241">
        <f ca="1">IF(Table1[[#This Row],[City]]="Delhi",Table1[[#This Row],[Income]],0)</f>
        <v>0</v>
      </c>
      <c r="BK241">
        <f ca="1">IF(Table1[[#This Row],[City]]="Bangalore",Table1[[#This Row],[Income]],0)</f>
        <v>86653</v>
      </c>
      <c r="BL241">
        <f ca="1">IF(Table1[[#This Row],[City]]="Kochi",Table1[[#This Row],[Income]],0)</f>
        <v>0</v>
      </c>
      <c r="BM241">
        <f ca="1">IF(Table1[[#This Row],[City]]="Chennai",Table1[[#This Row],[Income]],0)</f>
        <v>0</v>
      </c>
      <c r="BN241">
        <f ca="1">IF(Table1[[#This Row],[City]]="Thiruvananthapuram",Table1[[#This Row],[Income]],0)</f>
        <v>0</v>
      </c>
      <c r="BO241">
        <f ca="1">IF(Table1[[#This Row],[City]]="Kolkata",Table1[[#This Row],[Income]],0)</f>
        <v>0</v>
      </c>
      <c r="BP241">
        <f ca="1">IF(Table1[[#This Row],[City]]="Mumbai",Table1[[#This Row],[Income]],0)</f>
        <v>0</v>
      </c>
      <c r="BQ241">
        <f ca="1">IF(Table1[[#This Row],[City]]="Mysore",Table1[[#This Row],[Income]],0)</f>
        <v>0</v>
      </c>
      <c r="BT241">
        <f ca="1">IF(Table1[[#This Row],[City]]="Mumbai",1,0)</f>
        <v>0</v>
      </c>
      <c r="BU241">
        <f ca="1">IF(Table1[[#This Row],[City]]="Chennai",1,0)</f>
        <v>0</v>
      </c>
      <c r="BV241">
        <f ca="1">IF(Table1[[#This Row],[City]]="Delhi",1,0)</f>
        <v>0</v>
      </c>
      <c r="BW241">
        <f ca="1">IF(Table1[[#This Row],[City]]="Bangalore",1,0)</f>
        <v>1</v>
      </c>
      <c r="BX241">
        <f ca="1">IF(Table1[[#This Row],[City]]="Kochi",1,0)</f>
        <v>0</v>
      </c>
      <c r="BY241">
        <f ca="1">IF(Table1[[#This Row],[City]]="Thiruvananthapuram",1,0)</f>
        <v>0</v>
      </c>
      <c r="BZ241">
        <f ca="1">IF(Table1[[#This Row],[City]]="Kolkata",1,0)</f>
        <v>0</v>
      </c>
      <c r="CA241">
        <f ca="1">IF(Table1[[#This Row],[City]]="Mysore",1,0)</f>
        <v>0</v>
      </c>
    </row>
    <row r="242" spans="2:79" x14ac:dyDescent="0.3">
      <c r="B242">
        <f t="shared" ca="1" si="68"/>
        <v>2</v>
      </c>
      <c r="C242" t="str">
        <f t="shared" ca="1" si="69"/>
        <v>Female</v>
      </c>
      <c r="D242">
        <f t="shared" ca="1" si="70"/>
        <v>28</v>
      </c>
      <c r="E242">
        <f t="shared" ca="1" si="71"/>
        <v>1</v>
      </c>
      <c r="F242" t="str">
        <f t="shared" ca="1" si="72"/>
        <v>Health</v>
      </c>
      <c r="G242">
        <f t="shared" ca="1" si="73"/>
        <v>5</v>
      </c>
      <c r="H242" t="str">
        <f t="shared" ca="1" si="74"/>
        <v>Post Graduate</v>
      </c>
      <c r="I242">
        <f t="shared" ca="1" si="75"/>
        <v>1</v>
      </c>
      <c r="J242">
        <f t="shared" ca="1" si="67"/>
        <v>3</v>
      </c>
      <c r="K242">
        <f t="shared" ca="1" si="76"/>
        <v>71370</v>
      </c>
      <c r="L242">
        <f t="shared" ca="1" si="77"/>
        <v>8</v>
      </c>
      <c r="M242" t="str">
        <f t="shared" ca="1" si="78"/>
        <v>Kochi</v>
      </c>
      <c r="N242">
        <f t="shared" ca="1" si="79"/>
        <v>285480</v>
      </c>
      <c r="O242">
        <f t="shared" ca="1" si="80"/>
        <v>86233.381112948002</v>
      </c>
      <c r="P242" s="1">
        <f t="shared" ca="1" si="81"/>
        <v>212348.75385748307</v>
      </c>
      <c r="Q242">
        <f t="shared" ca="1" si="82"/>
        <v>168764</v>
      </c>
      <c r="R242" s="1">
        <f t="shared" ca="1" si="83"/>
        <v>36883.977391144741</v>
      </c>
      <c r="S242" s="1">
        <f t="shared" ca="1" si="84"/>
        <v>27287.611873427246</v>
      </c>
      <c r="T242" s="1">
        <f t="shared" ca="1" si="85"/>
        <v>534712.73124862777</v>
      </c>
      <c r="U242" s="1">
        <f t="shared" ca="1" si="86"/>
        <v>291881.35850409273</v>
      </c>
      <c r="V242" s="1">
        <f t="shared" ca="1" si="87"/>
        <v>242831.37274453504</v>
      </c>
      <c r="AI242" s="7"/>
      <c r="AJ242">
        <f ca="1">IF(Table1[[#This Row],[Gender]]="Male",1,0)</f>
        <v>0</v>
      </c>
      <c r="AK242">
        <f ca="1">IF(Table1[[#This Row],[Gender]]="Female",1,0)</f>
        <v>1</v>
      </c>
      <c r="AM242" s="3"/>
      <c r="AO242">
        <f ca="1">IF(Table1[[#This Row],[Profession]]="Health",1,0)</f>
        <v>1</v>
      </c>
      <c r="AP242">
        <f ca="1">IF(Table1[[#This Row],[Profession]]="IT",1,0)</f>
        <v>0</v>
      </c>
      <c r="AQ242">
        <f ca="1">IF(Table1[[#This Row],[Profession]]="Engineer",1,0)</f>
        <v>0</v>
      </c>
      <c r="AR242">
        <f ca="1">IF(Table1[[#This Row],[Profession]]="Blogger",1,0)</f>
        <v>0</v>
      </c>
      <c r="AS242">
        <f ca="1">IF(Table1[[#This Row],[Profession]]="Teacher",1,0)</f>
        <v>0</v>
      </c>
      <c r="AT242">
        <f ca="1">IF(Table1[[#This Row],[Profession]]="Freelancer",1,0)</f>
        <v>0</v>
      </c>
      <c r="BB242" s="20">
        <f ca="1">Table1[[#This Row],[Vehicle Value]]/Table1[[#This Row],[Vehicles]]</f>
        <v>70782.917952494361</v>
      </c>
      <c r="BC242" s="3"/>
      <c r="BD242" s="23">
        <f ca="1">IF(Table1[[#This Row],[Overal Debt]]&gt;$BE$3,1,0)</f>
        <v>1</v>
      </c>
      <c r="BG242" s="27">
        <f ca="1">Table1[[#This Row],[Mortgage]]/Table1[[#This Row],[Value of House]]</f>
        <v>0.3020645268073</v>
      </c>
      <c r="BH242" s="23">
        <f t="shared" ca="1" si="88"/>
        <v>0</v>
      </c>
      <c r="BJ242">
        <f ca="1">IF(Table1[[#This Row],[City]]="Delhi",Table1[[#This Row],[Income]],0)</f>
        <v>0</v>
      </c>
      <c r="BK242">
        <f ca="1">IF(Table1[[#This Row],[City]]="Bangalore",Table1[[#This Row],[Income]],0)</f>
        <v>0</v>
      </c>
      <c r="BL242">
        <f ca="1">IF(Table1[[#This Row],[City]]="Kochi",Table1[[#This Row],[Income]],0)</f>
        <v>71370</v>
      </c>
      <c r="BM242">
        <f ca="1">IF(Table1[[#This Row],[City]]="Chennai",Table1[[#This Row],[Income]],0)</f>
        <v>0</v>
      </c>
      <c r="BN242">
        <f ca="1">IF(Table1[[#This Row],[City]]="Thiruvananthapuram",Table1[[#This Row],[Income]],0)</f>
        <v>0</v>
      </c>
      <c r="BO242">
        <f ca="1">IF(Table1[[#This Row],[City]]="Kolkata",Table1[[#This Row],[Income]],0)</f>
        <v>0</v>
      </c>
      <c r="BP242">
        <f ca="1">IF(Table1[[#This Row],[City]]="Mumbai",Table1[[#This Row],[Income]],0)</f>
        <v>0</v>
      </c>
      <c r="BQ242">
        <f ca="1">IF(Table1[[#This Row],[City]]="Mysore",Table1[[#This Row],[Income]],0)</f>
        <v>0</v>
      </c>
      <c r="BT242">
        <f ca="1">IF(Table1[[#This Row],[City]]="Mumbai",1,0)</f>
        <v>0</v>
      </c>
      <c r="BU242">
        <f ca="1">IF(Table1[[#This Row],[City]]="Chennai",1,0)</f>
        <v>0</v>
      </c>
      <c r="BV242">
        <f ca="1">IF(Table1[[#This Row],[City]]="Delhi",1,0)</f>
        <v>0</v>
      </c>
      <c r="BW242">
        <f ca="1">IF(Table1[[#This Row],[City]]="Bangalore",1,0)</f>
        <v>0</v>
      </c>
      <c r="BX242">
        <f ca="1">IF(Table1[[#This Row],[City]]="Kochi",1,0)</f>
        <v>1</v>
      </c>
      <c r="BY242">
        <f ca="1">IF(Table1[[#This Row],[City]]="Thiruvananthapuram",1,0)</f>
        <v>0</v>
      </c>
      <c r="BZ242">
        <f ca="1">IF(Table1[[#This Row],[City]]="Kolkata",1,0)</f>
        <v>0</v>
      </c>
      <c r="CA242">
        <f ca="1">IF(Table1[[#This Row],[City]]="Mysore",1,0)</f>
        <v>0</v>
      </c>
    </row>
    <row r="243" spans="2:79" x14ac:dyDescent="0.3">
      <c r="B243">
        <f t="shared" ca="1" si="68"/>
        <v>1</v>
      </c>
      <c r="C243" t="str">
        <f t="shared" ca="1" si="69"/>
        <v>Male</v>
      </c>
      <c r="D243">
        <f t="shared" ca="1" si="70"/>
        <v>41</v>
      </c>
      <c r="E243">
        <f t="shared" ca="1" si="71"/>
        <v>6</v>
      </c>
      <c r="F243" t="str">
        <f t="shared" ca="1" si="72"/>
        <v>Blogger</v>
      </c>
      <c r="G243">
        <f t="shared" ca="1" si="73"/>
        <v>2</v>
      </c>
      <c r="H243" t="str">
        <f t="shared" ca="1" si="74"/>
        <v>HSC</v>
      </c>
      <c r="I243">
        <f t="shared" ca="1" si="75"/>
        <v>2</v>
      </c>
      <c r="J243">
        <f t="shared" ca="1" si="67"/>
        <v>2</v>
      </c>
      <c r="K243">
        <f t="shared" ca="1" si="76"/>
        <v>36686</v>
      </c>
      <c r="L243">
        <f t="shared" ca="1" si="77"/>
        <v>4</v>
      </c>
      <c r="M243" t="str">
        <f t="shared" ca="1" si="78"/>
        <v>Mumbai</v>
      </c>
      <c r="N243">
        <f t="shared" ca="1" si="79"/>
        <v>110058</v>
      </c>
      <c r="O243">
        <f t="shared" ca="1" si="80"/>
        <v>1051.044744281658</v>
      </c>
      <c r="P243" s="1">
        <f t="shared" ca="1" si="81"/>
        <v>35.868010208891583</v>
      </c>
      <c r="Q243">
        <f t="shared" ca="1" si="82"/>
        <v>33</v>
      </c>
      <c r="R243" s="1">
        <f t="shared" ca="1" si="83"/>
        <v>44325.948771643183</v>
      </c>
      <c r="S243" s="1">
        <f t="shared" ca="1" si="84"/>
        <v>40303.474674724275</v>
      </c>
      <c r="T243" s="1">
        <f t="shared" ca="1" si="85"/>
        <v>154419.81678185207</v>
      </c>
      <c r="U243" s="1">
        <f t="shared" ca="1" si="86"/>
        <v>45409.993515924842</v>
      </c>
      <c r="V243" s="1">
        <f t="shared" ca="1" si="87"/>
        <v>109009.82326592723</v>
      </c>
      <c r="AI243" s="7"/>
      <c r="AJ243">
        <f ca="1">IF(Table1[[#This Row],[Gender]]="Male",1,0)</f>
        <v>1</v>
      </c>
      <c r="AK243">
        <f ca="1">IF(Table1[[#This Row],[Gender]]="Female",1,0)</f>
        <v>0</v>
      </c>
      <c r="AM243" s="3"/>
      <c r="AO243">
        <f ca="1">IF(Table1[[#This Row],[Profession]]="Health",1,0)</f>
        <v>0</v>
      </c>
      <c r="AP243">
        <f ca="1">IF(Table1[[#This Row],[Profession]]="IT",1,0)</f>
        <v>0</v>
      </c>
      <c r="AQ243">
        <f ca="1">IF(Table1[[#This Row],[Profession]]="Engineer",1,0)</f>
        <v>0</v>
      </c>
      <c r="AR243">
        <f ca="1">IF(Table1[[#This Row],[Profession]]="Blogger",1,0)</f>
        <v>1</v>
      </c>
      <c r="AS243">
        <f ca="1">IF(Table1[[#This Row],[Profession]]="Teacher",1,0)</f>
        <v>0</v>
      </c>
      <c r="AT243">
        <f ca="1">IF(Table1[[#This Row],[Profession]]="Freelancer",1,0)</f>
        <v>0</v>
      </c>
      <c r="BB243" s="20">
        <f ca="1">Table1[[#This Row],[Vehicle Value]]/Table1[[#This Row],[Vehicles]]</f>
        <v>17.934005104445792</v>
      </c>
      <c r="BC243" s="3"/>
      <c r="BD243" s="23">
        <f ca="1">IF(Table1[[#This Row],[Overal Debt]]&gt;$BE$3,1,0)</f>
        <v>0</v>
      </c>
      <c r="BG243" s="27">
        <f ca="1">Table1[[#This Row],[Mortgage]]/Table1[[#This Row],[Value of House]]</f>
        <v>9.5499168100606768E-3</v>
      </c>
      <c r="BH243" s="23">
        <f t="shared" ca="1" si="88"/>
        <v>1</v>
      </c>
      <c r="BJ243">
        <f ca="1">IF(Table1[[#This Row],[City]]="Delhi",Table1[[#This Row],[Income]],0)</f>
        <v>0</v>
      </c>
      <c r="BK243">
        <f ca="1">IF(Table1[[#This Row],[City]]="Bangalore",Table1[[#This Row],[Income]],0)</f>
        <v>0</v>
      </c>
      <c r="BL243">
        <f ca="1">IF(Table1[[#This Row],[City]]="Kochi",Table1[[#This Row],[Income]],0)</f>
        <v>0</v>
      </c>
      <c r="BM243">
        <f ca="1">IF(Table1[[#This Row],[City]]="Chennai",Table1[[#This Row],[Income]],0)</f>
        <v>0</v>
      </c>
      <c r="BN243">
        <f ca="1">IF(Table1[[#This Row],[City]]="Thiruvananthapuram",Table1[[#This Row],[Income]],0)</f>
        <v>0</v>
      </c>
      <c r="BO243">
        <f ca="1">IF(Table1[[#This Row],[City]]="Kolkata",Table1[[#This Row],[Income]],0)</f>
        <v>0</v>
      </c>
      <c r="BP243">
        <f ca="1">IF(Table1[[#This Row],[City]]="Mumbai",Table1[[#This Row],[Income]],0)</f>
        <v>36686</v>
      </c>
      <c r="BQ243">
        <f ca="1">IF(Table1[[#This Row],[City]]="Mysore",Table1[[#This Row],[Income]],0)</f>
        <v>0</v>
      </c>
      <c r="BT243">
        <f ca="1">IF(Table1[[#This Row],[City]]="Mumbai",1,0)</f>
        <v>1</v>
      </c>
      <c r="BU243">
        <f ca="1">IF(Table1[[#This Row],[City]]="Chennai",1,0)</f>
        <v>0</v>
      </c>
      <c r="BV243">
        <f ca="1">IF(Table1[[#This Row],[City]]="Delhi",1,0)</f>
        <v>0</v>
      </c>
      <c r="BW243">
        <f ca="1">IF(Table1[[#This Row],[City]]="Bangalore",1,0)</f>
        <v>0</v>
      </c>
      <c r="BX243">
        <f ca="1">IF(Table1[[#This Row],[City]]="Kochi",1,0)</f>
        <v>0</v>
      </c>
      <c r="BY243">
        <f ca="1">IF(Table1[[#This Row],[City]]="Thiruvananthapuram",1,0)</f>
        <v>0</v>
      </c>
      <c r="BZ243">
        <f ca="1">IF(Table1[[#This Row],[City]]="Kolkata",1,0)</f>
        <v>0</v>
      </c>
      <c r="CA243">
        <f ca="1">IF(Table1[[#This Row],[City]]="Mysore",1,0)</f>
        <v>0</v>
      </c>
    </row>
    <row r="244" spans="2:79" x14ac:dyDescent="0.3">
      <c r="B244">
        <f t="shared" ca="1" si="68"/>
        <v>2</v>
      </c>
      <c r="C244" t="str">
        <f t="shared" ca="1" si="69"/>
        <v>Female</v>
      </c>
      <c r="D244">
        <f t="shared" ca="1" si="70"/>
        <v>37</v>
      </c>
      <c r="E244">
        <f t="shared" ca="1" si="71"/>
        <v>4</v>
      </c>
      <c r="F244" t="str">
        <f t="shared" ca="1" si="72"/>
        <v>Teacher</v>
      </c>
      <c r="G244">
        <f t="shared" ca="1" si="73"/>
        <v>5</v>
      </c>
      <c r="H244" t="str">
        <f t="shared" ca="1" si="74"/>
        <v>Post Graduate</v>
      </c>
      <c r="I244">
        <f t="shared" ca="1" si="75"/>
        <v>3</v>
      </c>
      <c r="J244">
        <f t="shared" ca="1" si="67"/>
        <v>3</v>
      </c>
      <c r="K244">
        <f t="shared" ca="1" si="76"/>
        <v>30404</v>
      </c>
      <c r="L244">
        <f t="shared" ca="1" si="77"/>
        <v>8</v>
      </c>
      <c r="M244" t="str">
        <f t="shared" ca="1" si="78"/>
        <v>Kochi</v>
      </c>
      <c r="N244">
        <f t="shared" ca="1" si="79"/>
        <v>91212</v>
      </c>
      <c r="O244">
        <f t="shared" ca="1" si="80"/>
        <v>83135.899937930895</v>
      </c>
      <c r="P244" s="1">
        <f t="shared" ca="1" si="81"/>
        <v>34345.142288078576</v>
      </c>
      <c r="Q244">
        <f t="shared" ca="1" si="82"/>
        <v>9762</v>
      </c>
      <c r="R244" s="1">
        <f t="shared" ca="1" si="83"/>
        <v>14860.708070158129</v>
      </c>
      <c r="S244" s="1">
        <f t="shared" ca="1" si="84"/>
        <v>22786.704611999317</v>
      </c>
      <c r="T244" s="1">
        <f t="shared" ca="1" si="85"/>
        <v>140417.8503582367</v>
      </c>
      <c r="U244" s="1">
        <f t="shared" ca="1" si="86"/>
        <v>107758.60800808902</v>
      </c>
      <c r="V244" s="1">
        <f t="shared" ca="1" si="87"/>
        <v>32659.242350147673</v>
      </c>
      <c r="AI244" s="7"/>
      <c r="AJ244">
        <f ca="1">IF(Table1[[#This Row],[Gender]]="Male",1,0)</f>
        <v>0</v>
      </c>
      <c r="AK244">
        <f ca="1">IF(Table1[[#This Row],[Gender]]="Female",1,0)</f>
        <v>1</v>
      </c>
      <c r="AM244" s="3"/>
      <c r="AO244">
        <f ca="1">IF(Table1[[#This Row],[Profession]]="Health",1,0)</f>
        <v>0</v>
      </c>
      <c r="AP244">
        <f ca="1">IF(Table1[[#This Row],[Profession]]="IT",1,0)</f>
        <v>0</v>
      </c>
      <c r="AQ244">
        <f ca="1">IF(Table1[[#This Row],[Profession]]="Engineer",1,0)</f>
        <v>0</v>
      </c>
      <c r="AR244">
        <f ca="1">IF(Table1[[#This Row],[Profession]]="Blogger",1,0)</f>
        <v>0</v>
      </c>
      <c r="AS244">
        <f ca="1">IF(Table1[[#This Row],[Profession]]="Teacher",1,0)</f>
        <v>1</v>
      </c>
      <c r="AT244">
        <f ca="1">IF(Table1[[#This Row],[Profession]]="Freelancer",1,0)</f>
        <v>0</v>
      </c>
      <c r="BB244" s="20">
        <f ca="1">Table1[[#This Row],[Vehicle Value]]/Table1[[#This Row],[Vehicles]]</f>
        <v>11448.380762692859</v>
      </c>
      <c r="BC244" s="3"/>
      <c r="BD244" s="23">
        <f ca="1">IF(Table1[[#This Row],[Overal Debt]]&gt;$BE$3,1,0)</f>
        <v>1</v>
      </c>
      <c r="BG244" s="27">
        <f ca="1">Table1[[#This Row],[Mortgage]]/Table1[[#This Row],[Value of House]]</f>
        <v>0.91145792152272609</v>
      </c>
      <c r="BH244" s="23">
        <f t="shared" ca="1" si="88"/>
        <v>0</v>
      </c>
      <c r="BJ244">
        <f ca="1">IF(Table1[[#This Row],[City]]="Delhi",Table1[[#This Row],[Income]],0)</f>
        <v>0</v>
      </c>
      <c r="BK244">
        <f ca="1">IF(Table1[[#This Row],[City]]="Bangalore",Table1[[#This Row],[Income]],0)</f>
        <v>0</v>
      </c>
      <c r="BL244">
        <f ca="1">IF(Table1[[#This Row],[City]]="Kochi",Table1[[#This Row],[Income]],0)</f>
        <v>30404</v>
      </c>
      <c r="BM244">
        <f ca="1">IF(Table1[[#This Row],[City]]="Chennai",Table1[[#This Row],[Income]],0)</f>
        <v>0</v>
      </c>
      <c r="BN244">
        <f ca="1">IF(Table1[[#This Row],[City]]="Thiruvananthapuram",Table1[[#This Row],[Income]],0)</f>
        <v>0</v>
      </c>
      <c r="BO244">
        <f ca="1">IF(Table1[[#This Row],[City]]="Kolkata",Table1[[#This Row],[Income]],0)</f>
        <v>0</v>
      </c>
      <c r="BP244">
        <f ca="1">IF(Table1[[#This Row],[City]]="Mumbai",Table1[[#This Row],[Income]],0)</f>
        <v>0</v>
      </c>
      <c r="BQ244">
        <f ca="1">IF(Table1[[#This Row],[City]]="Mysore",Table1[[#This Row],[Income]],0)</f>
        <v>0</v>
      </c>
      <c r="BT244">
        <f ca="1">IF(Table1[[#This Row],[City]]="Mumbai",1,0)</f>
        <v>0</v>
      </c>
      <c r="BU244">
        <f ca="1">IF(Table1[[#This Row],[City]]="Chennai",1,0)</f>
        <v>0</v>
      </c>
      <c r="BV244">
        <f ca="1">IF(Table1[[#This Row],[City]]="Delhi",1,0)</f>
        <v>0</v>
      </c>
      <c r="BW244">
        <f ca="1">IF(Table1[[#This Row],[City]]="Bangalore",1,0)</f>
        <v>0</v>
      </c>
      <c r="BX244">
        <f ca="1">IF(Table1[[#This Row],[City]]="Kochi",1,0)</f>
        <v>1</v>
      </c>
      <c r="BY244">
        <f ca="1">IF(Table1[[#This Row],[City]]="Thiruvananthapuram",1,0)</f>
        <v>0</v>
      </c>
      <c r="BZ244">
        <f ca="1">IF(Table1[[#This Row],[City]]="Kolkata",1,0)</f>
        <v>0</v>
      </c>
      <c r="CA244">
        <f ca="1">IF(Table1[[#This Row],[City]]="Mysore",1,0)</f>
        <v>0</v>
      </c>
    </row>
    <row r="245" spans="2:79" x14ac:dyDescent="0.3">
      <c r="B245">
        <f t="shared" ca="1" si="68"/>
        <v>1</v>
      </c>
      <c r="C245" t="str">
        <f t="shared" ca="1" si="69"/>
        <v>Male</v>
      </c>
      <c r="D245">
        <f t="shared" ca="1" si="70"/>
        <v>43</v>
      </c>
      <c r="E245">
        <f t="shared" ca="1" si="71"/>
        <v>1</v>
      </c>
      <c r="F245" t="str">
        <f t="shared" ca="1" si="72"/>
        <v>Health</v>
      </c>
      <c r="G245">
        <f t="shared" ca="1" si="73"/>
        <v>4</v>
      </c>
      <c r="H245" t="str">
        <f t="shared" ca="1" si="74"/>
        <v>Under Graduate</v>
      </c>
      <c r="I245">
        <f t="shared" ca="1" si="75"/>
        <v>2</v>
      </c>
      <c r="J245">
        <f t="shared" ca="1" si="67"/>
        <v>3</v>
      </c>
      <c r="K245">
        <f t="shared" ca="1" si="76"/>
        <v>51132</v>
      </c>
      <c r="L245">
        <f t="shared" ca="1" si="77"/>
        <v>1</v>
      </c>
      <c r="M245" t="str">
        <f t="shared" ca="1" si="78"/>
        <v>Chennai</v>
      </c>
      <c r="N245">
        <f t="shared" ca="1" si="79"/>
        <v>153396</v>
      </c>
      <c r="O245">
        <f t="shared" ca="1" si="80"/>
        <v>92384.899422106551</v>
      </c>
      <c r="P245" s="1">
        <f t="shared" ca="1" si="81"/>
        <v>110459.19606239944</v>
      </c>
      <c r="Q245">
        <f t="shared" ca="1" si="82"/>
        <v>93467</v>
      </c>
      <c r="R245" s="1">
        <f t="shared" ca="1" si="83"/>
        <v>29314.047695640391</v>
      </c>
      <c r="S245" s="1">
        <f t="shared" ca="1" si="84"/>
        <v>63643.838399657703</v>
      </c>
      <c r="T245" s="1">
        <f t="shared" ca="1" si="85"/>
        <v>293169.24375803984</v>
      </c>
      <c r="U245" s="1">
        <f t="shared" ca="1" si="86"/>
        <v>215165.94711774692</v>
      </c>
      <c r="V245" s="1">
        <f t="shared" ca="1" si="87"/>
        <v>78003.296640292916</v>
      </c>
      <c r="AI245" s="7"/>
      <c r="AJ245">
        <f ca="1">IF(Table1[[#This Row],[Gender]]="Male",1,0)</f>
        <v>1</v>
      </c>
      <c r="AK245">
        <f ca="1">IF(Table1[[#This Row],[Gender]]="Female",1,0)</f>
        <v>0</v>
      </c>
      <c r="AM245" s="3"/>
      <c r="AO245">
        <f ca="1">IF(Table1[[#This Row],[Profession]]="Health",1,0)</f>
        <v>1</v>
      </c>
      <c r="AP245">
        <f ca="1">IF(Table1[[#This Row],[Profession]]="IT",1,0)</f>
        <v>0</v>
      </c>
      <c r="AQ245">
        <f ca="1">IF(Table1[[#This Row],[Profession]]="Engineer",1,0)</f>
        <v>0</v>
      </c>
      <c r="AR245">
        <f ca="1">IF(Table1[[#This Row],[Profession]]="Blogger",1,0)</f>
        <v>0</v>
      </c>
      <c r="AS245">
        <f ca="1">IF(Table1[[#This Row],[Profession]]="Teacher",1,0)</f>
        <v>0</v>
      </c>
      <c r="AT245">
        <f ca="1">IF(Table1[[#This Row],[Profession]]="Freelancer",1,0)</f>
        <v>0</v>
      </c>
      <c r="BB245" s="20">
        <f ca="1">Table1[[#This Row],[Vehicle Value]]/Table1[[#This Row],[Vehicles]]</f>
        <v>36819.732020799813</v>
      </c>
      <c r="BC245" s="3"/>
      <c r="BD245" s="23">
        <f ca="1">IF(Table1[[#This Row],[Overal Debt]]&gt;$BE$3,1,0)</f>
        <v>1</v>
      </c>
      <c r="BG245" s="27">
        <f ca="1">Table1[[#This Row],[Mortgage]]/Table1[[#This Row],[Value of House]]</f>
        <v>0.60226407091519041</v>
      </c>
      <c r="BH245" s="23">
        <f t="shared" ca="1" si="88"/>
        <v>0</v>
      </c>
      <c r="BJ245">
        <f ca="1">IF(Table1[[#This Row],[City]]="Delhi",Table1[[#This Row],[Income]],0)</f>
        <v>0</v>
      </c>
      <c r="BK245">
        <f ca="1">IF(Table1[[#This Row],[City]]="Bangalore",Table1[[#This Row],[Income]],0)</f>
        <v>0</v>
      </c>
      <c r="BL245">
        <f ca="1">IF(Table1[[#This Row],[City]]="Kochi",Table1[[#This Row],[Income]],0)</f>
        <v>0</v>
      </c>
      <c r="BM245">
        <f ca="1">IF(Table1[[#This Row],[City]]="Chennai",Table1[[#This Row],[Income]],0)</f>
        <v>51132</v>
      </c>
      <c r="BN245">
        <f ca="1">IF(Table1[[#This Row],[City]]="Thiruvananthapuram",Table1[[#This Row],[Income]],0)</f>
        <v>0</v>
      </c>
      <c r="BO245">
        <f ca="1">IF(Table1[[#This Row],[City]]="Kolkata",Table1[[#This Row],[Income]],0)</f>
        <v>0</v>
      </c>
      <c r="BP245">
        <f ca="1">IF(Table1[[#This Row],[City]]="Mumbai",Table1[[#This Row],[Income]],0)</f>
        <v>0</v>
      </c>
      <c r="BQ245">
        <f ca="1">IF(Table1[[#This Row],[City]]="Mysore",Table1[[#This Row],[Income]],0)</f>
        <v>0</v>
      </c>
      <c r="BT245">
        <f ca="1">IF(Table1[[#This Row],[City]]="Mumbai",1,0)</f>
        <v>0</v>
      </c>
      <c r="BU245">
        <f ca="1">IF(Table1[[#This Row],[City]]="Chennai",1,0)</f>
        <v>1</v>
      </c>
      <c r="BV245">
        <f ca="1">IF(Table1[[#This Row],[City]]="Delhi",1,0)</f>
        <v>0</v>
      </c>
      <c r="BW245">
        <f ca="1">IF(Table1[[#This Row],[City]]="Bangalore",1,0)</f>
        <v>0</v>
      </c>
      <c r="BX245">
        <f ca="1">IF(Table1[[#This Row],[City]]="Kochi",1,0)</f>
        <v>0</v>
      </c>
      <c r="BY245">
        <f ca="1">IF(Table1[[#This Row],[City]]="Thiruvananthapuram",1,0)</f>
        <v>0</v>
      </c>
      <c r="BZ245">
        <f ca="1">IF(Table1[[#This Row],[City]]="Kolkata",1,0)</f>
        <v>0</v>
      </c>
      <c r="CA245">
        <f ca="1">IF(Table1[[#This Row],[City]]="Mysore",1,0)</f>
        <v>0</v>
      </c>
    </row>
    <row r="246" spans="2:79" x14ac:dyDescent="0.3">
      <c r="B246">
        <f t="shared" ca="1" si="68"/>
        <v>1</v>
      </c>
      <c r="C246" t="str">
        <f t="shared" ca="1" si="69"/>
        <v>Male</v>
      </c>
      <c r="D246">
        <f t="shared" ca="1" si="70"/>
        <v>35</v>
      </c>
      <c r="E246">
        <f t="shared" ca="1" si="71"/>
        <v>3</v>
      </c>
      <c r="F246" t="str">
        <f t="shared" ca="1" si="72"/>
        <v>IT</v>
      </c>
      <c r="G246">
        <f t="shared" ca="1" si="73"/>
        <v>5</v>
      </c>
      <c r="H246" t="str">
        <f t="shared" ca="1" si="74"/>
        <v>Post Graduate</v>
      </c>
      <c r="I246">
        <f t="shared" ca="1" si="75"/>
        <v>3</v>
      </c>
      <c r="J246">
        <f t="shared" ca="1" si="67"/>
        <v>4</v>
      </c>
      <c r="K246">
        <f t="shared" ca="1" si="76"/>
        <v>57566</v>
      </c>
      <c r="L246">
        <f t="shared" ca="1" si="77"/>
        <v>3</v>
      </c>
      <c r="M246" t="str">
        <f t="shared" ca="1" si="78"/>
        <v>Mysore</v>
      </c>
      <c r="N246">
        <f t="shared" ca="1" si="79"/>
        <v>172698</v>
      </c>
      <c r="O246">
        <f t="shared" ca="1" si="80"/>
        <v>102712.99649030366</v>
      </c>
      <c r="P246" s="1">
        <f t="shared" ca="1" si="81"/>
        <v>93803.662200930732</v>
      </c>
      <c r="Q246">
        <f t="shared" ca="1" si="82"/>
        <v>65635</v>
      </c>
      <c r="R246" s="1">
        <f t="shared" ca="1" si="83"/>
        <v>15405.346304091787</v>
      </c>
      <c r="S246" s="1">
        <f t="shared" ca="1" si="84"/>
        <v>58567.971020606477</v>
      </c>
      <c r="T246" s="1">
        <f t="shared" ca="1" si="85"/>
        <v>281907.00850502256</v>
      </c>
      <c r="U246" s="1">
        <f t="shared" ca="1" si="86"/>
        <v>183753.34279439546</v>
      </c>
      <c r="V246" s="1">
        <f t="shared" ca="1" si="87"/>
        <v>98153.665710627101</v>
      </c>
      <c r="AI246" s="7"/>
      <c r="AJ246">
        <f ca="1">IF(Table1[[#This Row],[Gender]]="Male",1,0)</f>
        <v>1</v>
      </c>
      <c r="AK246">
        <f ca="1">IF(Table1[[#This Row],[Gender]]="Female",1,0)</f>
        <v>0</v>
      </c>
      <c r="AM246" s="3"/>
      <c r="AO246">
        <f ca="1">IF(Table1[[#This Row],[Profession]]="Health",1,0)</f>
        <v>0</v>
      </c>
      <c r="AP246">
        <f ca="1">IF(Table1[[#This Row],[Profession]]="IT",1,0)</f>
        <v>1</v>
      </c>
      <c r="AQ246">
        <f ca="1">IF(Table1[[#This Row],[Profession]]="Engineer",1,0)</f>
        <v>0</v>
      </c>
      <c r="AR246">
        <f ca="1">IF(Table1[[#This Row],[Profession]]="Blogger",1,0)</f>
        <v>0</v>
      </c>
      <c r="AS246">
        <f ca="1">IF(Table1[[#This Row],[Profession]]="Teacher",1,0)</f>
        <v>0</v>
      </c>
      <c r="AT246">
        <f ca="1">IF(Table1[[#This Row],[Profession]]="Freelancer",1,0)</f>
        <v>0</v>
      </c>
      <c r="BB246" s="20">
        <f ca="1">Table1[[#This Row],[Vehicle Value]]/Table1[[#This Row],[Vehicles]]</f>
        <v>23450.915550232683</v>
      </c>
      <c r="BC246" s="3"/>
      <c r="BD246" s="23">
        <f ca="1">IF(Table1[[#This Row],[Overal Debt]]&gt;$BE$3,1,0)</f>
        <v>1</v>
      </c>
      <c r="BG246" s="27">
        <f ca="1">Table1[[#This Row],[Mortgage]]/Table1[[#This Row],[Value of House]]</f>
        <v>0.59475498552562078</v>
      </c>
      <c r="BH246" s="23">
        <f t="shared" ca="1" si="88"/>
        <v>0</v>
      </c>
      <c r="BJ246">
        <f ca="1">IF(Table1[[#This Row],[City]]="Delhi",Table1[[#This Row],[Income]],0)</f>
        <v>0</v>
      </c>
      <c r="BK246">
        <f ca="1">IF(Table1[[#This Row],[City]]="Bangalore",Table1[[#This Row],[Income]],0)</f>
        <v>0</v>
      </c>
      <c r="BL246">
        <f ca="1">IF(Table1[[#This Row],[City]]="Kochi",Table1[[#This Row],[Income]],0)</f>
        <v>0</v>
      </c>
      <c r="BM246">
        <f ca="1">IF(Table1[[#This Row],[City]]="Chennai",Table1[[#This Row],[Income]],0)</f>
        <v>0</v>
      </c>
      <c r="BN246">
        <f ca="1">IF(Table1[[#This Row],[City]]="Thiruvananthapuram",Table1[[#This Row],[Income]],0)</f>
        <v>0</v>
      </c>
      <c r="BO246">
        <f ca="1">IF(Table1[[#This Row],[City]]="Kolkata",Table1[[#This Row],[Income]],0)</f>
        <v>0</v>
      </c>
      <c r="BP246">
        <f ca="1">IF(Table1[[#This Row],[City]]="Mumbai",Table1[[#This Row],[Income]],0)</f>
        <v>0</v>
      </c>
      <c r="BQ246">
        <f ca="1">IF(Table1[[#This Row],[City]]="Mysore",Table1[[#This Row],[Income]],0)</f>
        <v>57566</v>
      </c>
      <c r="BT246">
        <f ca="1">IF(Table1[[#This Row],[City]]="Mumbai",1,0)</f>
        <v>0</v>
      </c>
      <c r="BU246">
        <f ca="1">IF(Table1[[#This Row],[City]]="Chennai",1,0)</f>
        <v>0</v>
      </c>
      <c r="BV246">
        <f ca="1">IF(Table1[[#This Row],[City]]="Delhi",1,0)</f>
        <v>0</v>
      </c>
      <c r="BW246">
        <f ca="1">IF(Table1[[#This Row],[City]]="Bangalore",1,0)</f>
        <v>0</v>
      </c>
      <c r="BX246">
        <f ca="1">IF(Table1[[#This Row],[City]]="Kochi",1,0)</f>
        <v>0</v>
      </c>
      <c r="BY246">
        <f ca="1">IF(Table1[[#This Row],[City]]="Thiruvananthapuram",1,0)</f>
        <v>0</v>
      </c>
      <c r="BZ246">
        <f ca="1">IF(Table1[[#This Row],[City]]="Kolkata",1,0)</f>
        <v>0</v>
      </c>
      <c r="CA246">
        <f ca="1">IF(Table1[[#This Row],[City]]="Mysore",1,0)</f>
        <v>1</v>
      </c>
    </row>
    <row r="247" spans="2:79" x14ac:dyDescent="0.3">
      <c r="B247">
        <f t="shared" ca="1" si="68"/>
        <v>2</v>
      </c>
      <c r="C247" t="str">
        <f t="shared" ca="1" si="69"/>
        <v>Female</v>
      </c>
      <c r="D247">
        <f t="shared" ca="1" si="70"/>
        <v>38</v>
      </c>
      <c r="E247">
        <f t="shared" ca="1" si="71"/>
        <v>2</v>
      </c>
      <c r="F247" t="str">
        <f t="shared" ca="1" si="72"/>
        <v>Engineer</v>
      </c>
      <c r="G247">
        <f t="shared" ca="1" si="73"/>
        <v>4</v>
      </c>
      <c r="H247" t="str">
        <f t="shared" ca="1" si="74"/>
        <v>Under Graduate</v>
      </c>
      <c r="I247">
        <f t="shared" ca="1" si="75"/>
        <v>3</v>
      </c>
      <c r="J247">
        <f t="shared" ca="1" si="67"/>
        <v>4</v>
      </c>
      <c r="K247">
        <f t="shared" ca="1" si="76"/>
        <v>83002</v>
      </c>
      <c r="L247">
        <f t="shared" ca="1" si="77"/>
        <v>3</v>
      </c>
      <c r="M247" t="str">
        <f t="shared" ca="1" si="78"/>
        <v>Mysore</v>
      </c>
      <c r="N247">
        <f t="shared" ca="1" si="79"/>
        <v>332008</v>
      </c>
      <c r="O247">
        <f t="shared" ca="1" si="80"/>
        <v>185391.35473998904</v>
      </c>
      <c r="P247" s="1">
        <f t="shared" ca="1" si="81"/>
        <v>232316.68951189428</v>
      </c>
      <c r="Q247">
        <f t="shared" ca="1" si="82"/>
        <v>68635</v>
      </c>
      <c r="R247" s="1">
        <f t="shared" ca="1" si="83"/>
        <v>46758.718365359076</v>
      </c>
      <c r="S247" s="1">
        <f t="shared" ca="1" si="84"/>
        <v>30892.025756762116</v>
      </c>
      <c r="T247" s="1">
        <f t="shared" ca="1" si="85"/>
        <v>611083.40787725337</v>
      </c>
      <c r="U247" s="1">
        <f t="shared" ca="1" si="86"/>
        <v>300785.0731053481</v>
      </c>
      <c r="V247" s="1">
        <f t="shared" ca="1" si="87"/>
        <v>310298.33477190527</v>
      </c>
      <c r="AI247" s="7"/>
      <c r="AJ247">
        <f ca="1">IF(Table1[[#This Row],[Gender]]="Male",1,0)</f>
        <v>0</v>
      </c>
      <c r="AK247">
        <f ca="1">IF(Table1[[#This Row],[Gender]]="Female",1,0)</f>
        <v>1</v>
      </c>
      <c r="AM247" s="3"/>
      <c r="AO247">
        <f ca="1">IF(Table1[[#This Row],[Profession]]="Health",1,0)</f>
        <v>0</v>
      </c>
      <c r="AP247">
        <f ca="1">IF(Table1[[#This Row],[Profession]]="IT",1,0)</f>
        <v>0</v>
      </c>
      <c r="AQ247">
        <f ca="1">IF(Table1[[#This Row],[Profession]]="Engineer",1,0)</f>
        <v>1</v>
      </c>
      <c r="AR247">
        <f ca="1">IF(Table1[[#This Row],[Profession]]="Blogger",1,0)</f>
        <v>0</v>
      </c>
      <c r="AS247">
        <f ca="1">IF(Table1[[#This Row],[Profession]]="Teacher",1,0)</f>
        <v>0</v>
      </c>
      <c r="AT247">
        <f ca="1">IF(Table1[[#This Row],[Profession]]="Freelancer",1,0)</f>
        <v>0</v>
      </c>
      <c r="BB247" s="20">
        <f ca="1">Table1[[#This Row],[Vehicle Value]]/Table1[[#This Row],[Vehicles]]</f>
        <v>58079.172377973569</v>
      </c>
      <c r="BC247" s="3"/>
      <c r="BD247" s="23">
        <f ca="1">IF(Table1[[#This Row],[Overal Debt]]&gt;$BE$3,1,0)</f>
        <v>1</v>
      </c>
      <c r="BG247" s="27">
        <f ca="1">Table1[[#This Row],[Mortgage]]/Table1[[#This Row],[Value of House]]</f>
        <v>0.55839423971708224</v>
      </c>
      <c r="BH247" s="23">
        <f t="shared" ca="1" si="88"/>
        <v>0</v>
      </c>
      <c r="BJ247">
        <f ca="1">IF(Table1[[#This Row],[City]]="Delhi",Table1[[#This Row],[Income]],0)</f>
        <v>0</v>
      </c>
      <c r="BK247">
        <f ca="1">IF(Table1[[#This Row],[City]]="Bangalore",Table1[[#This Row],[Income]],0)</f>
        <v>0</v>
      </c>
      <c r="BL247">
        <f ca="1">IF(Table1[[#This Row],[City]]="Kochi",Table1[[#This Row],[Income]],0)</f>
        <v>0</v>
      </c>
      <c r="BM247">
        <f ca="1">IF(Table1[[#This Row],[City]]="Chennai",Table1[[#This Row],[Income]],0)</f>
        <v>0</v>
      </c>
      <c r="BN247">
        <f ca="1">IF(Table1[[#This Row],[City]]="Thiruvananthapuram",Table1[[#This Row],[Income]],0)</f>
        <v>0</v>
      </c>
      <c r="BO247">
        <f ca="1">IF(Table1[[#This Row],[City]]="Kolkata",Table1[[#This Row],[Income]],0)</f>
        <v>0</v>
      </c>
      <c r="BP247">
        <f ca="1">IF(Table1[[#This Row],[City]]="Mumbai",Table1[[#This Row],[Income]],0)</f>
        <v>0</v>
      </c>
      <c r="BQ247">
        <f ca="1">IF(Table1[[#This Row],[City]]="Mysore",Table1[[#This Row],[Income]],0)</f>
        <v>83002</v>
      </c>
      <c r="BT247">
        <f ca="1">IF(Table1[[#This Row],[City]]="Mumbai",1,0)</f>
        <v>0</v>
      </c>
      <c r="BU247">
        <f ca="1">IF(Table1[[#This Row],[City]]="Chennai",1,0)</f>
        <v>0</v>
      </c>
      <c r="BV247">
        <f ca="1">IF(Table1[[#This Row],[City]]="Delhi",1,0)</f>
        <v>0</v>
      </c>
      <c r="BW247">
        <f ca="1">IF(Table1[[#This Row],[City]]="Bangalore",1,0)</f>
        <v>0</v>
      </c>
      <c r="BX247">
        <f ca="1">IF(Table1[[#This Row],[City]]="Kochi",1,0)</f>
        <v>0</v>
      </c>
      <c r="BY247">
        <f ca="1">IF(Table1[[#This Row],[City]]="Thiruvananthapuram",1,0)</f>
        <v>0</v>
      </c>
      <c r="BZ247">
        <f ca="1">IF(Table1[[#This Row],[City]]="Kolkata",1,0)</f>
        <v>0</v>
      </c>
      <c r="CA247">
        <f ca="1">IF(Table1[[#This Row],[City]]="Mysore",1,0)</f>
        <v>1</v>
      </c>
    </row>
    <row r="248" spans="2:79" x14ac:dyDescent="0.3">
      <c r="B248">
        <f t="shared" ca="1" si="68"/>
        <v>2</v>
      </c>
      <c r="C248" t="str">
        <f t="shared" ca="1" si="69"/>
        <v>Female</v>
      </c>
      <c r="D248">
        <f t="shared" ca="1" si="70"/>
        <v>35</v>
      </c>
      <c r="E248">
        <f t="shared" ca="1" si="71"/>
        <v>3</v>
      </c>
      <c r="F248" t="str">
        <f t="shared" ca="1" si="72"/>
        <v>IT</v>
      </c>
      <c r="G248">
        <f t="shared" ca="1" si="73"/>
        <v>3</v>
      </c>
      <c r="H248" t="str">
        <f t="shared" ca="1" si="74"/>
        <v>Diploma</v>
      </c>
      <c r="I248">
        <f t="shared" ca="1" si="75"/>
        <v>3</v>
      </c>
      <c r="J248">
        <f t="shared" ca="1" si="67"/>
        <v>2</v>
      </c>
      <c r="K248">
        <f t="shared" ca="1" si="76"/>
        <v>53721</v>
      </c>
      <c r="L248">
        <f t="shared" ca="1" si="77"/>
        <v>7</v>
      </c>
      <c r="M248" t="str">
        <f t="shared" ca="1" si="78"/>
        <v>Madurai</v>
      </c>
      <c r="N248">
        <f t="shared" ca="1" si="79"/>
        <v>214884</v>
      </c>
      <c r="O248">
        <f t="shared" ca="1" si="80"/>
        <v>166375.41134356061</v>
      </c>
      <c r="P248" s="1">
        <f t="shared" ca="1" si="81"/>
        <v>95596.973106870588</v>
      </c>
      <c r="Q248">
        <f t="shared" ca="1" si="82"/>
        <v>74685</v>
      </c>
      <c r="R248" s="1">
        <f t="shared" ca="1" si="83"/>
        <v>68973.649131040147</v>
      </c>
      <c r="S248" s="1">
        <f t="shared" ca="1" si="84"/>
        <v>62399.046568959551</v>
      </c>
      <c r="T248" s="1">
        <f t="shared" ca="1" si="85"/>
        <v>379454.62223791075</v>
      </c>
      <c r="U248" s="1">
        <f t="shared" ca="1" si="86"/>
        <v>310034.06047460076</v>
      </c>
      <c r="V248" s="1">
        <f t="shared" ca="1" si="87"/>
        <v>69420.56176330999</v>
      </c>
      <c r="AI248" s="7"/>
      <c r="AJ248">
        <f ca="1">IF(Table1[[#This Row],[Gender]]="Male",1,0)</f>
        <v>0</v>
      </c>
      <c r="AK248">
        <f ca="1">IF(Table1[[#This Row],[Gender]]="Female",1,0)</f>
        <v>1</v>
      </c>
      <c r="AM248" s="3"/>
      <c r="AO248">
        <f ca="1">IF(Table1[[#This Row],[Profession]]="Health",1,0)</f>
        <v>0</v>
      </c>
      <c r="AP248">
        <f ca="1">IF(Table1[[#This Row],[Profession]]="IT",1,0)</f>
        <v>1</v>
      </c>
      <c r="AQ248">
        <f ca="1">IF(Table1[[#This Row],[Profession]]="Engineer",1,0)</f>
        <v>0</v>
      </c>
      <c r="AR248">
        <f ca="1">IF(Table1[[#This Row],[Profession]]="Blogger",1,0)</f>
        <v>0</v>
      </c>
      <c r="AS248">
        <f ca="1">IF(Table1[[#This Row],[Profession]]="Teacher",1,0)</f>
        <v>0</v>
      </c>
      <c r="AT248">
        <f ca="1">IF(Table1[[#This Row],[Profession]]="Freelancer",1,0)</f>
        <v>0</v>
      </c>
      <c r="BB248" s="20">
        <f ca="1">Table1[[#This Row],[Vehicle Value]]/Table1[[#This Row],[Vehicles]]</f>
        <v>47798.486553435294</v>
      </c>
      <c r="BC248" s="3"/>
      <c r="BD248" s="23">
        <f ca="1">IF(Table1[[#This Row],[Overal Debt]]&gt;$BE$3,1,0)</f>
        <v>1</v>
      </c>
      <c r="BG248" s="27">
        <f ca="1">Table1[[#This Row],[Mortgage]]/Table1[[#This Row],[Value of House]]</f>
        <v>0.77425686111372005</v>
      </c>
      <c r="BH248" s="23">
        <f t="shared" ca="1" si="88"/>
        <v>0</v>
      </c>
      <c r="BJ248">
        <f ca="1">IF(Table1[[#This Row],[City]]="Delhi",Table1[[#This Row],[Income]],0)</f>
        <v>0</v>
      </c>
      <c r="BK248">
        <f ca="1">IF(Table1[[#This Row],[City]]="Bangalore",Table1[[#This Row],[Income]],0)</f>
        <v>0</v>
      </c>
      <c r="BL248">
        <f ca="1">IF(Table1[[#This Row],[City]]="Kochi",Table1[[#This Row],[Income]],0)</f>
        <v>0</v>
      </c>
      <c r="BM248">
        <f ca="1">IF(Table1[[#This Row],[City]]="Chennai",Table1[[#This Row],[Income]],0)</f>
        <v>0</v>
      </c>
      <c r="BN248">
        <f ca="1">IF(Table1[[#This Row],[City]]="Thiruvananthapuram",Table1[[#This Row],[Income]],0)</f>
        <v>0</v>
      </c>
      <c r="BO248">
        <f ca="1">IF(Table1[[#This Row],[City]]="Kolkata",Table1[[#This Row],[Income]],0)</f>
        <v>0</v>
      </c>
      <c r="BP248">
        <f ca="1">IF(Table1[[#This Row],[City]]="Mumbai",Table1[[#This Row],[Income]],0)</f>
        <v>0</v>
      </c>
      <c r="BQ248">
        <f ca="1">IF(Table1[[#This Row],[City]]="Mysore",Table1[[#This Row],[Income]],0)</f>
        <v>0</v>
      </c>
      <c r="BT248">
        <f ca="1">IF(Table1[[#This Row],[City]]="Mumbai",1,0)</f>
        <v>0</v>
      </c>
      <c r="BU248">
        <f ca="1">IF(Table1[[#This Row],[City]]="Chennai",1,0)</f>
        <v>0</v>
      </c>
      <c r="BV248">
        <f ca="1">IF(Table1[[#This Row],[City]]="Delhi",1,0)</f>
        <v>0</v>
      </c>
      <c r="BW248">
        <f ca="1">IF(Table1[[#This Row],[City]]="Bangalore",1,0)</f>
        <v>0</v>
      </c>
      <c r="BX248">
        <f ca="1">IF(Table1[[#This Row],[City]]="Kochi",1,0)</f>
        <v>0</v>
      </c>
      <c r="BY248">
        <f ca="1">IF(Table1[[#This Row],[City]]="Thiruvananthapuram",1,0)</f>
        <v>0</v>
      </c>
      <c r="BZ248">
        <f ca="1">IF(Table1[[#This Row],[City]]="Kolkata",1,0)</f>
        <v>0</v>
      </c>
      <c r="CA248">
        <f ca="1">IF(Table1[[#This Row],[City]]="Mysore",1,0)</f>
        <v>0</v>
      </c>
    </row>
    <row r="249" spans="2:79" x14ac:dyDescent="0.3">
      <c r="B249">
        <f t="shared" ca="1" si="68"/>
        <v>1</v>
      </c>
      <c r="C249" t="str">
        <f t="shared" ca="1" si="69"/>
        <v>Male</v>
      </c>
      <c r="D249">
        <f t="shared" ca="1" si="70"/>
        <v>42</v>
      </c>
      <c r="E249">
        <f t="shared" ca="1" si="71"/>
        <v>4</v>
      </c>
      <c r="F249" t="str">
        <f t="shared" ca="1" si="72"/>
        <v>Teacher</v>
      </c>
      <c r="G249">
        <f t="shared" ca="1" si="73"/>
        <v>2</v>
      </c>
      <c r="H249" t="str">
        <f t="shared" ca="1" si="74"/>
        <v>HSC</v>
      </c>
      <c r="I249">
        <f t="shared" ca="1" si="75"/>
        <v>4</v>
      </c>
      <c r="J249">
        <f t="shared" ca="1" si="67"/>
        <v>1</v>
      </c>
      <c r="K249">
        <f t="shared" ca="1" si="76"/>
        <v>46123</v>
      </c>
      <c r="L249">
        <f t="shared" ca="1" si="77"/>
        <v>7</v>
      </c>
      <c r="M249" t="str">
        <f t="shared" ca="1" si="78"/>
        <v>Madurai</v>
      </c>
      <c r="N249">
        <f t="shared" ca="1" si="79"/>
        <v>138369</v>
      </c>
      <c r="O249">
        <f t="shared" ca="1" si="80"/>
        <v>86221.525196020288</v>
      </c>
      <c r="P249" s="1">
        <f t="shared" ca="1" si="81"/>
        <v>29015.089190349903</v>
      </c>
      <c r="Q249">
        <f t="shared" ca="1" si="82"/>
        <v>9500</v>
      </c>
      <c r="R249" s="1">
        <f t="shared" ca="1" si="83"/>
        <v>34128.169287561381</v>
      </c>
      <c r="S249" s="1">
        <f t="shared" ca="1" si="84"/>
        <v>9389.517520641537</v>
      </c>
      <c r="T249" s="1">
        <f t="shared" ca="1" si="85"/>
        <v>201512.25847791129</v>
      </c>
      <c r="U249" s="1">
        <f t="shared" ca="1" si="86"/>
        <v>129849.69448358167</v>
      </c>
      <c r="V249" s="1">
        <f t="shared" ca="1" si="87"/>
        <v>71662.563994329626</v>
      </c>
      <c r="AI249" s="7"/>
      <c r="AJ249">
        <f ca="1">IF(Table1[[#This Row],[Gender]]="Male",1,0)</f>
        <v>1</v>
      </c>
      <c r="AK249">
        <f ca="1">IF(Table1[[#This Row],[Gender]]="Female",1,0)</f>
        <v>0</v>
      </c>
      <c r="AM249" s="3"/>
      <c r="AO249">
        <f ca="1">IF(Table1[[#This Row],[Profession]]="Health",1,0)</f>
        <v>0</v>
      </c>
      <c r="AP249">
        <f ca="1">IF(Table1[[#This Row],[Profession]]="IT",1,0)</f>
        <v>0</v>
      </c>
      <c r="AQ249">
        <f ca="1">IF(Table1[[#This Row],[Profession]]="Engineer",1,0)</f>
        <v>0</v>
      </c>
      <c r="AR249">
        <f ca="1">IF(Table1[[#This Row],[Profession]]="Blogger",1,0)</f>
        <v>0</v>
      </c>
      <c r="AS249">
        <f ca="1">IF(Table1[[#This Row],[Profession]]="Teacher",1,0)</f>
        <v>1</v>
      </c>
      <c r="AT249">
        <f ca="1">IF(Table1[[#This Row],[Profession]]="Freelancer",1,0)</f>
        <v>0</v>
      </c>
      <c r="BB249" s="20">
        <f ca="1">Table1[[#This Row],[Vehicle Value]]/Table1[[#This Row],[Vehicles]]</f>
        <v>29015.089190349903</v>
      </c>
      <c r="BC249" s="3"/>
      <c r="BD249" s="23">
        <f ca="1">IF(Table1[[#This Row],[Overal Debt]]&gt;$BE$3,1,0)</f>
        <v>1</v>
      </c>
      <c r="BG249" s="27">
        <f ca="1">Table1[[#This Row],[Mortgage]]/Table1[[#This Row],[Value of House]]</f>
        <v>0.62312747216515463</v>
      </c>
      <c r="BH249" s="23">
        <f t="shared" ca="1" si="88"/>
        <v>0</v>
      </c>
      <c r="BJ249">
        <f ca="1">IF(Table1[[#This Row],[City]]="Delhi",Table1[[#This Row],[Income]],0)</f>
        <v>0</v>
      </c>
      <c r="BK249">
        <f ca="1">IF(Table1[[#This Row],[City]]="Bangalore",Table1[[#This Row],[Income]],0)</f>
        <v>0</v>
      </c>
      <c r="BL249">
        <f ca="1">IF(Table1[[#This Row],[City]]="Kochi",Table1[[#This Row],[Income]],0)</f>
        <v>0</v>
      </c>
      <c r="BM249">
        <f ca="1">IF(Table1[[#This Row],[City]]="Chennai",Table1[[#This Row],[Income]],0)</f>
        <v>0</v>
      </c>
      <c r="BN249">
        <f ca="1">IF(Table1[[#This Row],[City]]="Thiruvananthapuram",Table1[[#This Row],[Income]],0)</f>
        <v>0</v>
      </c>
      <c r="BO249">
        <f ca="1">IF(Table1[[#This Row],[City]]="Kolkata",Table1[[#This Row],[Income]],0)</f>
        <v>0</v>
      </c>
      <c r="BP249">
        <f ca="1">IF(Table1[[#This Row],[City]]="Mumbai",Table1[[#This Row],[Income]],0)</f>
        <v>0</v>
      </c>
      <c r="BQ249">
        <f ca="1">IF(Table1[[#This Row],[City]]="Mysore",Table1[[#This Row],[Income]],0)</f>
        <v>0</v>
      </c>
      <c r="BT249">
        <f ca="1">IF(Table1[[#This Row],[City]]="Mumbai",1,0)</f>
        <v>0</v>
      </c>
      <c r="BU249">
        <f ca="1">IF(Table1[[#This Row],[City]]="Chennai",1,0)</f>
        <v>0</v>
      </c>
      <c r="BV249">
        <f ca="1">IF(Table1[[#This Row],[City]]="Delhi",1,0)</f>
        <v>0</v>
      </c>
      <c r="BW249">
        <f ca="1">IF(Table1[[#This Row],[City]]="Bangalore",1,0)</f>
        <v>0</v>
      </c>
      <c r="BX249">
        <f ca="1">IF(Table1[[#This Row],[City]]="Kochi",1,0)</f>
        <v>0</v>
      </c>
      <c r="BY249">
        <f ca="1">IF(Table1[[#This Row],[City]]="Thiruvananthapuram",1,0)</f>
        <v>0</v>
      </c>
      <c r="BZ249">
        <f ca="1">IF(Table1[[#This Row],[City]]="Kolkata",1,0)</f>
        <v>0</v>
      </c>
      <c r="CA249">
        <f ca="1">IF(Table1[[#This Row],[City]]="Mysore",1,0)</f>
        <v>0</v>
      </c>
    </row>
    <row r="250" spans="2:79" x14ac:dyDescent="0.3">
      <c r="B250">
        <f t="shared" ca="1" si="68"/>
        <v>2</v>
      </c>
      <c r="C250" t="str">
        <f t="shared" ca="1" si="69"/>
        <v>Female</v>
      </c>
      <c r="D250">
        <f t="shared" ca="1" si="70"/>
        <v>40</v>
      </c>
      <c r="E250">
        <f t="shared" ca="1" si="71"/>
        <v>4</v>
      </c>
      <c r="F250" t="str">
        <f t="shared" ca="1" si="72"/>
        <v>Teacher</v>
      </c>
      <c r="G250">
        <f t="shared" ca="1" si="73"/>
        <v>1</v>
      </c>
      <c r="H250" t="str">
        <f t="shared" ca="1" si="74"/>
        <v>SSLC</v>
      </c>
      <c r="I250">
        <f t="shared" ca="1" si="75"/>
        <v>2</v>
      </c>
      <c r="J250">
        <f t="shared" ca="1" si="67"/>
        <v>4</v>
      </c>
      <c r="K250">
        <f t="shared" ca="1" si="76"/>
        <v>74591</v>
      </c>
      <c r="L250">
        <f t="shared" ca="1" si="77"/>
        <v>1</v>
      </c>
      <c r="M250" t="str">
        <f t="shared" ca="1" si="78"/>
        <v>Chennai</v>
      </c>
      <c r="N250">
        <f t="shared" ca="1" si="79"/>
        <v>298364</v>
      </c>
      <c r="O250">
        <f t="shared" ca="1" si="80"/>
        <v>172863.84948658012</v>
      </c>
      <c r="P250" s="1">
        <f t="shared" ca="1" si="81"/>
        <v>179967.32309275147</v>
      </c>
      <c r="Q250">
        <f t="shared" ca="1" si="82"/>
        <v>120433</v>
      </c>
      <c r="R250" s="1">
        <f t="shared" ca="1" si="83"/>
        <v>21513.744740930517</v>
      </c>
      <c r="S250" s="1">
        <f t="shared" ca="1" si="84"/>
        <v>103029.40429766286</v>
      </c>
      <c r="T250" s="1">
        <f t="shared" ca="1" si="85"/>
        <v>499845.06783368194</v>
      </c>
      <c r="U250" s="1">
        <f t="shared" ca="1" si="86"/>
        <v>314810.59422751062</v>
      </c>
      <c r="V250" s="1">
        <f t="shared" ca="1" si="87"/>
        <v>185034.47360617132</v>
      </c>
      <c r="AI250" s="7"/>
      <c r="AJ250">
        <f ca="1">IF(Table1[[#This Row],[Gender]]="Male",1,0)</f>
        <v>0</v>
      </c>
      <c r="AK250">
        <f ca="1">IF(Table1[[#This Row],[Gender]]="Female",1,0)</f>
        <v>1</v>
      </c>
      <c r="AM250" s="3"/>
      <c r="AO250">
        <f ca="1">IF(Table1[[#This Row],[Profession]]="Health",1,0)</f>
        <v>0</v>
      </c>
      <c r="AP250">
        <f ca="1">IF(Table1[[#This Row],[Profession]]="IT",1,0)</f>
        <v>0</v>
      </c>
      <c r="AQ250">
        <f ca="1">IF(Table1[[#This Row],[Profession]]="Engineer",1,0)</f>
        <v>0</v>
      </c>
      <c r="AR250">
        <f ca="1">IF(Table1[[#This Row],[Profession]]="Blogger",1,0)</f>
        <v>0</v>
      </c>
      <c r="AS250">
        <f ca="1">IF(Table1[[#This Row],[Profession]]="Teacher",1,0)</f>
        <v>1</v>
      </c>
      <c r="AT250">
        <f ca="1">IF(Table1[[#This Row],[Profession]]="Freelancer",1,0)</f>
        <v>0</v>
      </c>
      <c r="BB250" s="20">
        <f ca="1">Table1[[#This Row],[Vehicle Value]]/Table1[[#This Row],[Vehicles]]</f>
        <v>44991.830773187867</v>
      </c>
      <c r="BC250" s="3"/>
      <c r="BD250" s="23">
        <f ca="1">IF(Table1[[#This Row],[Overal Debt]]&gt;$BE$3,1,0)</f>
        <v>1</v>
      </c>
      <c r="BG250" s="27">
        <f ca="1">Table1[[#This Row],[Mortgage]]/Table1[[#This Row],[Value of House]]</f>
        <v>0.57937234212766997</v>
      </c>
      <c r="BH250" s="23">
        <f t="shared" ca="1" si="88"/>
        <v>0</v>
      </c>
      <c r="BJ250">
        <f ca="1">IF(Table1[[#This Row],[City]]="Delhi",Table1[[#This Row],[Income]],0)</f>
        <v>0</v>
      </c>
      <c r="BK250">
        <f ca="1">IF(Table1[[#This Row],[City]]="Bangalore",Table1[[#This Row],[Income]],0)</f>
        <v>0</v>
      </c>
      <c r="BL250">
        <f ca="1">IF(Table1[[#This Row],[City]]="Kochi",Table1[[#This Row],[Income]],0)</f>
        <v>0</v>
      </c>
      <c r="BM250">
        <f ca="1">IF(Table1[[#This Row],[City]]="Chennai",Table1[[#This Row],[Income]],0)</f>
        <v>74591</v>
      </c>
      <c r="BN250">
        <f ca="1">IF(Table1[[#This Row],[City]]="Thiruvananthapuram",Table1[[#This Row],[Income]],0)</f>
        <v>0</v>
      </c>
      <c r="BO250">
        <f ca="1">IF(Table1[[#This Row],[City]]="Kolkata",Table1[[#This Row],[Income]],0)</f>
        <v>0</v>
      </c>
      <c r="BP250">
        <f ca="1">IF(Table1[[#This Row],[City]]="Mumbai",Table1[[#This Row],[Income]],0)</f>
        <v>0</v>
      </c>
      <c r="BQ250">
        <f ca="1">IF(Table1[[#This Row],[City]]="Mysore",Table1[[#This Row],[Income]],0)</f>
        <v>0</v>
      </c>
      <c r="BT250">
        <f ca="1">IF(Table1[[#This Row],[City]]="Mumbai",1,0)</f>
        <v>0</v>
      </c>
      <c r="BU250">
        <f ca="1">IF(Table1[[#This Row],[City]]="Chennai",1,0)</f>
        <v>1</v>
      </c>
      <c r="BV250">
        <f ca="1">IF(Table1[[#This Row],[City]]="Delhi",1,0)</f>
        <v>0</v>
      </c>
      <c r="BW250">
        <f ca="1">IF(Table1[[#This Row],[City]]="Bangalore",1,0)</f>
        <v>0</v>
      </c>
      <c r="BX250">
        <f ca="1">IF(Table1[[#This Row],[City]]="Kochi",1,0)</f>
        <v>0</v>
      </c>
      <c r="BY250">
        <f ca="1">IF(Table1[[#This Row],[City]]="Thiruvananthapuram",1,0)</f>
        <v>0</v>
      </c>
      <c r="BZ250">
        <f ca="1">IF(Table1[[#This Row],[City]]="Kolkata",1,0)</f>
        <v>0</v>
      </c>
      <c r="CA250">
        <f ca="1">IF(Table1[[#This Row],[City]]="Mysore",1,0)</f>
        <v>0</v>
      </c>
    </row>
    <row r="251" spans="2:79" x14ac:dyDescent="0.3">
      <c r="B251">
        <f t="shared" ca="1" si="68"/>
        <v>2</v>
      </c>
      <c r="C251" t="str">
        <f t="shared" ca="1" si="69"/>
        <v>Female</v>
      </c>
      <c r="D251">
        <f t="shared" ca="1" si="70"/>
        <v>35</v>
      </c>
      <c r="E251">
        <f t="shared" ca="1" si="71"/>
        <v>2</v>
      </c>
      <c r="F251" t="str">
        <f t="shared" ca="1" si="72"/>
        <v>Engineer</v>
      </c>
      <c r="G251">
        <f t="shared" ca="1" si="73"/>
        <v>4</v>
      </c>
      <c r="H251" t="str">
        <f t="shared" ca="1" si="74"/>
        <v>Under Graduate</v>
      </c>
      <c r="I251">
        <f t="shared" ca="1" si="75"/>
        <v>3</v>
      </c>
      <c r="J251">
        <f t="shared" ca="1" si="67"/>
        <v>3</v>
      </c>
      <c r="K251">
        <f t="shared" ca="1" si="76"/>
        <v>59677</v>
      </c>
      <c r="L251">
        <f t="shared" ca="1" si="77"/>
        <v>3</v>
      </c>
      <c r="M251" t="str">
        <f t="shared" ca="1" si="78"/>
        <v>Mysore</v>
      </c>
      <c r="N251">
        <f t="shared" ca="1" si="79"/>
        <v>238708</v>
      </c>
      <c r="O251">
        <f t="shared" ca="1" si="80"/>
        <v>141728.79088000045</v>
      </c>
      <c r="P251" s="1">
        <f t="shared" ca="1" si="81"/>
        <v>127348.19233808519</v>
      </c>
      <c r="Q251">
        <f t="shared" ca="1" si="82"/>
        <v>14227</v>
      </c>
      <c r="R251" s="1">
        <f t="shared" ca="1" si="83"/>
        <v>8842.7337708548148</v>
      </c>
      <c r="S251" s="1">
        <f t="shared" ca="1" si="84"/>
        <v>33908.301351556263</v>
      </c>
      <c r="T251" s="1">
        <f t="shared" ca="1" si="85"/>
        <v>374898.92610894004</v>
      </c>
      <c r="U251" s="1">
        <f t="shared" ca="1" si="86"/>
        <v>164798.52465085528</v>
      </c>
      <c r="V251" s="1">
        <f t="shared" ca="1" si="87"/>
        <v>210100.40145808476</v>
      </c>
      <c r="AI251" s="7"/>
      <c r="AJ251">
        <f ca="1">IF(Table1[[#This Row],[Gender]]="Male",1,0)</f>
        <v>0</v>
      </c>
      <c r="AK251">
        <f ca="1">IF(Table1[[#This Row],[Gender]]="Female",1,0)</f>
        <v>1</v>
      </c>
      <c r="AM251" s="3"/>
      <c r="AO251">
        <f ca="1">IF(Table1[[#This Row],[Profession]]="Health",1,0)</f>
        <v>0</v>
      </c>
      <c r="AP251">
        <f ca="1">IF(Table1[[#This Row],[Profession]]="IT",1,0)</f>
        <v>0</v>
      </c>
      <c r="AQ251">
        <f ca="1">IF(Table1[[#This Row],[Profession]]="Engineer",1,0)</f>
        <v>1</v>
      </c>
      <c r="AR251">
        <f ca="1">IF(Table1[[#This Row],[Profession]]="Blogger",1,0)</f>
        <v>0</v>
      </c>
      <c r="AS251">
        <f ca="1">IF(Table1[[#This Row],[Profession]]="Teacher",1,0)</f>
        <v>0</v>
      </c>
      <c r="AT251">
        <f ca="1">IF(Table1[[#This Row],[Profession]]="Freelancer",1,0)</f>
        <v>0</v>
      </c>
      <c r="BB251" s="20">
        <f ca="1">Table1[[#This Row],[Vehicle Value]]/Table1[[#This Row],[Vehicles]]</f>
        <v>42449.397446028401</v>
      </c>
      <c r="BC251" s="3"/>
      <c r="BD251" s="23">
        <f ca="1">IF(Table1[[#This Row],[Overal Debt]]&gt;$BE$3,1,0)</f>
        <v>1</v>
      </c>
      <c r="BG251" s="27">
        <f ca="1">Table1[[#This Row],[Mortgage]]/Table1[[#This Row],[Value of House]]</f>
        <v>0.59373289072842328</v>
      </c>
      <c r="BH251" s="23">
        <f t="shared" ca="1" si="88"/>
        <v>0</v>
      </c>
      <c r="BJ251">
        <f ca="1">IF(Table1[[#This Row],[City]]="Delhi",Table1[[#This Row],[Income]],0)</f>
        <v>0</v>
      </c>
      <c r="BK251">
        <f ca="1">IF(Table1[[#This Row],[City]]="Bangalore",Table1[[#This Row],[Income]],0)</f>
        <v>0</v>
      </c>
      <c r="BL251">
        <f ca="1">IF(Table1[[#This Row],[City]]="Kochi",Table1[[#This Row],[Income]],0)</f>
        <v>0</v>
      </c>
      <c r="BM251">
        <f ca="1">IF(Table1[[#This Row],[City]]="Chennai",Table1[[#This Row],[Income]],0)</f>
        <v>0</v>
      </c>
      <c r="BN251">
        <f ca="1">IF(Table1[[#This Row],[City]]="Thiruvananthapuram",Table1[[#This Row],[Income]],0)</f>
        <v>0</v>
      </c>
      <c r="BO251">
        <f ca="1">IF(Table1[[#This Row],[City]]="Kolkata",Table1[[#This Row],[Income]],0)</f>
        <v>0</v>
      </c>
      <c r="BP251">
        <f ca="1">IF(Table1[[#This Row],[City]]="Mumbai",Table1[[#This Row],[Income]],0)</f>
        <v>0</v>
      </c>
      <c r="BQ251">
        <f ca="1">IF(Table1[[#This Row],[City]]="Mysore",Table1[[#This Row],[Income]],0)</f>
        <v>59677</v>
      </c>
      <c r="BT251">
        <f ca="1">IF(Table1[[#This Row],[City]]="Mumbai",1,0)</f>
        <v>0</v>
      </c>
      <c r="BU251">
        <f ca="1">IF(Table1[[#This Row],[City]]="Chennai",1,0)</f>
        <v>0</v>
      </c>
      <c r="BV251">
        <f ca="1">IF(Table1[[#This Row],[City]]="Delhi",1,0)</f>
        <v>0</v>
      </c>
      <c r="BW251">
        <f ca="1">IF(Table1[[#This Row],[City]]="Bangalore",1,0)</f>
        <v>0</v>
      </c>
      <c r="BX251">
        <f ca="1">IF(Table1[[#This Row],[City]]="Kochi",1,0)</f>
        <v>0</v>
      </c>
      <c r="BY251">
        <f ca="1">IF(Table1[[#This Row],[City]]="Thiruvananthapuram",1,0)</f>
        <v>0</v>
      </c>
      <c r="BZ251">
        <f ca="1">IF(Table1[[#This Row],[City]]="Kolkata",1,0)</f>
        <v>0</v>
      </c>
      <c r="CA251">
        <f ca="1">IF(Table1[[#This Row],[City]]="Mysore",1,0)</f>
        <v>1</v>
      </c>
    </row>
    <row r="252" spans="2:79" x14ac:dyDescent="0.3">
      <c r="B252">
        <f t="shared" ca="1" si="68"/>
        <v>2</v>
      </c>
      <c r="C252" t="str">
        <f t="shared" ca="1" si="69"/>
        <v>Female</v>
      </c>
      <c r="D252">
        <f t="shared" ca="1" si="70"/>
        <v>40</v>
      </c>
      <c r="E252">
        <f t="shared" ca="1" si="71"/>
        <v>4</v>
      </c>
      <c r="F252" t="str">
        <f t="shared" ca="1" si="72"/>
        <v>Teacher</v>
      </c>
      <c r="G252">
        <f t="shared" ca="1" si="73"/>
        <v>4</v>
      </c>
      <c r="H252" t="str">
        <f t="shared" ca="1" si="74"/>
        <v>Under Graduate</v>
      </c>
      <c r="I252">
        <f t="shared" ca="1" si="75"/>
        <v>2</v>
      </c>
      <c r="J252">
        <f t="shared" ca="1" si="67"/>
        <v>3</v>
      </c>
      <c r="K252">
        <f t="shared" ca="1" si="76"/>
        <v>78373</v>
      </c>
      <c r="L252">
        <f t="shared" ca="1" si="77"/>
        <v>5</v>
      </c>
      <c r="M252" t="str">
        <f t="shared" ca="1" si="78"/>
        <v>Kolkata</v>
      </c>
      <c r="N252">
        <f t="shared" ca="1" si="79"/>
        <v>235119</v>
      </c>
      <c r="O252">
        <f t="shared" ca="1" si="80"/>
        <v>133368.20596054042</v>
      </c>
      <c r="P252" s="1">
        <f t="shared" ca="1" si="81"/>
        <v>108370.05420616816</v>
      </c>
      <c r="Q252">
        <f t="shared" ca="1" si="82"/>
        <v>79055</v>
      </c>
      <c r="R252" s="1">
        <f t="shared" ca="1" si="83"/>
        <v>45098.600506395611</v>
      </c>
      <c r="S252" s="1">
        <f t="shared" ca="1" si="84"/>
        <v>22947.166475543727</v>
      </c>
      <c r="T252" s="1">
        <f t="shared" ca="1" si="85"/>
        <v>388587.65471256379</v>
      </c>
      <c r="U252" s="1">
        <f t="shared" ca="1" si="86"/>
        <v>257521.80646693602</v>
      </c>
      <c r="V252" s="1">
        <f t="shared" ca="1" si="87"/>
        <v>131065.84824562777</v>
      </c>
      <c r="AI252" s="7"/>
      <c r="AJ252">
        <f ca="1">IF(Table1[[#This Row],[Gender]]="Male",1,0)</f>
        <v>0</v>
      </c>
      <c r="AK252">
        <f ca="1">IF(Table1[[#This Row],[Gender]]="Female",1,0)</f>
        <v>1</v>
      </c>
      <c r="AM252" s="3"/>
      <c r="AO252">
        <f ca="1">IF(Table1[[#This Row],[Profession]]="Health",1,0)</f>
        <v>0</v>
      </c>
      <c r="AP252">
        <f ca="1">IF(Table1[[#This Row],[Profession]]="IT",1,0)</f>
        <v>0</v>
      </c>
      <c r="AQ252">
        <f ca="1">IF(Table1[[#This Row],[Profession]]="Engineer",1,0)</f>
        <v>0</v>
      </c>
      <c r="AR252">
        <f ca="1">IF(Table1[[#This Row],[Profession]]="Blogger",1,0)</f>
        <v>0</v>
      </c>
      <c r="AS252">
        <f ca="1">IF(Table1[[#This Row],[Profession]]="Teacher",1,0)</f>
        <v>1</v>
      </c>
      <c r="AT252">
        <f ca="1">IF(Table1[[#This Row],[Profession]]="Freelancer",1,0)</f>
        <v>0</v>
      </c>
      <c r="BB252" s="20">
        <f ca="1">Table1[[#This Row],[Vehicle Value]]/Table1[[#This Row],[Vehicles]]</f>
        <v>36123.351402056054</v>
      </c>
      <c r="BC252" s="3"/>
      <c r="BD252" s="23">
        <f ca="1">IF(Table1[[#This Row],[Overal Debt]]&gt;$BE$3,1,0)</f>
        <v>1</v>
      </c>
      <c r="BG252" s="27">
        <f ca="1">Table1[[#This Row],[Mortgage]]/Table1[[#This Row],[Value of House]]</f>
        <v>0.56723704150043353</v>
      </c>
      <c r="BH252" s="23">
        <f t="shared" ca="1" si="88"/>
        <v>0</v>
      </c>
      <c r="BJ252">
        <f ca="1">IF(Table1[[#This Row],[City]]="Delhi",Table1[[#This Row],[Income]],0)</f>
        <v>0</v>
      </c>
      <c r="BK252">
        <f ca="1">IF(Table1[[#This Row],[City]]="Bangalore",Table1[[#This Row],[Income]],0)</f>
        <v>0</v>
      </c>
      <c r="BL252">
        <f ca="1">IF(Table1[[#This Row],[City]]="Kochi",Table1[[#This Row],[Income]],0)</f>
        <v>0</v>
      </c>
      <c r="BM252">
        <f ca="1">IF(Table1[[#This Row],[City]]="Chennai",Table1[[#This Row],[Income]],0)</f>
        <v>0</v>
      </c>
      <c r="BN252">
        <f ca="1">IF(Table1[[#This Row],[City]]="Thiruvananthapuram",Table1[[#This Row],[Income]],0)</f>
        <v>0</v>
      </c>
      <c r="BO252">
        <f ca="1">IF(Table1[[#This Row],[City]]="Kolkata",Table1[[#This Row],[Income]],0)</f>
        <v>78373</v>
      </c>
      <c r="BP252">
        <f ca="1">IF(Table1[[#This Row],[City]]="Mumbai",Table1[[#This Row],[Income]],0)</f>
        <v>0</v>
      </c>
      <c r="BQ252">
        <f ca="1">IF(Table1[[#This Row],[City]]="Mysore",Table1[[#This Row],[Income]],0)</f>
        <v>0</v>
      </c>
      <c r="BT252">
        <f ca="1">IF(Table1[[#This Row],[City]]="Mumbai",1,0)</f>
        <v>0</v>
      </c>
      <c r="BU252">
        <f ca="1">IF(Table1[[#This Row],[City]]="Chennai",1,0)</f>
        <v>0</v>
      </c>
      <c r="BV252">
        <f ca="1">IF(Table1[[#This Row],[City]]="Delhi",1,0)</f>
        <v>0</v>
      </c>
      <c r="BW252">
        <f ca="1">IF(Table1[[#This Row],[City]]="Bangalore",1,0)</f>
        <v>0</v>
      </c>
      <c r="BX252">
        <f ca="1">IF(Table1[[#This Row],[City]]="Kochi",1,0)</f>
        <v>0</v>
      </c>
      <c r="BY252">
        <f ca="1">IF(Table1[[#This Row],[City]]="Thiruvananthapuram",1,0)</f>
        <v>0</v>
      </c>
      <c r="BZ252">
        <f ca="1">IF(Table1[[#This Row],[City]]="Kolkata",1,0)</f>
        <v>1</v>
      </c>
      <c r="CA252">
        <f ca="1">IF(Table1[[#This Row],[City]]="Mysore",1,0)</f>
        <v>0</v>
      </c>
    </row>
    <row r="253" spans="2:79" x14ac:dyDescent="0.3">
      <c r="B253">
        <f t="shared" ca="1" si="68"/>
        <v>2</v>
      </c>
      <c r="C253" t="str">
        <f t="shared" ca="1" si="69"/>
        <v>Female</v>
      </c>
      <c r="D253">
        <f t="shared" ca="1" si="70"/>
        <v>26</v>
      </c>
      <c r="E253">
        <f t="shared" ca="1" si="71"/>
        <v>4</v>
      </c>
      <c r="F253" t="str">
        <f t="shared" ca="1" si="72"/>
        <v>Teacher</v>
      </c>
      <c r="G253">
        <f t="shared" ca="1" si="73"/>
        <v>1</v>
      </c>
      <c r="H253" t="str">
        <f t="shared" ca="1" si="74"/>
        <v>SSLC</v>
      </c>
      <c r="I253">
        <f t="shared" ca="1" si="75"/>
        <v>0</v>
      </c>
      <c r="J253">
        <f t="shared" ca="1" si="67"/>
        <v>2</v>
      </c>
      <c r="K253">
        <f t="shared" ca="1" si="76"/>
        <v>51262</v>
      </c>
      <c r="L253">
        <f t="shared" ca="1" si="77"/>
        <v>2</v>
      </c>
      <c r="M253" t="str">
        <f t="shared" ca="1" si="78"/>
        <v>Bangalore</v>
      </c>
      <c r="N253">
        <f t="shared" ca="1" si="79"/>
        <v>205048</v>
      </c>
      <c r="O253">
        <f t="shared" ca="1" si="80"/>
        <v>185021.97319505355</v>
      </c>
      <c r="P253" s="1">
        <f t="shared" ca="1" si="81"/>
        <v>36750.595402161474</v>
      </c>
      <c r="Q253">
        <f t="shared" ca="1" si="82"/>
        <v>12667</v>
      </c>
      <c r="R253" s="1">
        <f t="shared" ca="1" si="83"/>
        <v>16844.118677990413</v>
      </c>
      <c r="S253" s="1">
        <f t="shared" ca="1" si="84"/>
        <v>21551.844183227593</v>
      </c>
      <c r="T253" s="1">
        <f t="shared" ca="1" si="85"/>
        <v>258642.7140801519</v>
      </c>
      <c r="U253" s="1">
        <f t="shared" ca="1" si="86"/>
        <v>214533.09187304397</v>
      </c>
      <c r="V253" s="1">
        <f t="shared" ca="1" si="87"/>
        <v>44109.622207107925</v>
      </c>
      <c r="AI253" s="7"/>
      <c r="AJ253">
        <f ca="1">IF(Table1[[#This Row],[Gender]]="Male",1,0)</f>
        <v>0</v>
      </c>
      <c r="AK253">
        <f ca="1">IF(Table1[[#This Row],[Gender]]="Female",1,0)</f>
        <v>1</v>
      </c>
      <c r="AM253" s="3"/>
      <c r="AO253">
        <f ca="1">IF(Table1[[#This Row],[Profession]]="Health",1,0)</f>
        <v>0</v>
      </c>
      <c r="AP253">
        <f ca="1">IF(Table1[[#This Row],[Profession]]="IT",1,0)</f>
        <v>0</v>
      </c>
      <c r="AQ253">
        <f ca="1">IF(Table1[[#This Row],[Profession]]="Engineer",1,0)</f>
        <v>0</v>
      </c>
      <c r="AR253">
        <f ca="1">IF(Table1[[#This Row],[Profession]]="Blogger",1,0)</f>
        <v>0</v>
      </c>
      <c r="AS253">
        <f ca="1">IF(Table1[[#This Row],[Profession]]="Teacher",1,0)</f>
        <v>1</v>
      </c>
      <c r="AT253">
        <f ca="1">IF(Table1[[#This Row],[Profession]]="Freelancer",1,0)</f>
        <v>0</v>
      </c>
      <c r="BB253" s="20">
        <f ca="1">Table1[[#This Row],[Vehicle Value]]/Table1[[#This Row],[Vehicles]]</f>
        <v>18375.297701080737</v>
      </c>
      <c r="BC253" s="3"/>
      <c r="BD253" s="23">
        <f ca="1">IF(Table1[[#This Row],[Overal Debt]]&gt;$BE$3,1,0)</f>
        <v>1</v>
      </c>
      <c r="BG253" s="27">
        <f ca="1">Table1[[#This Row],[Mortgage]]/Table1[[#This Row],[Value of House]]</f>
        <v>0.90233493228440931</v>
      </c>
      <c r="BH253" s="23">
        <f t="shared" ca="1" si="88"/>
        <v>0</v>
      </c>
      <c r="BJ253">
        <f ca="1">IF(Table1[[#This Row],[City]]="Delhi",Table1[[#This Row],[Income]],0)</f>
        <v>0</v>
      </c>
      <c r="BK253">
        <f ca="1">IF(Table1[[#This Row],[City]]="Bangalore",Table1[[#This Row],[Income]],0)</f>
        <v>51262</v>
      </c>
      <c r="BL253">
        <f ca="1">IF(Table1[[#This Row],[City]]="Kochi",Table1[[#This Row],[Income]],0)</f>
        <v>0</v>
      </c>
      <c r="BM253">
        <f ca="1">IF(Table1[[#This Row],[City]]="Chennai",Table1[[#This Row],[Income]],0)</f>
        <v>0</v>
      </c>
      <c r="BN253">
        <f ca="1">IF(Table1[[#This Row],[City]]="Thiruvananthapuram",Table1[[#This Row],[Income]],0)</f>
        <v>0</v>
      </c>
      <c r="BO253">
        <f ca="1">IF(Table1[[#This Row],[City]]="Kolkata",Table1[[#This Row],[Income]],0)</f>
        <v>0</v>
      </c>
      <c r="BP253">
        <f ca="1">IF(Table1[[#This Row],[City]]="Mumbai",Table1[[#This Row],[Income]],0)</f>
        <v>0</v>
      </c>
      <c r="BQ253">
        <f ca="1">IF(Table1[[#This Row],[City]]="Mysore",Table1[[#This Row],[Income]],0)</f>
        <v>0</v>
      </c>
      <c r="BT253">
        <f ca="1">IF(Table1[[#This Row],[City]]="Mumbai",1,0)</f>
        <v>0</v>
      </c>
      <c r="BU253">
        <f ca="1">IF(Table1[[#This Row],[City]]="Chennai",1,0)</f>
        <v>0</v>
      </c>
      <c r="BV253">
        <f ca="1">IF(Table1[[#This Row],[City]]="Delhi",1,0)</f>
        <v>0</v>
      </c>
      <c r="BW253">
        <f ca="1">IF(Table1[[#This Row],[City]]="Bangalore",1,0)</f>
        <v>1</v>
      </c>
      <c r="BX253">
        <f ca="1">IF(Table1[[#This Row],[City]]="Kochi",1,0)</f>
        <v>0</v>
      </c>
      <c r="BY253">
        <f ca="1">IF(Table1[[#This Row],[City]]="Thiruvananthapuram",1,0)</f>
        <v>0</v>
      </c>
      <c r="BZ253">
        <f ca="1">IF(Table1[[#This Row],[City]]="Kolkata",1,0)</f>
        <v>0</v>
      </c>
      <c r="CA253">
        <f ca="1">IF(Table1[[#This Row],[City]]="Mysore",1,0)</f>
        <v>0</v>
      </c>
    </row>
    <row r="254" spans="2:79" x14ac:dyDescent="0.3">
      <c r="B254">
        <f t="shared" ca="1" si="68"/>
        <v>1</v>
      </c>
      <c r="C254" t="str">
        <f t="shared" ca="1" si="69"/>
        <v>Male</v>
      </c>
      <c r="D254">
        <f t="shared" ca="1" si="70"/>
        <v>43</v>
      </c>
      <c r="E254">
        <f t="shared" ca="1" si="71"/>
        <v>6</v>
      </c>
      <c r="F254" t="str">
        <f t="shared" ca="1" si="72"/>
        <v>Blogger</v>
      </c>
      <c r="G254">
        <f t="shared" ca="1" si="73"/>
        <v>4</v>
      </c>
      <c r="H254" t="str">
        <f t="shared" ca="1" si="74"/>
        <v>Under Graduate</v>
      </c>
      <c r="I254">
        <f t="shared" ca="1" si="75"/>
        <v>3</v>
      </c>
      <c r="J254">
        <f t="shared" ca="1" si="67"/>
        <v>1</v>
      </c>
      <c r="K254">
        <f t="shared" ca="1" si="76"/>
        <v>49032</v>
      </c>
      <c r="L254">
        <f t="shared" ca="1" si="77"/>
        <v>5</v>
      </c>
      <c r="M254" t="str">
        <f t="shared" ca="1" si="78"/>
        <v>Kolkata</v>
      </c>
      <c r="N254">
        <f t="shared" ca="1" si="79"/>
        <v>196128</v>
      </c>
      <c r="O254">
        <f t="shared" ca="1" si="80"/>
        <v>154293.21450126995</v>
      </c>
      <c r="P254" s="1">
        <f t="shared" ca="1" si="81"/>
        <v>41026.780091845714</v>
      </c>
      <c r="Q254">
        <f t="shared" ca="1" si="82"/>
        <v>38986</v>
      </c>
      <c r="R254" s="1">
        <f t="shared" ca="1" si="83"/>
        <v>46019.230548111365</v>
      </c>
      <c r="S254" s="1">
        <f t="shared" ca="1" si="84"/>
        <v>64710.481807389813</v>
      </c>
      <c r="T254" s="1">
        <f t="shared" ca="1" si="85"/>
        <v>283174.01063995709</v>
      </c>
      <c r="U254" s="1">
        <f t="shared" ca="1" si="86"/>
        <v>239298.44504938132</v>
      </c>
      <c r="V254" s="1">
        <f t="shared" ca="1" si="87"/>
        <v>43875.565590575774</v>
      </c>
      <c r="AI254" s="7"/>
      <c r="AJ254">
        <f ca="1">IF(Table1[[#This Row],[Gender]]="Male",1,0)</f>
        <v>1</v>
      </c>
      <c r="AK254">
        <f ca="1">IF(Table1[[#This Row],[Gender]]="Female",1,0)</f>
        <v>0</v>
      </c>
      <c r="AM254" s="3"/>
      <c r="AO254">
        <f ca="1">IF(Table1[[#This Row],[Profession]]="Health",1,0)</f>
        <v>0</v>
      </c>
      <c r="AP254">
        <f ca="1">IF(Table1[[#This Row],[Profession]]="IT",1,0)</f>
        <v>0</v>
      </c>
      <c r="AQ254">
        <f ca="1">IF(Table1[[#This Row],[Profession]]="Engineer",1,0)</f>
        <v>0</v>
      </c>
      <c r="AR254">
        <f ca="1">IF(Table1[[#This Row],[Profession]]="Blogger",1,0)</f>
        <v>1</v>
      </c>
      <c r="AS254">
        <f ca="1">IF(Table1[[#This Row],[Profession]]="Teacher",1,0)</f>
        <v>0</v>
      </c>
      <c r="AT254">
        <f ca="1">IF(Table1[[#This Row],[Profession]]="Freelancer",1,0)</f>
        <v>0</v>
      </c>
      <c r="BB254" s="20">
        <f ca="1">Table1[[#This Row],[Vehicle Value]]/Table1[[#This Row],[Vehicles]]</f>
        <v>41026.780091845714</v>
      </c>
      <c r="BC254" s="3"/>
      <c r="BD254" s="23">
        <f ca="1">IF(Table1[[#This Row],[Overal Debt]]&gt;$BE$3,1,0)</f>
        <v>1</v>
      </c>
      <c r="BG254" s="27">
        <f ca="1">Table1[[#This Row],[Mortgage]]/Table1[[#This Row],[Value of House]]</f>
        <v>0.78669651707695964</v>
      </c>
      <c r="BH254" s="23">
        <f t="shared" ca="1" si="88"/>
        <v>0</v>
      </c>
      <c r="BJ254">
        <f ca="1">IF(Table1[[#This Row],[City]]="Delhi",Table1[[#This Row],[Income]],0)</f>
        <v>0</v>
      </c>
      <c r="BK254">
        <f ca="1">IF(Table1[[#This Row],[City]]="Bangalore",Table1[[#This Row],[Income]],0)</f>
        <v>0</v>
      </c>
      <c r="BL254">
        <f ca="1">IF(Table1[[#This Row],[City]]="Kochi",Table1[[#This Row],[Income]],0)</f>
        <v>0</v>
      </c>
      <c r="BM254">
        <f ca="1">IF(Table1[[#This Row],[City]]="Chennai",Table1[[#This Row],[Income]],0)</f>
        <v>0</v>
      </c>
      <c r="BN254">
        <f ca="1">IF(Table1[[#This Row],[City]]="Thiruvananthapuram",Table1[[#This Row],[Income]],0)</f>
        <v>0</v>
      </c>
      <c r="BO254">
        <f ca="1">IF(Table1[[#This Row],[City]]="Kolkata",Table1[[#This Row],[Income]],0)</f>
        <v>49032</v>
      </c>
      <c r="BP254">
        <f ca="1">IF(Table1[[#This Row],[City]]="Mumbai",Table1[[#This Row],[Income]],0)</f>
        <v>0</v>
      </c>
      <c r="BQ254">
        <f ca="1">IF(Table1[[#This Row],[City]]="Mysore",Table1[[#This Row],[Income]],0)</f>
        <v>0</v>
      </c>
      <c r="BT254">
        <f ca="1">IF(Table1[[#This Row],[City]]="Mumbai",1,0)</f>
        <v>0</v>
      </c>
      <c r="BU254">
        <f ca="1">IF(Table1[[#This Row],[City]]="Chennai",1,0)</f>
        <v>0</v>
      </c>
      <c r="BV254">
        <f ca="1">IF(Table1[[#This Row],[City]]="Delhi",1,0)</f>
        <v>0</v>
      </c>
      <c r="BW254">
        <f ca="1">IF(Table1[[#This Row],[City]]="Bangalore",1,0)</f>
        <v>0</v>
      </c>
      <c r="BX254">
        <f ca="1">IF(Table1[[#This Row],[City]]="Kochi",1,0)</f>
        <v>0</v>
      </c>
      <c r="BY254">
        <f ca="1">IF(Table1[[#This Row],[City]]="Thiruvananthapuram",1,0)</f>
        <v>0</v>
      </c>
      <c r="BZ254">
        <f ca="1">IF(Table1[[#This Row],[City]]="Kolkata",1,0)</f>
        <v>1</v>
      </c>
      <c r="CA254">
        <f ca="1">IF(Table1[[#This Row],[City]]="Mysore",1,0)</f>
        <v>0</v>
      </c>
    </row>
    <row r="255" spans="2:79" x14ac:dyDescent="0.3">
      <c r="B255">
        <f t="shared" ca="1" si="68"/>
        <v>2</v>
      </c>
      <c r="C255" t="str">
        <f t="shared" ca="1" si="69"/>
        <v>Female</v>
      </c>
      <c r="D255">
        <f t="shared" ca="1" si="70"/>
        <v>44</v>
      </c>
      <c r="E255">
        <f t="shared" ca="1" si="71"/>
        <v>6</v>
      </c>
      <c r="F255" t="str">
        <f t="shared" ca="1" si="72"/>
        <v>Blogger</v>
      </c>
      <c r="G255">
        <f t="shared" ca="1" si="73"/>
        <v>4</v>
      </c>
      <c r="H255" t="str">
        <f t="shared" ca="1" si="74"/>
        <v>Under Graduate</v>
      </c>
      <c r="I255">
        <f t="shared" ca="1" si="75"/>
        <v>2</v>
      </c>
      <c r="J255">
        <f t="shared" ca="1" si="67"/>
        <v>3</v>
      </c>
      <c r="K255">
        <f t="shared" ca="1" si="76"/>
        <v>52842</v>
      </c>
      <c r="L255">
        <f t="shared" ca="1" si="77"/>
        <v>9</v>
      </c>
      <c r="M255" t="str">
        <f t="shared" ca="1" si="78"/>
        <v>Delhi</v>
      </c>
      <c r="N255">
        <f t="shared" ca="1" si="79"/>
        <v>211368</v>
      </c>
      <c r="O255">
        <f t="shared" ca="1" si="80"/>
        <v>18013.394712234338</v>
      </c>
      <c r="P255" s="1">
        <f t="shared" ca="1" si="81"/>
        <v>71884.532626219705</v>
      </c>
      <c r="Q255">
        <f t="shared" ca="1" si="82"/>
        <v>38735</v>
      </c>
      <c r="R255" s="1">
        <f t="shared" ca="1" si="83"/>
        <v>48663.845209730811</v>
      </c>
      <c r="S255" s="1">
        <f t="shared" ca="1" si="84"/>
        <v>53592.704820999716</v>
      </c>
      <c r="T255" s="1">
        <f t="shared" ca="1" si="85"/>
        <v>331916.37783595046</v>
      </c>
      <c r="U255" s="1">
        <f t="shared" ca="1" si="86"/>
        <v>105412.23992196516</v>
      </c>
      <c r="V255" s="1">
        <f t="shared" ca="1" si="87"/>
        <v>226504.13791398529</v>
      </c>
      <c r="AI255" s="7"/>
      <c r="AJ255">
        <f ca="1">IF(Table1[[#This Row],[Gender]]="Male",1,0)</f>
        <v>0</v>
      </c>
      <c r="AK255">
        <f ca="1">IF(Table1[[#This Row],[Gender]]="Female",1,0)</f>
        <v>1</v>
      </c>
      <c r="AM255" s="3"/>
      <c r="AO255">
        <f ca="1">IF(Table1[[#This Row],[Profession]]="Health",1,0)</f>
        <v>0</v>
      </c>
      <c r="AP255">
        <f ca="1">IF(Table1[[#This Row],[Profession]]="IT",1,0)</f>
        <v>0</v>
      </c>
      <c r="AQ255">
        <f ca="1">IF(Table1[[#This Row],[Profession]]="Engineer",1,0)</f>
        <v>0</v>
      </c>
      <c r="AR255">
        <f ca="1">IF(Table1[[#This Row],[Profession]]="Blogger",1,0)</f>
        <v>1</v>
      </c>
      <c r="AS255">
        <f ca="1">IF(Table1[[#This Row],[Profession]]="Teacher",1,0)</f>
        <v>0</v>
      </c>
      <c r="AT255">
        <f ca="1">IF(Table1[[#This Row],[Profession]]="Freelancer",1,0)</f>
        <v>0</v>
      </c>
      <c r="BB255" s="20">
        <f ca="1">Table1[[#This Row],[Vehicle Value]]/Table1[[#This Row],[Vehicles]]</f>
        <v>23961.51087540657</v>
      </c>
      <c r="BC255" s="3"/>
      <c r="BD255" s="23">
        <f ca="1">IF(Table1[[#This Row],[Overal Debt]]&gt;$BE$3,1,0)</f>
        <v>1</v>
      </c>
      <c r="BG255" s="27">
        <f ca="1">Table1[[#This Row],[Mortgage]]/Table1[[#This Row],[Value of House]]</f>
        <v>8.5222903714064283E-2</v>
      </c>
      <c r="BH255" s="23">
        <f t="shared" ca="1" si="88"/>
        <v>1</v>
      </c>
      <c r="BJ255">
        <f ca="1">IF(Table1[[#This Row],[City]]="Delhi",Table1[[#This Row],[Income]],0)</f>
        <v>52842</v>
      </c>
      <c r="BK255">
        <f ca="1">IF(Table1[[#This Row],[City]]="Bangalore",Table1[[#This Row],[Income]],0)</f>
        <v>0</v>
      </c>
      <c r="BL255">
        <f ca="1">IF(Table1[[#This Row],[City]]="Kochi",Table1[[#This Row],[Income]],0)</f>
        <v>0</v>
      </c>
      <c r="BM255">
        <f ca="1">IF(Table1[[#This Row],[City]]="Chennai",Table1[[#This Row],[Income]],0)</f>
        <v>0</v>
      </c>
      <c r="BN255">
        <f ca="1">IF(Table1[[#This Row],[City]]="Thiruvananthapuram",Table1[[#This Row],[Income]],0)</f>
        <v>0</v>
      </c>
      <c r="BO255">
        <f ca="1">IF(Table1[[#This Row],[City]]="Kolkata",Table1[[#This Row],[Income]],0)</f>
        <v>0</v>
      </c>
      <c r="BP255">
        <f ca="1">IF(Table1[[#This Row],[City]]="Mumbai",Table1[[#This Row],[Income]],0)</f>
        <v>0</v>
      </c>
      <c r="BQ255">
        <f ca="1">IF(Table1[[#This Row],[City]]="Mysore",Table1[[#This Row],[Income]],0)</f>
        <v>0</v>
      </c>
      <c r="BT255">
        <f ca="1">IF(Table1[[#This Row],[City]]="Mumbai",1,0)</f>
        <v>0</v>
      </c>
      <c r="BU255">
        <f ca="1">IF(Table1[[#This Row],[City]]="Chennai",1,0)</f>
        <v>0</v>
      </c>
      <c r="BV255">
        <f ca="1">IF(Table1[[#This Row],[City]]="Delhi",1,0)</f>
        <v>1</v>
      </c>
      <c r="BW255">
        <f ca="1">IF(Table1[[#This Row],[City]]="Bangalore",1,0)</f>
        <v>0</v>
      </c>
      <c r="BX255">
        <f ca="1">IF(Table1[[#This Row],[City]]="Kochi",1,0)</f>
        <v>0</v>
      </c>
      <c r="BY255">
        <f ca="1">IF(Table1[[#This Row],[City]]="Thiruvananthapuram",1,0)</f>
        <v>0</v>
      </c>
      <c r="BZ255">
        <f ca="1">IF(Table1[[#This Row],[City]]="Kolkata",1,0)</f>
        <v>0</v>
      </c>
      <c r="CA255">
        <f ca="1">IF(Table1[[#This Row],[City]]="Mysore",1,0)</f>
        <v>0</v>
      </c>
    </row>
    <row r="256" spans="2:79" x14ac:dyDescent="0.3">
      <c r="B256">
        <f t="shared" ca="1" si="68"/>
        <v>2</v>
      </c>
      <c r="C256" t="str">
        <f t="shared" ca="1" si="69"/>
        <v>Female</v>
      </c>
      <c r="D256">
        <f t="shared" ca="1" si="70"/>
        <v>36</v>
      </c>
      <c r="E256">
        <f t="shared" ca="1" si="71"/>
        <v>3</v>
      </c>
      <c r="F256" t="str">
        <f t="shared" ca="1" si="72"/>
        <v>IT</v>
      </c>
      <c r="G256">
        <f t="shared" ca="1" si="73"/>
        <v>2</v>
      </c>
      <c r="H256" t="str">
        <f t="shared" ca="1" si="74"/>
        <v>HSC</v>
      </c>
      <c r="I256">
        <f t="shared" ca="1" si="75"/>
        <v>1</v>
      </c>
      <c r="J256">
        <f t="shared" ca="1" si="67"/>
        <v>4</v>
      </c>
      <c r="K256">
        <f t="shared" ca="1" si="76"/>
        <v>28273</v>
      </c>
      <c r="L256">
        <f t="shared" ca="1" si="77"/>
        <v>3</v>
      </c>
      <c r="M256" t="str">
        <f t="shared" ca="1" si="78"/>
        <v>Mysore</v>
      </c>
      <c r="N256">
        <f t="shared" ca="1" si="79"/>
        <v>84819</v>
      </c>
      <c r="O256">
        <f t="shared" ca="1" si="80"/>
        <v>2686.6133532734384</v>
      </c>
      <c r="P256" s="1">
        <f t="shared" ca="1" si="81"/>
        <v>4326.0565768185952</v>
      </c>
      <c r="Q256">
        <f t="shared" ca="1" si="82"/>
        <v>761</v>
      </c>
      <c r="R256" s="1">
        <f t="shared" ca="1" si="83"/>
        <v>18786.569964066886</v>
      </c>
      <c r="S256" s="1">
        <f t="shared" ca="1" si="84"/>
        <v>33951.748879894789</v>
      </c>
      <c r="T256" s="1">
        <f t="shared" ca="1" si="85"/>
        <v>107931.62654088548</v>
      </c>
      <c r="U256" s="1">
        <f t="shared" ca="1" si="86"/>
        <v>22234.183317340325</v>
      </c>
      <c r="V256" s="1">
        <f t="shared" ca="1" si="87"/>
        <v>85697.443223545153</v>
      </c>
      <c r="AI256" s="7"/>
      <c r="AJ256">
        <f ca="1">IF(Table1[[#This Row],[Gender]]="Male",1,0)</f>
        <v>0</v>
      </c>
      <c r="AK256">
        <f ca="1">IF(Table1[[#This Row],[Gender]]="Female",1,0)</f>
        <v>1</v>
      </c>
      <c r="AM256" s="3"/>
      <c r="AO256">
        <f ca="1">IF(Table1[[#This Row],[Profession]]="Health",1,0)</f>
        <v>0</v>
      </c>
      <c r="AP256">
        <f ca="1">IF(Table1[[#This Row],[Profession]]="IT",1,0)</f>
        <v>1</v>
      </c>
      <c r="AQ256">
        <f ca="1">IF(Table1[[#This Row],[Profession]]="Engineer",1,0)</f>
        <v>0</v>
      </c>
      <c r="AR256">
        <f ca="1">IF(Table1[[#This Row],[Profession]]="Blogger",1,0)</f>
        <v>0</v>
      </c>
      <c r="AS256">
        <f ca="1">IF(Table1[[#This Row],[Profession]]="Teacher",1,0)</f>
        <v>0</v>
      </c>
      <c r="AT256">
        <f ca="1">IF(Table1[[#This Row],[Profession]]="Freelancer",1,0)</f>
        <v>0</v>
      </c>
      <c r="BB256" s="20">
        <f ca="1">Table1[[#This Row],[Vehicle Value]]/Table1[[#This Row],[Vehicles]]</f>
        <v>1081.5141442046488</v>
      </c>
      <c r="BC256" s="3"/>
      <c r="BD256" s="23">
        <f ca="1">IF(Table1[[#This Row],[Overal Debt]]&gt;$BE$3,1,0)</f>
        <v>0</v>
      </c>
      <c r="BG256" s="27">
        <f ca="1">Table1[[#This Row],[Mortgage]]/Table1[[#This Row],[Value of House]]</f>
        <v>3.1674664323718016E-2</v>
      </c>
      <c r="BH256" s="23">
        <f t="shared" ca="1" si="88"/>
        <v>1</v>
      </c>
      <c r="BJ256">
        <f ca="1">IF(Table1[[#This Row],[City]]="Delhi",Table1[[#This Row],[Income]],0)</f>
        <v>0</v>
      </c>
      <c r="BK256">
        <f ca="1">IF(Table1[[#This Row],[City]]="Bangalore",Table1[[#This Row],[Income]],0)</f>
        <v>0</v>
      </c>
      <c r="BL256">
        <f ca="1">IF(Table1[[#This Row],[City]]="Kochi",Table1[[#This Row],[Income]],0)</f>
        <v>0</v>
      </c>
      <c r="BM256">
        <f ca="1">IF(Table1[[#This Row],[City]]="Chennai",Table1[[#This Row],[Income]],0)</f>
        <v>0</v>
      </c>
      <c r="BN256">
        <f ca="1">IF(Table1[[#This Row],[City]]="Thiruvananthapuram",Table1[[#This Row],[Income]],0)</f>
        <v>0</v>
      </c>
      <c r="BO256">
        <f ca="1">IF(Table1[[#This Row],[City]]="Kolkata",Table1[[#This Row],[Income]],0)</f>
        <v>0</v>
      </c>
      <c r="BP256">
        <f ca="1">IF(Table1[[#This Row],[City]]="Mumbai",Table1[[#This Row],[Income]],0)</f>
        <v>0</v>
      </c>
      <c r="BQ256">
        <f ca="1">IF(Table1[[#This Row],[City]]="Mysore",Table1[[#This Row],[Income]],0)</f>
        <v>28273</v>
      </c>
      <c r="BT256">
        <f ca="1">IF(Table1[[#This Row],[City]]="Mumbai",1,0)</f>
        <v>0</v>
      </c>
      <c r="BU256">
        <f ca="1">IF(Table1[[#This Row],[City]]="Chennai",1,0)</f>
        <v>0</v>
      </c>
      <c r="BV256">
        <f ca="1">IF(Table1[[#This Row],[City]]="Delhi",1,0)</f>
        <v>0</v>
      </c>
      <c r="BW256">
        <f ca="1">IF(Table1[[#This Row],[City]]="Bangalore",1,0)</f>
        <v>0</v>
      </c>
      <c r="BX256">
        <f ca="1">IF(Table1[[#This Row],[City]]="Kochi",1,0)</f>
        <v>0</v>
      </c>
      <c r="BY256">
        <f ca="1">IF(Table1[[#This Row],[City]]="Thiruvananthapuram",1,0)</f>
        <v>0</v>
      </c>
      <c r="BZ256">
        <f ca="1">IF(Table1[[#This Row],[City]]="Kolkata",1,0)</f>
        <v>0</v>
      </c>
      <c r="CA256">
        <f ca="1">IF(Table1[[#This Row],[City]]="Mysore",1,0)</f>
        <v>1</v>
      </c>
    </row>
    <row r="257" spans="2:79" x14ac:dyDescent="0.3">
      <c r="B257">
        <f t="shared" ca="1" si="68"/>
        <v>1</v>
      </c>
      <c r="C257" t="str">
        <f t="shared" ca="1" si="69"/>
        <v>Male</v>
      </c>
      <c r="D257">
        <f t="shared" ca="1" si="70"/>
        <v>28</v>
      </c>
      <c r="E257">
        <f t="shared" ca="1" si="71"/>
        <v>5</v>
      </c>
      <c r="F257" t="str">
        <f t="shared" ca="1" si="72"/>
        <v>Freelancer</v>
      </c>
      <c r="G257">
        <f t="shared" ca="1" si="73"/>
        <v>2</v>
      </c>
      <c r="H257" t="str">
        <f t="shared" ca="1" si="74"/>
        <v>HSC</v>
      </c>
      <c r="I257">
        <f t="shared" ca="1" si="75"/>
        <v>4</v>
      </c>
      <c r="J257">
        <f t="shared" ca="1" si="67"/>
        <v>2</v>
      </c>
      <c r="K257">
        <f t="shared" ca="1" si="76"/>
        <v>57171</v>
      </c>
      <c r="L257">
        <f t="shared" ca="1" si="77"/>
        <v>1</v>
      </c>
      <c r="M257" t="str">
        <f t="shared" ca="1" si="78"/>
        <v>Chennai</v>
      </c>
      <c r="N257">
        <f t="shared" ca="1" si="79"/>
        <v>228684</v>
      </c>
      <c r="O257">
        <f t="shared" ca="1" si="80"/>
        <v>178854.4142929537</v>
      </c>
      <c r="P257" s="1">
        <f t="shared" ca="1" si="81"/>
        <v>66194.627840709218</v>
      </c>
      <c r="Q257">
        <f t="shared" ca="1" si="82"/>
        <v>52890</v>
      </c>
      <c r="R257" s="1">
        <f t="shared" ca="1" si="83"/>
        <v>97238.694564595382</v>
      </c>
      <c r="S257" s="1">
        <f t="shared" ca="1" si="84"/>
        <v>26022.522185311595</v>
      </c>
      <c r="T257" s="1">
        <f t="shared" ca="1" si="85"/>
        <v>392117.32240530464</v>
      </c>
      <c r="U257" s="1">
        <f t="shared" ca="1" si="86"/>
        <v>328983.10885754909</v>
      </c>
      <c r="V257" s="1">
        <f t="shared" ca="1" si="87"/>
        <v>63134.213547755557</v>
      </c>
      <c r="AI257" s="7"/>
      <c r="AJ257">
        <f ca="1">IF(Table1[[#This Row],[Gender]]="Male",1,0)</f>
        <v>1</v>
      </c>
      <c r="AK257">
        <f ca="1">IF(Table1[[#This Row],[Gender]]="Female",1,0)</f>
        <v>0</v>
      </c>
      <c r="AM257" s="3"/>
      <c r="AO257">
        <f ca="1">IF(Table1[[#This Row],[Profession]]="Health",1,0)</f>
        <v>0</v>
      </c>
      <c r="AP257">
        <f ca="1">IF(Table1[[#This Row],[Profession]]="IT",1,0)</f>
        <v>0</v>
      </c>
      <c r="AQ257">
        <f ca="1">IF(Table1[[#This Row],[Profession]]="Engineer",1,0)</f>
        <v>0</v>
      </c>
      <c r="AR257">
        <f ca="1">IF(Table1[[#This Row],[Profession]]="Blogger",1,0)</f>
        <v>0</v>
      </c>
      <c r="AS257">
        <f ca="1">IF(Table1[[#This Row],[Profession]]="Teacher",1,0)</f>
        <v>0</v>
      </c>
      <c r="AT257">
        <f ca="1">IF(Table1[[#This Row],[Profession]]="Freelancer",1,0)</f>
        <v>1</v>
      </c>
      <c r="BB257" s="20">
        <f ca="1">Table1[[#This Row],[Vehicle Value]]/Table1[[#This Row],[Vehicles]]</f>
        <v>33097.313920354609</v>
      </c>
      <c r="BC257" s="3"/>
      <c r="BD257" s="23">
        <f ca="1">IF(Table1[[#This Row],[Overal Debt]]&gt;$BE$3,1,0)</f>
        <v>1</v>
      </c>
      <c r="BG257" s="27">
        <f ca="1">Table1[[#This Row],[Mortgage]]/Table1[[#This Row],[Value of House]]</f>
        <v>0.7821028768648165</v>
      </c>
      <c r="BH257" s="23">
        <f t="shared" ca="1" si="88"/>
        <v>0</v>
      </c>
      <c r="BJ257">
        <f ca="1">IF(Table1[[#This Row],[City]]="Delhi",Table1[[#This Row],[Income]],0)</f>
        <v>0</v>
      </c>
      <c r="BK257">
        <f ca="1">IF(Table1[[#This Row],[City]]="Bangalore",Table1[[#This Row],[Income]],0)</f>
        <v>0</v>
      </c>
      <c r="BL257">
        <f ca="1">IF(Table1[[#This Row],[City]]="Kochi",Table1[[#This Row],[Income]],0)</f>
        <v>0</v>
      </c>
      <c r="BM257">
        <f ca="1">IF(Table1[[#This Row],[City]]="Chennai",Table1[[#This Row],[Income]],0)</f>
        <v>57171</v>
      </c>
      <c r="BN257">
        <f ca="1">IF(Table1[[#This Row],[City]]="Thiruvananthapuram",Table1[[#This Row],[Income]],0)</f>
        <v>0</v>
      </c>
      <c r="BO257">
        <f ca="1">IF(Table1[[#This Row],[City]]="Kolkata",Table1[[#This Row],[Income]],0)</f>
        <v>0</v>
      </c>
      <c r="BP257">
        <f ca="1">IF(Table1[[#This Row],[City]]="Mumbai",Table1[[#This Row],[Income]],0)</f>
        <v>0</v>
      </c>
      <c r="BQ257">
        <f ca="1">IF(Table1[[#This Row],[City]]="Mysore",Table1[[#This Row],[Income]],0)</f>
        <v>0</v>
      </c>
      <c r="BT257">
        <f ca="1">IF(Table1[[#This Row],[City]]="Mumbai",1,0)</f>
        <v>0</v>
      </c>
      <c r="BU257">
        <f ca="1">IF(Table1[[#This Row],[City]]="Chennai",1,0)</f>
        <v>1</v>
      </c>
      <c r="BV257">
        <f ca="1">IF(Table1[[#This Row],[City]]="Delhi",1,0)</f>
        <v>0</v>
      </c>
      <c r="BW257">
        <f ca="1">IF(Table1[[#This Row],[City]]="Bangalore",1,0)</f>
        <v>0</v>
      </c>
      <c r="BX257">
        <f ca="1">IF(Table1[[#This Row],[City]]="Kochi",1,0)</f>
        <v>0</v>
      </c>
      <c r="BY257">
        <f ca="1">IF(Table1[[#This Row],[City]]="Thiruvananthapuram",1,0)</f>
        <v>0</v>
      </c>
      <c r="BZ257">
        <f ca="1">IF(Table1[[#This Row],[City]]="Kolkata",1,0)</f>
        <v>0</v>
      </c>
      <c r="CA257">
        <f ca="1">IF(Table1[[#This Row],[City]]="Mysore",1,0)</f>
        <v>0</v>
      </c>
    </row>
    <row r="258" spans="2:79" x14ac:dyDescent="0.3">
      <c r="B258">
        <f t="shared" ca="1" si="68"/>
        <v>2</v>
      </c>
      <c r="C258" t="str">
        <f t="shared" ca="1" si="69"/>
        <v>Female</v>
      </c>
      <c r="D258">
        <f t="shared" ca="1" si="70"/>
        <v>33</v>
      </c>
      <c r="E258">
        <f t="shared" ca="1" si="71"/>
        <v>2</v>
      </c>
      <c r="F258" t="str">
        <f t="shared" ca="1" si="72"/>
        <v>Engineer</v>
      </c>
      <c r="G258">
        <f t="shared" ca="1" si="73"/>
        <v>5</v>
      </c>
      <c r="H258" t="str">
        <f t="shared" ca="1" si="74"/>
        <v>Post Graduate</v>
      </c>
      <c r="I258">
        <f t="shared" ca="1" si="75"/>
        <v>0</v>
      </c>
      <c r="J258">
        <f t="shared" ca="1" si="67"/>
        <v>2</v>
      </c>
      <c r="K258">
        <f t="shared" ca="1" si="76"/>
        <v>89264</v>
      </c>
      <c r="L258">
        <f t="shared" ca="1" si="77"/>
        <v>6</v>
      </c>
      <c r="M258" t="str">
        <f t="shared" ca="1" si="78"/>
        <v>Thiruvananthapuram</v>
      </c>
      <c r="N258">
        <f t="shared" ca="1" si="79"/>
        <v>267792</v>
      </c>
      <c r="O258">
        <f t="shared" ca="1" si="80"/>
        <v>111801.62985134433</v>
      </c>
      <c r="P258" s="1">
        <f t="shared" ca="1" si="81"/>
        <v>81103.130390719816</v>
      </c>
      <c r="Q258">
        <f t="shared" ca="1" si="82"/>
        <v>30155</v>
      </c>
      <c r="R258" s="1">
        <f t="shared" ca="1" si="83"/>
        <v>55849.641569981985</v>
      </c>
      <c r="S258" s="1">
        <f t="shared" ca="1" si="84"/>
        <v>92874.442799686047</v>
      </c>
      <c r="T258" s="1">
        <f t="shared" ca="1" si="85"/>
        <v>404744.77196070179</v>
      </c>
      <c r="U258" s="1">
        <f t="shared" ca="1" si="86"/>
        <v>197806.27142132632</v>
      </c>
      <c r="V258" s="1">
        <f t="shared" ca="1" si="87"/>
        <v>206938.50053937547</v>
      </c>
      <c r="AI258" s="7"/>
      <c r="AJ258">
        <f ca="1">IF(Table1[[#This Row],[Gender]]="Male",1,0)</f>
        <v>0</v>
      </c>
      <c r="AK258">
        <f ca="1">IF(Table1[[#This Row],[Gender]]="Female",1,0)</f>
        <v>1</v>
      </c>
      <c r="AM258" s="3"/>
      <c r="AO258">
        <f ca="1">IF(Table1[[#This Row],[Profession]]="Health",1,0)</f>
        <v>0</v>
      </c>
      <c r="AP258">
        <f ca="1">IF(Table1[[#This Row],[Profession]]="IT",1,0)</f>
        <v>0</v>
      </c>
      <c r="AQ258">
        <f ca="1">IF(Table1[[#This Row],[Profession]]="Engineer",1,0)</f>
        <v>1</v>
      </c>
      <c r="AR258">
        <f ca="1">IF(Table1[[#This Row],[Profession]]="Blogger",1,0)</f>
        <v>0</v>
      </c>
      <c r="AS258">
        <f ca="1">IF(Table1[[#This Row],[Profession]]="Teacher",1,0)</f>
        <v>0</v>
      </c>
      <c r="AT258">
        <f ca="1">IF(Table1[[#This Row],[Profession]]="Freelancer",1,0)</f>
        <v>0</v>
      </c>
      <c r="BB258" s="20">
        <f ca="1">Table1[[#This Row],[Vehicle Value]]/Table1[[#This Row],[Vehicles]]</f>
        <v>40551.565195359908</v>
      </c>
      <c r="BC258" s="3"/>
      <c r="BD258" s="23">
        <f ca="1">IF(Table1[[#This Row],[Overal Debt]]&gt;$BE$3,1,0)</f>
        <v>1</v>
      </c>
      <c r="BG258" s="27">
        <f ca="1">Table1[[#This Row],[Mortgage]]/Table1[[#This Row],[Value of House]]</f>
        <v>0.41749428605538752</v>
      </c>
      <c r="BH258" s="23">
        <f t="shared" ca="1" si="88"/>
        <v>0</v>
      </c>
      <c r="BJ258">
        <f ca="1">IF(Table1[[#This Row],[City]]="Delhi",Table1[[#This Row],[Income]],0)</f>
        <v>0</v>
      </c>
      <c r="BK258">
        <f ca="1">IF(Table1[[#This Row],[City]]="Bangalore",Table1[[#This Row],[Income]],0)</f>
        <v>0</v>
      </c>
      <c r="BL258">
        <f ca="1">IF(Table1[[#This Row],[City]]="Kochi",Table1[[#This Row],[Income]],0)</f>
        <v>0</v>
      </c>
      <c r="BM258">
        <f ca="1">IF(Table1[[#This Row],[City]]="Chennai",Table1[[#This Row],[Income]],0)</f>
        <v>0</v>
      </c>
      <c r="BN258">
        <f ca="1">IF(Table1[[#This Row],[City]]="Thiruvananthapuram",Table1[[#This Row],[Income]],0)</f>
        <v>89264</v>
      </c>
      <c r="BO258">
        <f ca="1">IF(Table1[[#This Row],[City]]="Kolkata",Table1[[#This Row],[Income]],0)</f>
        <v>0</v>
      </c>
      <c r="BP258">
        <f ca="1">IF(Table1[[#This Row],[City]]="Mumbai",Table1[[#This Row],[Income]],0)</f>
        <v>0</v>
      </c>
      <c r="BQ258">
        <f ca="1">IF(Table1[[#This Row],[City]]="Mysore",Table1[[#This Row],[Income]],0)</f>
        <v>0</v>
      </c>
      <c r="BT258">
        <f ca="1">IF(Table1[[#This Row],[City]]="Mumbai",1,0)</f>
        <v>0</v>
      </c>
      <c r="BU258">
        <f ca="1">IF(Table1[[#This Row],[City]]="Chennai",1,0)</f>
        <v>0</v>
      </c>
      <c r="BV258">
        <f ca="1">IF(Table1[[#This Row],[City]]="Delhi",1,0)</f>
        <v>0</v>
      </c>
      <c r="BW258">
        <f ca="1">IF(Table1[[#This Row],[City]]="Bangalore",1,0)</f>
        <v>0</v>
      </c>
      <c r="BX258">
        <f ca="1">IF(Table1[[#This Row],[City]]="Kochi",1,0)</f>
        <v>0</v>
      </c>
      <c r="BY258">
        <f ca="1">IF(Table1[[#This Row],[City]]="Thiruvananthapuram",1,0)</f>
        <v>1</v>
      </c>
      <c r="BZ258">
        <f ca="1">IF(Table1[[#This Row],[City]]="Kolkata",1,0)</f>
        <v>0</v>
      </c>
      <c r="CA258">
        <f ca="1">IF(Table1[[#This Row],[City]]="Mysore",1,0)</f>
        <v>0</v>
      </c>
    </row>
    <row r="259" spans="2:79" x14ac:dyDescent="0.3">
      <c r="B259">
        <f t="shared" ca="1" si="68"/>
        <v>2</v>
      </c>
      <c r="C259" t="str">
        <f t="shared" ca="1" si="69"/>
        <v>Female</v>
      </c>
      <c r="D259">
        <f t="shared" ca="1" si="70"/>
        <v>40</v>
      </c>
      <c r="E259">
        <f t="shared" ca="1" si="71"/>
        <v>6</v>
      </c>
      <c r="F259" t="str">
        <f t="shared" ca="1" si="72"/>
        <v>Blogger</v>
      </c>
      <c r="G259">
        <f t="shared" ca="1" si="73"/>
        <v>1</v>
      </c>
      <c r="H259" t="str">
        <f t="shared" ca="1" si="74"/>
        <v>SSLC</v>
      </c>
      <c r="I259">
        <f t="shared" ca="1" si="75"/>
        <v>1</v>
      </c>
      <c r="J259">
        <f t="shared" ca="1" si="67"/>
        <v>3</v>
      </c>
      <c r="K259">
        <f t="shared" ca="1" si="76"/>
        <v>61976</v>
      </c>
      <c r="L259">
        <f t="shared" ca="1" si="77"/>
        <v>5</v>
      </c>
      <c r="M259" t="str">
        <f t="shared" ca="1" si="78"/>
        <v>Kolkata</v>
      </c>
      <c r="N259">
        <f t="shared" ca="1" si="79"/>
        <v>185928</v>
      </c>
      <c r="O259">
        <f t="shared" ca="1" si="80"/>
        <v>133533.04739859491</v>
      </c>
      <c r="P259" s="1">
        <f t="shared" ca="1" si="81"/>
        <v>60489.073676592998</v>
      </c>
      <c r="Q259">
        <f t="shared" ca="1" si="82"/>
        <v>6304</v>
      </c>
      <c r="R259" s="1">
        <f t="shared" ca="1" si="83"/>
        <v>69147.38565085642</v>
      </c>
      <c r="S259" s="1">
        <f t="shared" ca="1" si="84"/>
        <v>60653.588208433343</v>
      </c>
      <c r="T259" s="1">
        <f t="shared" ca="1" si="85"/>
        <v>315564.45932744944</v>
      </c>
      <c r="U259" s="1">
        <f t="shared" ca="1" si="86"/>
        <v>208984.43304945133</v>
      </c>
      <c r="V259" s="1">
        <f t="shared" ca="1" si="87"/>
        <v>106580.02627799811</v>
      </c>
      <c r="AI259" s="7"/>
      <c r="AJ259">
        <f ca="1">IF(Table1[[#This Row],[Gender]]="Male",1,0)</f>
        <v>0</v>
      </c>
      <c r="AK259">
        <f ca="1">IF(Table1[[#This Row],[Gender]]="Female",1,0)</f>
        <v>1</v>
      </c>
      <c r="AM259" s="3"/>
      <c r="AO259">
        <f ca="1">IF(Table1[[#This Row],[Profession]]="Health",1,0)</f>
        <v>0</v>
      </c>
      <c r="AP259">
        <f ca="1">IF(Table1[[#This Row],[Profession]]="IT",1,0)</f>
        <v>0</v>
      </c>
      <c r="AQ259">
        <f ca="1">IF(Table1[[#This Row],[Profession]]="Engineer",1,0)</f>
        <v>0</v>
      </c>
      <c r="AR259">
        <f ca="1">IF(Table1[[#This Row],[Profession]]="Blogger",1,0)</f>
        <v>1</v>
      </c>
      <c r="AS259">
        <f ca="1">IF(Table1[[#This Row],[Profession]]="Teacher",1,0)</f>
        <v>0</v>
      </c>
      <c r="AT259">
        <f ca="1">IF(Table1[[#This Row],[Profession]]="Freelancer",1,0)</f>
        <v>0</v>
      </c>
      <c r="BB259" s="20">
        <f ca="1">Table1[[#This Row],[Vehicle Value]]/Table1[[#This Row],[Vehicles]]</f>
        <v>20163.024558864334</v>
      </c>
      <c r="BC259" s="3"/>
      <c r="BD259" s="23">
        <f ca="1">IF(Table1[[#This Row],[Overal Debt]]&gt;$BE$3,1,0)</f>
        <v>1</v>
      </c>
      <c r="BG259" s="27">
        <f ca="1">Table1[[#This Row],[Mortgage]]/Table1[[#This Row],[Value of House]]</f>
        <v>0.71819762165244028</v>
      </c>
      <c r="BH259" s="23">
        <f t="shared" ca="1" si="88"/>
        <v>0</v>
      </c>
      <c r="BJ259">
        <f ca="1">IF(Table1[[#This Row],[City]]="Delhi",Table1[[#This Row],[Income]],0)</f>
        <v>0</v>
      </c>
      <c r="BK259">
        <f ca="1">IF(Table1[[#This Row],[City]]="Bangalore",Table1[[#This Row],[Income]],0)</f>
        <v>0</v>
      </c>
      <c r="BL259">
        <f ca="1">IF(Table1[[#This Row],[City]]="Kochi",Table1[[#This Row],[Income]],0)</f>
        <v>0</v>
      </c>
      <c r="BM259">
        <f ca="1">IF(Table1[[#This Row],[City]]="Chennai",Table1[[#This Row],[Income]],0)</f>
        <v>0</v>
      </c>
      <c r="BN259">
        <f ca="1">IF(Table1[[#This Row],[City]]="Thiruvananthapuram",Table1[[#This Row],[Income]],0)</f>
        <v>0</v>
      </c>
      <c r="BO259">
        <f ca="1">IF(Table1[[#This Row],[City]]="Kolkata",Table1[[#This Row],[Income]],0)</f>
        <v>61976</v>
      </c>
      <c r="BP259">
        <f ca="1">IF(Table1[[#This Row],[City]]="Mumbai",Table1[[#This Row],[Income]],0)</f>
        <v>0</v>
      </c>
      <c r="BQ259">
        <f ca="1">IF(Table1[[#This Row],[City]]="Mysore",Table1[[#This Row],[Income]],0)</f>
        <v>0</v>
      </c>
      <c r="BT259">
        <f ca="1">IF(Table1[[#This Row],[City]]="Mumbai",1,0)</f>
        <v>0</v>
      </c>
      <c r="BU259">
        <f ca="1">IF(Table1[[#This Row],[City]]="Chennai",1,0)</f>
        <v>0</v>
      </c>
      <c r="BV259">
        <f ca="1">IF(Table1[[#This Row],[City]]="Delhi",1,0)</f>
        <v>0</v>
      </c>
      <c r="BW259">
        <f ca="1">IF(Table1[[#This Row],[City]]="Bangalore",1,0)</f>
        <v>0</v>
      </c>
      <c r="BX259">
        <f ca="1">IF(Table1[[#This Row],[City]]="Kochi",1,0)</f>
        <v>0</v>
      </c>
      <c r="BY259">
        <f ca="1">IF(Table1[[#This Row],[City]]="Thiruvananthapuram",1,0)</f>
        <v>0</v>
      </c>
      <c r="BZ259">
        <f ca="1">IF(Table1[[#This Row],[City]]="Kolkata",1,0)</f>
        <v>1</v>
      </c>
      <c r="CA259">
        <f ca="1">IF(Table1[[#This Row],[City]]="Mysore",1,0)</f>
        <v>0</v>
      </c>
    </row>
    <row r="260" spans="2:79" x14ac:dyDescent="0.3">
      <c r="B260">
        <f t="shared" ca="1" si="68"/>
        <v>1</v>
      </c>
      <c r="C260" t="str">
        <f t="shared" ca="1" si="69"/>
        <v>Male</v>
      </c>
      <c r="D260">
        <f t="shared" ca="1" si="70"/>
        <v>42</v>
      </c>
      <c r="E260">
        <f t="shared" ca="1" si="71"/>
        <v>4</v>
      </c>
      <c r="F260" t="str">
        <f t="shared" ca="1" si="72"/>
        <v>Teacher</v>
      </c>
      <c r="G260">
        <f t="shared" ca="1" si="73"/>
        <v>4</v>
      </c>
      <c r="H260" t="str">
        <f t="shared" ca="1" si="74"/>
        <v>Under Graduate</v>
      </c>
      <c r="I260">
        <f t="shared" ca="1" si="75"/>
        <v>3</v>
      </c>
      <c r="J260">
        <f t="shared" ref="J260:J323" ca="1" si="89">RANDBETWEEN(1,4)</f>
        <v>3</v>
      </c>
      <c r="K260">
        <f t="shared" ca="1" si="76"/>
        <v>56558</v>
      </c>
      <c r="L260">
        <f t="shared" ca="1" si="77"/>
        <v>6</v>
      </c>
      <c r="M260" t="str">
        <f t="shared" ca="1" si="78"/>
        <v>Thiruvananthapuram</v>
      </c>
      <c r="N260">
        <f t="shared" ca="1" si="79"/>
        <v>226232</v>
      </c>
      <c r="O260">
        <f t="shared" ca="1" si="80"/>
        <v>119600.51204177937</v>
      </c>
      <c r="P260" s="1">
        <f t="shared" ca="1" si="81"/>
        <v>146733.96204784373</v>
      </c>
      <c r="Q260">
        <f t="shared" ca="1" si="82"/>
        <v>139944</v>
      </c>
      <c r="R260" s="1">
        <f t="shared" ca="1" si="83"/>
        <v>34250.781525802107</v>
      </c>
      <c r="S260" s="1">
        <f t="shared" ca="1" si="84"/>
        <v>22421.05942133487</v>
      </c>
      <c r="T260" s="1">
        <f t="shared" ca="1" si="85"/>
        <v>407216.74357364583</v>
      </c>
      <c r="U260" s="1">
        <f t="shared" ca="1" si="86"/>
        <v>293795.29356758145</v>
      </c>
      <c r="V260" s="1">
        <f t="shared" ca="1" si="87"/>
        <v>113421.45000606438</v>
      </c>
      <c r="AI260" s="7"/>
      <c r="AJ260">
        <f ca="1">IF(Table1[[#This Row],[Gender]]="Male",1,0)</f>
        <v>1</v>
      </c>
      <c r="AK260">
        <f ca="1">IF(Table1[[#This Row],[Gender]]="Female",1,0)</f>
        <v>0</v>
      </c>
      <c r="AM260" s="3"/>
      <c r="AO260">
        <f ca="1">IF(Table1[[#This Row],[Profession]]="Health",1,0)</f>
        <v>0</v>
      </c>
      <c r="AP260">
        <f ca="1">IF(Table1[[#This Row],[Profession]]="IT",1,0)</f>
        <v>0</v>
      </c>
      <c r="AQ260">
        <f ca="1">IF(Table1[[#This Row],[Profession]]="Engineer",1,0)</f>
        <v>0</v>
      </c>
      <c r="AR260">
        <f ca="1">IF(Table1[[#This Row],[Profession]]="Blogger",1,0)</f>
        <v>0</v>
      </c>
      <c r="AS260">
        <f ca="1">IF(Table1[[#This Row],[Profession]]="Teacher",1,0)</f>
        <v>1</v>
      </c>
      <c r="AT260">
        <f ca="1">IF(Table1[[#This Row],[Profession]]="Freelancer",1,0)</f>
        <v>0</v>
      </c>
      <c r="BB260" s="20">
        <f ca="1">Table1[[#This Row],[Vehicle Value]]/Table1[[#This Row],[Vehicles]]</f>
        <v>48911.320682614576</v>
      </c>
      <c r="BC260" s="3"/>
      <c r="BD260" s="23">
        <f ca="1">IF(Table1[[#This Row],[Overal Debt]]&gt;$BE$3,1,0)</f>
        <v>1</v>
      </c>
      <c r="BG260" s="27">
        <f ca="1">Table1[[#This Row],[Mortgage]]/Table1[[#This Row],[Value of House]]</f>
        <v>0.52866310708378728</v>
      </c>
      <c r="BH260" s="23">
        <f t="shared" ca="1" si="88"/>
        <v>0</v>
      </c>
      <c r="BJ260">
        <f ca="1">IF(Table1[[#This Row],[City]]="Delhi",Table1[[#This Row],[Income]],0)</f>
        <v>0</v>
      </c>
      <c r="BK260">
        <f ca="1">IF(Table1[[#This Row],[City]]="Bangalore",Table1[[#This Row],[Income]],0)</f>
        <v>0</v>
      </c>
      <c r="BL260">
        <f ca="1">IF(Table1[[#This Row],[City]]="Kochi",Table1[[#This Row],[Income]],0)</f>
        <v>0</v>
      </c>
      <c r="BM260">
        <f ca="1">IF(Table1[[#This Row],[City]]="Chennai",Table1[[#This Row],[Income]],0)</f>
        <v>0</v>
      </c>
      <c r="BN260">
        <f ca="1">IF(Table1[[#This Row],[City]]="Thiruvananthapuram",Table1[[#This Row],[Income]],0)</f>
        <v>56558</v>
      </c>
      <c r="BO260">
        <f ca="1">IF(Table1[[#This Row],[City]]="Kolkata",Table1[[#This Row],[Income]],0)</f>
        <v>0</v>
      </c>
      <c r="BP260">
        <f ca="1">IF(Table1[[#This Row],[City]]="Mumbai",Table1[[#This Row],[Income]],0)</f>
        <v>0</v>
      </c>
      <c r="BQ260">
        <f ca="1">IF(Table1[[#This Row],[City]]="Mysore",Table1[[#This Row],[Income]],0)</f>
        <v>0</v>
      </c>
      <c r="BT260">
        <f ca="1">IF(Table1[[#This Row],[City]]="Mumbai",1,0)</f>
        <v>0</v>
      </c>
      <c r="BU260">
        <f ca="1">IF(Table1[[#This Row],[City]]="Chennai",1,0)</f>
        <v>0</v>
      </c>
      <c r="BV260">
        <f ca="1">IF(Table1[[#This Row],[City]]="Delhi",1,0)</f>
        <v>0</v>
      </c>
      <c r="BW260">
        <f ca="1">IF(Table1[[#This Row],[City]]="Bangalore",1,0)</f>
        <v>0</v>
      </c>
      <c r="BX260">
        <f ca="1">IF(Table1[[#This Row],[City]]="Kochi",1,0)</f>
        <v>0</v>
      </c>
      <c r="BY260">
        <f ca="1">IF(Table1[[#This Row],[City]]="Thiruvananthapuram",1,0)</f>
        <v>1</v>
      </c>
      <c r="BZ260">
        <f ca="1">IF(Table1[[#This Row],[City]]="Kolkata",1,0)</f>
        <v>0</v>
      </c>
      <c r="CA260">
        <f ca="1">IF(Table1[[#This Row],[City]]="Mysore",1,0)</f>
        <v>0</v>
      </c>
    </row>
    <row r="261" spans="2:79" x14ac:dyDescent="0.3">
      <c r="B261">
        <f t="shared" ref="B261:B324" ca="1" si="90">RANDBETWEEN(1,2)</f>
        <v>1</v>
      </c>
      <c r="C261" t="str">
        <f t="shared" ref="C261:C324" ca="1" si="91">IF(B261=1,"Male","Female")</f>
        <v>Male</v>
      </c>
      <c r="D261">
        <f t="shared" ref="D261:D324" ca="1" si="92">RANDBETWEEN(25,45)</f>
        <v>36</v>
      </c>
      <c r="E261">
        <f t="shared" ref="E261:E324" ca="1" si="93">RANDBETWEEN(1,6)</f>
        <v>5</v>
      </c>
      <c r="F261" t="str">
        <f t="shared" ref="F261:F324" ca="1" si="94">VLOOKUP(E261,$AB$3:$AC$8,2)</f>
        <v>Freelancer</v>
      </c>
      <c r="G261">
        <f t="shared" ref="G261:G324" ca="1" si="95">RANDBETWEEN(1,5)</f>
        <v>1</v>
      </c>
      <c r="H261" t="str">
        <f t="shared" ref="H261:H324" ca="1" si="96">VLOOKUP(G261,$Z$6:$AA$10,2)</f>
        <v>SSLC</v>
      </c>
      <c r="I261">
        <f t="shared" ref="I261:I324" ca="1" si="97">RANDBETWEEN(0,4)</f>
        <v>3</v>
      </c>
      <c r="J261">
        <f t="shared" ca="1" si="89"/>
        <v>3</v>
      </c>
      <c r="K261">
        <f t="shared" ref="K261:K324" ca="1" si="98">RANDBETWEEN(25000,90000)</f>
        <v>31258</v>
      </c>
      <c r="L261">
        <f t="shared" ref="L261:L324" ca="1" si="99">RANDBETWEEN(1,9)</f>
        <v>7</v>
      </c>
      <c r="M261" t="str">
        <f t="shared" ref="M261:M324" ca="1" si="100">VLOOKUP(L261,$AB$18:$AC$26,2)</f>
        <v>Madurai</v>
      </c>
      <c r="N261">
        <f t="shared" ref="N261:N324" ca="1" si="101">K261*RANDBETWEEN(3,4)</f>
        <v>93774</v>
      </c>
      <c r="O261">
        <f t="shared" ref="O261:O324" ca="1" si="102">RAND()*N261</f>
        <v>65110.455033909187</v>
      </c>
      <c r="P261" s="1">
        <f t="shared" ref="P261:P324" ca="1" si="103">J261*RAND()*K261</f>
        <v>60309.433061666816</v>
      </c>
      <c r="Q261">
        <f t="shared" ref="Q261:Q324" ca="1" si="104">RANDBETWEEN(0,P261)</f>
        <v>9704</v>
      </c>
      <c r="R261" s="1">
        <f t="shared" ref="R261:R324" ca="1" si="105">RAND()*K261*2</f>
        <v>37733.112600537694</v>
      </c>
      <c r="S261" s="1">
        <f t="shared" ref="S261:S324" ca="1" si="106">RAND()*K261*1.5</f>
        <v>3547.3643972327454</v>
      </c>
      <c r="T261" s="1">
        <f t="shared" ref="T261:T324" ca="1" si="107">N261+P261+R261</f>
        <v>191816.5456622045</v>
      </c>
      <c r="U261" s="1">
        <f t="shared" ref="U261:U324" ca="1" si="108">Q261+R261+O261</f>
        <v>112547.56763444688</v>
      </c>
      <c r="V261" s="1">
        <f t="shared" ref="V261:V324" ca="1" si="109">T261-U261</f>
        <v>79268.978027757621</v>
      </c>
      <c r="AI261" s="7"/>
      <c r="AJ261">
        <f ca="1">IF(Table1[[#This Row],[Gender]]="Male",1,0)</f>
        <v>1</v>
      </c>
      <c r="AK261">
        <f ca="1">IF(Table1[[#This Row],[Gender]]="Female",1,0)</f>
        <v>0</v>
      </c>
      <c r="AM261" s="3"/>
      <c r="AO261">
        <f ca="1">IF(Table1[[#This Row],[Profession]]="Health",1,0)</f>
        <v>0</v>
      </c>
      <c r="AP261">
        <f ca="1">IF(Table1[[#This Row],[Profession]]="IT",1,0)</f>
        <v>0</v>
      </c>
      <c r="AQ261">
        <f ca="1">IF(Table1[[#This Row],[Profession]]="Engineer",1,0)</f>
        <v>0</v>
      </c>
      <c r="AR261">
        <f ca="1">IF(Table1[[#This Row],[Profession]]="Blogger",1,0)</f>
        <v>0</v>
      </c>
      <c r="AS261">
        <f ca="1">IF(Table1[[#This Row],[Profession]]="Teacher",1,0)</f>
        <v>0</v>
      </c>
      <c r="AT261">
        <f ca="1">IF(Table1[[#This Row],[Profession]]="Freelancer",1,0)</f>
        <v>1</v>
      </c>
      <c r="BB261" s="20">
        <f ca="1">Table1[[#This Row],[Vehicle Value]]/Table1[[#This Row],[Vehicles]]</f>
        <v>20103.14435388894</v>
      </c>
      <c r="BC261" s="3"/>
      <c r="BD261" s="23">
        <f ca="1">IF(Table1[[#This Row],[Overal Debt]]&gt;$BE$3,1,0)</f>
        <v>1</v>
      </c>
      <c r="BG261" s="27">
        <f ca="1">Table1[[#This Row],[Mortgage]]/Table1[[#This Row],[Value of House]]</f>
        <v>0.69433377091634341</v>
      </c>
      <c r="BH261" s="23">
        <f t="shared" ref="BH261:BH324" ca="1" si="110">IF(BG261&lt;30%,1,0)</f>
        <v>0</v>
      </c>
      <c r="BJ261">
        <f ca="1">IF(Table1[[#This Row],[City]]="Delhi",Table1[[#This Row],[Income]],0)</f>
        <v>0</v>
      </c>
      <c r="BK261">
        <f ca="1">IF(Table1[[#This Row],[City]]="Bangalore",Table1[[#This Row],[Income]],0)</f>
        <v>0</v>
      </c>
      <c r="BL261">
        <f ca="1">IF(Table1[[#This Row],[City]]="Kochi",Table1[[#This Row],[Income]],0)</f>
        <v>0</v>
      </c>
      <c r="BM261">
        <f ca="1">IF(Table1[[#This Row],[City]]="Chennai",Table1[[#This Row],[Income]],0)</f>
        <v>0</v>
      </c>
      <c r="BN261">
        <f ca="1">IF(Table1[[#This Row],[City]]="Thiruvananthapuram",Table1[[#This Row],[Income]],0)</f>
        <v>0</v>
      </c>
      <c r="BO261">
        <f ca="1">IF(Table1[[#This Row],[City]]="Kolkata",Table1[[#This Row],[Income]],0)</f>
        <v>0</v>
      </c>
      <c r="BP261">
        <f ca="1">IF(Table1[[#This Row],[City]]="Mumbai",Table1[[#This Row],[Income]],0)</f>
        <v>0</v>
      </c>
      <c r="BQ261">
        <f ca="1">IF(Table1[[#This Row],[City]]="Mysore",Table1[[#This Row],[Income]],0)</f>
        <v>0</v>
      </c>
      <c r="BT261">
        <f ca="1">IF(Table1[[#This Row],[City]]="Mumbai",1,0)</f>
        <v>0</v>
      </c>
      <c r="BU261">
        <f ca="1">IF(Table1[[#This Row],[City]]="Chennai",1,0)</f>
        <v>0</v>
      </c>
      <c r="BV261">
        <f ca="1">IF(Table1[[#This Row],[City]]="Delhi",1,0)</f>
        <v>0</v>
      </c>
      <c r="BW261">
        <f ca="1">IF(Table1[[#This Row],[City]]="Bangalore",1,0)</f>
        <v>0</v>
      </c>
      <c r="BX261">
        <f ca="1">IF(Table1[[#This Row],[City]]="Kochi",1,0)</f>
        <v>0</v>
      </c>
      <c r="BY261">
        <f ca="1">IF(Table1[[#This Row],[City]]="Thiruvananthapuram",1,0)</f>
        <v>0</v>
      </c>
      <c r="BZ261">
        <f ca="1">IF(Table1[[#This Row],[City]]="Kolkata",1,0)</f>
        <v>0</v>
      </c>
      <c r="CA261">
        <f ca="1">IF(Table1[[#This Row],[City]]="Mysore",1,0)</f>
        <v>0</v>
      </c>
    </row>
    <row r="262" spans="2:79" x14ac:dyDescent="0.3">
      <c r="B262">
        <f t="shared" ca="1" si="90"/>
        <v>2</v>
      </c>
      <c r="C262" t="str">
        <f t="shared" ca="1" si="91"/>
        <v>Female</v>
      </c>
      <c r="D262">
        <f t="shared" ca="1" si="92"/>
        <v>33</v>
      </c>
      <c r="E262">
        <f t="shared" ca="1" si="93"/>
        <v>5</v>
      </c>
      <c r="F262" t="str">
        <f t="shared" ca="1" si="94"/>
        <v>Freelancer</v>
      </c>
      <c r="G262">
        <f t="shared" ca="1" si="95"/>
        <v>1</v>
      </c>
      <c r="H262" t="str">
        <f t="shared" ca="1" si="96"/>
        <v>SSLC</v>
      </c>
      <c r="I262">
        <f t="shared" ca="1" si="97"/>
        <v>1</v>
      </c>
      <c r="J262">
        <f t="shared" ca="1" si="89"/>
        <v>4</v>
      </c>
      <c r="K262">
        <f t="shared" ca="1" si="98"/>
        <v>30161</v>
      </c>
      <c r="L262">
        <f t="shared" ca="1" si="99"/>
        <v>2</v>
      </c>
      <c r="M262" t="str">
        <f t="shared" ca="1" si="100"/>
        <v>Bangalore</v>
      </c>
      <c r="N262">
        <f t="shared" ca="1" si="101"/>
        <v>120644</v>
      </c>
      <c r="O262">
        <f t="shared" ca="1" si="102"/>
        <v>119786.39769430162</v>
      </c>
      <c r="P262" s="1">
        <f t="shared" ca="1" si="103"/>
        <v>27826.409496302491</v>
      </c>
      <c r="Q262">
        <f t="shared" ca="1" si="104"/>
        <v>14557</v>
      </c>
      <c r="R262" s="1">
        <f t="shared" ca="1" si="105"/>
        <v>45990.140888317241</v>
      </c>
      <c r="S262" s="1">
        <f t="shared" ca="1" si="106"/>
        <v>34478.127336698926</v>
      </c>
      <c r="T262" s="1">
        <f t="shared" ca="1" si="107"/>
        <v>194460.55038461974</v>
      </c>
      <c r="U262" s="1">
        <f t="shared" ca="1" si="108"/>
        <v>180333.53858261887</v>
      </c>
      <c r="V262" s="1">
        <f t="shared" ca="1" si="109"/>
        <v>14127.011802000867</v>
      </c>
      <c r="AI262" s="7"/>
      <c r="AJ262">
        <f ca="1">IF(Table1[[#This Row],[Gender]]="Male",1,0)</f>
        <v>0</v>
      </c>
      <c r="AK262">
        <f ca="1">IF(Table1[[#This Row],[Gender]]="Female",1,0)</f>
        <v>1</v>
      </c>
      <c r="AM262" s="3"/>
      <c r="AO262">
        <f ca="1">IF(Table1[[#This Row],[Profession]]="Health",1,0)</f>
        <v>0</v>
      </c>
      <c r="AP262">
        <f ca="1">IF(Table1[[#This Row],[Profession]]="IT",1,0)</f>
        <v>0</v>
      </c>
      <c r="AQ262">
        <f ca="1">IF(Table1[[#This Row],[Profession]]="Engineer",1,0)</f>
        <v>0</v>
      </c>
      <c r="AR262">
        <f ca="1">IF(Table1[[#This Row],[Profession]]="Blogger",1,0)</f>
        <v>0</v>
      </c>
      <c r="AS262">
        <f ca="1">IF(Table1[[#This Row],[Profession]]="Teacher",1,0)</f>
        <v>0</v>
      </c>
      <c r="AT262">
        <f ca="1">IF(Table1[[#This Row],[Profession]]="Freelancer",1,0)</f>
        <v>1</v>
      </c>
      <c r="BB262" s="20">
        <f ca="1">Table1[[#This Row],[Vehicle Value]]/Table1[[#This Row],[Vehicles]]</f>
        <v>6956.6023740756227</v>
      </c>
      <c r="BC262" s="3"/>
      <c r="BD262" s="23">
        <f ca="1">IF(Table1[[#This Row],[Overal Debt]]&gt;$BE$3,1,0)</f>
        <v>1</v>
      </c>
      <c r="BG262" s="27">
        <f ca="1">Table1[[#This Row],[Mortgage]]/Table1[[#This Row],[Value of House]]</f>
        <v>0.99289146326631761</v>
      </c>
      <c r="BH262" s="23">
        <f t="shared" ca="1" si="110"/>
        <v>0</v>
      </c>
      <c r="BJ262">
        <f ca="1">IF(Table1[[#This Row],[City]]="Delhi",Table1[[#This Row],[Income]],0)</f>
        <v>0</v>
      </c>
      <c r="BK262">
        <f ca="1">IF(Table1[[#This Row],[City]]="Bangalore",Table1[[#This Row],[Income]],0)</f>
        <v>30161</v>
      </c>
      <c r="BL262">
        <f ca="1">IF(Table1[[#This Row],[City]]="Kochi",Table1[[#This Row],[Income]],0)</f>
        <v>0</v>
      </c>
      <c r="BM262">
        <f ca="1">IF(Table1[[#This Row],[City]]="Chennai",Table1[[#This Row],[Income]],0)</f>
        <v>0</v>
      </c>
      <c r="BN262">
        <f ca="1">IF(Table1[[#This Row],[City]]="Thiruvananthapuram",Table1[[#This Row],[Income]],0)</f>
        <v>0</v>
      </c>
      <c r="BO262">
        <f ca="1">IF(Table1[[#This Row],[City]]="Kolkata",Table1[[#This Row],[Income]],0)</f>
        <v>0</v>
      </c>
      <c r="BP262">
        <f ca="1">IF(Table1[[#This Row],[City]]="Mumbai",Table1[[#This Row],[Income]],0)</f>
        <v>0</v>
      </c>
      <c r="BQ262">
        <f ca="1">IF(Table1[[#This Row],[City]]="Mysore",Table1[[#This Row],[Income]],0)</f>
        <v>0</v>
      </c>
      <c r="BT262">
        <f ca="1">IF(Table1[[#This Row],[City]]="Mumbai",1,0)</f>
        <v>0</v>
      </c>
      <c r="BU262">
        <f ca="1">IF(Table1[[#This Row],[City]]="Chennai",1,0)</f>
        <v>0</v>
      </c>
      <c r="BV262">
        <f ca="1">IF(Table1[[#This Row],[City]]="Delhi",1,0)</f>
        <v>0</v>
      </c>
      <c r="BW262">
        <f ca="1">IF(Table1[[#This Row],[City]]="Bangalore",1,0)</f>
        <v>1</v>
      </c>
      <c r="BX262">
        <f ca="1">IF(Table1[[#This Row],[City]]="Kochi",1,0)</f>
        <v>0</v>
      </c>
      <c r="BY262">
        <f ca="1">IF(Table1[[#This Row],[City]]="Thiruvananthapuram",1,0)</f>
        <v>0</v>
      </c>
      <c r="BZ262">
        <f ca="1">IF(Table1[[#This Row],[City]]="Kolkata",1,0)</f>
        <v>0</v>
      </c>
      <c r="CA262">
        <f ca="1">IF(Table1[[#This Row],[City]]="Mysore",1,0)</f>
        <v>0</v>
      </c>
    </row>
    <row r="263" spans="2:79" x14ac:dyDescent="0.3">
      <c r="B263">
        <f t="shared" ca="1" si="90"/>
        <v>2</v>
      </c>
      <c r="C263" t="str">
        <f t="shared" ca="1" si="91"/>
        <v>Female</v>
      </c>
      <c r="D263">
        <f t="shared" ca="1" si="92"/>
        <v>40</v>
      </c>
      <c r="E263">
        <f t="shared" ca="1" si="93"/>
        <v>4</v>
      </c>
      <c r="F263" t="str">
        <f t="shared" ca="1" si="94"/>
        <v>Teacher</v>
      </c>
      <c r="G263">
        <f t="shared" ca="1" si="95"/>
        <v>3</v>
      </c>
      <c r="H263" t="str">
        <f t="shared" ca="1" si="96"/>
        <v>Diploma</v>
      </c>
      <c r="I263">
        <f t="shared" ca="1" si="97"/>
        <v>1</v>
      </c>
      <c r="J263">
        <f t="shared" ca="1" si="89"/>
        <v>4</v>
      </c>
      <c r="K263">
        <f t="shared" ca="1" si="98"/>
        <v>25968</v>
      </c>
      <c r="L263">
        <f t="shared" ca="1" si="99"/>
        <v>8</v>
      </c>
      <c r="M263" t="str">
        <f t="shared" ca="1" si="100"/>
        <v>Kochi</v>
      </c>
      <c r="N263">
        <f t="shared" ca="1" si="101"/>
        <v>77904</v>
      </c>
      <c r="O263">
        <f t="shared" ca="1" si="102"/>
        <v>68266.86904945712</v>
      </c>
      <c r="P263" s="1">
        <f t="shared" ca="1" si="103"/>
        <v>6443.1865471506662</v>
      </c>
      <c r="Q263">
        <f t="shared" ca="1" si="104"/>
        <v>5367</v>
      </c>
      <c r="R263" s="1">
        <f t="shared" ca="1" si="105"/>
        <v>4835.3596749886783</v>
      </c>
      <c r="S263" s="1">
        <f t="shared" ca="1" si="106"/>
        <v>37517.076743331454</v>
      </c>
      <c r="T263" s="1">
        <f t="shared" ca="1" si="107"/>
        <v>89182.546222139339</v>
      </c>
      <c r="U263" s="1">
        <f t="shared" ca="1" si="108"/>
        <v>78469.228724445798</v>
      </c>
      <c r="V263" s="1">
        <f t="shared" ca="1" si="109"/>
        <v>10713.317497693541</v>
      </c>
      <c r="AI263" s="7"/>
      <c r="AJ263">
        <f ca="1">IF(Table1[[#This Row],[Gender]]="Male",1,0)</f>
        <v>0</v>
      </c>
      <c r="AK263">
        <f ca="1">IF(Table1[[#This Row],[Gender]]="Female",1,0)</f>
        <v>1</v>
      </c>
      <c r="AM263" s="3"/>
      <c r="AO263">
        <f ca="1">IF(Table1[[#This Row],[Profession]]="Health",1,0)</f>
        <v>0</v>
      </c>
      <c r="AP263">
        <f ca="1">IF(Table1[[#This Row],[Profession]]="IT",1,0)</f>
        <v>0</v>
      </c>
      <c r="AQ263">
        <f ca="1">IF(Table1[[#This Row],[Profession]]="Engineer",1,0)</f>
        <v>0</v>
      </c>
      <c r="AR263">
        <f ca="1">IF(Table1[[#This Row],[Profession]]="Blogger",1,0)</f>
        <v>0</v>
      </c>
      <c r="AS263">
        <f ca="1">IF(Table1[[#This Row],[Profession]]="Teacher",1,0)</f>
        <v>1</v>
      </c>
      <c r="AT263">
        <f ca="1">IF(Table1[[#This Row],[Profession]]="Freelancer",1,0)</f>
        <v>0</v>
      </c>
      <c r="BB263" s="20">
        <f ca="1">Table1[[#This Row],[Vehicle Value]]/Table1[[#This Row],[Vehicles]]</f>
        <v>1610.7966367876666</v>
      </c>
      <c r="BC263" s="3"/>
      <c r="BD263" s="23">
        <f ca="1">IF(Table1[[#This Row],[Overal Debt]]&gt;$BE$3,1,0)</f>
        <v>0</v>
      </c>
      <c r="BG263" s="27">
        <f ca="1">Table1[[#This Row],[Mortgage]]/Table1[[#This Row],[Value of House]]</f>
        <v>0.87629478652517356</v>
      </c>
      <c r="BH263" s="23">
        <f t="shared" ca="1" si="110"/>
        <v>0</v>
      </c>
      <c r="BJ263">
        <f ca="1">IF(Table1[[#This Row],[City]]="Delhi",Table1[[#This Row],[Income]],0)</f>
        <v>0</v>
      </c>
      <c r="BK263">
        <f ca="1">IF(Table1[[#This Row],[City]]="Bangalore",Table1[[#This Row],[Income]],0)</f>
        <v>0</v>
      </c>
      <c r="BL263">
        <f ca="1">IF(Table1[[#This Row],[City]]="Kochi",Table1[[#This Row],[Income]],0)</f>
        <v>25968</v>
      </c>
      <c r="BM263">
        <f ca="1">IF(Table1[[#This Row],[City]]="Chennai",Table1[[#This Row],[Income]],0)</f>
        <v>0</v>
      </c>
      <c r="BN263">
        <f ca="1">IF(Table1[[#This Row],[City]]="Thiruvananthapuram",Table1[[#This Row],[Income]],0)</f>
        <v>0</v>
      </c>
      <c r="BO263">
        <f ca="1">IF(Table1[[#This Row],[City]]="Kolkata",Table1[[#This Row],[Income]],0)</f>
        <v>0</v>
      </c>
      <c r="BP263">
        <f ca="1">IF(Table1[[#This Row],[City]]="Mumbai",Table1[[#This Row],[Income]],0)</f>
        <v>0</v>
      </c>
      <c r="BQ263">
        <f ca="1">IF(Table1[[#This Row],[City]]="Mysore",Table1[[#This Row],[Income]],0)</f>
        <v>0</v>
      </c>
      <c r="BT263">
        <f ca="1">IF(Table1[[#This Row],[City]]="Mumbai",1,0)</f>
        <v>0</v>
      </c>
      <c r="BU263">
        <f ca="1">IF(Table1[[#This Row],[City]]="Chennai",1,0)</f>
        <v>0</v>
      </c>
      <c r="BV263">
        <f ca="1">IF(Table1[[#This Row],[City]]="Delhi",1,0)</f>
        <v>0</v>
      </c>
      <c r="BW263">
        <f ca="1">IF(Table1[[#This Row],[City]]="Bangalore",1,0)</f>
        <v>0</v>
      </c>
      <c r="BX263">
        <f ca="1">IF(Table1[[#This Row],[City]]="Kochi",1,0)</f>
        <v>1</v>
      </c>
      <c r="BY263">
        <f ca="1">IF(Table1[[#This Row],[City]]="Thiruvananthapuram",1,0)</f>
        <v>0</v>
      </c>
      <c r="BZ263">
        <f ca="1">IF(Table1[[#This Row],[City]]="Kolkata",1,0)</f>
        <v>0</v>
      </c>
      <c r="CA263">
        <f ca="1">IF(Table1[[#This Row],[City]]="Mysore",1,0)</f>
        <v>0</v>
      </c>
    </row>
    <row r="264" spans="2:79" x14ac:dyDescent="0.3">
      <c r="B264">
        <f t="shared" ca="1" si="90"/>
        <v>1</v>
      </c>
      <c r="C264" t="str">
        <f t="shared" ca="1" si="91"/>
        <v>Male</v>
      </c>
      <c r="D264">
        <f t="shared" ca="1" si="92"/>
        <v>36</v>
      </c>
      <c r="E264">
        <f t="shared" ca="1" si="93"/>
        <v>5</v>
      </c>
      <c r="F264" t="str">
        <f t="shared" ca="1" si="94"/>
        <v>Freelancer</v>
      </c>
      <c r="G264">
        <f t="shared" ca="1" si="95"/>
        <v>4</v>
      </c>
      <c r="H264" t="str">
        <f t="shared" ca="1" si="96"/>
        <v>Under Graduate</v>
      </c>
      <c r="I264">
        <f t="shared" ca="1" si="97"/>
        <v>0</v>
      </c>
      <c r="J264">
        <f t="shared" ca="1" si="89"/>
        <v>1</v>
      </c>
      <c r="K264">
        <f t="shared" ca="1" si="98"/>
        <v>36000</v>
      </c>
      <c r="L264">
        <f t="shared" ca="1" si="99"/>
        <v>1</v>
      </c>
      <c r="M264" t="str">
        <f t="shared" ca="1" si="100"/>
        <v>Chennai</v>
      </c>
      <c r="N264">
        <f t="shared" ca="1" si="101"/>
        <v>144000</v>
      </c>
      <c r="O264">
        <f t="shared" ca="1" si="102"/>
        <v>76136.927258272248</v>
      </c>
      <c r="P264" s="1">
        <f t="shared" ca="1" si="103"/>
        <v>20135.638103872498</v>
      </c>
      <c r="Q264">
        <f t="shared" ca="1" si="104"/>
        <v>13960</v>
      </c>
      <c r="R264" s="1">
        <f t="shared" ca="1" si="105"/>
        <v>35594.75626946344</v>
      </c>
      <c r="S264" s="1">
        <f t="shared" ca="1" si="106"/>
        <v>8467.4519010681652</v>
      </c>
      <c r="T264" s="1">
        <f t="shared" ca="1" si="107"/>
        <v>199730.39437333593</v>
      </c>
      <c r="U264" s="1">
        <f t="shared" ca="1" si="108"/>
        <v>125691.68352773569</v>
      </c>
      <c r="V264" s="1">
        <f t="shared" ca="1" si="109"/>
        <v>74038.710845600246</v>
      </c>
      <c r="AI264" s="7"/>
      <c r="AJ264">
        <f ca="1">IF(Table1[[#This Row],[Gender]]="Male",1,0)</f>
        <v>1</v>
      </c>
      <c r="AK264">
        <f ca="1">IF(Table1[[#This Row],[Gender]]="Female",1,0)</f>
        <v>0</v>
      </c>
      <c r="AM264" s="3"/>
      <c r="AO264">
        <f ca="1">IF(Table1[[#This Row],[Profession]]="Health",1,0)</f>
        <v>0</v>
      </c>
      <c r="AP264">
        <f ca="1">IF(Table1[[#This Row],[Profession]]="IT",1,0)</f>
        <v>0</v>
      </c>
      <c r="AQ264">
        <f ca="1">IF(Table1[[#This Row],[Profession]]="Engineer",1,0)</f>
        <v>0</v>
      </c>
      <c r="AR264">
        <f ca="1">IF(Table1[[#This Row],[Profession]]="Blogger",1,0)</f>
        <v>0</v>
      </c>
      <c r="AS264">
        <f ca="1">IF(Table1[[#This Row],[Profession]]="Teacher",1,0)</f>
        <v>0</v>
      </c>
      <c r="AT264">
        <f ca="1">IF(Table1[[#This Row],[Profession]]="Freelancer",1,0)</f>
        <v>1</v>
      </c>
      <c r="BB264" s="20">
        <f ca="1">Table1[[#This Row],[Vehicle Value]]/Table1[[#This Row],[Vehicles]]</f>
        <v>20135.638103872498</v>
      </c>
      <c r="BC264" s="3"/>
      <c r="BD264" s="23">
        <f ca="1">IF(Table1[[#This Row],[Overal Debt]]&gt;$BE$3,1,0)</f>
        <v>1</v>
      </c>
      <c r="BG264" s="27">
        <f ca="1">Table1[[#This Row],[Mortgage]]/Table1[[#This Row],[Value of House]]</f>
        <v>0.52872866151577946</v>
      </c>
      <c r="BH264" s="23">
        <f t="shared" ca="1" si="110"/>
        <v>0</v>
      </c>
      <c r="BJ264">
        <f ca="1">IF(Table1[[#This Row],[City]]="Delhi",Table1[[#This Row],[Income]],0)</f>
        <v>0</v>
      </c>
      <c r="BK264">
        <f ca="1">IF(Table1[[#This Row],[City]]="Bangalore",Table1[[#This Row],[Income]],0)</f>
        <v>0</v>
      </c>
      <c r="BL264">
        <f ca="1">IF(Table1[[#This Row],[City]]="Kochi",Table1[[#This Row],[Income]],0)</f>
        <v>0</v>
      </c>
      <c r="BM264">
        <f ca="1">IF(Table1[[#This Row],[City]]="Chennai",Table1[[#This Row],[Income]],0)</f>
        <v>36000</v>
      </c>
      <c r="BN264">
        <f ca="1">IF(Table1[[#This Row],[City]]="Thiruvananthapuram",Table1[[#This Row],[Income]],0)</f>
        <v>0</v>
      </c>
      <c r="BO264">
        <f ca="1">IF(Table1[[#This Row],[City]]="Kolkata",Table1[[#This Row],[Income]],0)</f>
        <v>0</v>
      </c>
      <c r="BP264">
        <f ca="1">IF(Table1[[#This Row],[City]]="Mumbai",Table1[[#This Row],[Income]],0)</f>
        <v>0</v>
      </c>
      <c r="BQ264">
        <f ca="1">IF(Table1[[#This Row],[City]]="Mysore",Table1[[#This Row],[Income]],0)</f>
        <v>0</v>
      </c>
      <c r="BT264">
        <f ca="1">IF(Table1[[#This Row],[City]]="Mumbai",1,0)</f>
        <v>0</v>
      </c>
      <c r="BU264">
        <f ca="1">IF(Table1[[#This Row],[City]]="Chennai",1,0)</f>
        <v>1</v>
      </c>
      <c r="BV264">
        <f ca="1">IF(Table1[[#This Row],[City]]="Delhi",1,0)</f>
        <v>0</v>
      </c>
      <c r="BW264">
        <f ca="1">IF(Table1[[#This Row],[City]]="Bangalore",1,0)</f>
        <v>0</v>
      </c>
      <c r="BX264">
        <f ca="1">IF(Table1[[#This Row],[City]]="Kochi",1,0)</f>
        <v>0</v>
      </c>
      <c r="BY264">
        <f ca="1">IF(Table1[[#This Row],[City]]="Thiruvananthapuram",1,0)</f>
        <v>0</v>
      </c>
      <c r="BZ264">
        <f ca="1">IF(Table1[[#This Row],[City]]="Kolkata",1,0)</f>
        <v>0</v>
      </c>
      <c r="CA264">
        <f ca="1">IF(Table1[[#This Row],[City]]="Mysore",1,0)</f>
        <v>0</v>
      </c>
    </row>
    <row r="265" spans="2:79" x14ac:dyDescent="0.3">
      <c r="B265">
        <f t="shared" ca="1" si="90"/>
        <v>1</v>
      </c>
      <c r="C265" t="str">
        <f t="shared" ca="1" si="91"/>
        <v>Male</v>
      </c>
      <c r="D265">
        <f t="shared" ca="1" si="92"/>
        <v>35</v>
      </c>
      <c r="E265">
        <f t="shared" ca="1" si="93"/>
        <v>2</v>
      </c>
      <c r="F265" t="str">
        <f t="shared" ca="1" si="94"/>
        <v>Engineer</v>
      </c>
      <c r="G265">
        <f t="shared" ca="1" si="95"/>
        <v>1</v>
      </c>
      <c r="H265" t="str">
        <f t="shared" ca="1" si="96"/>
        <v>SSLC</v>
      </c>
      <c r="I265">
        <f t="shared" ca="1" si="97"/>
        <v>1</v>
      </c>
      <c r="J265">
        <f t="shared" ca="1" si="89"/>
        <v>1</v>
      </c>
      <c r="K265">
        <f t="shared" ca="1" si="98"/>
        <v>51618</v>
      </c>
      <c r="L265">
        <f t="shared" ca="1" si="99"/>
        <v>6</v>
      </c>
      <c r="M265" t="str">
        <f t="shared" ca="1" si="100"/>
        <v>Thiruvananthapuram</v>
      </c>
      <c r="N265">
        <f t="shared" ca="1" si="101"/>
        <v>206472</v>
      </c>
      <c r="O265">
        <f t="shared" ca="1" si="102"/>
        <v>47030.404606627133</v>
      </c>
      <c r="P265" s="1">
        <f t="shared" ca="1" si="103"/>
        <v>48262.920130827704</v>
      </c>
      <c r="Q265">
        <f t="shared" ca="1" si="104"/>
        <v>21690</v>
      </c>
      <c r="R265" s="1">
        <f t="shared" ca="1" si="105"/>
        <v>69644.641716660102</v>
      </c>
      <c r="S265" s="1">
        <f t="shared" ca="1" si="106"/>
        <v>37366.069278468269</v>
      </c>
      <c r="T265" s="1">
        <f t="shared" ca="1" si="107"/>
        <v>324379.56184748781</v>
      </c>
      <c r="U265" s="1">
        <f t="shared" ca="1" si="108"/>
        <v>138365.04632328724</v>
      </c>
      <c r="V265" s="1">
        <f t="shared" ca="1" si="109"/>
        <v>186014.51552420057</v>
      </c>
      <c r="AI265" s="7"/>
      <c r="AJ265">
        <f ca="1">IF(Table1[[#This Row],[Gender]]="Male",1,0)</f>
        <v>1</v>
      </c>
      <c r="AK265">
        <f ca="1">IF(Table1[[#This Row],[Gender]]="Female",1,0)</f>
        <v>0</v>
      </c>
      <c r="AM265" s="3"/>
      <c r="AO265">
        <f ca="1">IF(Table1[[#This Row],[Profession]]="Health",1,0)</f>
        <v>0</v>
      </c>
      <c r="AP265">
        <f ca="1">IF(Table1[[#This Row],[Profession]]="IT",1,0)</f>
        <v>0</v>
      </c>
      <c r="AQ265">
        <f ca="1">IF(Table1[[#This Row],[Profession]]="Engineer",1,0)</f>
        <v>1</v>
      </c>
      <c r="AR265">
        <f ca="1">IF(Table1[[#This Row],[Profession]]="Blogger",1,0)</f>
        <v>0</v>
      </c>
      <c r="AS265">
        <f ca="1">IF(Table1[[#This Row],[Profession]]="Teacher",1,0)</f>
        <v>0</v>
      </c>
      <c r="AT265">
        <f ca="1">IF(Table1[[#This Row],[Profession]]="Freelancer",1,0)</f>
        <v>0</v>
      </c>
      <c r="BB265" s="20">
        <f ca="1">Table1[[#This Row],[Vehicle Value]]/Table1[[#This Row],[Vehicles]]</f>
        <v>48262.920130827704</v>
      </c>
      <c r="BC265" s="3"/>
      <c r="BD265" s="23">
        <f ca="1">IF(Table1[[#This Row],[Overal Debt]]&gt;$BE$3,1,0)</f>
        <v>1</v>
      </c>
      <c r="BG265" s="27">
        <f ca="1">Table1[[#This Row],[Mortgage]]/Table1[[#This Row],[Value of House]]</f>
        <v>0.22778102893674268</v>
      </c>
      <c r="BH265" s="23">
        <f t="shared" ca="1" si="110"/>
        <v>1</v>
      </c>
      <c r="BJ265">
        <f ca="1">IF(Table1[[#This Row],[City]]="Delhi",Table1[[#This Row],[Income]],0)</f>
        <v>0</v>
      </c>
      <c r="BK265">
        <f ca="1">IF(Table1[[#This Row],[City]]="Bangalore",Table1[[#This Row],[Income]],0)</f>
        <v>0</v>
      </c>
      <c r="BL265">
        <f ca="1">IF(Table1[[#This Row],[City]]="Kochi",Table1[[#This Row],[Income]],0)</f>
        <v>0</v>
      </c>
      <c r="BM265">
        <f ca="1">IF(Table1[[#This Row],[City]]="Chennai",Table1[[#This Row],[Income]],0)</f>
        <v>0</v>
      </c>
      <c r="BN265">
        <f ca="1">IF(Table1[[#This Row],[City]]="Thiruvananthapuram",Table1[[#This Row],[Income]],0)</f>
        <v>51618</v>
      </c>
      <c r="BO265">
        <f ca="1">IF(Table1[[#This Row],[City]]="Kolkata",Table1[[#This Row],[Income]],0)</f>
        <v>0</v>
      </c>
      <c r="BP265">
        <f ca="1">IF(Table1[[#This Row],[City]]="Mumbai",Table1[[#This Row],[Income]],0)</f>
        <v>0</v>
      </c>
      <c r="BQ265">
        <f ca="1">IF(Table1[[#This Row],[City]]="Mysore",Table1[[#This Row],[Income]],0)</f>
        <v>0</v>
      </c>
      <c r="BT265">
        <f ca="1">IF(Table1[[#This Row],[City]]="Mumbai",1,0)</f>
        <v>0</v>
      </c>
      <c r="BU265">
        <f ca="1">IF(Table1[[#This Row],[City]]="Chennai",1,0)</f>
        <v>0</v>
      </c>
      <c r="BV265">
        <f ca="1">IF(Table1[[#This Row],[City]]="Delhi",1,0)</f>
        <v>0</v>
      </c>
      <c r="BW265">
        <f ca="1">IF(Table1[[#This Row],[City]]="Bangalore",1,0)</f>
        <v>0</v>
      </c>
      <c r="BX265">
        <f ca="1">IF(Table1[[#This Row],[City]]="Kochi",1,0)</f>
        <v>0</v>
      </c>
      <c r="BY265">
        <f ca="1">IF(Table1[[#This Row],[City]]="Thiruvananthapuram",1,0)</f>
        <v>1</v>
      </c>
      <c r="BZ265">
        <f ca="1">IF(Table1[[#This Row],[City]]="Kolkata",1,0)</f>
        <v>0</v>
      </c>
      <c r="CA265">
        <f ca="1">IF(Table1[[#This Row],[City]]="Mysore",1,0)</f>
        <v>0</v>
      </c>
    </row>
    <row r="266" spans="2:79" x14ac:dyDescent="0.3">
      <c r="B266">
        <f t="shared" ca="1" si="90"/>
        <v>2</v>
      </c>
      <c r="C266" t="str">
        <f t="shared" ca="1" si="91"/>
        <v>Female</v>
      </c>
      <c r="D266">
        <f t="shared" ca="1" si="92"/>
        <v>39</v>
      </c>
      <c r="E266">
        <f t="shared" ca="1" si="93"/>
        <v>3</v>
      </c>
      <c r="F266" t="str">
        <f t="shared" ca="1" si="94"/>
        <v>IT</v>
      </c>
      <c r="G266">
        <f t="shared" ca="1" si="95"/>
        <v>5</v>
      </c>
      <c r="H266" t="str">
        <f t="shared" ca="1" si="96"/>
        <v>Post Graduate</v>
      </c>
      <c r="I266">
        <f t="shared" ca="1" si="97"/>
        <v>2</v>
      </c>
      <c r="J266">
        <f t="shared" ca="1" si="89"/>
        <v>3</v>
      </c>
      <c r="K266">
        <f t="shared" ca="1" si="98"/>
        <v>74274</v>
      </c>
      <c r="L266">
        <f t="shared" ca="1" si="99"/>
        <v>4</v>
      </c>
      <c r="M266" t="str">
        <f t="shared" ca="1" si="100"/>
        <v>Mumbai</v>
      </c>
      <c r="N266">
        <f t="shared" ca="1" si="101"/>
        <v>222822</v>
      </c>
      <c r="O266">
        <f t="shared" ca="1" si="102"/>
        <v>43299.918181458816</v>
      </c>
      <c r="P266" s="1">
        <f t="shared" ca="1" si="103"/>
        <v>23647.181395752414</v>
      </c>
      <c r="Q266">
        <f t="shared" ca="1" si="104"/>
        <v>9103</v>
      </c>
      <c r="R266" s="1">
        <f t="shared" ca="1" si="105"/>
        <v>45650.453151344256</v>
      </c>
      <c r="S266" s="1">
        <f t="shared" ca="1" si="106"/>
        <v>7229.5137703352138</v>
      </c>
      <c r="T266" s="1">
        <f t="shared" ca="1" si="107"/>
        <v>292119.63454709668</v>
      </c>
      <c r="U266" s="1">
        <f t="shared" ca="1" si="108"/>
        <v>98053.371332803072</v>
      </c>
      <c r="V266" s="1">
        <f t="shared" ca="1" si="109"/>
        <v>194066.26321429361</v>
      </c>
      <c r="AI266" s="7"/>
      <c r="AJ266">
        <f ca="1">IF(Table1[[#This Row],[Gender]]="Male",1,0)</f>
        <v>0</v>
      </c>
      <c r="AK266">
        <f ca="1">IF(Table1[[#This Row],[Gender]]="Female",1,0)</f>
        <v>1</v>
      </c>
      <c r="AM266" s="3"/>
      <c r="AO266">
        <f ca="1">IF(Table1[[#This Row],[Profession]]="Health",1,0)</f>
        <v>0</v>
      </c>
      <c r="AP266">
        <f ca="1">IF(Table1[[#This Row],[Profession]]="IT",1,0)</f>
        <v>1</v>
      </c>
      <c r="AQ266">
        <f ca="1">IF(Table1[[#This Row],[Profession]]="Engineer",1,0)</f>
        <v>0</v>
      </c>
      <c r="AR266">
        <f ca="1">IF(Table1[[#This Row],[Profession]]="Blogger",1,0)</f>
        <v>0</v>
      </c>
      <c r="AS266">
        <f ca="1">IF(Table1[[#This Row],[Profession]]="Teacher",1,0)</f>
        <v>0</v>
      </c>
      <c r="AT266">
        <f ca="1">IF(Table1[[#This Row],[Profession]]="Freelancer",1,0)</f>
        <v>0</v>
      </c>
      <c r="BB266" s="20">
        <f ca="1">Table1[[#This Row],[Vehicle Value]]/Table1[[#This Row],[Vehicles]]</f>
        <v>7882.3937985841376</v>
      </c>
      <c r="BC266" s="3"/>
      <c r="BD266" s="23">
        <f ca="1">IF(Table1[[#This Row],[Overal Debt]]&gt;$BE$3,1,0)</f>
        <v>0</v>
      </c>
      <c r="BG266" s="27">
        <f ca="1">Table1[[#This Row],[Mortgage]]/Table1[[#This Row],[Value of House]]</f>
        <v>0.19432514824146097</v>
      </c>
      <c r="BH266" s="23">
        <f t="shared" ca="1" si="110"/>
        <v>1</v>
      </c>
      <c r="BJ266">
        <f ca="1">IF(Table1[[#This Row],[City]]="Delhi",Table1[[#This Row],[Income]],0)</f>
        <v>0</v>
      </c>
      <c r="BK266">
        <f ca="1">IF(Table1[[#This Row],[City]]="Bangalore",Table1[[#This Row],[Income]],0)</f>
        <v>0</v>
      </c>
      <c r="BL266">
        <f ca="1">IF(Table1[[#This Row],[City]]="Kochi",Table1[[#This Row],[Income]],0)</f>
        <v>0</v>
      </c>
      <c r="BM266">
        <f ca="1">IF(Table1[[#This Row],[City]]="Chennai",Table1[[#This Row],[Income]],0)</f>
        <v>0</v>
      </c>
      <c r="BN266">
        <f ca="1">IF(Table1[[#This Row],[City]]="Thiruvananthapuram",Table1[[#This Row],[Income]],0)</f>
        <v>0</v>
      </c>
      <c r="BO266">
        <f ca="1">IF(Table1[[#This Row],[City]]="Kolkata",Table1[[#This Row],[Income]],0)</f>
        <v>0</v>
      </c>
      <c r="BP266">
        <f ca="1">IF(Table1[[#This Row],[City]]="Mumbai",Table1[[#This Row],[Income]],0)</f>
        <v>74274</v>
      </c>
      <c r="BQ266">
        <f ca="1">IF(Table1[[#This Row],[City]]="Mysore",Table1[[#This Row],[Income]],0)</f>
        <v>0</v>
      </c>
      <c r="BT266">
        <f ca="1">IF(Table1[[#This Row],[City]]="Mumbai",1,0)</f>
        <v>1</v>
      </c>
      <c r="BU266">
        <f ca="1">IF(Table1[[#This Row],[City]]="Chennai",1,0)</f>
        <v>0</v>
      </c>
      <c r="BV266">
        <f ca="1">IF(Table1[[#This Row],[City]]="Delhi",1,0)</f>
        <v>0</v>
      </c>
      <c r="BW266">
        <f ca="1">IF(Table1[[#This Row],[City]]="Bangalore",1,0)</f>
        <v>0</v>
      </c>
      <c r="BX266">
        <f ca="1">IF(Table1[[#This Row],[City]]="Kochi",1,0)</f>
        <v>0</v>
      </c>
      <c r="BY266">
        <f ca="1">IF(Table1[[#This Row],[City]]="Thiruvananthapuram",1,0)</f>
        <v>0</v>
      </c>
      <c r="BZ266">
        <f ca="1">IF(Table1[[#This Row],[City]]="Kolkata",1,0)</f>
        <v>0</v>
      </c>
      <c r="CA266">
        <f ca="1">IF(Table1[[#This Row],[City]]="Mysore",1,0)</f>
        <v>0</v>
      </c>
    </row>
    <row r="267" spans="2:79" x14ac:dyDescent="0.3">
      <c r="B267">
        <f t="shared" ca="1" si="90"/>
        <v>2</v>
      </c>
      <c r="C267" t="str">
        <f t="shared" ca="1" si="91"/>
        <v>Female</v>
      </c>
      <c r="D267">
        <f t="shared" ca="1" si="92"/>
        <v>35</v>
      </c>
      <c r="E267">
        <f t="shared" ca="1" si="93"/>
        <v>4</v>
      </c>
      <c r="F267" t="str">
        <f t="shared" ca="1" si="94"/>
        <v>Teacher</v>
      </c>
      <c r="G267">
        <f t="shared" ca="1" si="95"/>
        <v>2</v>
      </c>
      <c r="H267" t="str">
        <f t="shared" ca="1" si="96"/>
        <v>HSC</v>
      </c>
      <c r="I267">
        <f t="shared" ca="1" si="97"/>
        <v>2</v>
      </c>
      <c r="J267">
        <f t="shared" ca="1" si="89"/>
        <v>3</v>
      </c>
      <c r="K267">
        <f t="shared" ca="1" si="98"/>
        <v>78470</v>
      </c>
      <c r="L267">
        <f t="shared" ca="1" si="99"/>
        <v>2</v>
      </c>
      <c r="M267" t="str">
        <f t="shared" ca="1" si="100"/>
        <v>Bangalore</v>
      </c>
      <c r="N267">
        <f t="shared" ca="1" si="101"/>
        <v>313880</v>
      </c>
      <c r="O267">
        <f t="shared" ca="1" si="102"/>
        <v>46793.449474053203</v>
      </c>
      <c r="P267" s="1">
        <f t="shared" ca="1" si="103"/>
        <v>130125.32895742635</v>
      </c>
      <c r="Q267">
        <f t="shared" ca="1" si="104"/>
        <v>7313</v>
      </c>
      <c r="R267" s="1">
        <f t="shared" ca="1" si="105"/>
        <v>51476.690838321781</v>
      </c>
      <c r="S267" s="1">
        <f t="shared" ca="1" si="106"/>
        <v>15549.572351300329</v>
      </c>
      <c r="T267" s="1">
        <f t="shared" ca="1" si="107"/>
        <v>495482.01979574817</v>
      </c>
      <c r="U267" s="1">
        <f t="shared" ca="1" si="108"/>
        <v>105583.14031237498</v>
      </c>
      <c r="V267" s="1">
        <f t="shared" ca="1" si="109"/>
        <v>389898.8794833732</v>
      </c>
      <c r="AI267" s="7"/>
      <c r="AJ267">
        <f ca="1">IF(Table1[[#This Row],[Gender]]="Male",1,0)</f>
        <v>0</v>
      </c>
      <c r="AK267">
        <f ca="1">IF(Table1[[#This Row],[Gender]]="Female",1,0)</f>
        <v>1</v>
      </c>
      <c r="AM267" s="3"/>
      <c r="AO267">
        <f ca="1">IF(Table1[[#This Row],[Profession]]="Health",1,0)</f>
        <v>0</v>
      </c>
      <c r="AP267">
        <f ca="1">IF(Table1[[#This Row],[Profession]]="IT",1,0)</f>
        <v>0</v>
      </c>
      <c r="AQ267">
        <f ca="1">IF(Table1[[#This Row],[Profession]]="Engineer",1,0)</f>
        <v>0</v>
      </c>
      <c r="AR267">
        <f ca="1">IF(Table1[[#This Row],[Profession]]="Blogger",1,0)</f>
        <v>0</v>
      </c>
      <c r="AS267">
        <f ca="1">IF(Table1[[#This Row],[Profession]]="Teacher",1,0)</f>
        <v>1</v>
      </c>
      <c r="AT267">
        <f ca="1">IF(Table1[[#This Row],[Profession]]="Freelancer",1,0)</f>
        <v>0</v>
      </c>
      <c r="BB267" s="20">
        <f ca="1">Table1[[#This Row],[Vehicle Value]]/Table1[[#This Row],[Vehicles]]</f>
        <v>43375.109652475447</v>
      </c>
      <c r="BC267" s="3"/>
      <c r="BD267" s="23">
        <f ca="1">IF(Table1[[#This Row],[Overal Debt]]&gt;$BE$3,1,0)</f>
        <v>1</v>
      </c>
      <c r="BG267" s="27">
        <f ca="1">Table1[[#This Row],[Mortgage]]/Table1[[#This Row],[Value of House]]</f>
        <v>0.14908069795480183</v>
      </c>
      <c r="BH267" s="23">
        <f t="shared" ca="1" si="110"/>
        <v>1</v>
      </c>
      <c r="BJ267">
        <f ca="1">IF(Table1[[#This Row],[City]]="Delhi",Table1[[#This Row],[Income]],0)</f>
        <v>0</v>
      </c>
      <c r="BK267">
        <f ca="1">IF(Table1[[#This Row],[City]]="Bangalore",Table1[[#This Row],[Income]],0)</f>
        <v>78470</v>
      </c>
      <c r="BL267">
        <f ca="1">IF(Table1[[#This Row],[City]]="Kochi",Table1[[#This Row],[Income]],0)</f>
        <v>0</v>
      </c>
      <c r="BM267">
        <f ca="1">IF(Table1[[#This Row],[City]]="Chennai",Table1[[#This Row],[Income]],0)</f>
        <v>0</v>
      </c>
      <c r="BN267">
        <f ca="1">IF(Table1[[#This Row],[City]]="Thiruvananthapuram",Table1[[#This Row],[Income]],0)</f>
        <v>0</v>
      </c>
      <c r="BO267">
        <f ca="1">IF(Table1[[#This Row],[City]]="Kolkata",Table1[[#This Row],[Income]],0)</f>
        <v>0</v>
      </c>
      <c r="BP267">
        <f ca="1">IF(Table1[[#This Row],[City]]="Mumbai",Table1[[#This Row],[Income]],0)</f>
        <v>0</v>
      </c>
      <c r="BQ267">
        <f ca="1">IF(Table1[[#This Row],[City]]="Mysore",Table1[[#This Row],[Income]],0)</f>
        <v>0</v>
      </c>
      <c r="BT267">
        <f ca="1">IF(Table1[[#This Row],[City]]="Mumbai",1,0)</f>
        <v>0</v>
      </c>
      <c r="BU267">
        <f ca="1">IF(Table1[[#This Row],[City]]="Chennai",1,0)</f>
        <v>0</v>
      </c>
      <c r="BV267">
        <f ca="1">IF(Table1[[#This Row],[City]]="Delhi",1,0)</f>
        <v>0</v>
      </c>
      <c r="BW267">
        <f ca="1">IF(Table1[[#This Row],[City]]="Bangalore",1,0)</f>
        <v>1</v>
      </c>
      <c r="BX267">
        <f ca="1">IF(Table1[[#This Row],[City]]="Kochi",1,0)</f>
        <v>0</v>
      </c>
      <c r="BY267">
        <f ca="1">IF(Table1[[#This Row],[City]]="Thiruvananthapuram",1,0)</f>
        <v>0</v>
      </c>
      <c r="BZ267">
        <f ca="1">IF(Table1[[#This Row],[City]]="Kolkata",1,0)</f>
        <v>0</v>
      </c>
      <c r="CA267">
        <f ca="1">IF(Table1[[#This Row],[City]]="Mysore",1,0)</f>
        <v>0</v>
      </c>
    </row>
    <row r="268" spans="2:79" x14ac:dyDescent="0.3">
      <c r="B268">
        <f t="shared" ca="1" si="90"/>
        <v>2</v>
      </c>
      <c r="C268" t="str">
        <f t="shared" ca="1" si="91"/>
        <v>Female</v>
      </c>
      <c r="D268">
        <f t="shared" ca="1" si="92"/>
        <v>44</v>
      </c>
      <c r="E268">
        <f t="shared" ca="1" si="93"/>
        <v>1</v>
      </c>
      <c r="F268" t="str">
        <f t="shared" ca="1" si="94"/>
        <v>Health</v>
      </c>
      <c r="G268">
        <f t="shared" ca="1" si="95"/>
        <v>5</v>
      </c>
      <c r="H268" t="str">
        <f t="shared" ca="1" si="96"/>
        <v>Post Graduate</v>
      </c>
      <c r="I268">
        <f t="shared" ca="1" si="97"/>
        <v>4</v>
      </c>
      <c r="J268">
        <f t="shared" ca="1" si="89"/>
        <v>4</v>
      </c>
      <c r="K268">
        <f t="shared" ca="1" si="98"/>
        <v>47465</v>
      </c>
      <c r="L268">
        <f t="shared" ca="1" si="99"/>
        <v>1</v>
      </c>
      <c r="M268" t="str">
        <f t="shared" ca="1" si="100"/>
        <v>Chennai</v>
      </c>
      <c r="N268">
        <f t="shared" ca="1" si="101"/>
        <v>189860</v>
      </c>
      <c r="O268">
        <f t="shared" ca="1" si="102"/>
        <v>162799.01460812122</v>
      </c>
      <c r="P268" s="1">
        <f t="shared" ca="1" si="103"/>
        <v>96643.67634352122</v>
      </c>
      <c r="Q268">
        <f t="shared" ca="1" si="104"/>
        <v>85789</v>
      </c>
      <c r="R268" s="1">
        <f t="shared" ca="1" si="105"/>
        <v>81665.568690167886</v>
      </c>
      <c r="S268" s="1">
        <f t="shared" ca="1" si="106"/>
        <v>41408.71609995707</v>
      </c>
      <c r="T268" s="1">
        <f t="shared" ca="1" si="107"/>
        <v>368169.24503368908</v>
      </c>
      <c r="U268" s="1">
        <f t="shared" ca="1" si="108"/>
        <v>330253.5832982891</v>
      </c>
      <c r="V268" s="1">
        <f t="shared" ca="1" si="109"/>
        <v>37915.661735399975</v>
      </c>
      <c r="AI268" s="7"/>
      <c r="AJ268">
        <f ca="1">IF(Table1[[#This Row],[Gender]]="Male",1,0)</f>
        <v>0</v>
      </c>
      <c r="AK268">
        <f ca="1">IF(Table1[[#This Row],[Gender]]="Female",1,0)</f>
        <v>1</v>
      </c>
      <c r="AM268" s="3"/>
      <c r="AO268">
        <f ca="1">IF(Table1[[#This Row],[Profession]]="Health",1,0)</f>
        <v>1</v>
      </c>
      <c r="AP268">
        <f ca="1">IF(Table1[[#This Row],[Profession]]="IT",1,0)</f>
        <v>0</v>
      </c>
      <c r="AQ268">
        <f ca="1">IF(Table1[[#This Row],[Profession]]="Engineer",1,0)</f>
        <v>0</v>
      </c>
      <c r="AR268">
        <f ca="1">IF(Table1[[#This Row],[Profession]]="Blogger",1,0)</f>
        <v>0</v>
      </c>
      <c r="AS268">
        <f ca="1">IF(Table1[[#This Row],[Profession]]="Teacher",1,0)</f>
        <v>0</v>
      </c>
      <c r="AT268">
        <f ca="1">IF(Table1[[#This Row],[Profession]]="Freelancer",1,0)</f>
        <v>0</v>
      </c>
      <c r="BB268" s="20">
        <f ca="1">Table1[[#This Row],[Vehicle Value]]/Table1[[#This Row],[Vehicles]]</f>
        <v>24160.919085880305</v>
      </c>
      <c r="BC268" s="3"/>
      <c r="BD268" s="23">
        <f ca="1">IF(Table1[[#This Row],[Overal Debt]]&gt;$BE$3,1,0)</f>
        <v>1</v>
      </c>
      <c r="BG268" s="27">
        <f ca="1">Table1[[#This Row],[Mortgage]]/Table1[[#This Row],[Value of House]]</f>
        <v>0.85746873806026136</v>
      </c>
      <c r="BH268" s="23">
        <f t="shared" ca="1" si="110"/>
        <v>0</v>
      </c>
      <c r="BJ268">
        <f ca="1">IF(Table1[[#This Row],[City]]="Delhi",Table1[[#This Row],[Income]],0)</f>
        <v>0</v>
      </c>
      <c r="BK268">
        <f ca="1">IF(Table1[[#This Row],[City]]="Bangalore",Table1[[#This Row],[Income]],0)</f>
        <v>0</v>
      </c>
      <c r="BL268">
        <f ca="1">IF(Table1[[#This Row],[City]]="Kochi",Table1[[#This Row],[Income]],0)</f>
        <v>0</v>
      </c>
      <c r="BM268">
        <f ca="1">IF(Table1[[#This Row],[City]]="Chennai",Table1[[#This Row],[Income]],0)</f>
        <v>47465</v>
      </c>
      <c r="BN268">
        <f ca="1">IF(Table1[[#This Row],[City]]="Thiruvananthapuram",Table1[[#This Row],[Income]],0)</f>
        <v>0</v>
      </c>
      <c r="BO268">
        <f ca="1">IF(Table1[[#This Row],[City]]="Kolkata",Table1[[#This Row],[Income]],0)</f>
        <v>0</v>
      </c>
      <c r="BP268">
        <f ca="1">IF(Table1[[#This Row],[City]]="Mumbai",Table1[[#This Row],[Income]],0)</f>
        <v>0</v>
      </c>
      <c r="BQ268">
        <f ca="1">IF(Table1[[#This Row],[City]]="Mysore",Table1[[#This Row],[Income]],0)</f>
        <v>0</v>
      </c>
      <c r="BT268">
        <f ca="1">IF(Table1[[#This Row],[City]]="Mumbai",1,0)</f>
        <v>0</v>
      </c>
      <c r="BU268">
        <f ca="1">IF(Table1[[#This Row],[City]]="Chennai",1,0)</f>
        <v>1</v>
      </c>
      <c r="BV268">
        <f ca="1">IF(Table1[[#This Row],[City]]="Delhi",1,0)</f>
        <v>0</v>
      </c>
      <c r="BW268">
        <f ca="1">IF(Table1[[#This Row],[City]]="Bangalore",1,0)</f>
        <v>0</v>
      </c>
      <c r="BX268">
        <f ca="1">IF(Table1[[#This Row],[City]]="Kochi",1,0)</f>
        <v>0</v>
      </c>
      <c r="BY268">
        <f ca="1">IF(Table1[[#This Row],[City]]="Thiruvananthapuram",1,0)</f>
        <v>0</v>
      </c>
      <c r="BZ268">
        <f ca="1">IF(Table1[[#This Row],[City]]="Kolkata",1,0)</f>
        <v>0</v>
      </c>
      <c r="CA268">
        <f ca="1">IF(Table1[[#This Row],[City]]="Mysore",1,0)</f>
        <v>0</v>
      </c>
    </row>
    <row r="269" spans="2:79" x14ac:dyDescent="0.3">
      <c r="B269">
        <f t="shared" ca="1" si="90"/>
        <v>2</v>
      </c>
      <c r="C269" t="str">
        <f t="shared" ca="1" si="91"/>
        <v>Female</v>
      </c>
      <c r="D269">
        <f t="shared" ca="1" si="92"/>
        <v>29</v>
      </c>
      <c r="E269">
        <f t="shared" ca="1" si="93"/>
        <v>2</v>
      </c>
      <c r="F269" t="str">
        <f t="shared" ca="1" si="94"/>
        <v>Engineer</v>
      </c>
      <c r="G269">
        <f t="shared" ca="1" si="95"/>
        <v>5</v>
      </c>
      <c r="H269" t="str">
        <f t="shared" ca="1" si="96"/>
        <v>Post Graduate</v>
      </c>
      <c r="I269">
        <f t="shared" ca="1" si="97"/>
        <v>0</v>
      </c>
      <c r="J269">
        <f t="shared" ca="1" si="89"/>
        <v>1</v>
      </c>
      <c r="K269">
        <f t="shared" ca="1" si="98"/>
        <v>65156</v>
      </c>
      <c r="L269">
        <f t="shared" ca="1" si="99"/>
        <v>1</v>
      </c>
      <c r="M269" t="str">
        <f t="shared" ca="1" si="100"/>
        <v>Chennai</v>
      </c>
      <c r="N269">
        <f t="shared" ca="1" si="101"/>
        <v>195468</v>
      </c>
      <c r="O269">
        <f t="shared" ca="1" si="102"/>
        <v>64055.801304037304</v>
      </c>
      <c r="P269" s="1">
        <f t="shared" ca="1" si="103"/>
        <v>49927.222461260892</v>
      </c>
      <c r="Q269">
        <f t="shared" ca="1" si="104"/>
        <v>17075</v>
      </c>
      <c r="R269" s="1">
        <f t="shared" ca="1" si="105"/>
        <v>49753.897801369247</v>
      </c>
      <c r="S269" s="1">
        <f t="shared" ca="1" si="106"/>
        <v>77648.55794918313</v>
      </c>
      <c r="T269" s="1">
        <f t="shared" ca="1" si="107"/>
        <v>295149.12026263011</v>
      </c>
      <c r="U269" s="1">
        <f t="shared" ca="1" si="108"/>
        <v>130884.69910540656</v>
      </c>
      <c r="V269" s="1">
        <f t="shared" ca="1" si="109"/>
        <v>164264.42115722355</v>
      </c>
      <c r="AI269" s="7"/>
      <c r="AJ269">
        <f ca="1">IF(Table1[[#This Row],[Gender]]="Male",1,0)</f>
        <v>0</v>
      </c>
      <c r="AK269">
        <f ca="1">IF(Table1[[#This Row],[Gender]]="Female",1,0)</f>
        <v>1</v>
      </c>
      <c r="AM269" s="3"/>
      <c r="AO269">
        <f ca="1">IF(Table1[[#This Row],[Profession]]="Health",1,0)</f>
        <v>0</v>
      </c>
      <c r="AP269">
        <f ca="1">IF(Table1[[#This Row],[Profession]]="IT",1,0)</f>
        <v>0</v>
      </c>
      <c r="AQ269">
        <f ca="1">IF(Table1[[#This Row],[Profession]]="Engineer",1,0)</f>
        <v>1</v>
      </c>
      <c r="AR269">
        <f ca="1">IF(Table1[[#This Row],[Profession]]="Blogger",1,0)</f>
        <v>0</v>
      </c>
      <c r="AS269">
        <f ca="1">IF(Table1[[#This Row],[Profession]]="Teacher",1,0)</f>
        <v>0</v>
      </c>
      <c r="AT269">
        <f ca="1">IF(Table1[[#This Row],[Profession]]="Freelancer",1,0)</f>
        <v>0</v>
      </c>
      <c r="BB269" s="20">
        <f ca="1">Table1[[#This Row],[Vehicle Value]]/Table1[[#This Row],[Vehicles]]</f>
        <v>49927.222461260892</v>
      </c>
      <c r="BC269" s="3"/>
      <c r="BD269" s="23">
        <f ca="1">IF(Table1[[#This Row],[Overal Debt]]&gt;$BE$3,1,0)</f>
        <v>1</v>
      </c>
      <c r="BG269" s="27">
        <f ca="1">Table1[[#This Row],[Mortgage]]/Table1[[#This Row],[Value of House]]</f>
        <v>0.32770479722531209</v>
      </c>
      <c r="BH269" s="23">
        <f t="shared" ca="1" si="110"/>
        <v>0</v>
      </c>
      <c r="BJ269">
        <f ca="1">IF(Table1[[#This Row],[City]]="Delhi",Table1[[#This Row],[Income]],0)</f>
        <v>0</v>
      </c>
      <c r="BK269">
        <f ca="1">IF(Table1[[#This Row],[City]]="Bangalore",Table1[[#This Row],[Income]],0)</f>
        <v>0</v>
      </c>
      <c r="BL269">
        <f ca="1">IF(Table1[[#This Row],[City]]="Kochi",Table1[[#This Row],[Income]],0)</f>
        <v>0</v>
      </c>
      <c r="BM269">
        <f ca="1">IF(Table1[[#This Row],[City]]="Chennai",Table1[[#This Row],[Income]],0)</f>
        <v>65156</v>
      </c>
      <c r="BN269">
        <f ca="1">IF(Table1[[#This Row],[City]]="Thiruvananthapuram",Table1[[#This Row],[Income]],0)</f>
        <v>0</v>
      </c>
      <c r="BO269">
        <f ca="1">IF(Table1[[#This Row],[City]]="Kolkata",Table1[[#This Row],[Income]],0)</f>
        <v>0</v>
      </c>
      <c r="BP269">
        <f ca="1">IF(Table1[[#This Row],[City]]="Mumbai",Table1[[#This Row],[Income]],0)</f>
        <v>0</v>
      </c>
      <c r="BQ269">
        <f ca="1">IF(Table1[[#This Row],[City]]="Mysore",Table1[[#This Row],[Income]],0)</f>
        <v>0</v>
      </c>
      <c r="BT269">
        <f ca="1">IF(Table1[[#This Row],[City]]="Mumbai",1,0)</f>
        <v>0</v>
      </c>
      <c r="BU269">
        <f ca="1">IF(Table1[[#This Row],[City]]="Chennai",1,0)</f>
        <v>1</v>
      </c>
      <c r="BV269">
        <f ca="1">IF(Table1[[#This Row],[City]]="Delhi",1,0)</f>
        <v>0</v>
      </c>
      <c r="BW269">
        <f ca="1">IF(Table1[[#This Row],[City]]="Bangalore",1,0)</f>
        <v>0</v>
      </c>
      <c r="BX269">
        <f ca="1">IF(Table1[[#This Row],[City]]="Kochi",1,0)</f>
        <v>0</v>
      </c>
      <c r="BY269">
        <f ca="1">IF(Table1[[#This Row],[City]]="Thiruvananthapuram",1,0)</f>
        <v>0</v>
      </c>
      <c r="BZ269">
        <f ca="1">IF(Table1[[#This Row],[City]]="Kolkata",1,0)</f>
        <v>0</v>
      </c>
      <c r="CA269">
        <f ca="1">IF(Table1[[#This Row],[City]]="Mysore",1,0)</f>
        <v>0</v>
      </c>
    </row>
    <row r="270" spans="2:79" x14ac:dyDescent="0.3">
      <c r="B270">
        <f t="shared" ca="1" si="90"/>
        <v>1</v>
      </c>
      <c r="C270" t="str">
        <f t="shared" ca="1" si="91"/>
        <v>Male</v>
      </c>
      <c r="D270">
        <f t="shared" ca="1" si="92"/>
        <v>37</v>
      </c>
      <c r="E270">
        <f t="shared" ca="1" si="93"/>
        <v>6</v>
      </c>
      <c r="F270" t="str">
        <f t="shared" ca="1" si="94"/>
        <v>Blogger</v>
      </c>
      <c r="G270">
        <f t="shared" ca="1" si="95"/>
        <v>4</v>
      </c>
      <c r="H270" t="str">
        <f t="shared" ca="1" si="96"/>
        <v>Under Graduate</v>
      </c>
      <c r="I270">
        <f t="shared" ca="1" si="97"/>
        <v>0</v>
      </c>
      <c r="J270">
        <f t="shared" ca="1" si="89"/>
        <v>4</v>
      </c>
      <c r="K270">
        <f t="shared" ca="1" si="98"/>
        <v>76100</v>
      </c>
      <c r="L270">
        <f t="shared" ca="1" si="99"/>
        <v>6</v>
      </c>
      <c r="M270" t="str">
        <f t="shared" ca="1" si="100"/>
        <v>Thiruvananthapuram</v>
      </c>
      <c r="N270">
        <f t="shared" ca="1" si="101"/>
        <v>304400</v>
      </c>
      <c r="O270">
        <f t="shared" ca="1" si="102"/>
        <v>252026.14158373847</v>
      </c>
      <c r="P270" s="1">
        <f t="shared" ca="1" si="103"/>
        <v>303196.55361115618</v>
      </c>
      <c r="Q270">
        <f t="shared" ca="1" si="104"/>
        <v>215826</v>
      </c>
      <c r="R270" s="1">
        <f t="shared" ca="1" si="105"/>
        <v>48889.895627525664</v>
      </c>
      <c r="S270" s="1">
        <f t="shared" ca="1" si="106"/>
        <v>25690.038445077138</v>
      </c>
      <c r="T270" s="1">
        <f t="shared" ca="1" si="107"/>
        <v>656486.44923868182</v>
      </c>
      <c r="U270" s="1">
        <f t="shared" ca="1" si="108"/>
        <v>516742.03721126413</v>
      </c>
      <c r="V270" s="1">
        <f t="shared" ca="1" si="109"/>
        <v>139744.41202741768</v>
      </c>
      <c r="AI270" s="7"/>
      <c r="AJ270">
        <f ca="1">IF(Table1[[#This Row],[Gender]]="Male",1,0)</f>
        <v>1</v>
      </c>
      <c r="AK270">
        <f ca="1">IF(Table1[[#This Row],[Gender]]="Female",1,0)</f>
        <v>0</v>
      </c>
      <c r="AM270" s="3"/>
      <c r="AO270">
        <f ca="1">IF(Table1[[#This Row],[Profession]]="Health",1,0)</f>
        <v>0</v>
      </c>
      <c r="AP270">
        <f ca="1">IF(Table1[[#This Row],[Profession]]="IT",1,0)</f>
        <v>0</v>
      </c>
      <c r="AQ270">
        <f ca="1">IF(Table1[[#This Row],[Profession]]="Engineer",1,0)</f>
        <v>0</v>
      </c>
      <c r="AR270">
        <f ca="1">IF(Table1[[#This Row],[Profession]]="Blogger",1,0)</f>
        <v>1</v>
      </c>
      <c r="AS270">
        <f ca="1">IF(Table1[[#This Row],[Profession]]="Teacher",1,0)</f>
        <v>0</v>
      </c>
      <c r="AT270">
        <f ca="1">IF(Table1[[#This Row],[Profession]]="Freelancer",1,0)</f>
        <v>0</v>
      </c>
      <c r="BB270" s="20">
        <f ca="1">Table1[[#This Row],[Vehicle Value]]/Table1[[#This Row],[Vehicles]]</f>
        <v>75799.138402789045</v>
      </c>
      <c r="BC270" s="3"/>
      <c r="BD270" s="23">
        <f ca="1">IF(Table1[[#This Row],[Overal Debt]]&gt;$BE$3,1,0)</f>
        <v>1</v>
      </c>
      <c r="BG270" s="27">
        <f ca="1">Table1[[#This Row],[Mortgage]]/Table1[[#This Row],[Value of House]]</f>
        <v>0.82794396052476504</v>
      </c>
      <c r="BH270" s="23">
        <f t="shared" ca="1" si="110"/>
        <v>0</v>
      </c>
      <c r="BJ270">
        <f ca="1">IF(Table1[[#This Row],[City]]="Delhi",Table1[[#This Row],[Income]],0)</f>
        <v>0</v>
      </c>
      <c r="BK270">
        <f ca="1">IF(Table1[[#This Row],[City]]="Bangalore",Table1[[#This Row],[Income]],0)</f>
        <v>0</v>
      </c>
      <c r="BL270">
        <f ca="1">IF(Table1[[#This Row],[City]]="Kochi",Table1[[#This Row],[Income]],0)</f>
        <v>0</v>
      </c>
      <c r="BM270">
        <f ca="1">IF(Table1[[#This Row],[City]]="Chennai",Table1[[#This Row],[Income]],0)</f>
        <v>0</v>
      </c>
      <c r="BN270">
        <f ca="1">IF(Table1[[#This Row],[City]]="Thiruvananthapuram",Table1[[#This Row],[Income]],0)</f>
        <v>76100</v>
      </c>
      <c r="BO270">
        <f ca="1">IF(Table1[[#This Row],[City]]="Kolkata",Table1[[#This Row],[Income]],0)</f>
        <v>0</v>
      </c>
      <c r="BP270">
        <f ca="1">IF(Table1[[#This Row],[City]]="Mumbai",Table1[[#This Row],[Income]],0)</f>
        <v>0</v>
      </c>
      <c r="BQ270">
        <f ca="1">IF(Table1[[#This Row],[City]]="Mysore",Table1[[#This Row],[Income]],0)</f>
        <v>0</v>
      </c>
      <c r="BT270">
        <f ca="1">IF(Table1[[#This Row],[City]]="Mumbai",1,0)</f>
        <v>0</v>
      </c>
      <c r="BU270">
        <f ca="1">IF(Table1[[#This Row],[City]]="Chennai",1,0)</f>
        <v>0</v>
      </c>
      <c r="BV270">
        <f ca="1">IF(Table1[[#This Row],[City]]="Delhi",1,0)</f>
        <v>0</v>
      </c>
      <c r="BW270">
        <f ca="1">IF(Table1[[#This Row],[City]]="Bangalore",1,0)</f>
        <v>0</v>
      </c>
      <c r="BX270">
        <f ca="1">IF(Table1[[#This Row],[City]]="Kochi",1,0)</f>
        <v>0</v>
      </c>
      <c r="BY270">
        <f ca="1">IF(Table1[[#This Row],[City]]="Thiruvananthapuram",1,0)</f>
        <v>1</v>
      </c>
      <c r="BZ270">
        <f ca="1">IF(Table1[[#This Row],[City]]="Kolkata",1,0)</f>
        <v>0</v>
      </c>
      <c r="CA270">
        <f ca="1">IF(Table1[[#This Row],[City]]="Mysore",1,0)</f>
        <v>0</v>
      </c>
    </row>
    <row r="271" spans="2:79" x14ac:dyDescent="0.3">
      <c r="B271">
        <f t="shared" ca="1" si="90"/>
        <v>1</v>
      </c>
      <c r="C271" t="str">
        <f t="shared" ca="1" si="91"/>
        <v>Male</v>
      </c>
      <c r="D271">
        <f t="shared" ca="1" si="92"/>
        <v>45</v>
      </c>
      <c r="E271">
        <f t="shared" ca="1" si="93"/>
        <v>1</v>
      </c>
      <c r="F271" t="str">
        <f t="shared" ca="1" si="94"/>
        <v>Health</v>
      </c>
      <c r="G271">
        <f t="shared" ca="1" si="95"/>
        <v>3</v>
      </c>
      <c r="H271" t="str">
        <f t="shared" ca="1" si="96"/>
        <v>Diploma</v>
      </c>
      <c r="I271">
        <f t="shared" ca="1" si="97"/>
        <v>4</v>
      </c>
      <c r="J271">
        <f t="shared" ca="1" si="89"/>
        <v>4</v>
      </c>
      <c r="K271">
        <f t="shared" ca="1" si="98"/>
        <v>41420</v>
      </c>
      <c r="L271">
        <f t="shared" ca="1" si="99"/>
        <v>1</v>
      </c>
      <c r="M271" t="str">
        <f t="shared" ca="1" si="100"/>
        <v>Chennai</v>
      </c>
      <c r="N271">
        <f t="shared" ca="1" si="101"/>
        <v>124260</v>
      </c>
      <c r="O271">
        <f t="shared" ca="1" si="102"/>
        <v>48984.002768773331</v>
      </c>
      <c r="P271" s="1">
        <f t="shared" ca="1" si="103"/>
        <v>110662.06629667153</v>
      </c>
      <c r="Q271">
        <f t="shared" ca="1" si="104"/>
        <v>106560</v>
      </c>
      <c r="R271" s="1">
        <f t="shared" ca="1" si="105"/>
        <v>75456.722634958394</v>
      </c>
      <c r="S271" s="1">
        <f t="shared" ca="1" si="106"/>
        <v>58956.67600433487</v>
      </c>
      <c r="T271" s="1">
        <f t="shared" ca="1" si="107"/>
        <v>310378.78893162991</v>
      </c>
      <c r="U271" s="1">
        <f t="shared" ca="1" si="108"/>
        <v>231000.72540373172</v>
      </c>
      <c r="V271" s="1">
        <f t="shared" ca="1" si="109"/>
        <v>79378.063527898194</v>
      </c>
      <c r="AI271" s="7"/>
      <c r="AJ271">
        <f ca="1">IF(Table1[[#This Row],[Gender]]="Male",1,0)</f>
        <v>1</v>
      </c>
      <c r="AK271">
        <f ca="1">IF(Table1[[#This Row],[Gender]]="Female",1,0)</f>
        <v>0</v>
      </c>
      <c r="AM271" s="3"/>
      <c r="AO271">
        <f ca="1">IF(Table1[[#This Row],[Profession]]="Health",1,0)</f>
        <v>1</v>
      </c>
      <c r="AP271">
        <f ca="1">IF(Table1[[#This Row],[Profession]]="IT",1,0)</f>
        <v>0</v>
      </c>
      <c r="AQ271">
        <f ca="1">IF(Table1[[#This Row],[Profession]]="Engineer",1,0)</f>
        <v>0</v>
      </c>
      <c r="AR271">
        <f ca="1">IF(Table1[[#This Row],[Profession]]="Blogger",1,0)</f>
        <v>0</v>
      </c>
      <c r="AS271">
        <f ca="1">IF(Table1[[#This Row],[Profession]]="Teacher",1,0)</f>
        <v>0</v>
      </c>
      <c r="AT271">
        <f ca="1">IF(Table1[[#This Row],[Profession]]="Freelancer",1,0)</f>
        <v>0</v>
      </c>
      <c r="BB271" s="20">
        <f ca="1">Table1[[#This Row],[Vehicle Value]]/Table1[[#This Row],[Vehicles]]</f>
        <v>27665.516574167883</v>
      </c>
      <c r="BC271" s="3"/>
      <c r="BD271" s="23">
        <f ca="1">IF(Table1[[#This Row],[Overal Debt]]&gt;$BE$3,1,0)</f>
        <v>1</v>
      </c>
      <c r="BG271" s="27">
        <f ca="1">Table1[[#This Row],[Mortgage]]/Table1[[#This Row],[Value of House]]</f>
        <v>0.39420572001266163</v>
      </c>
      <c r="BH271" s="23">
        <f t="shared" ca="1" si="110"/>
        <v>0</v>
      </c>
      <c r="BJ271">
        <f ca="1">IF(Table1[[#This Row],[City]]="Delhi",Table1[[#This Row],[Income]],0)</f>
        <v>0</v>
      </c>
      <c r="BK271">
        <f ca="1">IF(Table1[[#This Row],[City]]="Bangalore",Table1[[#This Row],[Income]],0)</f>
        <v>0</v>
      </c>
      <c r="BL271">
        <f ca="1">IF(Table1[[#This Row],[City]]="Kochi",Table1[[#This Row],[Income]],0)</f>
        <v>0</v>
      </c>
      <c r="BM271">
        <f ca="1">IF(Table1[[#This Row],[City]]="Chennai",Table1[[#This Row],[Income]],0)</f>
        <v>41420</v>
      </c>
      <c r="BN271">
        <f ca="1">IF(Table1[[#This Row],[City]]="Thiruvananthapuram",Table1[[#This Row],[Income]],0)</f>
        <v>0</v>
      </c>
      <c r="BO271">
        <f ca="1">IF(Table1[[#This Row],[City]]="Kolkata",Table1[[#This Row],[Income]],0)</f>
        <v>0</v>
      </c>
      <c r="BP271">
        <f ca="1">IF(Table1[[#This Row],[City]]="Mumbai",Table1[[#This Row],[Income]],0)</f>
        <v>0</v>
      </c>
      <c r="BQ271">
        <f ca="1">IF(Table1[[#This Row],[City]]="Mysore",Table1[[#This Row],[Income]],0)</f>
        <v>0</v>
      </c>
      <c r="BT271">
        <f ca="1">IF(Table1[[#This Row],[City]]="Mumbai",1,0)</f>
        <v>0</v>
      </c>
      <c r="BU271">
        <f ca="1">IF(Table1[[#This Row],[City]]="Chennai",1,0)</f>
        <v>1</v>
      </c>
      <c r="BV271">
        <f ca="1">IF(Table1[[#This Row],[City]]="Delhi",1,0)</f>
        <v>0</v>
      </c>
      <c r="BW271">
        <f ca="1">IF(Table1[[#This Row],[City]]="Bangalore",1,0)</f>
        <v>0</v>
      </c>
      <c r="BX271">
        <f ca="1">IF(Table1[[#This Row],[City]]="Kochi",1,0)</f>
        <v>0</v>
      </c>
      <c r="BY271">
        <f ca="1">IF(Table1[[#This Row],[City]]="Thiruvananthapuram",1,0)</f>
        <v>0</v>
      </c>
      <c r="BZ271">
        <f ca="1">IF(Table1[[#This Row],[City]]="Kolkata",1,0)</f>
        <v>0</v>
      </c>
      <c r="CA271">
        <f ca="1">IF(Table1[[#This Row],[City]]="Mysore",1,0)</f>
        <v>0</v>
      </c>
    </row>
    <row r="272" spans="2:79" x14ac:dyDescent="0.3">
      <c r="B272">
        <f t="shared" ca="1" si="90"/>
        <v>2</v>
      </c>
      <c r="C272" t="str">
        <f t="shared" ca="1" si="91"/>
        <v>Female</v>
      </c>
      <c r="D272">
        <f t="shared" ca="1" si="92"/>
        <v>31</v>
      </c>
      <c r="E272">
        <f t="shared" ca="1" si="93"/>
        <v>2</v>
      </c>
      <c r="F272" t="str">
        <f t="shared" ca="1" si="94"/>
        <v>Engineer</v>
      </c>
      <c r="G272">
        <f t="shared" ca="1" si="95"/>
        <v>1</v>
      </c>
      <c r="H272" t="str">
        <f t="shared" ca="1" si="96"/>
        <v>SSLC</v>
      </c>
      <c r="I272">
        <f t="shared" ca="1" si="97"/>
        <v>0</v>
      </c>
      <c r="J272">
        <f t="shared" ca="1" si="89"/>
        <v>4</v>
      </c>
      <c r="K272">
        <f t="shared" ca="1" si="98"/>
        <v>45305</v>
      </c>
      <c r="L272">
        <f t="shared" ca="1" si="99"/>
        <v>3</v>
      </c>
      <c r="M272" t="str">
        <f t="shared" ca="1" si="100"/>
        <v>Mysore</v>
      </c>
      <c r="N272">
        <f t="shared" ca="1" si="101"/>
        <v>181220</v>
      </c>
      <c r="O272">
        <f t="shared" ca="1" si="102"/>
        <v>46814.684777922084</v>
      </c>
      <c r="P272" s="1">
        <f t="shared" ca="1" si="103"/>
        <v>13935.804883964442</v>
      </c>
      <c r="Q272">
        <f t="shared" ca="1" si="104"/>
        <v>5109</v>
      </c>
      <c r="R272" s="1">
        <f t="shared" ca="1" si="105"/>
        <v>13713.30160640085</v>
      </c>
      <c r="S272" s="1">
        <f t="shared" ca="1" si="106"/>
        <v>52009.651536766884</v>
      </c>
      <c r="T272" s="1">
        <f t="shared" ca="1" si="107"/>
        <v>208869.10649036529</v>
      </c>
      <c r="U272" s="1">
        <f t="shared" ca="1" si="108"/>
        <v>65636.986384322925</v>
      </c>
      <c r="V272" s="1">
        <f t="shared" ca="1" si="109"/>
        <v>143232.12010604236</v>
      </c>
      <c r="AI272" s="7"/>
      <c r="AJ272">
        <f ca="1">IF(Table1[[#This Row],[Gender]]="Male",1,0)</f>
        <v>0</v>
      </c>
      <c r="AK272">
        <f ca="1">IF(Table1[[#This Row],[Gender]]="Female",1,0)</f>
        <v>1</v>
      </c>
      <c r="AM272" s="3"/>
      <c r="AO272">
        <f ca="1">IF(Table1[[#This Row],[Profession]]="Health",1,0)</f>
        <v>0</v>
      </c>
      <c r="AP272">
        <f ca="1">IF(Table1[[#This Row],[Profession]]="IT",1,0)</f>
        <v>0</v>
      </c>
      <c r="AQ272">
        <f ca="1">IF(Table1[[#This Row],[Profession]]="Engineer",1,0)</f>
        <v>1</v>
      </c>
      <c r="AR272">
        <f ca="1">IF(Table1[[#This Row],[Profession]]="Blogger",1,0)</f>
        <v>0</v>
      </c>
      <c r="AS272">
        <f ca="1">IF(Table1[[#This Row],[Profession]]="Teacher",1,0)</f>
        <v>0</v>
      </c>
      <c r="AT272">
        <f ca="1">IF(Table1[[#This Row],[Profession]]="Freelancer",1,0)</f>
        <v>0</v>
      </c>
      <c r="BB272" s="20">
        <f ca="1">Table1[[#This Row],[Vehicle Value]]/Table1[[#This Row],[Vehicles]]</f>
        <v>3483.9512209911104</v>
      </c>
      <c r="BC272" s="3"/>
      <c r="BD272" s="23">
        <f ca="1">IF(Table1[[#This Row],[Overal Debt]]&gt;$BE$3,1,0)</f>
        <v>0</v>
      </c>
      <c r="BG272" s="27">
        <f ca="1">Table1[[#This Row],[Mortgage]]/Table1[[#This Row],[Value of House]]</f>
        <v>0.25833067419667854</v>
      </c>
      <c r="BH272" s="23">
        <f t="shared" ca="1" si="110"/>
        <v>1</v>
      </c>
      <c r="BJ272">
        <f ca="1">IF(Table1[[#This Row],[City]]="Delhi",Table1[[#This Row],[Income]],0)</f>
        <v>0</v>
      </c>
      <c r="BK272">
        <f ca="1">IF(Table1[[#This Row],[City]]="Bangalore",Table1[[#This Row],[Income]],0)</f>
        <v>0</v>
      </c>
      <c r="BL272">
        <f ca="1">IF(Table1[[#This Row],[City]]="Kochi",Table1[[#This Row],[Income]],0)</f>
        <v>0</v>
      </c>
      <c r="BM272">
        <f ca="1">IF(Table1[[#This Row],[City]]="Chennai",Table1[[#This Row],[Income]],0)</f>
        <v>0</v>
      </c>
      <c r="BN272">
        <f ca="1">IF(Table1[[#This Row],[City]]="Thiruvananthapuram",Table1[[#This Row],[Income]],0)</f>
        <v>0</v>
      </c>
      <c r="BO272">
        <f ca="1">IF(Table1[[#This Row],[City]]="Kolkata",Table1[[#This Row],[Income]],0)</f>
        <v>0</v>
      </c>
      <c r="BP272">
        <f ca="1">IF(Table1[[#This Row],[City]]="Mumbai",Table1[[#This Row],[Income]],0)</f>
        <v>0</v>
      </c>
      <c r="BQ272">
        <f ca="1">IF(Table1[[#This Row],[City]]="Mysore",Table1[[#This Row],[Income]],0)</f>
        <v>45305</v>
      </c>
      <c r="BT272">
        <f ca="1">IF(Table1[[#This Row],[City]]="Mumbai",1,0)</f>
        <v>0</v>
      </c>
      <c r="BU272">
        <f ca="1">IF(Table1[[#This Row],[City]]="Chennai",1,0)</f>
        <v>0</v>
      </c>
      <c r="BV272">
        <f ca="1">IF(Table1[[#This Row],[City]]="Delhi",1,0)</f>
        <v>0</v>
      </c>
      <c r="BW272">
        <f ca="1">IF(Table1[[#This Row],[City]]="Bangalore",1,0)</f>
        <v>0</v>
      </c>
      <c r="BX272">
        <f ca="1">IF(Table1[[#This Row],[City]]="Kochi",1,0)</f>
        <v>0</v>
      </c>
      <c r="BY272">
        <f ca="1">IF(Table1[[#This Row],[City]]="Thiruvananthapuram",1,0)</f>
        <v>0</v>
      </c>
      <c r="BZ272">
        <f ca="1">IF(Table1[[#This Row],[City]]="Kolkata",1,0)</f>
        <v>0</v>
      </c>
      <c r="CA272">
        <f ca="1">IF(Table1[[#This Row],[City]]="Mysore",1,0)</f>
        <v>1</v>
      </c>
    </row>
    <row r="273" spans="2:79" x14ac:dyDescent="0.3">
      <c r="B273">
        <f t="shared" ca="1" si="90"/>
        <v>1</v>
      </c>
      <c r="C273" t="str">
        <f t="shared" ca="1" si="91"/>
        <v>Male</v>
      </c>
      <c r="D273">
        <f t="shared" ca="1" si="92"/>
        <v>45</v>
      </c>
      <c r="E273">
        <f t="shared" ca="1" si="93"/>
        <v>6</v>
      </c>
      <c r="F273" t="str">
        <f t="shared" ca="1" si="94"/>
        <v>Blogger</v>
      </c>
      <c r="G273">
        <f t="shared" ca="1" si="95"/>
        <v>1</v>
      </c>
      <c r="H273" t="str">
        <f t="shared" ca="1" si="96"/>
        <v>SSLC</v>
      </c>
      <c r="I273">
        <f t="shared" ca="1" si="97"/>
        <v>2</v>
      </c>
      <c r="J273">
        <f t="shared" ca="1" si="89"/>
        <v>4</v>
      </c>
      <c r="K273">
        <f t="shared" ca="1" si="98"/>
        <v>44230</v>
      </c>
      <c r="L273">
        <f t="shared" ca="1" si="99"/>
        <v>3</v>
      </c>
      <c r="M273" t="str">
        <f t="shared" ca="1" si="100"/>
        <v>Mysore</v>
      </c>
      <c r="N273">
        <f t="shared" ca="1" si="101"/>
        <v>132690</v>
      </c>
      <c r="O273">
        <f t="shared" ca="1" si="102"/>
        <v>18024.544657868366</v>
      </c>
      <c r="P273" s="1">
        <f t="shared" ca="1" si="103"/>
        <v>139504.1520379782</v>
      </c>
      <c r="Q273">
        <f t="shared" ca="1" si="104"/>
        <v>112393</v>
      </c>
      <c r="R273" s="1">
        <f t="shared" ca="1" si="105"/>
        <v>54862.560241369814</v>
      </c>
      <c r="S273" s="1">
        <f t="shared" ca="1" si="106"/>
        <v>41635.493733930489</v>
      </c>
      <c r="T273" s="1">
        <f t="shared" ca="1" si="107"/>
        <v>327056.71227934799</v>
      </c>
      <c r="U273" s="1">
        <f t="shared" ca="1" si="108"/>
        <v>185280.10489923818</v>
      </c>
      <c r="V273" s="1">
        <f t="shared" ca="1" si="109"/>
        <v>141776.60738010981</v>
      </c>
      <c r="AI273" s="7"/>
      <c r="AJ273">
        <f ca="1">IF(Table1[[#This Row],[Gender]]="Male",1,0)</f>
        <v>1</v>
      </c>
      <c r="AK273">
        <f ca="1">IF(Table1[[#This Row],[Gender]]="Female",1,0)</f>
        <v>0</v>
      </c>
      <c r="AM273" s="3"/>
      <c r="AO273">
        <f ca="1">IF(Table1[[#This Row],[Profession]]="Health",1,0)</f>
        <v>0</v>
      </c>
      <c r="AP273">
        <f ca="1">IF(Table1[[#This Row],[Profession]]="IT",1,0)</f>
        <v>0</v>
      </c>
      <c r="AQ273">
        <f ca="1">IF(Table1[[#This Row],[Profession]]="Engineer",1,0)</f>
        <v>0</v>
      </c>
      <c r="AR273">
        <f ca="1">IF(Table1[[#This Row],[Profession]]="Blogger",1,0)</f>
        <v>1</v>
      </c>
      <c r="AS273">
        <f ca="1">IF(Table1[[#This Row],[Profession]]="Teacher",1,0)</f>
        <v>0</v>
      </c>
      <c r="AT273">
        <f ca="1">IF(Table1[[#This Row],[Profession]]="Freelancer",1,0)</f>
        <v>0</v>
      </c>
      <c r="BB273" s="20">
        <f ca="1">Table1[[#This Row],[Vehicle Value]]/Table1[[#This Row],[Vehicles]]</f>
        <v>34876.03800949455</v>
      </c>
      <c r="BC273" s="3"/>
      <c r="BD273" s="23">
        <f ca="1">IF(Table1[[#This Row],[Overal Debt]]&gt;$BE$3,1,0)</f>
        <v>1</v>
      </c>
      <c r="BG273" s="27">
        <f ca="1">Table1[[#This Row],[Mortgage]]/Table1[[#This Row],[Value of House]]</f>
        <v>0.13583951057252519</v>
      </c>
      <c r="BH273" s="23">
        <f t="shared" ca="1" si="110"/>
        <v>1</v>
      </c>
      <c r="BJ273">
        <f ca="1">IF(Table1[[#This Row],[City]]="Delhi",Table1[[#This Row],[Income]],0)</f>
        <v>0</v>
      </c>
      <c r="BK273">
        <f ca="1">IF(Table1[[#This Row],[City]]="Bangalore",Table1[[#This Row],[Income]],0)</f>
        <v>0</v>
      </c>
      <c r="BL273">
        <f ca="1">IF(Table1[[#This Row],[City]]="Kochi",Table1[[#This Row],[Income]],0)</f>
        <v>0</v>
      </c>
      <c r="BM273">
        <f ca="1">IF(Table1[[#This Row],[City]]="Chennai",Table1[[#This Row],[Income]],0)</f>
        <v>0</v>
      </c>
      <c r="BN273">
        <f ca="1">IF(Table1[[#This Row],[City]]="Thiruvananthapuram",Table1[[#This Row],[Income]],0)</f>
        <v>0</v>
      </c>
      <c r="BO273">
        <f ca="1">IF(Table1[[#This Row],[City]]="Kolkata",Table1[[#This Row],[Income]],0)</f>
        <v>0</v>
      </c>
      <c r="BP273">
        <f ca="1">IF(Table1[[#This Row],[City]]="Mumbai",Table1[[#This Row],[Income]],0)</f>
        <v>0</v>
      </c>
      <c r="BQ273">
        <f ca="1">IF(Table1[[#This Row],[City]]="Mysore",Table1[[#This Row],[Income]],0)</f>
        <v>44230</v>
      </c>
      <c r="BT273">
        <f ca="1">IF(Table1[[#This Row],[City]]="Mumbai",1,0)</f>
        <v>0</v>
      </c>
      <c r="BU273">
        <f ca="1">IF(Table1[[#This Row],[City]]="Chennai",1,0)</f>
        <v>0</v>
      </c>
      <c r="BV273">
        <f ca="1">IF(Table1[[#This Row],[City]]="Delhi",1,0)</f>
        <v>0</v>
      </c>
      <c r="BW273">
        <f ca="1">IF(Table1[[#This Row],[City]]="Bangalore",1,0)</f>
        <v>0</v>
      </c>
      <c r="BX273">
        <f ca="1">IF(Table1[[#This Row],[City]]="Kochi",1,0)</f>
        <v>0</v>
      </c>
      <c r="BY273">
        <f ca="1">IF(Table1[[#This Row],[City]]="Thiruvananthapuram",1,0)</f>
        <v>0</v>
      </c>
      <c r="BZ273">
        <f ca="1">IF(Table1[[#This Row],[City]]="Kolkata",1,0)</f>
        <v>0</v>
      </c>
      <c r="CA273">
        <f ca="1">IF(Table1[[#This Row],[City]]="Mysore",1,0)</f>
        <v>1</v>
      </c>
    </row>
    <row r="274" spans="2:79" x14ac:dyDescent="0.3">
      <c r="B274">
        <f t="shared" ca="1" si="90"/>
        <v>2</v>
      </c>
      <c r="C274" t="str">
        <f t="shared" ca="1" si="91"/>
        <v>Female</v>
      </c>
      <c r="D274">
        <f t="shared" ca="1" si="92"/>
        <v>28</v>
      </c>
      <c r="E274">
        <f t="shared" ca="1" si="93"/>
        <v>5</v>
      </c>
      <c r="F274" t="str">
        <f t="shared" ca="1" si="94"/>
        <v>Freelancer</v>
      </c>
      <c r="G274">
        <f t="shared" ca="1" si="95"/>
        <v>4</v>
      </c>
      <c r="H274" t="str">
        <f t="shared" ca="1" si="96"/>
        <v>Under Graduate</v>
      </c>
      <c r="I274">
        <f t="shared" ca="1" si="97"/>
        <v>0</v>
      </c>
      <c r="J274">
        <f t="shared" ca="1" si="89"/>
        <v>2</v>
      </c>
      <c r="K274">
        <f t="shared" ca="1" si="98"/>
        <v>69565</v>
      </c>
      <c r="L274">
        <f t="shared" ca="1" si="99"/>
        <v>7</v>
      </c>
      <c r="M274" t="str">
        <f t="shared" ca="1" si="100"/>
        <v>Madurai</v>
      </c>
      <c r="N274">
        <f t="shared" ca="1" si="101"/>
        <v>278260</v>
      </c>
      <c r="O274">
        <f t="shared" ca="1" si="102"/>
        <v>175360.39075595464</v>
      </c>
      <c r="P274" s="1">
        <f t="shared" ca="1" si="103"/>
        <v>95179.927098981803</v>
      </c>
      <c r="Q274">
        <f t="shared" ca="1" si="104"/>
        <v>68772</v>
      </c>
      <c r="R274" s="1">
        <f t="shared" ca="1" si="105"/>
        <v>14046.393924767588</v>
      </c>
      <c r="S274" s="1">
        <f t="shared" ca="1" si="106"/>
        <v>31636.479032595431</v>
      </c>
      <c r="T274" s="1">
        <f t="shared" ca="1" si="107"/>
        <v>387486.32102374942</v>
      </c>
      <c r="U274" s="1">
        <f t="shared" ca="1" si="108"/>
        <v>258178.78468072222</v>
      </c>
      <c r="V274" s="1">
        <f t="shared" ca="1" si="109"/>
        <v>129307.5363430272</v>
      </c>
      <c r="AI274" s="7"/>
      <c r="AJ274">
        <f ca="1">IF(Table1[[#This Row],[Gender]]="Male",1,0)</f>
        <v>0</v>
      </c>
      <c r="AK274">
        <f ca="1">IF(Table1[[#This Row],[Gender]]="Female",1,0)</f>
        <v>1</v>
      </c>
      <c r="AM274" s="3"/>
      <c r="AO274">
        <f ca="1">IF(Table1[[#This Row],[Profession]]="Health",1,0)</f>
        <v>0</v>
      </c>
      <c r="AP274">
        <f ca="1">IF(Table1[[#This Row],[Profession]]="IT",1,0)</f>
        <v>0</v>
      </c>
      <c r="AQ274">
        <f ca="1">IF(Table1[[#This Row],[Profession]]="Engineer",1,0)</f>
        <v>0</v>
      </c>
      <c r="AR274">
        <f ca="1">IF(Table1[[#This Row],[Profession]]="Blogger",1,0)</f>
        <v>0</v>
      </c>
      <c r="AS274">
        <f ca="1">IF(Table1[[#This Row],[Profession]]="Teacher",1,0)</f>
        <v>0</v>
      </c>
      <c r="AT274">
        <f ca="1">IF(Table1[[#This Row],[Profession]]="Freelancer",1,0)</f>
        <v>1</v>
      </c>
      <c r="BB274" s="20">
        <f ca="1">Table1[[#This Row],[Vehicle Value]]/Table1[[#This Row],[Vehicles]]</f>
        <v>47589.963549490902</v>
      </c>
      <c r="BC274" s="3"/>
      <c r="BD274" s="23">
        <f ca="1">IF(Table1[[#This Row],[Overal Debt]]&gt;$BE$3,1,0)</f>
        <v>1</v>
      </c>
      <c r="BG274" s="27">
        <f ca="1">Table1[[#This Row],[Mortgage]]/Table1[[#This Row],[Value of House]]</f>
        <v>0.63020337366475465</v>
      </c>
      <c r="BH274" s="23">
        <f t="shared" ca="1" si="110"/>
        <v>0</v>
      </c>
      <c r="BJ274">
        <f ca="1">IF(Table1[[#This Row],[City]]="Delhi",Table1[[#This Row],[Income]],0)</f>
        <v>0</v>
      </c>
      <c r="BK274">
        <f ca="1">IF(Table1[[#This Row],[City]]="Bangalore",Table1[[#This Row],[Income]],0)</f>
        <v>0</v>
      </c>
      <c r="BL274">
        <f ca="1">IF(Table1[[#This Row],[City]]="Kochi",Table1[[#This Row],[Income]],0)</f>
        <v>0</v>
      </c>
      <c r="BM274">
        <f ca="1">IF(Table1[[#This Row],[City]]="Chennai",Table1[[#This Row],[Income]],0)</f>
        <v>0</v>
      </c>
      <c r="BN274">
        <f ca="1">IF(Table1[[#This Row],[City]]="Thiruvananthapuram",Table1[[#This Row],[Income]],0)</f>
        <v>0</v>
      </c>
      <c r="BO274">
        <f ca="1">IF(Table1[[#This Row],[City]]="Kolkata",Table1[[#This Row],[Income]],0)</f>
        <v>0</v>
      </c>
      <c r="BP274">
        <f ca="1">IF(Table1[[#This Row],[City]]="Mumbai",Table1[[#This Row],[Income]],0)</f>
        <v>0</v>
      </c>
      <c r="BQ274">
        <f ca="1">IF(Table1[[#This Row],[City]]="Mysore",Table1[[#This Row],[Income]],0)</f>
        <v>0</v>
      </c>
      <c r="BT274">
        <f ca="1">IF(Table1[[#This Row],[City]]="Mumbai",1,0)</f>
        <v>0</v>
      </c>
      <c r="BU274">
        <f ca="1">IF(Table1[[#This Row],[City]]="Chennai",1,0)</f>
        <v>0</v>
      </c>
      <c r="BV274">
        <f ca="1">IF(Table1[[#This Row],[City]]="Delhi",1,0)</f>
        <v>0</v>
      </c>
      <c r="BW274">
        <f ca="1">IF(Table1[[#This Row],[City]]="Bangalore",1,0)</f>
        <v>0</v>
      </c>
      <c r="BX274">
        <f ca="1">IF(Table1[[#This Row],[City]]="Kochi",1,0)</f>
        <v>0</v>
      </c>
      <c r="BY274">
        <f ca="1">IF(Table1[[#This Row],[City]]="Thiruvananthapuram",1,0)</f>
        <v>0</v>
      </c>
      <c r="BZ274">
        <f ca="1">IF(Table1[[#This Row],[City]]="Kolkata",1,0)</f>
        <v>0</v>
      </c>
      <c r="CA274">
        <f ca="1">IF(Table1[[#This Row],[City]]="Mysore",1,0)</f>
        <v>0</v>
      </c>
    </row>
    <row r="275" spans="2:79" x14ac:dyDescent="0.3">
      <c r="B275">
        <f t="shared" ca="1" si="90"/>
        <v>2</v>
      </c>
      <c r="C275" t="str">
        <f t="shared" ca="1" si="91"/>
        <v>Female</v>
      </c>
      <c r="D275">
        <f t="shared" ca="1" si="92"/>
        <v>36</v>
      </c>
      <c r="E275">
        <f t="shared" ca="1" si="93"/>
        <v>2</v>
      </c>
      <c r="F275" t="str">
        <f t="shared" ca="1" si="94"/>
        <v>Engineer</v>
      </c>
      <c r="G275">
        <f t="shared" ca="1" si="95"/>
        <v>5</v>
      </c>
      <c r="H275" t="str">
        <f t="shared" ca="1" si="96"/>
        <v>Post Graduate</v>
      </c>
      <c r="I275">
        <f t="shared" ca="1" si="97"/>
        <v>1</v>
      </c>
      <c r="J275">
        <f t="shared" ca="1" si="89"/>
        <v>3</v>
      </c>
      <c r="K275">
        <f t="shared" ca="1" si="98"/>
        <v>79284</v>
      </c>
      <c r="L275">
        <f t="shared" ca="1" si="99"/>
        <v>1</v>
      </c>
      <c r="M275" t="str">
        <f t="shared" ca="1" si="100"/>
        <v>Chennai</v>
      </c>
      <c r="N275">
        <f t="shared" ca="1" si="101"/>
        <v>317136</v>
      </c>
      <c r="O275">
        <f t="shared" ca="1" si="102"/>
        <v>304793.11854606448</v>
      </c>
      <c r="P275" s="1">
        <f t="shared" ca="1" si="103"/>
        <v>121706.82230862339</v>
      </c>
      <c r="Q275">
        <f t="shared" ca="1" si="104"/>
        <v>109552</v>
      </c>
      <c r="R275" s="1">
        <f t="shared" ca="1" si="105"/>
        <v>105973.60568980516</v>
      </c>
      <c r="S275" s="1">
        <f t="shared" ca="1" si="106"/>
        <v>80345.549909674461</v>
      </c>
      <c r="T275" s="1">
        <f t="shared" ca="1" si="107"/>
        <v>544816.42799842858</v>
      </c>
      <c r="U275" s="1">
        <f t="shared" ca="1" si="108"/>
        <v>520318.72423586965</v>
      </c>
      <c r="V275" s="1">
        <f t="shared" ca="1" si="109"/>
        <v>24497.703762558929</v>
      </c>
      <c r="AI275" s="7"/>
      <c r="AJ275">
        <f ca="1">IF(Table1[[#This Row],[Gender]]="Male",1,0)</f>
        <v>0</v>
      </c>
      <c r="AK275">
        <f ca="1">IF(Table1[[#This Row],[Gender]]="Female",1,0)</f>
        <v>1</v>
      </c>
      <c r="AM275" s="3"/>
      <c r="AO275">
        <f ca="1">IF(Table1[[#This Row],[Profession]]="Health",1,0)</f>
        <v>0</v>
      </c>
      <c r="AP275">
        <f ca="1">IF(Table1[[#This Row],[Profession]]="IT",1,0)</f>
        <v>0</v>
      </c>
      <c r="AQ275">
        <f ca="1">IF(Table1[[#This Row],[Profession]]="Engineer",1,0)</f>
        <v>1</v>
      </c>
      <c r="AR275">
        <f ca="1">IF(Table1[[#This Row],[Profession]]="Blogger",1,0)</f>
        <v>0</v>
      </c>
      <c r="AS275">
        <f ca="1">IF(Table1[[#This Row],[Profession]]="Teacher",1,0)</f>
        <v>0</v>
      </c>
      <c r="AT275">
        <f ca="1">IF(Table1[[#This Row],[Profession]]="Freelancer",1,0)</f>
        <v>0</v>
      </c>
      <c r="BB275" s="20">
        <f ca="1">Table1[[#This Row],[Vehicle Value]]/Table1[[#This Row],[Vehicles]]</f>
        <v>40568.940769541128</v>
      </c>
      <c r="BC275" s="3"/>
      <c r="BD275" s="23">
        <f ca="1">IF(Table1[[#This Row],[Overal Debt]]&gt;$BE$3,1,0)</f>
        <v>1</v>
      </c>
      <c r="BG275" s="27">
        <f ca="1">Table1[[#This Row],[Mortgage]]/Table1[[#This Row],[Value of House]]</f>
        <v>0.96108016291453657</v>
      </c>
      <c r="BH275" s="23">
        <f t="shared" ca="1" si="110"/>
        <v>0</v>
      </c>
      <c r="BJ275">
        <f ca="1">IF(Table1[[#This Row],[City]]="Delhi",Table1[[#This Row],[Income]],0)</f>
        <v>0</v>
      </c>
      <c r="BK275">
        <f ca="1">IF(Table1[[#This Row],[City]]="Bangalore",Table1[[#This Row],[Income]],0)</f>
        <v>0</v>
      </c>
      <c r="BL275">
        <f ca="1">IF(Table1[[#This Row],[City]]="Kochi",Table1[[#This Row],[Income]],0)</f>
        <v>0</v>
      </c>
      <c r="BM275">
        <f ca="1">IF(Table1[[#This Row],[City]]="Chennai",Table1[[#This Row],[Income]],0)</f>
        <v>79284</v>
      </c>
      <c r="BN275">
        <f ca="1">IF(Table1[[#This Row],[City]]="Thiruvananthapuram",Table1[[#This Row],[Income]],0)</f>
        <v>0</v>
      </c>
      <c r="BO275">
        <f ca="1">IF(Table1[[#This Row],[City]]="Kolkata",Table1[[#This Row],[Income]],0)</f>
        <v>0</v>
      </c>
      <c r="BP275">
        <f ca="1">IF(Table1[[#This Row],[City]]="Mumbai",Table1[[#This Row],[Income]],0)</f>
        <v>0</v>
      </c>
      <c r="BQ275">
        <f ca="1">IF(Table1[[#This Row],[City]]="Mysore",Table1[[#This Row],[Income]],0)</f>
        <v>0</v>
      </c>
      <c r="BT275">
        <f ca="1">IF(Table1[[#This Row],[City]]="Mumbai",1,0)</f>
        <v>0</v>
      </c>
      <c r="BU275">
        <f ca="1">IF(Table1[[#This Row],[City]]="Chennai",1,0)</f>
        <v>1</v>
      </c>
      <c r="BV275">
        <f ca="1">IF(Table1[[#This Row],[City]]="Delhi",1,0)</f>
        <v>0</v>
      </c>
      <c r="BW275">
        <f ca="1">IF(Table1[[#This Row],[City]]="Bangalore",1,0)</f>
        <v>0</v>
      </c>
      <c r="BX275">
        <f ca="1">IF(Table1[[#This Row],[City]]="Kochi",1,0)</f>
        <v>0</v>
      </c>
      <c r="BY275">
        <f ca="1">IF(Table1[[#This Row],[City]]="Thiruvananthapuram",1,0)</f>
        <v>0</v>
      </c>
      <c r="BZ275">
        <f ca="1">IF(Table1[[#This Row],[City]]="Kolkata",1,0)</f>
        <v>0</v>
      </c>
      <c r="CA275">
        <f ca="1">IF(Table1[[#This Row],[City]]="Mysore",1,0)</f>
        <v>0</v>
      </c>
    </row>
    <row r="276" spans="2:79" x14ac:dyDescent="0.3">
      <c r="B276">
        <f t="shared" ca="1" si="90"/>
        <v>1</v>
      </c>
      <c r="C276" t="str">
        <f t="shared" ca="1" si="91"/>
        <v>Male</v>
      </c>
      <c r="D276">
        <f t="shared" ca="1" si="92"/>
        <v>34</v>
      </c>
      <c r="E276">
        <f t="shared" ca="1" si="93"/>
        <v>6</v>
      </c>
      <c r="F276" t="str">
        <f t="shared" ca="1" si="94"/>
        <v>Blogger</v>
      </c>
      <c r="G276">
        <f t="shared" ca="1" si="95"/>
        <v>3</v>
      </c>
      <c r="H276" t="str">
        <f t="shared" ca="1" si="96"/>
        <v>Diploma</v>
      </c>
      <c r="I276">
        <f t="shared" ca="1" si="97"/>
        <v>0</v>
      </c>
      <c r="J276">
        <f t="shared" ca="1" si="89"/>
        <v>4</v>
      </c>
      <c r="K276">
        <f t="shared" ca="1" si="98"/>
        <v>85891</v>
      </c>
      <c r="L276">
        <f t="shared" ca="1" si="99"/>
        <v>2</v>
      </c>
      <c r="M276" t="str">
        <f t="shared" ca="1" si="100"/>
        <v>Bangalore</v>
      </c>
      <c r="N276">
        <f t="shared" ca="1" si="101"/>
        <v>343564</v>
      </c>
      <c r="O276">
        <f t="shared" ca="1" si="102"/>
        <v>36829.915245482065</v>
      </c>
      <c r="P276" s="1">
        <f t="shared" ca="1" si="103"/>
        <v>248047.10670664444</v>
      </c>
      <c r="Q276">
        <f t="shared" ca="1" si="104"/>
        <v>195577</v>
      </c>
      <c r="R276" s="1">
        <f t="shared" ca="1" si="105"/>
        <v>103512.78993893355</v>
      </c>
      <c r="S276" s="1">
        <f t="shared" ca="1" si="106"/>
        <v>104606.04443843343</v>
      </c>
      <c r="T276" s="1">
        <f t="shared" ca="1" si="107"/>
        <v>695123.89664557797</v>
      </c>
      <c r="U276" s="1">
        <f t="shared" ca="1" si="108"/>
        <v>335919.70518441562</v>
      </c>
      <c r="V276" s="1">
        <f t="shared" ca="1" si="109"/>
        <v>359204.19146116235</v>
      </c>
      <c r="AI276" s="7"/>
      <c r="AJ276">
        <f ca="1">IF(Table1[[#This Row],[Gender]]="Male",1,0)</f>
        <v>1</v>
      </c>
      <c r="AK276">
        <f ca="1">IF(Table1[[#This Row],[Gender]]="Female",1,0)</f>
        <v>0</v>
      </c>
      <c r="AM276" s="3"/>
      <c r="AO276">
        <f ca="1">IF(Table1[[#This Row],[Profession]]="Health",1,0)</f>
        <v>0</v>
      </c>
      <c r="AP276">
        <f ca="1">IF(Table1[[#This Row],[Profession]]="IT",1,0)</f>
        <v>0</v>
      </c>
      <c r="AQ276">
        <f ca="1">IF(Table1[[#This Row],[Profession]]="Engineer",1,0)</f>
        <v>0</v>
      </c>
      <c r="AR276">
        <f ca="1">IF(Table1[[#This Row],[Profession]]="Blogger",1,0)</f>
        <v>1</v>
      </c>
      <c r="AS276">
        <f ca="1">IF(Table1[[#This Row],[Profession]]="Teacher",1,0)</f>
        <v>0</v>
      </c>
      <c r="AT276">
        <f ca="1">IF(Table1[[#This Row],[Profession]]="Freelancer",1,0)</f>
        <v>0</v>
      </c>
      <c r="BB276" s="20">
        <f ca="1">Table1[[#This Row],[Vehicle Value]]/Table1[[#This Row],[Vehicles]]</f>
        <v>62011.776676661109</v>
      </c>
      <c r="BC276" s="3"/>
      <c r="BD276" s="23">
        <f ca="1">IF(Table1[[#This Row],[Overal Debt]]&gt;$BE$3,1,0)</f>
        <v>1</v>
      </c>
      <c r="BG276" s="27">
        <f ca="1">Table1[[#This Row],[Mortgage]]/Table1[[#This Row],[Value of House]]</f>
        <v>0.10719957633943622</v>
      </c>
      <c r="BH276" s="23">
        <f t="shared" ca="1" si="110"/>
        <v>1</v>
      </c>
      <c r="BJ276">
        <f ca="1">IF(Table1[[#This Row],[City]]="Delhi",Table1[[#This Row],[Income]],0)</f>
        <v>0</v>
      </c>
      <c r="BK276">
        <f ca="1">IF(Table1[[#This Row],[City]]="Bangalore",Table1[[#This Row],[Income]],0)</f>
        <v>85891</v>
      </c>
      <c r="BL276">
        <f ca="1">IF(Table1[[#This Row],[City]]="Kochi",Table1[[#This Row],[Income]],0)</f>
        <v>0</v>
      </c>
      <c r="BM276">
        <f ca="1">IF(Table1[[#This Row],[City]]="Chennai",Table1[[#This Row],[Income]],0)</f>
        <v>0</v>
      </c>
      <c r="BN276">
        <f ca="1">IF(Table1[[#This Row],[City]]="Thiruvananthapuram",Table1[[#This Row],[Income]],0)</f>
        <v>0</v>
      </c>
      <c r="BO276">
        <f ca="1">IF(Table1[[#This Row],[City]]="Kolkata",Table1[[#This Row],[Income]],0)</f>
        <v>0</v>
      </c>
      <c r="BP276">
        <f ca="1">IF(Table1[[#This Row],[City]]="Mumbai",Table1[[#This Row],[Income]],0)</f>
        <v>0</v>
      </c>
      <c r="BQ276">
        <f ca="1">IF(Table1[[#This Row],[City]]="Mysore",Table1[[#This Row],[Income]],0)</f>
        <v>0</v>
      </c>
      <c r="BT276">
        <f ca="1">IF(Table1[[#This Row],[City]]="Mumbai",1,0)</f>
        <v>0</v>
      </c>
      <c r="BU276">
        <f ca="1">IF(Table1[[#This Row],[City]]="Chennai",1,0)</f>
        <v>0</v>
      </c>
      <c r="BV276">
        <f ca="1">IF(Table1[[#This Row],[City]]="Delhi",1,0)</f>
        <v>0</v>
      </c>
      <c r="BW276">
        <f ca="1">IF(Table1[[#This Row],[City]]="Bangalore",1,0)</f>
        <v>1</v>
      </c>
      <c r="BX276">
        <f ca="1">IF(Table1[[#This Row],[City]]="Kochi",1,0)</f>
        <v>0</v>
      </c>
      <c r="BY276">
        <f ca="1">IF(Table1[[#This Row],[City]]="Thiruvananthapuram",1,0)</f>
        <v>0</v>
      </c>
      <c r="BZ276">
        <f ca="1">IF(Table1[[#This Row],[City]]="Kolkata",1,0)</f>
        <v>0</v>
      </c>
      <c r="CA276">
        <f ca="1">IF(Table1[[#This Row],[City]]="Mysore",1,0)</f>
        <v>0</v>
      </c>
    </row>
    <row r="277" spans="2:79" x14ac:dyDescent="0.3">
      <c r="B277">
        <f t="shared" ca="1" si="90"/>
        <v>2</v>
      </c>
      <c r="C277" t="str">
        <f t="shared" ca="1" si="91"/>
        <v>Female</v>
      </c>
      <c r="D277">
        <f t="shared" ca="1" si="92"/>
        <v>42</v>
      </c>
      <c r="E277">
        <f t="shared" ca="1" si="93"/>
        <v>6</v>
      </c>
      <c r="F277" t="str">
        <f t="shared" ca="1" si="94"/>
        <v>Blogger</v>
      </c>
      <c r="G277">
        <f t="shared" ca="1" si="95"/>
        <v>3</v>
      </c>
      <c r="H277" t="str">
        <f t="shared" ca="1" si="96"/>
        <v>Diploma</v>
      </c>
      <c r="I277">
        <f t="shared" ca="1" si="97"/>
        <v>1</v>
      </c>
      <c r="J277">
        <f t="shared" ca="1" si="89"/>
        <v>3</v>
      </c>
      <c r="K277">
        <f t="shared" ca="1" si="98"/>
        <v>35117</v>
      </c>
      <c r="L277">
        <f t="shared" ca="1" si="99"/>
        <v>8</v>
      </c>
      <c r="M277" t="str">
        <f t="shared" ca="1" si="100"/>
        <v>Kochi</v>
      </c>
      <c r="N277">
        <f t="shared" ca="1" si="101"/>
        <v>105351</v>
      </c>
      <c r="O277">
        <f t="shared" ca="1" si="102"/>
        <v>12962.816864505938</v>
      </c>
      <c r="P277" s="1">
        <f t="shared" ca="1" si="103"/>
        <v>44938.415179896183</v>
      </c>
      <c r="Q277">
        <f t="shared" ca="1" si="104"/>
        <v>5092</v>
      </c>
      <c r="R277" s="1">
        <f t="shared" ca="1" si="105"/>
        <v>54722.048370942153</v>
      </c>
      <c r="S277" s="1">
        <f t="shared" ca="1" si="106"/>
        <v>32512.742864471464</v>
      </c>
      <c r="T277" s="1">
        <f t="shared" ca="1" si="107"/>
        <v>205011.46355083832</v>
      </c>
      <c r="U277" s="1">
        <f t="shared" ca="1" si="108"/>
        <v>72776.865235448087</v>
      </c>
      <c r="V277" s="1">
        <f t="shared" ca="1" si="109"/>
        <v>132234.59831539023</v>
      </c>
      <c r="AI277" s="7"/>
      <c r="AJ277">
        <f ca="1">IF(Table1[[#This Row],[Gender]]="Male",1,0)</f>
        <v>0</v>
      </c>
      <c r="AK277">
        <f ca="1">IF(Table1[[#This Row],[Gender]]="Female",1,0)</f>
        <v>1</v>
      </c>
      <c r="AM277" s="3"/>
      <c r="AO277">
        <f ca="1">IF(Table1[[#This Row],[Profession]]="Health",1,0)</f>
        <v>0</v>
      </c>
      <c r="AP277">
        <f ca="1">IF(Table1[[#This Row],[Profession]]="IT",1,0)</f>
        <v>0</v>
      </c>
      <c r="AQ277">
        <f ca="1">IF(Table1[[#This Row],[Profession]]="Engineer",1,0)</f>
        <v>0</v>
      </c>
      <c r="AR277">
        <f ca="1">IF(Table1[[#This Row],[Profession]]="Blogger",1,0)</f>
        <v>1</v>
      </c>
      <c r="AS277">
        <f ca="1">IF(Table1[[#This Row],[Profession]]="Teacher",1,0)</f>
        <v>0</v>
      </c>
      <c r="AT277">
        <f ca="1">IF(Table1[[#This Row],[Profession]]="Freelancer",1,0)</f>
        <v>0</v>
      </c>
      <c r="BB277" s="20">
        <f ca="1">Table1[[#This Row],[Vehicle Value]]/Table1[[#This Row],[Vehicles]]</f>
        <v>14979.47172663206</v>
      </c>
      <c r="BC277" s="3"/>
      <c r="BD277" s="23">
        <f ca="1">IF(Table1[[#This Row],[Overal Debt]]&gt;$BE$3,1,0)</f>
        <v>0</v>
      </c>
      <c r="BG277" s="27">
        <f ca="1">Table1[[#This Row],[Mortgage]]/Table1[[#This Row],[Value of House]]</f>
        <v>0.1230440799281064</v>
      </c>
      <c r="BH277" s="23">
        <f t="shared" ca="1" si="110"/>
        <v>1</v>
      </c>
      <c r="BJ277">
        <f ca="1">IF(Table1[[#This Row],[City]]="Delhi",Table1[[#This Row],[Income]],0)</f>
        <v>0</v>
      </c>
      <c r="BK277">
        <f ca="1">IF(Table1[[#This Row],[City]]="Bangalore",Table1[[#This Row],[Income]],0)</f>
        <v>0</v>
      </c>
      <c r="BL277">
        <f ca="1">IF(Table1[[#This Row],[City]]="Kochi",Table1[[#This Row],[Income]],0)</f>
        <v>35117</v>
      </c>
      <c r="BM277">
        <f ca="1">IF(Table1[[#This Row],[City]]="Chennai",Table1[[#This Row],[Income]],0)</f>
        <v>0</v>
      </c>
      <c r="BN277">
        <f ca="1">IF(Table1[[#This Row],[City]]="Thiruvananthapuram",Table1[[#This Row],[Income]],0)</f>
        <v>0</v>
      </c>
      <c r="BO277">
        <f ca="1">IF(Table1[[#This Row],[City]]="Kolkata",Table1[[#This Row],[Income]],0)</f>
        <v>0</v>
      </c>
      <c r="BP277">
        <f ca="1">IF(Table1[[#This Row],[City]]="Mumbai",Table1[[#This Row],[Income]],0)</f>
        <v>0</v>
      </c>
      <c r="BQ277">
        <f ca="1">IF(Table1[[#This Row],[City]]="Mysore",Table1[[#This Row],[Income]],0)</f>
        <v>0</v>
      </c>
      <c r="BT277">
        <f ca="1">IF(Table1[[#This Row],[City]]="Mumbai",1,0)</f>
        <v>0</v>
      </c>
      <c r="BU277">
        <f ca="1">IF(Table1[[#This Row],[City]]="Chennai",1,0)</f>
        <v>0</v>
      </c>
      <c r="BV277">
        <f ca="1">IF(Table1[[#This Row],[City]]="Delhi",1,0)</f>
        <v>0</v>
      </c>
      <c r="BW277">
        <f ca="1">IF(Table1[[#This Row],[City]]="Bangalore",1,0)</f>
        <v>0</v>
      </c>
      <c r="BX277">
        <f ca="1">IF(Table1[[#This Row],[City]]="Kochi",1,0)</f>
        <v>1</v>
      </c>
      <c r="BY277">
        <f ca="1">IF(Table1[[#This Row],[City]]="Thiruvananthapuram",1,0)</f>
        <v>0</v>
      </c>
      <c r="BZ277">
        <f ca="1">IF(Table1[[#This Row],[City]]="Kolkata",1,0)</f>
        <v>0</v>
      </c>
      <c r="CA277">
        <f ca="1">IF(Table1[[#This Row],[City]]="Mysore",1,0)</f>
        <v>0</v>
      </c>
    </row>
    <row r="278" spans="2:79" x14ac:dyDescent="0.3">
      <c r="B278">
        <f t="shared" ca="1" si="90"/>
        <v>1</v>
      </c>
      <c r="C278" t="str">
        <f t="shared" ca="1" si="91"/>
        <v>Male</v>
      </c>
      <c r="D278">
        <f t="shared" ca="1" si="92"/>
        <v>32</v>
      </c>
      <c r="E278">
        <f t="shared" ca="1" si="93"/>
        <v>2</v>
      </c>
      <c r="F278" t="str">
        <f t="shared" ca="1" si="94"/>
        <v>Engineer</v>
      </c>
      <c r="G278">
        <f t="shared" ca="1" si="95"/>
        <v>1</v>
      </c>
      <c r="H278" t="str">
        <f t="shared" ca="1" si="96"/>
        <v>SSLC</v>
      </c>
      <c r="I278">
        <f t="shared" ca="1" si="97"/>
        <v>3</v>
      </c>
      <c r="J278">
        <f t="shared" ca="1" si="89"/>
        <v>1</v>
      </c>
      <c r="K278">
        <f t="shared" ca="1" si="98"/>
        <v>78733</v>
      </c>
      <c r="L278">
        <f t="shared" ca="1" si="99"/>
        <v>1</v>
      </c>
      <c r="M278" t="str">
        <f t="shared" ca="1" si="100"/>
        <v>Chennai</v>
      </c>
      <c r="N278">
        <f t="shared" ca="1" si="101"/>
        <v>314932</v>
      </c>
      <c r="O278">
        <f t="shared" ca="1" si="102"/>
        <v>57697.201363233144</v>
      </c>
      <c r="P278" s="1">
        <f t="shared" ca="1" si="103"/>
        <v>58715.386816958526</v>
      </c>
      <c r="Q278">
        <f t="shared" ca="1" si="104"/>
        <v>52890</v>
      </c>
      <c r="R278" s="1">
        <f t="shared" ca="1" si="105"/>
        <v>15841.222819673714</v>
      </c>
      <c r="S278" s="1">
        <f t="shared" ca="1" si="106"/>
        <v>43640.647609967542</v>
      </c>
      <c r="T278" s="1">
        <f t="shared" ca="1" si="107"/>
        <v>389488.60963663226</v>
      </c>
      <c r="U278" s="1">
        <f t="shared" ca="1" si="108"/>
        <v>126428.42418290686</v>
      </c>
      <c r="V278" s="1">
        <f t="shared" ca="1" si="109"/>
        <v>263060.1854537254</v>
      </c>
      <c r="AI278" s="7"/>
      <c r="AJ278">
        <f ca="1">IF(Table1[[#This Row],[Gender]]="Male",1,0)</f>
        <v>1</v>
      </c>
      <c r="AK278">
        <f ca="1">IF(Table1[[#This Row],[Gender]]="Female",1,0)</f>
        <v>0</v>
      </c>
      <c r="AM278" s="3"/>
      <c r="AO278">
        <f ca="1">IF(Table1[[#This Row],[Profession]]="Health",1,0)</f>
        <v>0</v>
      </c>
      <c r="AP278">
        <f ca="1">IF(Table1[[#This Row],[Profession]]="IT",1,0)</f>
        <v>0</v>
      </c>
      <c r="AQ278">
        <f ca="1">IF(Table1[[#This Row],[Profession]]="Engineer",1,0)</f>
        <v>1</v>
      </c>
      <c r="AR278">
        <f ca="1">IF(Table1[[#This Row],[Profession]]="Blogger",1,0)</f>
        <v>0</v>
      </c>
      <c r="AS278">
        <f ca="1">IF(Table1[[#This Row],[Profession]]="Teacher",1,0)</f>
        <v>0</v>
      </c>
      <c r="AT278">
        <f ca="1">IF(Table1[[#This Row],[Profession]]="Freelancer",1,0)</f>
        <v>0</v>
      </c>
      <c r="BB278" s="20">
        <f ca="1">Table1[[#This Row],[Vehicle Value]]/Table1[[#This Row],[Vehicles]]</f>
        <v>58715.386816958526</v>
      </c>
      <c r="BC278" s="3"/>
      <c r="BD278" s="23">
        <f ca="1">IF(Table1[[#This Row],[Overal Debt]]&gt;$BE$3,1,0)</f>
        <v>1</v>
      </c>
      <c r="BG278" s="27">
        <f ca="1">Table1[[#This Row],[Mortgage]]/Table1[[#This Row],[Value of House]]</f>
        <v>0.18320526768709799</v>
      </c>
      <c r="BH278" s="23">
        <f t="shared" ca="1" si="110"/>
        <v>1</v>
      </c>
      <c r="BJ278">
        <f ca="1">IF(Table1[[#This Row],[City]]="Delhi",Table1[[#This Row],[Income]],0)</f>
        <v>0</v>
      </c>
      <c r="BK278">
        <f ca="1">IF(Table1[[#This Row],[City]]="Bangalore",Table1[[#This Row],[Income]],0)</f>
        <v>0</v>
      </c>
      <c r="BL278">
        <f ca="1">IF(Table1[[#This Row],[City]]="Kochi",Table1[[#This Row],[Income]],0)</f>
        <v>0</v>
      </c>
      <c r="BM278">
        <f ca="1">IF(Table1[[#This Row],[City]]="Chennai",Table1[[#This Row],[Income]],0)</f>
        <v>78733</v>
      </c>
      <c r="BN278">
        <f ca="1">IF(Table1[[#This Row],[City]]="Thiruvananthapuram",Table1[[#This Row],[Income]],0)</f>
        <v>0</v>
      </c>
      <c r="BO278">
        <f ca="1">IF(Table1[[#This Row],[City]]="Kolkata",Table1[[#This Row],[Income]],0)</f>
        <v>0</v>
      </c>
      <c r="BP278">
        <f ca="1">IF(Table1[[#This Row],[City]]="Mumbai",Table1[[#This Row],[Income]],0)</f>
        <v>0</v>
      </c>
      <c r="BQ278">
        <f ca="1">IF(Table1[[#This Row],[City]]="Mysore",Table1[[#This Row],[Income]],0)</f>
        <v>0</v>
      </c>
      <c r="BT278">
        <f ca="1">IF(Table1[[#This Row],[City]]="Mumbai",1,0)</f>
        <v>0</v>
      </c>
      <c r="BU278">
        <f ca="1">IF(Table1[[#This Row],[City]]="Chennai",1,0)</f>
        <v>1</v>
      </c>
      <c r="BV278">
        <f ca="1">IF(Table1[[#This Row],[City]]="Delhi",1,0)</f>
        <v>0</v>
      </c>
      <c r="BW278">
        <f ca="1">IF(Table1[[#This Row],[City]]="Bangalore",1,0)</f>
        <v>0</v>
      </c>
      <c r="BX278">
        <f ca="1">IF(Table1[[#This Row],[City]]="Kochi",1,0)</f>
        <v>0</v>
      </c>
      <c r="BY278">
        <f ca="1">IF(Table1[[#This Row],[City]]="Thiruvananthapuram",1,0)</f>
        <v>0</v>
      </c>
      <c r="BZ278">
        <f ca="1">IF(Table1[[#This Row],[City]]="Kolkata",1,0)</f>
        <v>0</v>
      </c>
      <c r="CA278">
        <f ca="1">IF(Table1[[#This Row],[City]]="Mysore",1,0)</f>
        <v>0</v>
      </c>
    </row>
    <row r="279" spans="2:79" x14ac:dyDescent="0.3">
      <c r="B279">
        <f t="shared" ca="1" si="90"/>
        <v>2</v>
      </c>
      <c r="C279" t="str">
        <f t="shared" ca="1" si="91"/>
        <v>Female</v>
      </c>
      <c r="D279">
        <f t="shared" ca="1" si="92"/>
        <v>45</v>
      </c>
      <c r="E279">
        <f t="shared" ca="1" si="93"/>
        <v>4</v>
      </c>
      <c r="F279" t="str">
        <f t="shared" ca="1" si="94"/>
        <v>Teacher</v>
      </c>
      <c r="G279">
        <f t="shared" ca="1" si="95"/>
        <v>2</v>
      </c>
      <c r="H279" t="str">
        <f t="shared" ca="1" si="96"/>
        <v>HSC</v>
      </c>
      <c r="I279">
        <f t="shared" ca="1" si="97"/>
        <v>3</v>
      </c>
      <c r="J279">
        <f t="shared" ca="1" si="89"/>
        <v>2</v>
      </c>
      <c r="K279">
        <f t="shared" ca="1" si="98"/>
        <v>56660</v>
      </c>
      <c r="L279">
        <f t="shared" ca="1" si="99"/>
        <v>6</v>
      </c>
      <c r="M279" t="str">
        <f t="shared" ca="1" si="100"/>
        <v>Thiruvananthapuram</v>
      </c>
      <c r="N279">
        <f t="shared" ca="1" si="101"/>
        <v>169980</v>
      </c>
      <c r="O279">
        <f t="shared" ca="1" si="102"/>
        <v>148918.45821665972</v>
      </c>
      <c r="P279" s="1">
        <f t="shared" ca="1" si="103"/>
        <v>25291.344026711413</v>
      </c>
      <c r="Q279">
        <f t="shared" ca="1" si="104"/>
        <v>9848</v>
      </c>
      <c r="R279" s="1">
        <f t="shared" ca="1" si="105"/>
        <v>105846.68505572579</v>
      </c>
      <c r="S279" s="1">
        <f t="shared" ca="1" si="106"/>
        <v>36891.83629248268</v>
      </c>
      <c r="T279" s="1">
        <f t="shared" ca="1" si="107"/>
        <v>301118.02908243722</v>
      </c>
      <c r="U279" s="1">
        <f t="shared" ca="1" si="108"/>
        <v>264613.14327238553</v>
      </c>
      <c r="V279" s="1">
        <f t="shared" ca="1" si="109"/>
        <v>36504.885810051695</v>
      </c>
      <c r="AI279" s="7"/>
      <c r="AJ279">
        <f ca="1">IF(Table1[[#This Row],[Gender]]="Male",1,0)</f>
        <v>0</v>
      </c>
      <c r="AK279">
        <f ca="1">IF(Table1[[#This Row],[Gender]]="Female",1,0)</f>
        <v>1</v>
      </c>
      <c r="AM279" s="3"/>
      <c r="AO279">
        <f ca="1">IF(Table1[[#This Row],[Profession]]="Health",1,0)</f>
        <v>0</v>
      </c>
      <c r="AP279">
        <f ca="1">IF(Table1[[#This Row],[Profession]]="IT",1,0)</f>
        <v>0</v>
      </c>
      <c r="AQ279">
        <f ca="1">IF(Table1[[#This Row],[Profession]]="Engineer",1,0)</f>
        <v>0</v>
      </c>
      <c r="AR279">
        <f ca="1">IF(Table1[[#This Row],[Profession]]="Blogger",1,0)</f>
        <v>0</v>
      </c>
      <c r="AS279">
        <f ca="1">IF(Table1[[#This Row],[Profession]]="Teacher",1,0)</f>
        <v>1</v>
      </c>
      <c r="AT279">
        <f ca="1">IF(Table1[[#This Row],[Profession]]="Freelancer",1,0)</f>
        <v>0</v>
      </c>
      <c r="BB279" s="20">
        <f ca="1">Table1[[#This Row],[Vehicle Value]]/Table1[[#This Row],[Vehicles]]</f>
        <v>12645.672013355706</v>
      </c>
      <c r="BC279" s="3"/>
      <c r="BD279" s="23">
        <f ca="1">IF(Table1[[#This Row],[Overal Debt]]&gt;$BE$3,1,0)</f>
        <v>1</v>
      </c>
      <c r="BG279" s="27">
        <f ca="1">Table1[[#This Row],[Mortgage]]/Table1[[#This Row],[Value of House]]</f>
        <v>0.8760940005686535</v>
      </c>
      <c r="BH279" s="23">
        <f t="shared" ca="1" si="110"/>
        <v>0</v>
      </c>
      <c r="BJ279">
        <f ca="1">IF(Table1[[#This Row],[City]]="Delhi",Table1[[#This Row],[Income]],0)</f>
        <v>0</v>
      </c>
      <c r="BK279">
        <f ca="1">IF(Table1[[#This Row],[City]]="Bangalore",Table1[[#This Row],[Income]],0)</f>
        <v>0</v>
      </c>
      <c r="BL279">
        <f ca="1">IF(Table1[[#This Row],[City]]="Kochi",Table1[[#This Row],[Income]],0)</f>
        <v>0</v>
      </c>
      <c r="BM279">
        <f ca="1">IF(Table1[[#This Row],[City]]="Chennai",Table1[[#This Row],[Income]],0)</f>
        <v>0</v>
      </c>
      <c r="BN279">
        <f ca="1">IF(Table1[[#This Row],[City]]="Thiruvananthapuram",Table1[[#This Row],[Income]],0)</f>
        <v>56660</v>
      </c>
      <c r="BO279">
        <f ca="1">IF(Table1[[#This Row],[City]]="Kolkata",Table1[[#This Row],[Income]],0)</f>
        <v>0</v>
      </c>
      <c r="BP279">
        <f ca="1">IF(Table1[[#This Row],[City]]="Mumbai",Table1[[#This Row],[Income]],0)</f>
        <v>0</v>
      </c>
      <c r="BQ279">
        <f ca="1">IF(Table1[[#This Row],[City]]="Mysore",Table1[[#This Row],[Income]],0)</f>
        <v>0</v>
      </c>
      <c r="BT279">
        <f ca="1">IF(Table1[[#This Row],[City]]="Mumbai",1,0)</f>
        <v>0</v>
      </c>
      <c r="BU279">
        <f ca="1">IF(Table1[[#This Row],[City]]="Chennai",1,0)</f>
        <v>0</v>
      </c>
      <c r="BV279">
        <f ca="1">IF(Table1[[#This Row],[City]]="Delhi",1,0)</f>
        <v>0</v>
      </c>
      <c r="BW279">
        <f ca="1">IF(Table1[[#This Row],[City]]="Bangalore",1,0)</f>
        <v>0</v>
      </c>
      <c r="BX279">
        <f ca="1">IF(Table1[[#This Row],[City]]="Kochi",1,0)</f>
        <v>0</v>
      </c>
      <c r="BY279">
        <f ca="1">IF(Table1[[#This Row],[City]]="Thiruvananthapuram",1,0)</f>
        <v>1</v>
      </c>
      <c r="BZ279">
        <f ca="1">IF(Table1[[#This Row],[City]]="Kolkata",1,0)</f>
        <v>0</v>
      </c>
      <c r="CA279">
        <f ca="1">IF(Table1[[#This Row],[City]]="Mysore",1,0)</f>
        <v>0</v>
      </c>
    </row>
    <row r="280" spans="2:79" x14ac:dyDescent="0.3">
      <c r="B280">
        <f t="shared" ca="1" si="90"/>
        <v>1</v>
      </c>
      <c r="C280" t="str">
        <f t="shared" ca="1" si="91"/>
        <v>Male</v>
      </c>
      <c r="D280">
        <f t="shared" ca="1" si="92"/>
        <v>40</v>
      </c>
      <c r="E280">
        <f t="shared" ca="1" si="93"/>
        <v>2</v>
      </c>
      <c r="F280" t="str">
        <f t="shared" ca="1" si="94"/>
        <v>Engineer</v>
      </c>
      <c r="G280">
        <f t="shared" ca="1" si="95"/>
        <v>3</v>
      </c>
      <c r="H280" t="str">
        <f t="shared" ca="1" si="96"/>
        <v>Diploma</v>
      </c>
      <c r="I280">
        <f t="shared" ca="1" si="97"/>
        <v>2</v>
      </c>
      <c r="J280">
        <f t="shared" ca="1" si="89"/>
        <v>1</v>
      </c>
      <c r="K280">
        <f t="shared" ca="1" si="98"/>
        <v>80384</v>
      </c>
      <c r="L280">
        <f t="shared" ca="1" si="99"/>
        <v>7</v>
      </c>
      <c r="M280" t="str">
        <f t="shared" ca="1" si="100"/>
        <v>Madurai</v>
      </c>
      <c r="N280">
        <f t="shared" ca="1" si="101"/>
        <v>241152</v>
      </c>
      <c r="O280">
        <f t="shared" ca="1" si="102"/>
        <v>92286.227131940061</v>
      </c>
      <c r="P280" s="1">
        <f t="shared" ca="1" si="103"/>
        <v>52294.137501045567</v>
      </c>
      <c r="Q280">
        <f t="shared" ca="1" si="104"/>
        <v>25584</v>
      </c>
      <c r="R280" s="1">
        <f t="shared" ca="1" si="105"/>
        <v>148348.45800910541</v>
      </c>
      <c r="S280" s="1">
        <f t="shared" ca="1" si="106"/>
        <v>117813.92143014484</v>
      </c>
      <c r="T280" s="1">
        <f t="shared" ca="1" si="107"/>
        <v>441794.595510151</v>
      </c>
      <c r="U280" s="1">
        <f t="shared" ca="1" si="108"/>
        <v>266218.68514104548</v>
      </c>
      <c r="V280" s="1">
        <f t="shared" ca="1" si="109"/>
        <v>175575.91036910552</v>
      </c>
      <c r="AI280" s="7"/>
      <c r="AJ280">
        <f ca="1">IF(Table1[[#This Row],[Gender]]="Male",1,0)</f>
        <v>1</v>
      </c>
      <c r="AK280">
        <f ca="1">IF(Table1[[#This Row],[Gender]]="Female",1,0)</f>
        <v>0</v>
      </c>
      <c r="AM280" s="3"/>
      <c r="AO280">
        <f ca="1">IF(Table1[[#This Row],[Profession]]="Health",1,0)</f>
        <v>0</v>
      </c>
      <c r="AP280">
        <f ca="1">IF(Table1[[#This Row],[Profession]]="IT",1,0)</f>
        <v>0</v>
      </c>
      <c r="AQ280">
        <f ca="1">IF(Table1[[#This Row],[Profession]]="Engineer",1,0)</f>
        <v>1</v>
      </c>
      <c r="AR280">
        <f ca="1">IF(Table1[[#This Row],[Profession]]="Blogger",1,0)</f>
        <v>0</v>
      </c>
      <c r="AS280">
        <f ca="1">IF(Table1[[#This Row],[Profession]]="Teacher",1,0)</f>
        <v>0</v>
      </c>
      <c r="AT280">
        <f ca="1">IF(Table1[[#This Row],[Profession]]="Freelancer",1,0)</f>
        <v>0</v>
      </c>
      <c r="BB280" s="20">
        <f ca="1">Table1[[#This Row],[Vehicle Value]]/Table1[[#This Row],[Vehicles]]</f>
        <v>52294.137501045567</v>
      </c>
      <c r="BC280" s="3"/>
      <c r="BD280" s="23">
        <f ca="1">IF(Table1[[#This Row],[Overal Debt]]&gt;$BE$3,1,0)</f>
        <v>1</v>
      </c>
      <c r="BG280" s="27">
        <f ca="1">Table1[[#This Row],[Mortgage]]/Table1[[#This Row],[Value of House]]</f>
        <v>0.38268903899590323</v>
      </c>
      <c r="BH280" s="23">
        <f t="shared" ca="1" si="110"/>
        <v>0</v>
      </c>
      <c r="BJ280">
        <f ca="1">IF(Table1[[#This Row],[City]]="Delhi",Table1[[#This Row],[Income]],0)</f>
        <v>0</v>
      </c>
      <c r="BK280">
        <f ca="1">IF(Table1[[#This Row],[City]]="Bangalore",Table1[[#This Row],[Income]],0)</f>
        <v>0</v>
      </c>
      <c r="BL280">
        <f ca="1">IF(Table1[[#This Row],[City]]="Kochi",Table1[[#This Row],[Income]],0)</f>
        <v>0</v>
      </c>
      <c r="BM280">
        <f ca="1">IF(Table1[[#This Row],[City]]="Chennai",Table1[[#This Row],[Income]],0)</f>
        <v>0</v>
      </c>
      <c r="BN280">
        <f ca="1">IF(Table1[[#This Row],[City]]="Thiruvananthapuram",Table1[[#This Row],[Income]],0)</f>
        <v>0</v>
      </c>
      <c r="BO280">
        <f ca="1">IF(Table1[[#This Row],[City]]="Kolkata",Table1[[#This Row],[Income]],0)</f>
        <v>0</v>
      </c>
      <c r="BP280">
        <f ca="1">IF(Table1[[#This Row],[City]]="Mumbai",Table1[[#This Row],[Income]],0)</f>
        <v>0</v>
      </c>
      <c r="BQ280">
        <f ca="1">IF(Table1[[#This Row],[City]]="Mysore",Table1[[#This Row],[Income]],0)</f>
        <v>0</v>
      </c>
      <c r="BT280">
        <f ca="1">IF(Table1[[#This Row],[City]]="Mumbai",1,0)</f>
        <v>0</v>
      </c>
      <c r="BU280">
        <f ca="1">IF(Table1[[#This Row],[City]]="Chennai",1,0)</f>
        <v>0</v>
      </c>
      <c r="BV280">
        <f ca="1">IF(Table1[[#This Row],[City]]="Delhi",1,0)</f>
        <v>0</v>
      </c>
      <c r="BW280">
        <f ca="1">IF(Table1[[#This Row],[City]]="Bangalore",1,0)</f>
        <v>0</v>
      </c>
      <c r="BX280">
        <f ca="1">IF(Table1[[#This Row],[City]]="Kochi",1,0)</f>
        <v>0</v>
      </c>
      <c r="BY280">
        <f ca="1">IF(Table1[[#This Row],[City]]="Thiruvananthapuram",1,0)</f>
        <v>0</v>
      </c>
      <c r="BZ280">
        <f ca="1">IF(Table1[[#This Row],[City]]="Kolkata",1,0)</f>
        <v>0</v>
      </c>
      <c r="CA280">
        <f ca="1">IF(Table1[[#This Row],[City]]="Mysore",1,0)</f>
        <v>0</v>
      </c>
    </row>
    <row r="281" spans="2:79" x14ac:dyDescent="0.3">
      <c r="B281">
        <f t="shared" ca="1" si="90"/>
        <v>1</v>
      </c>
      <c r="C281" t="str">
        <f t="shared" ca="1" si="91"/>
        <v>Male</v>
      </c>
      <c r="D281">
        <f t="shared" ca="1" si="92"/>
        <v>31</v>
      </c>
      <c r="E281">
        <f t="shared" ca="1" si="93"/>
        <v>5</v>
      </c>
      <c r="F281" t="str">
        <f t="shared" ca="1" si="94"/>
        <v>Freelancer</v>
      </c>
      <c r="G281">
        <f t="shared" ca="1" si="95"/>
        <v>1</v>
      </c>
      <c r="H281" t="str">
        <f t="shared" ca="1" si="96"/>
        <v>SSLC</v>
      </c>
      <c r="I281">
        <f t="shared" ca="1" si="97"/>
        <v>1</v>
      </c>
      <c r="J281">
        <f t="shared" ca="1" si="89"/>
        <v>2</v>
      </c>
      <c r="K281">
        <f t="shared" ca="1" si="98"/>
        <v>30436</v>
      </c>
      <c r="L281">
        <f t="shared" ca="1" si="99"/>
        <v>3</v>
      </c>
      <c r="M281" t="str">
        <f t="shared" ca="1" si="100"/>
        <v>Mysore</v>
      </c>
      <c r="N281">
        <f t="shared" ca="1" si="101"/>
        <v>91308</v>
      </c>
      <c r="O281">
        <f t="shared" ca="1" si="102"/>
        <v>74411.808380097238</v>
      </c>
      <c r="P281" s="1">
        <f t="shared" ca="1" si="103"/>
        <v>10603.569440239657</v>
      </c>
      <c r="Q281">
        <f t="shared" ca="1" si="104"/>
        <v>6374</v>
      </c>
      <c r="R281" s="1">
        <f t="shared" ca="1" si="105"/>
        <v>57115.402494717331</v>
      </c>
      <c r="S281" s="1">
        <f t="shared" ca="1" si="106"/>
        <v>22550.898148888344</v>
      </c>
      <c r="T281" s="1">
        <f t="shared" ca="1" si="107"/>
        <v>159026.97193495699</v>
      </c>
      <c r="U281" s="1">
        <f t="shared" ca="1" si="108"/>
        <v>137901.21087481457</v>
      </c>
      <c r="V281" s="1">
        <f t="shared" ca="1" si="109"/>
        <v>21125.761060142424</v>
      </c>
      <c r="AI281" s="7"/>
      <c r="AJ281">
        <f ca="1">IF(Table1[[#This Row],[Gender]]="Male",1,0)</f>
        <v>1</v>
      </c>
      <c r="AK281">
        <f ca="1">IF(Table1[[#This Row],[Gender]]="Female",1,0)</f>
        <v>0</v>
      </c>
      <c r="AM281" s="3"/>
      <c r="AO281">
        <f ca="1">IF(Table1[[#This Row],[Profession]]="Health",1,0)</f>
        <v>0</v>
      </c>
      <c r="AP281">
        <f ca="1">IF(Table1[[#This Row],[Profession]]="IT",1,0)</f>
        <v>0</v>
      </c>
      <c r="AQ281">
        <f ca="1">IF(Table1[[#This Row],[Profession]]="Engineer",1,0)</f>
        <v>0</v>
      </c>
      <c r="AR281">
        <f ca="1">IF(Table1[[#This Row],[Profession]]="Blogger",1,0)</f>
        <v>0</v>
      </c>
      <c r="AS281">
        <f ca="1">IF(Table1[[#This Row],[Profession]]="Teacher",1,0)</f>
        <v>0</v>
      </c>
      <c r="AT281">
        <f ca="1">IF(Table1[[#This Row],[Profession]]="Freelancer",1,0)</f>
        <v>1</v>
      </c>
      <c r="BB281" s="20">
        <f ca="1">Table1[[#This Row],[Vehicle Value]]/Table1[[#This Row],[Vehicles]]</f>
        <v>5301.7847201198283</v>
      </c>
      <c r="BC281" s="3"/>
      <c r="BD281" s="23">
        <f ca="1">IF(Table1[[#This Row],[Overal Debt]]&gt;$BE$3,1,0)</f>
        <v>1</v>
      </c>
      <c r="BG281" s="27">
        <f ca="1">Table1[[#This Row],[Mortgage]]/Table1[[#This Row],[Value of House]]</f>
        <v>0.81495387457941515</v>
      </c>
      <c r="BH281" s="23">
        <f t="shared" ca="1" si="110"/>
        <v>0</v>
      </c>
      <c r="BJ281">
        <f ca="1">IF(Table1[[#This Row],[City]]="Delhi",Table1[[#This Row],[Income]],0)</f>
        <v>0</v>
      </c>
      <c r="BK281">
        <f ca="1">IF(Table1[[#This Row],[City]]="Bangalore",Table1[[#This Row],[Income]],0)</f>
        <v>0</v>
      </c>
      <c r="BL281">
        <f ca="1">IF(Table1[[#This Row],[City]]="Kochi",Table1[[#This Row],[Income]],0)</f>
        <v>0</v>
      </c>
      <c r="BM281">
        <f ca="1">IF(Table1[[#This Row],[City]]="Chennai",Table1[[#This Row],[Income]],0)</f>
        <v>0</v>
      </c>
      <c r="BN281">
        <f ca="1">IF(Table1[[#This Row],[City]]="Thiruvananthapuram",Table1[[#This Row],[Income]],0)</f>
        <v>0</v>
      </c>
      <c r="BO281">
        <f ca="1">IF(Table1[[#This Row],[City]]="Kolkata",Table1[[#This Row],[Income]],0)</f>
        <v>0</v>
      </c>
      <c r="BP281">
        <f ca="1">IF(Table1[[#This Row],[City]]="Mumbai",Table1[[#This Row],[Income]],0)</f>
        <v>0</v>
      </c>
      <c r="BQ281">
        <f ca="1">IF(Table1[[#This Row],[City]]="Mysore",Table1[[#This Row],[Income]],0)</f>
        <v>30436</v>
      </c>
      <c r="BT281">
        <f ca="1">IF(Table1[[#This Row],[City]]="Mumbai",1,0)</f>
        <v>0</v>
      </c>
      <c r="BU281">
        <f ca="1">IF(Table1[[#This Row],[City]]="Chennai",1,0)</f>
        <v>0</v>
      </c>
      <c r="BV281">
        <f ca="1">IF(Table1[[#This Row],[City]]="Delhi",1,0)</f>
        <v>0</v>
      </c>
      <c r="BW281">
        <f ca="1">IF(Table1[[#This Row],[City]]="Bangalore",1,0)</f>
        <v>0</v>
      </c>
      <c r="BX281">
        <f ca="1">IF(Table1[[#This Row],[City]]="Kochi",1,0)</f>
        <v>0</v>
      </c>
      <c r="BY281">
        <f ca="1">IF(Table1[[#This Row],[City]]="Thiruvananthapuram",1,0)</f>
        <v>0</v>
      </c>
      <c r="BZ281">
        <f ca="1">IF(Table1[[#This Row],[City]]="Kolkata",1,0)</f>
        <v>0</v>
      </c>
      <c r="CA281">
        <f ca="1">IF(Table1[[#This Row],[City]]="Mysore",1,0)</f>
        <v>1</v>
      </c>
    </row>
    <row r="282" spans="2:79" x14ac:dyDescent="0.3">
      <c r="B282">
        <f t="shared" ca="1" si="90"/>
        <v>2</v>
      </c>
      <c r="C282" t="str">
        <f t="shared" ca="1" si="91"/>
        <v>Female</v>
      </c>
      <c r="D282">
        <f t="shared" ca="1" si="92"/>
        <v>44</v>
      </c>
      <c r="E282">
        <f t="shared" ca="1" si="93"/>
        <v>5</v>
      </c>
      <c r="F282" t="str">
        <f t="shared" ca="1" si="94"/>
        <v>Freelancer</v>
      </c>
      <c r="G282">
        <f t="shared" ca="1" si="95"/>
        <v>4</v>
      </c>
      <c r="H282" t="str">
        <f t="shared" ca="1" si="96"/>
        <v>Under Graduate</v>
      </c>
      <c r="I282">
        <f t="shared" ca="1" si="97"/>
        <v>0</v>
      </c>
      <c r="J282">
        <f t="shared" ca="1" si="89"/>
        <v>4</v>
      </c>
      <c r="K282">
        <f t="shared" ca="1" si="98"/>
        <v>56604</v>
      </c>
      <c r="L282">
        <f t="shared" ca="1" si="99"/>
        <v>3</v>
      </c>
      <c r="M282" t="str">
        <f t="shared" ca="1" si="100"/>
        <v>Mysore</v>
      </c>
      <c r="N282">
        <f t="shared" ca="1" si="101"/>
        <v>169812</v>
      </c>
      <c r="O282">
        <f t="shared" ca="1" si="102"/>
        <v>145946.17012196028</v>
      </c>
      <c r="P282" s="1">
        <f t="shared" ca="1" si="103"/>
        <v>70119.179473122087</v>
      </c>
      <c r="Q282">
        <f t="shared" ca="1" si="104"/>
        <v>56373</v>
      </c>
      <c r="R282" s="1">
        <f t="shared" ca="1" si="105"/>
        <v>82966.749842618592</v>
      </c>
      <c r="S282" s="1">
        <f t="shared" ca="1" si="106"/>
        <v>40608.484075896798</v>
      </c>
      <c r="T282" s="1">
        <f t="shared" ca="1" si="107"/>
        <v>322897.92931574071</v>
      </c>
      <c r="U282" s="1">
        <f t="shared" ca="1" si="108"/>
        <v>285285.91996457888</v>
      </c>
      <c r="V282" s="1">
        <f t="shared" ca="1" si="109"/>
        <v>37612.009351161832</v>
      </c>
      <c r="AI282" s="7"/>
      <c r="AJ282">
        <f ca="1">IF(Table1[[#This Row],[Gender]]="Male",1,0)</f>
        <v>0</v>
      </c>
      <c r="AK282">
        <f ca="1">IF(Table1[[#This Row],[Gender]]="Female",1,0)</f>
        <v>1</v>
      </c>
      <c r="AM282" s="3"/>
      <c r="AO282">
        <f ca="1">IF(Table1[[#This Row],[Profession]]="Health",1,0)</f>
        <v>0</v>
      </c>
      <c r="AP282">
        <f ca="1">IF(Table1[[#This Row],[Profession]]="IT",1,0)</f>
        <v>0</v>
      </c>
      <c r="AQ282">
        <f ca="1">IF(Table1[[#This Row],[Profession]]="Engineer",1,0)</f>
        <v>0</v>
      </c>
      <c r="AR282">
        <f ca="1">IF(Table1[[#This Row],[Profession]]="Blogger",1,0)</f>
        <v>0</v>
      </c>
      <c r="AS282">
        <f ca="1">IF(Table1[[#This Row],[Profession]]="Teacher",1,0)</f>
        <v>0</v>
      </c>
      <c r="AT282">
        <f ca="1">IF(Table1[[#This Row],[Profession]]="Freelancer",1,0)</f>
        <v>1</v>
      </c>
      <c r="BB282" s="20">
        <f ca="1">Table1[[#This Row],[Vehicle Value]]/Table1[[#This Row],[Vehicles]]</f>
        <v>17529.794868280522</v>
      </c>
      <c r="BC282" s="3"/>
      <c r="BD282" s="23">
        <f ca="1">IF(Table1[[#This Row],[Overal Debt]]&gt;$BE$3,1,0)</f>
        <v>1</v>
      </c>
      <c r="BG282" s="27">
        <f ca="1">Table1[[#This Row],[Mortgage]]/Table1[[#This Row],[Value of House]]</f>
        <v>0.85945734177773236</v>
      </c>
      <c r="BH282" s="23">
        <f t="shared" ca="1" si="110"/>
        <v>0</v>
      </c>
      <c r="BJ282">
        <f ca="1">IF(Table1[[#This Row],[City]]="Delhi",Table1[[#This Row],[Income]],0)</f>
        <v>0</v>
      </c>
      <c r="BK282">
        <f ca="1">IF(Table1[[#This Row],[City]]="Bangalore",Table1[[#This Row],[Income]],0)</f>
        <v>0</v>
      </c>
      <c r="BL282">
        <f ca="1">IF(Table1[[#This Row],[City]]="Kochi",Table1[[#This Row],[Income]],0)</f>
        <v>0</v>
      </c>
      <c r="BM282">
        <f ca="1">IF(Table1[[#This Row],[City]]="Chennai",Table1[[#This Row],[Income]],0)</f>
        <v>0</v>
      </c>
      <c r="BN282">
        <f ca="1">IF(Table1[[#This Row],[City]]="Thiruvananthapuram",Table1[[#This Row],[Income]],0)</f>
        <v>0</v>
      </c>
      <c r="BO282">
        <f ca="1">IF(Table1[[#This Row],[City]]="Kolkata",Table1[[#This Row],[Income]],0)</f>
        <v>0</v>
      </c>
      <c r="BP282">
        <f ca="1">IF(Table1[[#This Row],[City]]="Mumbai",Table1[[#This Row],[Income]],0)</f>
        <v>0</v>
      </c>
      <c r="BQ282">
        <f ca="1">IF(Table1[[#This Row],[City]]="Mysore",Table1[[#This Row],[Income]],0)</f>
        <v>56604</v>
      </c>
      <c r="BT282">
        <f ca="1">IF(Table1[[#This Row],[City]]="Mumbai",1,0)</f>
        <v>0</v>
      </c>
      <c r="BU282">
        <f ca="1">IF(Table1[[#This Row],[City]]="Chennai",1,0)</f>
        <v>0</v>
      </c>
      <c r="BV282">
        <f ca="1">IF(Table1[[#This Row],[City]]="Delhi",1,0)</f>
        <v>0</v>
      </c>
      <c r="BW282">
        <f ca="1">IF(Table1[[#This Row],[City]]="Bangalore",1,0)</f>
        <v>0</v>
      </c>
      <c r="BX282">
        <f ca="1">IF(Table1[[#This Row],[City]]="Kochi",1,0)</f>
        <v>0</v>
      </c>
      <c r="BY282">
        <f ca="1">IF(Table1[[#This Row],[City]]="Thiruvananthapuram",1,0)</f>
        <v>0</v>
      </c>
      <c r="BZ282">
        <f ca="1">IF(Table1[[#This Row],[City]]="Kolkata",1,0)</f>
        <v>0</v>
      </c>
      <c r="CA282">
        <f ca="1">IF(Table1[[#This Row],[City]]="Mysore",1,0)</f>
        <v>1</v>
      </c>
    </row>
    <row r="283" spans="2:79" x14ac:dyDescent="0.3">
      <c r="B283">
        <f t="shared" ca="1" si="90"/>
        <v>1</v>
      </c>
      <c r="C283" t="str">
        <f t="shared" ca="1" si="91"/>
        <v>Male</v>
      </c>
      <c r="D283">
        <f t="shared" ca="1" si="92"/>
        <v>27</v>
      </c>
      <c r="E283">
        <f t="shared" ca="1" si="93"/>
        <v>3</v>
      </c>
      <c r="F283" t="str">
        <f t="shared" ca="1" si="94"/>
        <v>IT</v>
      </c>
      <c r="G283">
        <f t="shared" ca="1" si="95"/>
        <v>1</v>
      </c>
      <c r="H283" t="str">
        <f t="shared" ca="1" si="96"/>
        <v>SSLC</v>
      </c>
      <c r="I283">
        <f t="shared" ca="1" si="97"/>
        <v>2</v>
      </c>
      <c r="J283">
        <f t="shared" ca="1" si="89"/>
        <v>3</v>
      </c>
      <c r="K283">
        <f t="shared" ca="1" si="98"/>
        <v>80421</v>
      </c>
      <c r="L283">
        <f t="shared" ca="1" si="99"/>
        <v>8</v>
      </c>
      <c r="M283" t="str">
        <f t="shared" ca="1" si="100"/>
        <v>Kochi</v>
      </c>
      <c r="N283">
        <f t="shared" ca="1" si="101"/>
        <v>321684</v>
      </c>
      <c r="O283">
        <f t="shared" ca="1" si="102"/>
        <v>54405.96157491245</v>
      </c>
      <c r="P283" s="1">
        <f t="shared" ca="1" si="103"/>
        <v>205078.92395659743</v>
      </c>
      <c r="Q283">
        <f t="shared" ca="1" si="104"/>
        <v>85417</v>
      </c>
      <c r="R283" s="1">
        <f t="shared" ca="1" si="105"/>
        <v>152440.91894135816</v>
      </c>
      <c r="S283" s="1">
        <f t="shared" ca="1" si="106"/>
        <v>24950.796344131231</v>
      </c>
      <c r="T283" s="1">
        <f t="shared" ca="1" si="107"/>
        <v>679203.84289795556</v>
      </c>
      <c r="U283" s="1">
        <f t="shared" ca="1" si="108"/>
        <v>292263.88051627064</v>
      </c>
      <c r="V283" s="1">
        <f t="shared" ca="1" si="109"/>
        <v>386939.96238168492</v>
      </c>
      <c r="AI283" s="7"/>
      <c r="AJ283">
        <f ca="1">IF(Table1[[#This Row],[Gender]]="Male",1,0)</f>
        <v>1</v>
      </c>
      <c r="AK283">
        <f ca="1">IF(Table1[[#This Row],[Gender]]="Female",1,0)</f>
        <v>0</v>
      </c>
      <c r="AM283" s="3"/>
      <c r="AO283">
        <f ca="1">IF(Table1[[#This Row],[Profession]]="Health",1,0)</f>
        <v>0</v>
      </c>
      <c r="AP283">
        <f ca="1">IF(Table1[[#This Row],[Profession]]="IT",1,0)</f>
        <v>1</v>
      </c>
      <c r="AQ283">
        <f ca="1">IF(Table1[[#This Row],[Profession]]="Engineer",1,0)</f>
        <v>0</v>
      </c>
      <c r="AR283">
        <f ca="1">IF(Table1[[#This Row],[Profession]]="Blogger",1,0)</f>
        <v>0</v>
      </c>
      <c r="AS283">
        <f ca="1">IF(Table1[[#This Row],[Profession]]="Teacher",1,0)</f>
        <v>0</v>
      </c>
      <c r="AT283">
        <f ca="1">IF(Table1[[#This Row],[Profession]]="Freelancer",1,0)</f>
        <v>0</v>
      </c>
      <c r="BB283" s="20">
        <f ca="1">Table1[[#This Row],[Vehicle Value]]/Table1[[#This Row],[Vehicles]]</f>
        <v>68359.641318865804</v>
      </c>
      <c r="BC283" s="3"/>
      <c r="BD283" s="23">
        <f ca="1">IF(Table1[[#This Row],[Overal Debt]]&gt;$BE$3,1,0)</f>
        <v>1</v>
      </c>
      <c r="BG283" s="27">
        <f ca="1">Table1[[#This Row],[Mortgage]]/Table1[[#This Row],[Value of House]]</f>
        <v>0.16912859071297437</v>
      </c>
      <c r="BH283" s="23">
        <f t="shared" ca="1" si="110"/>
        <v>1</v>
      </c>
      <c r="BJ283">
        <f ca="1">IF(Table1[[#This Row],[City]]="Delhi",Table1[[#This Row],[Income]],0)</f>
        <v>0</v>
      </c>
      <c r="BK283">
        <f ca="1">IF(Table1[[#This Row],[City]]="Bangalore",Table1[[#This Row],[Income]],0)</f>
        <v>0</v>
      </c>
      <c r="BL283">
        <f ca="1">IF(Table1[[#This Row],[City]]="Kochi",Table1[[#This Row],[Income]],0)</f>
        <v>80421</v>
      </c>
      <c r="BM283">
        <f ca="1">IF(Table1[[#This Row],[City]]="Chennai",Table1[[#This Row],[Income]],0)</f>
        <v>0</v>
      </c>
      <c r="BN283">
        <f ca="1">IF(Table1[[#This Row],[City]]="Thiruvananthapuram",Table1[[#This Row],[Income]],0)</f>
        <v>0</v>
      </c>
      <c r="BO283">
        <f ca="1">IF(Table1[[#This Row],[City]]="Kolkata",Table1[[#This Row],[Income]],0)</f>
        <v>0</v>
      </c>
      <c r="BP283">
        <f ca="1">IF(Table1[[#This Row],[City]]="Mumbai",Table1[[#This Row],[Income]],0)</f>
        <v>0</v>
      </c>
      <c r="BQ283">
        <f ca="1">IF(Table1[[#This Row],[City]]="Mysore",Table1[[#This Row],[Income]],0)</f>
        <v>0</v>
      </c>
      <c r="BT283">
        <f ca="1">IF(Table1[[#This Row],[City]]="Mumbai",1,0)</f>
        <v>0</v>
      </c>
      <c r="BU283">
        <f ca="1">IF(Table1[[#This Row],[City]]="Chennai",1,0)</f>
        <v>0</v>
      </c>
      <c r="BV283">
        <f ca="1">IF(Table1[[#This Row],[City]]="Delhi",1,0)</f>
        <v>0</v>
      </c>
      <c r="BW283">
        <f ca="1">IF(Table1[[#This Row],[City]]="Bangalore",1,0)</f>
        <v>0</v>
      </c>
      <c r="BX283">
        <f ca="1">IF(Table1[[#This Row],[City]]="Kochi",1,0)</f>
        <v>1</v>
      </c>
      <c r="BY283">
        <f ca="1">IF(Table1[[#This Row],[City]]="Thiruvananthapuram",1,0)</f>
        <v>0</v>
      </c>
      <c r="BZ283">
        <f ca="1">IF(Table1[[#This Row],[City]]="Kolkata",1,0)</f>
        <v>0</v>
      </c>
      <c r="CA283">
        <f ca="1">IF(Table1[[#This Row],[City]]="Mysore",1,0)</f>
        <v>0</v>
      </c>
    </row>
    <row r="284" spans="2:79" x14ac:dyDescent="0.3">
      <c r="B284">
        <f t="shared" ca="1" si="90"/>
        <v>1</v>
      </c>
      <c r="C284" t="str">
        <f t="shared" ca="1" si="91"/>
        <v>Male</v>
      </c>
      <c r="D284">
        <f t="shared" ca="1" si="92"/>
        <v>28</v>
      </c>
      <c r="E284">
        <f t="shared" ca="1" si="93"/>
        <v>4</v>
      </c>
      <c r="F284" t="str">
        <f t="shared" ca="1" si="94"/>
        <v>Teacher</v>
      </c>
      <c r="G284">
        <f t="shared" ca="1" si="95"/>
        <v>1</v>
      </c>
      <c r="H284" t="str">
        <f t="shared" ca="1" si="96"/>
        <v>SSLC</v>
      </c>
      <c r="I284">
        <f t="shared" ca="1" si="97"/>
        <v>4</v>
      </c>
      <c r="J284">
        <f t="shared" ca="1" si="89"/>
        <v>2</v>
      </c>
      <c r="K284">
        <f t="shared" ca="1" si="98"/>
        <v>40420</v>
      </c>
      <c r="L284">
        <f t="shared" ca="1" si="99"/>
        <v>8</v>
      </c>
      <c r="M284" t="str">
        <f t="shared" ca="1" si="100"/>
        <v>Kochi</v>
      </c>
      <c r="N284">
        <f t="shared" ca="1" si="101"/>
        <v>161680</v>
      </c>
      <c r="O284">
        <f t="shared" ca="1" si="102"/>
        <v>134970.34923898047</v>
      </c>
      <c r="P284" s="1">
        <f t="shared" ca="1" si="103"/>
        <v>40230.6097730818</v>
      </c>
      <c r="Q284">
        <f t="shared" ca="1" si="104"/>
        <v>17950</v>
      </c>
      <c r="R284" s="1">
        <f t="shared" ca="1" si="105"/>
        <v>6419.8778934777592</v>
      </c>
      <c r="S284" s="1">
        <f t="shared" ca="1" si="106"/>
        <v>40208.110863171954</v>
      </c>
      <c r="T284" s="1">
        <f t="shared" ca="1" si="107"/>
        <v>208330.48766655955</v>
      </c>
      <c r="U284" s="1">
        <f t="shared" ca="1" si="108"/>
        <v>159340.22713245824</v>
      </c>
      <c r="V284" s="1">
        <f t="shared" ca="1" si="109"/>
        <v>48990.260534101311</v>
      </c>
      <c r="AI284" s="7"/>
      <c r="AJ284">
        <f ca="1">IF(Table1[[#This Row],[Gender]]="Male",1,0)</f>
        <v>1</v>
      </c>
      <c r="AK284">
        <f ca="1">IF(Table1[[#This Row],[Gender]]="Female",1,0)</f>
        <v>0</v>
      </c>
      <c r="AM284" s="3"/>
      <c r="AO284">
        <f ca="1">IF(Table1[[#This Row],[Profession]]="Health",1,0)</f>
        <v>0</v>
      </c>
      <c r="AP284">
        <f ca="1">IF(Table1[[#This Row],[Profession]]="IT",1,0)</f>
        <v>0</v>
      </c>
      <c r="AQ284">
        <f ca="1">IF(Table1[[#This Row],[Profession]]="Engineer",1,0)</f>
        <v>0</v>
      </c>
      <c r="AR284">
        <f ca="1">IF(Table1[[#This Row],[Profession]]="Blogger",1,0)</f>
        <v>0</v>
      </c>
      <c r="AS284">
        <f ca="1">IF(Table1[[#This Row],[Profession]]="Teacher",1,0)</f>
        <v>1</v>
      </c>
      <c r="AT284">
        <f ca="1">IF(Table1[[#This Row],[Profession]]="Freelancer",1,0)</f>
        <v>0</v>
      </c>
      <c r="BB284" s="20">
        <f ca="1">Table1[[#This Row],[Vehicle Value]]/Table1[[#This Row],[Vehicles]]</f>
        <v>20115.3048865409</v>
      </c>
      <c r="BC284" s="3"/>
      <c r="BD284" s="23">
        <f ca="1">IF(Table1[[#This Row],[Overal Debt]]&gt;$BE$3,1,0)</f>
        <v>1</v>
      </c>
      <c r="BG284" s="27">
        <f ca="1">Table1[[#This Row],[Mortgage]]/Table1[[#This Row],[Value of House]]</f>
        <v>0.83479929019656407</v>
      </c>
      <c r="BH284" s="23">
        <f t="shared" ca="1" si="110"/>
        <v>0</v>
      </c>
      <c r="BJ284">
        <f ca="1">IF(Table1[[#This Row],[City]]="Delhi",Table1[[#This Row],[Income]],0)</f>
        <v>0</v>
      </c>
      <c r="BK284">
        <f ca="1">IF(Table1[[#This Row],[City]]="Bangalore",Table1[[#This Row],[Income]],0)</f>
        <v>0</v>
      </c>
      <c r="BL284">
        <f ca="1">IF(Table1[[#This Row],[City]]="Kochi",Table1[[#This Row],[Income]],0)</f>
        <v>40420</v>
      </c>
      <c r="BM284">
        <f ca="1">IF(Table1[[#This Row],[City]]="Chennai",Table1[[#This Row],[Income]],0)</f>
        <v>0</v>
      </c>
      <c r="BN284">
        <f ca="1">IF(Table1[[#This Row],[City]]="Thiruvananthapuram",Table1[[#This Row],[Income]],0)</f>
        <v>0</v>
      </c>
      <c r="BO284">
        <f ca="1">IF(Table1[[#This Row],[City]]="Kolkata",Table1[[#This Row],[Income]],0)</f>
        <v>0</v>
      </c>
      <c r="BP284">
        <f ca="1">IF(Table1[[#This Row],[City]]="Mumbai",Table1[[#This Row],[Income]],0)</f>
        <v>0</v>
      </c>
      <c r="BQ284">
        <f ca="1">IF(Table1[[#This Row],[City]]="Mysore",Table1[[#This Row],[Income]],0)</f>
        <v>0</v>
      </c>
      <c r="BT284">
        <f ca="1">IF(Table1[[#This Row],[City]]="Mumbai",1,0)</f>
        <v>0</v>
      </c>
      <c r="BU284">
        <f ca="1">IF(Table1[[#This Row],[City]]="Chennai",1,0)</f>
        <v>0</v>
      </c>
      <c r="BV284">
        <f ca="1">IF(Table1[[#This Row],[City]]="Delhi",1,0)</f>
        <v>0</v>
      </c>
      <c r="BW284">
        <f ca="1">IF(Table1[[#This Row],[City]]="Bangalore",1,0)</f>
        <v>0</v>
      </c>
      <c r="BX284">
        <f ca="1">IF(Table1[[#This Row],[City]]="Kochi",1,0)</f>
        <v>1</v>
      </c>
      <c r="BY284">
        <f ca="1">IF(Table1[[#This Row],[City]]="Thiruvananthapuram",1,0)</f>
        <v>0</v>
      </c>
      <c r="BZ284">
        <f ca="1">IF(Table1[[#This Row],[City]]="Kolkata",1,0)</f>
        <v>0</v>
      </c>
      <c r="CA284">
        <f ca="1">IF(Table1[[#This Row],[City]]="Mysore",1,0)</f>
        <v>0</v>
      </c>
    </row>
    <row r="285" spans="2:79" x14ac:dyDescent="0.3">
      <c r="B285">
        <f t="shared" ca="1" si="90"/>
        <v>2</v>
      </c>
      <c r="C285" t="str">
        <f t="shared" ca="1" si="91"/>
        <v>Female</v>
      </c>
      <c r="D285">
        <f t="shared" ca="1" si="92"/>
        <v>30</v>
      </c>
      <c r="E285">
        <f t="shared" ca="1" si="93"/>
        <v>6</v>
      </c>
      <c r="F285" t="str">
        <f t="shared" ca="1" si="94"/>
        <v>Blogger</v>
      </c>
      <c r="G285">
        <f t="shared" ca="1" si="95"/>
        <v>2</v>
      </c>
      <c r="H285" t="str">
        <f t="shared" ca="1" si="96"/>
        <v>HSC</v>
      </c>
      <c r="I285">
        <f t="shared" ca="1" si="97"/>
        <v>2</v>
      </c>
      <c r="J285">
        <f t="shared" ca="1" si="89"/>
        <v>4</v>
      </c>
      <c r="K285">
        <f t="shared" ca="1" si="98"/>
        <v>42480</v>
      </c>
      <c r="L285">
        <f t="shared" ca="1" si="99"/>
        <v>2</v>
      </c>
      <c r="M285" t="str">
        <f t="shared" ca="1" si="100"/>
        <v>Bangalore</v>
      </c>
      <c r="N285">
        <f t="shared" ca="1" si="101"/>
        <v>127440</v>
      </c>
      <c r="O285">
        <f t="shared" ca="1" si="102"/>
        <v>48424.547205469476</v>
      </c>
      <c r="P285" s="1">
        <f t="shared" ca="1" si="103"/>
        <v>30120.679435033628</v>
      </c>
      <c r="Q285">
        <f t="shared" ca="1" si="104"/>
        <v>10511</v>
      </c>
      <c r="R285" s="1">
        <f t="shared" ca="1" si="105"/>
        <v>45798.486739823871</v>
      </c>
      <c r="S285" s="1">
        <f t="shared" ca="1" si="106"/>
        <v>12326.383665343405</v>
      </c>
      <c r="T285" s="1">
        <f t="shared" ca="1" si="107"/>
        <v>203359.16617485753</v>
      </c>
      <c r="U285" s="1">
        <f t="shared" ca="1" si="108"/>
        <v>104734.03394529334</v>
      </c>
      <c r="V285" s="1">
        <f t="shared" ca="1" si="109"/>
        <v>98625.132229564188</v>
      </c>
      <c r="AI285" s="7"/>
      <c r="AJ285">
        <f ca="1">IF(Table1[[#This Row],[Gender]]="Male",1,0)</f>
        <v>0</v>
      </c>
      <c r="AK285">
        <f ca="1">IF(Table1[[#This Row],[Gender]]="Female",1,0)</f>
        <v>1</v>
      </c>
      <c r="AM285" s="3"/>
      <c r="AO285">
        <f ca="1">IF(Table1[[#This Row],[Profession]]="Health",1,0)</f>
        <v>0</v>
      </c>
      <c r="AP285">
        <f ca="1">IF(Table1[[#This Row],[Profession]]="IT",1,0)</f>
        <v>0</v>
      </c>
      <c r="AQ285">
        <f ca="1">IF(Table1[[#This Row],[Profession]]="Engineer",1,0)</f>
        <v>0</v>
      </c>
      <c r="AR285">
        <f ca="1">IF(Table1[[#This Row],[Profession]]="Blogger",1,0)</f>
        <v>1</v>
      </c>
      <c r="AS285">
        <f ca="1">IF(Table1[[#This Row],[Profession]]="Teacher",1,0)</f>
        <v>0</v>
      </c>
      <c r="AT285">
        <f ca="1">IF(Table1[[#This Row],[Profession]]="Freelancer",1,0)</f>
        <v>0</v>
      </c>
      <c r="BB285" s="20">
        <f ca="1">Table1[[#This Row],[Vehicle Value]]/Table1[[#This Row],[Vehicles]]</f>
        <v>7530.1698587584069</v>
      </c>
      <c r="BC285" s="3"/>
      <c r="BD285" s="23">
        <f ca="1">IF(Table1[[#This Row],[Overal Debt]]&gt;$BE$3,1,0)</f>
        <v>1</v>
      </c>
      <c r="BG285" s="27">
        <f ca="1">Table1[[#This Row],[Mortgage]]/Table1[[#This Row],[Value of House]]</f>
        <v>0.37997918397261043</v>
      </c>
      <c r="BH285" s="23">
        <f t="shared" ca="1" si="110"/>
        <v>0</v>
      </c>
      <c r="BJ285">
        <f ca="1">IF(Table1[[#This Row],[City]]="Delhi",Table1[[#This Row],[Income]],0)</f>
        <v>0</v>
      </c>
      <c r="BK285">
        <f ca="1">IF(Table1[[#This Row],[City]]="Bangalore",Table1[[#This Row],[Income]],0)</f>
        <v>42480</v>
      </c>
      <c r="BL285">
        <f ca="1">IF(Table1[[#This Row],[City]]="Kochi",Table1[[#This Row],[Income]],0)</f>
        <v>0</v>
      </c>
      <c r="BM285">
        <f ca="1">IF(Table1[[#This Row],[City]]="Chennai",Table1[[#This Row],[Income]],0)</f>
        <v>0</v>
      </c>
      <c r="BN285">
        <f ca="1">IF(Table1[[#This Row],[City]]="Thiruvananthapuram",Table1[[#This Row],[Income]],0)</f>
        <v>0</v>
      </c>
      <c r="BO285">
        <f ca="1">IF(Table1[[#This Row],[City]]="Kolkata",Table1[[#This Row],[Income]],0)</f>
        <v>0</v>
      </c>
      <c r="BP285">
        <f ca="1">IF(Table1[[#This Row],[City]]="Mumbai",Table1[[#This Row],[Income]],0)</f>
        <v>0</v>
      </c>
      <c r="BQ285">
        <f ca="1">IF(Table1[[#This Row],[City]]="Mysore",Table1[[#This Row],[Income]],0)</f>
        <v>0</v>
      </c>
      <c r="BT285">
        <f ca="1">IF(Table1[[#This Row],[City]]="Mumbai",1,0)</f>
        <v>0</v>
      </c>
      <c r="BU285">
        <f ca="1">IF(Table1[[#This Row],[City]]="Chennai",1,0)</f>
        <v>0</v>
      </c>
      <c r="BV285">
        <f ca="1">IF(Table1[[#This Row],[City]]="Delhi",1,0)</f>
        <v>0</v>
      </c>
      <c r="BW285">
        <f ca="1">IF(Table1[[#This Row],[City]]="Bangalore",1,0)</f>
        <v>1</v>
      </c>
      <c r="BX285">
        <f ca="1">IF(Table1[[#This Row],[City]]="Kochi",1,0)</f>
        <v>0</v>
      </c>
      <c r="BY285">
        <f ca="1">IF(Table1[[#This Row],[City]]="Thiruvananthapuram",1,0)</f>
        <v>0</v>
      </c>
      <c r="BZ285">
        <f ca="1">IF(Table1[[#This Row],[City]]="Kolkata",1,0)</f>
        <v>0</v>
      </c>
      <c r="CA285">
        <f ca="1">IF(Table1[[#This Row],[City]]="Mysore",1,0)</f>
        <v>0</v>
      </c>
    </row>
    <row r="286" spans="2:79" x14ac:dyDescent="0.3">
      <c r="B286">
        <f t="shared" ca="1" si="90"/>
        <v>1</v>
      </c>
      <c r="C286" t="str">
        <f t="shared" ca="1" si="91"/>
        <v>Male</v>
      </c>
      <c r="D286">
        <f t="shared" ca="1" si="92"/>
        <v>38</v>
      </c>
      <c r="E286">
        <f t="shared" ca="1" si="93"/>
        <v>3</v>
      </c>
      <c r="F286" t="str">
        <f t="shared" ca="1" si="94"/>
        <v>IT</v>
      </c>
      <c r="G286">
        <f t="shared" ca="1" si="95"/>
        <v>3</v>
      </c>
      <c r="H286" t="str">
        <f t="shared" ca="1" si="96"/>
        <v>Diploma</v>
      </c>
      <c r="I286">
        <f t="shared" ca="1" si="97"/>
        <v>2</v>
      </c>
      <c r="J286">
        <f t="shared" ca="1" si="89"/>
        <v>2</v>
      </c>
      <c r="K286">
        <f t="shared" ca="1" si="98"/>
        <v>28882</v>
      </c>
      <c r="L286">
        <f t="shared" ca="1" si="99"/>
        <v>5</v>
      </c>
      <c r="M286" t="str">
        <f t="shared" ca="1" si="100"/>
        <v>Kolkata</v>
      </c>
      <c r="N286">
        <f t="shared" ca="1" si="101"/>
        <v>115528</v>
      </c>
      <c r="O286">
        <f t="shared" ca="1" si="102"/>
        <v>42241.769959650723</v>
      </c>
      <c r="P286" s="1">
        <f t="shared" ca="1" si="103"/>
        <v>32631.007349636398</v>
      </c>
      <c r="Q286">
        <f t="shared" ca="1" si="104"/>
        <v>14035</v>
      </c>
      <c r="R286" s="1">
        <f t="shared" ca="1" si="105"/>
        <v>50609.789024407015</v>
      </c>
      <c r="S286" s="1">
        <f t="shared" ca="1" si="106"/>
        <v>6305.1346131206083</v>
      </c>
      <c r="T286" s="1">
        <f t="shared" ca="1" si="107"/>
        <v>198768.79637404342</v>
      </c>
      <c r="U286" s="1">
        <f t="shared" ca="1" si="108"/>
        <v>106886.55898405774</v>
      </c>
      <c r="V286" s="1">
        <f t="shared" ca="1" si="109"/>
        <v>91882.237389985676</v>
      </c>
      <c r="AI286" s="7"/>
      <c r="AJ286">
        <f ca="1">IF(Table1[[#This Row],[Gender]]="Male",1,0)</f>
        <v>1</v>
      </c>
      <c r="AK286">
        <f ca="1">IF(Table1[[#This Row],[Gender]]="Female",1,0)</f>
        <v>0</v>
      </c>
      <c r="AM286" s="3"/>
      <c r="AO286">
        <f ca="1">IF(Table1[[#This Row],[Profession]]="Health",1,0)</f>
        <v>0</v>
      </c>
      <c r="AP286">
        <f ca="1">IF(Table1[[#This Row],[Profession]]="IT",1,0)</f>
        <v>1</v>
      </c>
      <c r="AQ286">
        <f ca="1">IF(Table1[[#This Row],[Profession]]="Engineer",1,0)</f>
        <v>0</v>
      </c>
      <c r="AR286">
        <f ca="1">IF(Table1[[#This Row],[Profession]]="Blogger",1,0)</f>
        <v>0</v>
      </c>
      <c r="AS286">
        <f ca="1">IF(Table1[[#This Row],[Profession]]="Teacher",1,0)</f>
        <v>0</v>
      </c>
      <c r="AT286">
        <f ca="1">IF(Table1[[#This Row],[Profession]]="Freelancer",1,0)</f>
        <v>0</v>
      </c>
      <c r="BB286" s="20">
        <f ca="1">Table1[[#This Row],[Vehicle Value]]/Table1[[#This Row],[Vehicles]]</f>
        <v>16315.503674818199</v>
      </c>
      <c r="BC286" s="3"/>
      <c r="BD286" s="23">
        <f ca="1">IF(Table1[[#This Row],[Overal Debt]]&gt;$BE$3,1,0)</f>
        <v>1</v>
      </c>
      <c r="BG286" s="27">
        <f ca="1">Table1[[#This Row],[Mortgage]]/Table1[[#This Row],[Value of House]]</f>
        <v>0.3656409698051617</v>
      </c>
      <c r="BH286" s="23">
        <f t="shared" ca="1" si="110"/>
        <v>0</v>
      </c>
      <c r="BJ286">
        <f ca="1">IF(Table1[[#This Row],[City]]="Delhi",Table1[[#This Row],[Income]],0)</f>
        <v>0</v>
      </c>
      <c r="BK286">
        <f ca="1">IF(Table1[[#This Row],[City]]="Bangalore",Table1[[#This Row],[Income]],0)</f>
        <v>0</v>
      </c>
      <c r="BL286">
        <f ca="1">IF(Table1[[#This Row],[City]]="Kochi",Table1[[#This Row],[Income]],0)</f>
        <v>0</v>
      </c>
      <c r="BM286">
        <f ca="1">IF(Table1[[#This Row],[City]]="Chennai",Table1[[#This Row],[Income]],0)</f>
        <v>0</v>
      </c>
      <c r="BN286">
        <f ca="1">IF(Table1[[#This Row],[City]]="Thiruvananthapuram",Table1[[#This Row],[Income]],0)</f>
        <v>0</v>
      </c>
      <c r="BO286">
        <f ca="1">IF(Table1[[#This Row],[City]]="Kolkata",Table1[[#This Row],[Income]],0)</f>
        <v>28882</v>
      </c>
      <c r="BP286">
        <f ca="1">IF(Table1[[#This Row],[City]]="Mumbai",Table1[[#This Row],[Income]],0)</f>
        <v>0</v>
      </c>
      <c r="BQ286">
        <f ca="1">IF(Table1[[#This Row],[City]]="Mysore",Table1[[#This Row],[Income]],0)</f>
        <v>0</v>
      </c>
      <c r="BT286">
        <f ca="1">IF(Table1[[#This Row],[City]]="Mumbai",1,0)</f>
        <v>0</v>
      </c>
      <c r="BU286">
        <f ca="1">IF(Table1[[#This Row],[City]]="Chennai",1,0)</f>
        <v>0</v>
      </c>
      <c r="BV286">
        <f ca="1">IF(Table1[[#This Row],[City]]="Delhi",1,0)</f>
        <v>0</v>
      </c>
      <c r="BW286">
        <f ca="1">IF(Table1[[#This Row],[City]]="Bangalore",1,0)</f>
        <v>0</v>
      </c>
      <c r="BX286">
        <f ca="1">IF(Table1[[#This Row],[City]]="Kochi",1,0)</f>
        <v>0</v>
      </c>
      <c r="BY286">
        <f ca="1">IF(Table1[[#This Row],[City]]="Thiruvananthapuram",1,0)</f>
        <v>0</v>
      </c>
      <c r="BZ286">
        <f ca="1">IF(Table1[[#This Row],[City]]="Kolkata",1,0)</f>
        <v>1</v>
      </c>
      <c r="CA286">
        <f ca="1">IF(Table1[[#This Row],[City]]="Mysore",1,0)</f>
        <v>0</v>
      </c>
    </row>
    <row r="287" spans="2:79" x14ac:dyDescent="0.3">
      <c r="B287">
        <f t="shared" ca="1" si="90"/>
        <v>1</v>
      </c>
      <c r="C287" t="str">
        <f t="shared" ca="1" si="91"/>
        <v>Male</v>
      </c>
      <c r="D287">
        <f t="shared" ca="1" si="92"/>
        <v>27</v>
      </c>
      <c r="E287">
        <f t="shared" ca="1" si="93"/>
        <v>6</v>
      </c>
      <c r="F287" t="str">
        <f t="shared" ca="1" si="94"/>
        <v>Blogger</v>
      </c>
      <c r="G287">
        <f t="shared" ca="1" si="95"/>
        <v>5</v>
      </c>
      <c r="H287" t="str">
        <f t="shared" ca="1" si="96"/>
        <v>Post Graduate</v>
      </c>
      <c r="I287">
        <f t="shared" ca="1" si="97"/>
        <v>0</v>
      </c>
      <c r="J287">
        <f t="shared" ca="1" si="89"/>
        <v>3</v>
      </c>
      <c r="K287">
        <f t="shared" ca="1" si="98"/>
        <v>89146</v>
      </c>
      <c r="L287">
        <f t="shared" ca="1" si="99"/>
        <v>8</v>
      </c>
      <c r="M287" t="str">
        <f t="shared" ca="1" si="100"/>
        <v>Kochi</v>
      </c>
      <c r="N287">
        <f t="shared" ca="1" si="101"/>
        <v>267438</v>
      </c>
      <c r="O287">
        <f t="shared" ca="1" si="102"/>
        <v>92620.654327336699</v>
      </c>
      <c r="P287" s="1">
        <f t="shared" ca="1" si="103"/>
        <v>211656.11796037463</v>
      </c>
      <c r="Q287">
        <f t="shared" ca="1" si="104"/>
        <v>122658</v>
      </c>
      <c r="R287" s="1">
        <f t="shared" ca="1" si="105"/>
        <v>130897.59280067688</v>
      </c>
      <c r="S287" s="1">
        <f t="shared" ca="1" si="106"/>
        <v>75167.696064325384</v>
      </c>
      <c r="T287" s="1">
        <f t="shared" ca="1" si="107"/>
        <v>609991.71076105151</v>
      </c>
      <c r="U287" s="1">
        <f t="shared" ca="1" si="108"/>
        <v>346176.24712801358</v>
      </c>
      <c r="V287" s="1">
        <f t="shared" ca="1" si="109"/>
        <v>263815.46363303793</v>
      </c>
      <c r="AI287" s="7"/>
      <c r="AJ287">
        <f ca="1">IF(Table1[[#This Row],[Gender]]="Male",1,0)</f>
        <v>1</v>
      </c>
      <c r="AK287">
        <f ca="1">IF(Table1[[#This Row],[Gender]]="Female",1,0)</f>
        <v>0</v>
      </c>
      <c r="AM287" s="3"/>
      <c r="AO287">
        <f ca="1">IF(Table1[[#This Row],[Profession]]="Health",1,0)</f>
        <v>0</v>
      </c>
      <c r="AP287">
        <f ca="1">IF(Table1[[#This Row],[Profession]]="IT",1,0)</f>
        <v>0</v>
      </c>
      <c r="AQ287">
        <f ca="1">IF(Table1[[#This Row],[Profession]]="Engineer",1,0)</f>
        <v>0</v>
      </c>
      <c r="AR287">
        <f ca="1">IF(Table1[[#This Row],[Profession]]="Blogger",1,0)</f>
        <v>1</v>
      </c>
      <c r="AS287">
        <f ca="1">IF(Table1[[#This Row],[Profession]]="Teacher",1,0)</f>
        <v>0</v>
      </c>
      <c r="AT287">
        <f ca="1">IF(Table1[[#This Row],[Profession]]="Freelancer",1,0)</f>
        <v>0</v>
      </c>
      <c r="BB287" s="20">
        <f ca="1">Table1[[#This Row],[Vehicle Value]]/Table1[[#This Row],[Vehicles]]</f>
        <v>70552.039320124881</v>
      </c>
      <c r="BC287" s="3"/>
      <c r="BD287" s="23">
        <f ca="1">IF(Table1[[#This Row],[Overal Debt]]&gt;$BE$3,1,0)</f>
        <v>1</v>
      </c>
      <c r="BG287" s="27">
        <f ca="1">Table1[[#This Row],[Mortgage]]/Table1[[#This Row],[Value of House]]</f>
        <v>0.34632570662111106</v>
      </c>
      <c r="BH287" s="23">
        <f t="shared" ca="1" si="110"/>
        <v>0</v>
      </c>
      <c r="BJ287">
        <f ca="1">IF(Table1[[#This Row],[City]]="Delhi",Table1[[#This Row],[Income]],0)</f>
        <v>0</v>
      </c>
      <c r="BK287">
        <f ca="1">IF(Table1[[#This Row],[City]]="Bangalore",Table1[[#This Row],[Income]],0)</f>
        <v>0</v>
      </c>
      <c r="BL287">
        <f ca="1">IF(Table1[[#This Row],[City]]="Kochi",Table1[[#This Row],[Income]],0)</f>
        <v>89146</v>
      </c>
      <c r="BM287">
        <f ca="1">IF(Table1[[#This Row],[City]]="Chennai",Table1[[#This Row],[Income]],0)</f>
        <v>0</v>
      </c>
      <c r="BN287">
        <f ca="1">IF(Table1[[#This Row],[City]]="Thiruvananthapuram",Table1[[#This Row],[Income]],0)</f>
        <v>0</v>
      </c>
      <c r="BO287">
        <f ca="1">IF(Table1[[#This Row],[City]]="Kolkata",Table1[[#This Row],[Income]],0)</f>
        <v>0</v>
      </c>
      <c r="BP287">
        <f ca="1">IF(Table1[[#This Row],[City]]="Mumbai",Table1[[#This Row],[Income]],0)</f>
        <v>0</v>
      </c>
      <c r="BQ287">
        <f ca="1">IF(Table1[[#This Row],[City]]="Mysore",Table1[[#This Row],[Income]],0)</f>
        <v>0</v>
      </c>
      <c r="BT287">
        <f ca="1">IF(Table1[[#This Row],[City]]="Mumbai",1,0)</f>
        <v>0</v>
      </c>
      <c r="BU287">
        <f ca="1">IF(Table1[[#This Row],[City]]="Chennai",1,0)</f>
        <v>0</v>
      </c>
      <c r="BV287">
        <f ca="1">IF(Table1[[#This Row],[City]]="Delhi",1,0)</f>
        <v>0</v>
      </c>
      <c r="BW287">
        <f ca="1">IF(Table1[[#This Row],[City]]="Bangalore",1,0)</f>
        <v>0</v>
      </c>
      <c r="BX287">
        <f ca="1">IF(Table1[[#This Row],[City]]="Kochi",1,0)</f>
        <v>1</v>
      </c>
      <c r="BY287">
        <f ca="1">IF(Table1[[#This Row],[City]]="Thiruvananthapuram",1,0)</f>
        <v>0</v>
      </c>
      <c r="BZ287">
        <f ca="1">IF(Table1[[#This Row],[City]]="Kolkata",1,0)</f>
        <v>0</v>
      </c>
      <c r="CA287">
        <f ca="1">IF(Table1[[#This Row],[City]]="Mysore",1,0)</f>
        <v>0</v>
      </c>
    </row>
    <row r="288" spans="2:79" x14ac:dyDescent="0.3">
      <c r="B288">
        <f t="shared" ca="1" si="90"/>
        <v>2</v>
      </c>
      <c r="C288" t="str">
        <f t="shared" ca="1" si="91"/>
        <v>Female</v>
      </c>
      <c r="D288">
        <f t="shared" ca="1" si="92"/>
        <v>40</v>
      </c>
      <c r="E288">
        <f t="shared" ca="1" si="93"/>
        <v>5</v>
      </c>
      <c r="F288" t="str">
        <f t="shared" ca="1" si="94"/>
        <v>Freelancer</v>
      </c>
      <c r="G288">
        <f t="shared" ca="1" si="95"/>
        <v>5</v>
      </c>
      <c r="H288" t="str">
        <f t="shared" ca="1" si="96"/>
        <v>Post Graduate</v>
      </c>
      <c r="I288">
        <f t="shared" ca="1" si="97"/>
        <v>3</v>
      </c>
      <c r="J288">
        <f t="shared" ca="1" si="89"/>
        <v>3</v>
      </c>
      <c r="K288">
        <f t="shared" ca="1" si="98"/>
        <v>31402</v>
      </c>
      <c r="L288">
        <f t="shared" ca="1" si="99"/>
        <v>4</v>
      </c>
      <c r="M288" t="str">
        <f t="shared" ca="1" si="100"/>
        <v>Mumbai</v>
      </c>
      <c r="N288">
        <f t="shared" ca="1" si="101"/>
        <v>94206</v>
      </c>
      <c r="O288">
        <f t="shared" ca="1" si="102"/>
        <v>13120.263600253225</v>
      </c>
      <c r="P288" s="1">
        <f t="shared" ca="1" si="103"/>
        <v>5138.8546577670159</v>
      </c>
      <c r="Q288">
        <f t="shared" ca="1" si="104"/>
        <v>377</v>
      </c>
      <c r="R288" s="1">
        <f t="shared" ca="1" si="105"/>
        <v>22474.002524051459</v>
      </c>
      <c r="S288" s="1">
        <f t="shared" ca="1" si="106"/>
        <v>25940.569538721713</v>
      </c>
      <c r="T288" s="1">
        <f t="shared" ca="1" si="107"/>
        <v>121818.85718181849</v>
      </c>
      <c r="U288" s="1">
        <f t="shared" ca="1" si="108"/>
        <v>35971.266124304682</v>
      </c>
      <c r="V288" s="1">
        <f t="shared" ca="1" si="109"/>
        <v>85847.591057513811</v>
      </c>
      <c r="AI288" s="7"/>
      <c r="AJ288">
        <f ca="1">IF(Table1[[#This Row],[Gender]]="Male",1,0)</f>
        <v>0</v>
      </c>
      <c r="AK288">
        <f ca="1">IF(Table1[[#This Row],[Gender]]="Female",1,0)</f>
        <v>1</v>
      </c>
      <c r="AM288" s="3"/>
      <c r="AO288">
        <f ca="1">IF(Table1[[#This Row],[Profession]]="Health",1,0)</f>
        <v>0</v>
      </c>
      <c r="AP288">
        <f ca="1">IF(Table1[[#This Row],[Profession]]="IT",1,0)</f>
        <v>0</v>
      </c>
      <c r="AQ288">
        <f ca="1">IF(Table1[[#This Row],[Profession]]="Engineer",1,0)</f>
        <v>0</v>
      </c>
      <c r="AR288">
        <f ca="1">IF(Table1[[#This Row],[Profession]]="Blogger",1,0)</f>
        <v>0</v>
      </c>
      <c r="AS288">
        <f ca="1">IF(Table1[[#This Row],[Profession]]="Teacher",1,0)</f>
        <v>0</v>
      </c>
      <c r="AT288">
        <f ca="1">IF(Table1[[#This Row],[Profession]]="Freelancer",1,0)</f>
        <v>1</v>
      </c>
      <c r="BB288" s="20">
        <f ca="1">Table1[[#This Row],[Vehicle Value]]/Table1[[#This Row],[Vehicles]]</f>
        <v>1712.9515525890054</v>
      </c>
      <c r="BC288" s="3"/>
      <c r="BD288" s="23">
        <f ca="1">IF(Table1[[#This Row],[Overal Debt]]&gt;$BE$3,1,0)</f>
        <v>0</v>
      </c>
      <c r="BG288" s="27">
        <f ca="1">Table1[[#This Row],[Mortgage]]/Table1[[#This Row],[Value of House]]</f>
        <v>0.13927205910720364</v>
      </c>
      <c r="BH288" s="23">
        <f t="shared" ca="1" si="110"/>
        <v>1</v>
      </c>
      <c r="BJ288">
        <f ca="1">IF(Table1[[#This Row],[City]]="Delhi",Table1[[#This Row],[Income]],0)</f>
        <v>0</v>
      </c>
      <c r="BK288">
        <f ca="1">IF(Table1[[#This Row],[City]]="Bangalore",Table1[[#This Row],[Income]],0)</f>
        <v>0</v>
      </c>
      <c r="BL288">
        <f ca="1">IF(Table1[[#This Row],[City]]="Kochi",Table1[[#This Row],[Income]],0)</f>
        <v>0</v>
      </c>
      <c r="BM288">
        <f ca="1">IF(Table1[[#This Row],[City]]="Chennai",Table1[[#This Row],[Income]],0)</f>
        <v>0</v>
      </c>
      <c r="BN288">
        <f ca="1">IF(Table1[[#This Row],[City]]="Thiruvananthapuram",Table1[[#This Row],[Income]],0)</f>
        <v>0</v>
      </c>
      <c r="BO288">
        <f ca="1">IF(Table1[[#This Row],[City]]="Kolkata",Table1[[#This Row],[Income]],0)</f>
        <v>0</v>
      </c>
      <c r="BP288">
        <f ca="1">IF(Table1[[#This Row],[City]]="Mumbai",Table1[[#This Row],[Income]],0)</f>
        <v>31402</v>
      </c>
      <c r="BQ288">
        <f ca="1">IF(Table1[[#This Row],[City]]="Mysore",Table1[[#This Row],[Income]],0)</f>
        <v>0</v>
      </c>
      <c r="BT288">
        <f ca="1">IF(Table1[[#This Row],[City]]="Mumbai",1,0)</f>
        <v>1</v>
      </c>
      <c r="BU288">
        <f ca="1">IF(Table1[[#This Row],[City]]="Chennai",1,0)</f>
        <v>0</v>
      </c>
      <c r="BV288">
        <f ca="1">IF(Table1[[#This Row],[City]]="Delhi",1,0)</f>
        <v>0</v>
      </c>
      <c r="BW288">
        <f ca="1">IF(Table1[[#This Row],[City]]="Bangalore",1,0)</f>
        <v>0</v>
      </c>
      <c r="BX288">
        <f ca="1">IF(Table1[[#This Row],[City]]="Kochi",1,0)</f>
        <v>0</v>
      </c>
      <c r="BY288">
        <f ca="1">IF(Table1[[#This Row],[City]]="Thiruvananthapuram",1,0)</f>
        <v>0</v>
      </c>
      <c r="BZ288">
        <f ca="1">IF(Table1[[#This Row],[City]]="Kolkata",1,0)</f>
        <v>0</v>
      </c>
      <c r="CA288">
        <f ca="1">IF(Table1[[#This Row],[City]]="Mysore",1,0)</f>
        <v>0</v>
      </c>
    </row>
    <row r="289" spans="2:79" x14ac:dyDescent="0.3">
      <c r="B289">
        <f t="shared" ca="1" si="90"/>
        <v>1</v>
      </c>
      <c r="C289" t="str">
        <f t="shared" ca="1" si="91"/>
        <v>Male</v>
      </c>
      <c r="D289">
        <f t="shared" ca="1" si="92"/>
        <v>28</v>
      </c>
      <c r="E289">
        <f t="shared" ca="1" si="93"/>
        <v>2</v>
      </c>
      <c r="F289" t="str">
        <f t="shared" ca="1" si="94"/>
        <v>Engineer</v>
      </c>
      <c r="G289">
        <f t="shared" ca="1" si="95"/>
        <v>2</v>
      </c>
      <c r="H289" t="str">
        <f t="shared" ca="1" si="96"/>
        <v>HSC</v>
      </c>
      <c r="I289">
        <f t="shared" ca="1" si="97"/>
        <v>3</v>
      </c>
      <c r="J289">
        <f t="shared" ca="1" si="89"/>
        <v>4</v>
      </c>
      <c r="K289">
        <f t="shared" ca="1" si="98"/>
        <v>82847</v>
      </c>
      <c r="L289">
        <f t="shared" ca="1" si="99"/>
        <v>5</v>
      </c>
      <c r="M289" t="str">
        <f t="shared" ca="1" si="100"/>
        <v>Kolkata</v>
      </c>
      <c r="N289">
        <f t="shared" ca="1" si="101"/>
        <v>331388</v>
      </c>
      <c r="O289">
        <f t="shared" ca="1" si="102"/>
        <v>292918.14941757475</v>
      </c>
      <c r="P289" s="1">
        <f t="shared" ca="1" si="103"/>
        <v>145138.17731416877</v>
      </c>
      <c r="Q289">
        <f t="shared" ca="1" si="104"/>
        <v>17066</v>
      </c>
      <c r="R289" s="1">
        <f t="shared" ca="1" si="105"/>
        <v>156380.4121086371</v>
      </c>
      <c r="S289" s="1">
        <f t="shared" ca="1" si="106"/>
        <v>71492.822357304845</v>
      </c>
      <c r="T289" s="1">
        <f t="shared" ca="1" si="107"/>
        <v>632906.58942280593</v>
      </c>
      <c r="U289" s="1">
        <f t="shared" ca="1" si="108"/>
        <v>466364.56152621185</v>
      </c>
      <c r="V289" s="1">
        <f t="shared" ca="1" si="109"/>
        <v>166542.02789659408</v>
      </c>
      <c r="AI289" s="7"/>
      <c r="AJ289">
        <f ca="1">IF(Table1[[#This Row],[Gender]]="Male",1,0)</f>
        <v>1</v>
      </c>
      <c r="AK289">
        <f ca="1">IF(Table1[[#This Row],[Gender]]="Female",1,0)</f>
        <v>0</v>
      </c>
      <c r="AM289" s="3"/>
      <c r="AO289">
        <f ca="1">IF(Table1[[#This Row],[Profession]]="Health",1,0)</f>
        <v>0</v>
      </c>
      <c r="AP289">
        <f ca="1">IF(Table1[[#This Row],[Profession]]="IT",1,0)</f>
        <v>0</v>
      </c>
      <c r="AQ289">
        <f ca="1">IF(Table1[[#This Row],[Profession]]="Engineer",1,0)</f>
        <v>1</v>
      </c>
      <c r="AR289">
        <f ca="1">IF(Table1[[#This Row],[Profession]]="Blogger",1,0)</f>
        <v>0</v>
      </c>
      <c r="AS289">
        <f ca="1">IF(Table1[[#This Row],[Profession]]="Teacher",1,0)</f>
        <v>0</v>
      </c>
      <c r="AT289">
        <f ca="1">IF(Table1[[#This Row],[Profession]]="Freelancer",1,0)</f>
        <v>0</v>
      </c>
      <c r="BB289" s="20">
        <f ca="1">Table1[[#This Row],[Vehicle Value]]/Table1[[#This Row],[Vehicles]]</f>
        <v>36284.544328542193</v>
      </c>
      <c r="BC289" s="3"/>
      <c r="BD289" s="23">
        <f ca="1">IF(Table1[[#This Row],[Overal Debt]]&gt;$BE$3,1,0)</f>
        <v>1</v>
      </c>
      <c r="BG289" s="27">
        <f ca="1">Table1[[#This Row],[Mortgage]]/Table1[[#This Row],[Value of House]]</f>
        <v>0.8839129643124517</v>
      </c>
      <c r="BH289" s="23">
        <f t="shared" ca="1" si="110"/>
        <v>0</v>
      </c>
      <c r="BJ289">
        <f ca="1">IF(Table1[[#This Row],[City]]="Delhi",Table1[[#This Row],[Income]],0)</f>
        <v>0</v>
      </c>
      <c r="BK289">
        <f ca="1">IF(Table1[[#This Row],[City]]="Bangalore",Table1[[#This Row],[Income]],0)</f>
        <v>0</v>
      </c>
      <c r="BL289">
        <f ca="1">IF(Table1[[#This Row],[City]]="Kochi",Table1[[#This Row],[Income]],0)</f>
        <v>0</v>
      </c>
      <c r="BM289">
        <f ca="1">IF(Table1[[#This Row],[City]]="Chennai",Table1[[#This Row],[Income]],0)</f>
        <v>0</v>
      </c>
      <c r="BN289">
        <f ca="1">IF(Table1[[#This Row],[City]]="Thiruvananthapuram",Table1[[#This Row],[Income]],0)</f>
        <v>0</v>
      </c>
      <c r="BO289">
        <f ca="1">IF(Table1[[#This Row],[City]]="Kolkata",Table1[[#This Row],[Income]],0)</f>
        <v>82847</v>
      </c>
      <c r="BP289">
        <f ca="1">IF(Table1[[#This Row],[City]]="Mumbai",Table1[[#This Row],[Income]],0)</f>
        <v>0</v>
      </c>
      <c r="BQ289">
        <f ca="1">IF(Table1[[#This Row],[City]]="Mysore",Table1[[#This Row],[Income]],0)</f>
        <v>0</v>
      </c>
      <c r="BT289">
        <f ca="1">IF(Table1[[#This Row],[City]]="Mumbai",1,0)</f>
        <v>0</v>
      </c>
      <c r="BU289">
        <f ca="1">IF(Table1[[#This Row],[City]]="Chennai",1,0)</f>
        <v>0</v>
      </c>
      <c r="BV289">
        <f ca="1">IF(Table1[[#This Row],[City]]="Delhi",1,0)</f>
        <v>0</v>
      </c>
      <c r="BW289">
        <f ca="1">IF(Table1[[#This Row],[City]]="Bangalore",1,0)</f>
        <v>0</v>
      </c>
      <c r="BX289">
        <f ca="1">IF(Table1[[#This Row],[City]]="Kochi",1,0)</f>
        <v>0</v>
      </c>
      <c r="BY289">
        <f ca="1">IF(Table1[[#This Row],[City]]="Thiruvananthapuram",1,0)</f>
        <v>0</v>
      </c>
      <c r="BZ289">
        <f ca="1">IF(Table1[[#This Row],[City]]="Kolkata",1,0)</f>
        <v>1</v>
      </c>
      <c r="CA289">
        <f ca="1">IF(Table1[[#This Row],[City]]="Mysore",1,0)</f>
        <v>0</v>
      </c>
    </row>
    <row r="290" spans="2:79" x14ac:dyDescent="0.3">
      <c r="B290">
        <f t="shared" ca="1" si="90"/>
        <v>2</v>
      </c>
      <c r="C290" t="str">
        <f t="shared" ca="1" si="91"/>
        <v>Female</v>
      </c>
      <c r="D290">
        <f t="shared" ca="1" si="92"/>
        <v>37</v>
      </c>
      <c r="E290">
        <f t="shared" ca="1" si="93"/>
        <v>6</v>
      </c>
      <c r="F290" t="str">
        <f t="shared" ca="1" si="94"/>
        <v>Blogger</v>
      </c>
      <c r="G290">
        <f t="shared" ca="1" si="95"/>
        <v>5</v>
      </c>
      <c r="H290" t="str">
        <f t="shared" ca="1" si="96"/>
        <v>Post Graduate</v>
      </c>
      <c r="I290">
        <f t="shared" ca="1" si="97"/>
        <v>4</v>
      </c>
      <c r="J290">
        <f t="shared" ca="1" si="89"/>
        <v>1</v>
      </c>
      <c r="K290">
        <f t="shared" ca="1" si="98"/>
        <v>43018</v>
      </c>
      <c r="L290">
        <f t="shared" ca="1" si="99"/>
        <v>1</v>
      </c>
      <c r="M290" t="str">
        <f t="shared" ca="1" si="100"/>
        <v>Chennai</v>
      </c>
      <c r="N290">
        <f t="shared" ca="1" si="101"/>
        <v>172072</v>
      </c>
      <c r="O290">
        <f t="shared" ca="1" si="102"/>
        <v>149459.48920179694</v>
      </c>
      <c r="P290" s="1">
        <f t="shared" ca="1" si="103"/>
        <v>30304.350055164683</v>
      </c>
      <c r="Q290">
        <f t="shared" ca="1" si="104"/>
        <v>25449</v>
      </c>
      <c r="R290" s="1">
        <f t="shared" ca="1" si="105"/>
        <v>33685.889917869237</v>
      </c>
      <c r="S290" s="1">
        <f t="shared" ca="1" si="106"/>
        <v>2686.7741652466511</v>
      </c>
      <c r="T290" s="1">
        <f t="shared" ca="1" si="107"/>
        <v>236062.23997303392</v>
      </c>
      <c r="U290" s="1">
        <f t="shared" ca="1" si="108"/>
        <v>208594.37911966618</v>
      </c>
      <c r="V290" s="1">
        <f t="shared" ca="1" si="109"/>
        <v>27467.860853367747</v>
      </c>
      <c r="AI290" s="7"/>
      <c r="AJ290">
        <f ca="1">IF(Table1[[#This Row],[Gender]]="Male",1,0)</f>
        <v>0</v>
      </c>
      <c r="AK290">
        <f ca="1">IF(Table1[[#This Row],[Gender]]="Female",1,0)</f>
        <v>1</v>
      </c>
      <c r="AM290" s="3"/>
      <c r="AO290">
        <f ca="1">IF(Table1[[#This Row],[Profession]]="Health",1,0)</f>
        <v>0</v>
      </c>
      <c r="AP290">
        <f ca="1">IF(Table1[[#This Row],[Profession]]="IT",1,0)</f>
        <v>0</v>
      </c>
      <c r="AQ290">
        <f ca="1">IF(Table1[[#This Row],[Profession]]="Engineer",1,0)</f>
        <v>0</v>
      </c>
      <c r="AR290">
        <f ca="1">IF(Table1[[#This Row],[Profession]]="Blogger",1,0)</f>
        <v>1</v>
      </c>
      <c r="AS290">
        <f ca="1">IF(Table1[[#This Row],[Profession]]="Teacher",1,0)</f>
        <v>0</v>
      </c>
      <c r="AT290">
        <f ca="1">IF(Table1[[#This Row],[Profession]]="Freelancer",1,0)</f>
        <v>0</v>
      </c>
      <c r="BB290" s="20">
        <f ca="1">Table1[[#This Row],[Vehicle Value]]/Table1[[#This Row],[Vehicles]]</f>
        <v>30304.350055164683</v>
      </c>
      <c r="BC290" s="3"/>
      <c r="BD290" s="23">
        <f ca="1">IF(Table1[[#This Row],[Overal Debt]]&gt;$BE$3,1,0)</f>
        <v>1</v>
      </c>
      <c r="BG290" s="27">
        <f ca="1">Table1[[#This Row],[Mortgage]]/Table1[[#This Row],[Value of House]]</f>
        <v>0.86858692408873572</v>
      </c>
      <c r="BH290" s="23">
        <f t="shared" ca="1" si="110"/>
        <v>0</v>
      </c>
      <c r="BJ290">
        <f ca="1">IF(Table1[[#This Row],[City]]="Delhi",Table1[[#This Row],[Income]],0)</f>
        <v>0</v>
      </c>
      <c r="BK290">
        <f ca="1">IF(Table1[[#This Row],[City]]="Bangalore",Table1[[#This Row],[Income]],0)</f>
        <v>0</v>
      </c>
      <c r="BL290">
        <f ca="1">IF(Table1[[#This Row],[City]]="Kochi",Table1[[#This Row],[Income]],0)</f>
        <v>0</v>
      </c>
      <c r="BM290">
        <f ca="1">IF(Table1[[#This Row],[City]]="Chennai",Table1[[#This Row],[Income]],0)</f>
        <v>43018</v>
      </c>
      <c r="BN290">
        <f ca="1">IF(Table1[[#This Row],[City]]="Thiruvananthapuram",Table1[[#This Row],[Income]],0)</f>
        <v>0</v>
      </c>
      <c r="BO290">
        <f ca="1">IF(Table1[[#This Row],[City]]="Kolkata",Table1[[#This Row],[Income]],0)</f>
        <v>0</v>
      </c>
      <c r="BP290">
        <f ca="1">IF(Table1[[#This Row],[City]]="Mumbai",Table1[[#This Row],[Income]],0)</f>
        <v>0</v>
      </c>
      <c r="BQ290">
        <f ca="1">IF(Table1[[#This Row],[City]]="Mysore",Table1[[#This Row],[Income]],0)</f>
        <v>0</v>
      </c>
      <c r="BT290">
        <f ca="1">IF(Table1[[#This Row],[City]]="Mumbai",1,0)</f>
        <v>0</v>
      </c>
      <c r="BU290">
        <f ca="1">IF(Table1[[#This Row],[City]]="Chennai",1,0)</f>
        <v>1</v>
      </c>
      <c r="BV290">
        <f ca="1">IF(Table1[[#This Row],[City]]="Delhi",1,0)</f>
        <v>0</v>
      </c>
      <c r="BW290">
        <f ca="1">IF(Table1[[#This Row],[City]]="Bangalore",1,0)</f>
        <v>0</v>
      </c>
      <c r="BX290">
        <f ca="1">IF(Table1[[#This Row],[City]]="Kochi",1,0)</f>
        <v>0</v>
      </c>
      <c r="BY290">
        <f ca="1">IF(Table1[[#This Row],[City]]="Thiruvananthapuram",1,0)</f>
        <v>0</v>
      </c>
      <c r="BZ290">
        <f ca="1">IF(Table1[[#This Row],[City]]="Kolkata",1,0)</f>
        <v>0</v>
      </c>
      <c r="CA290">
        <f ca="1">IF(Table1[[#This Row],[City]]="Mysore",1,0)</f>
        <v>0</v>
      </c>
    </row>
    <row r="291" spans="2:79" x14ac:dyDescent="0.3">
      <c r="B291">
        <f t="shared" ca="1" si="90"/>
        <v>2</v>
      </c>
      <c r="C291" t="str">
        <f t="shared" ca="1" si="91"/>
        <v>Female</v>
      </c>
      <c r="D291">
        <f t="shared" ca="1" si="92"/>
        <v>29</v>
      </c>
      <c r="E291">
        <f t="shared" ca="1" si="93"/>
        <v>6</v>
      </c>
      <c r="F291" t="str">
        <f t="shared" ca="1" si="94"/>
        <v>Blogger</v>
      </c>
      <c r="G291">
        <f t="shared" ca="1" si="95"/>
        <v>5</v>
      </c>
      <c r="H291" t="str">
        <f t="shared" ca="1" si="96"/>
        <v>Post Graduate</v>
      </c>
      <c r="I291">
        <f t="shared" ca="1" si="97"/>
        <v>3</v>
      </c>
      <c r="J291">
        <f t="shared" ca="1" si="89"/>
        <v>4</v>
      </c>
      <c r="K291">
        <f t="shared" ca="1" si="98"/>
        <v>71235</v>
      </c>
      <c r="L291">
        <f t="shared" ca="1" si="99"/>
        <v>2</v>
      </c>
      <c r="M291" t="str">
        <f t="shared" ca="1" si="100"/>
        <v>Bangalore</v>
      </c>
      <c r="N291">
        <f t="shared" ca="1" si="101"/>
        <v>213705</v>
      </c>
      <c r="O291">
        <f t="shared" ca="1" si="102"/>
        <v>1239.0241674788222</v>
      </c>
      <c r="P291" s="1">
        <f t="shared" ca="1" si="103"/>
        <v>101912.83525957141</v>
      </c>
      <c r="Q291">
        <f t="shared" ca="1" si="104"/>
        <v>5710</v>
      </c>
      <c r="R291" s="1">
        <f t="shared" ca="1" si="105"/>
        <v>32547.592859083754</v>
      </c>
      <c r="S291" s="1">
        <f t="shared" ca="1" si="106"/>
        <v>61066.748814702747</v>
      </c>
      <c r="T291" s="1">
        <f t="shared" ca="1" si="107"/>
        <v>348165.42811865517</v>
      </c>
      <c r="U291" s="1">
        <f t="shared" ca="1" si="108"/>
        <v>39496.617026562577</v>
      </c>
      <c r="V291" s="1">
        <f t="shared" ca="1" si="109"/>
        <v>308668.8110920926</v>
      </c>
      <c r="AI291" s="7"/>
      <c r="AJ291">
        <f ca="1">IF(Table1[[#This Row],[Gender]]="Male",1,0)</f>
        <v>0</v>
      </c>
      <c r="AK291">
        <f ca="1">IF(Table1[[#This Row],[Gender]]="Female",1,0)</f>
        <v>1</v>
      </c>
      <c r="AM291" s="3"/>
      <c r="AO291">
        <f ca="1">IF(Table1[[#This Row],[Profession]]="Health",1,0)</f>
        <v>0</v>
      </c>
      <c r="AP291">
        <f ca="1">IF(Table1[[#This Row],[Profession]]="IT",1,0)</f>
        <v>0</v>
      </c>
      <c r="AQ291">
        <f ca="1">IF(Table1[[#This Row],[Profession]]="Engineer",1,0)</f>
        <v>0</v>
      </c>
      <c r="AR291">
        <f ca="1">IF(Table1[[#This Row],[Profession]]="Blogger",1,0)</f>
        <v>1</v>
      </c>
      <c r="AS291">
        <f ca="1">IF(Table1[[#This Row],[Profession]]="Teacher",1,0)</f>
        <v>0</v>
      </c>
      <c r="AT291">
        <f ca="1">IF(Table1[[#This Row],[Profession]]="Freelancer",1,0)</f>
        <v>0</v>
      </c>
      <c r="BB291" s="20">
        <f ca="1">Table1[[#This Row],[Vehicle Value]]/Table1[[#This Row],[Vehicles]]</f>
        <v>25478.208814892852</v>
      </c>
      <c r="BC291" s="3"/>
      <c r="BD291" s="23">
        <f ca="1">IF(Table1[[#This Row],[Overal Debt]]&gt;$BE$3,1,0)</f>
        <v>0</v>
      </c>
      <c r="BG291" s="27">
        <f ca="1">Table1[[#This Row],[Mortgage]]/Table1[[#This Row],[Value of House]]</f>
        <v>5.7978248870116387E-3</v>
      </c>
      <c r="BH291" s="23">
        <f t="shared" ca="1" si="110"/>
        <v>1</v>
      </c>
      <c r="BJ291">
        <f ca="1">IF(Table1[[#This Row],[City]]="Delhi",Table1[[#This Row],[Income]],0)</f>
        <v>0</v>
      </c>
      <c r="BK291">
        <f ca="1">IF(Table1[[#This Row],[City]]="Bangalore",Table1[[#This Row],[Income]],0)</f>
        <v>71235</v>
      </c>
      <c r="BL291">
        <f ca="1">IF(Table1[[#This Row],[City]]="Kochi",Table1[[#This Row],[Income]],0)</f>
        <v>0</v>
      </c>
      <c r="BM291">
        <f ca="1">IF(Table1[[#This Row],[City]]="Chennai",Table1[[#This Row],[Income]],0)</f>
        <v>0</v>
      </c>
      <c r="BN291">
        <f ca="1">IF(Table1[[#This Row],[City]]="Thiruvananthapuram",Table1[[#This Row],[Income]],0)</f>
        <v>0</v>
      </c>
      <c r="BO291">
        <f ca="1">IF(Table1[[#This Row],[City]]="Kolkata",Table1[[#This Row],[Income]],0)</f>
        <v>0</v>
      </c>
      <c r="BP291">
        <f ca="1">IF(Table1[[#This Row],[City]]="Mumbai",Table1[[#This Row],[Income]],0)</f>
        <v>0</v>
      </c>
      <c r="BQ291">
        <f ca="1">IF(Table1[[#This Row],[City]]="Mysore",Table1[[#This Row],[Income]],0)</f>
        <v>0</v>
      </c>
      <c r="BT291">
        <f ca="1">IF(Table1[[#This Row],[City]]="Mumbai",1,0)</f>
        <v>0</v>
      </c>
      <c r="BU291">
        <f ca="1">IF(Table1[[#This Row],[City]]="Chennai",1,0)</f>
        <v>0</v>
      </c>
      <c r="BV291">
        <f ca="1">IF(Table1[[#This Row],[City]]="Delhi",1,0)</f>
        <v>0</v>
      </c>
      <c r="BW291">
        <f ca="1">IF(Table1[[#This Row],[City]]="Bangalore",1,0)</f>
        <v>1</v>
      </c>
      <c r="BX291">
        <f ca="1">IF(Table1[[#This Row],[City]]="Kochi",1,0)</f>
        <v>0</v>
      </c>
      <c r="BY291">
        <f ca="1">IF(Table1[[#This Row],[City]]="Thiruvananthapuram",1,0)</f>
        <v>0</v>
      </c>
      <c r="BZ291">
        <f ca="1">IF(Table1[[#This Row],[City]]="Kolkata",1,0)</f>
        <v>0</v>
      </c>
      <c r="CA291">
        <f ca="1">IF(Table1[[#This Row],[City]]="Mysore",1,0)</f>
        <v>0</v>
      </c>
    </row>
    <row r="292" spans="2:79" x14ac:dyDescent="0.3">
      <c r="B292">
        <f t="shared" ca="1" si="90"/>
        <v>1</v>
      </c>
      <c r="C292" t="str">
        <f t="shared" ca="1" si="91"/>
        <v>Male</v>
      </c>
      <c r="D292">
        <f t="shared" ca="1" si="92"/>
        <v>33</v>
      </c>
      <c r="E292">
        <f t="shared" ca="1" si="93"/>
        <v>4</v>
      </c>
      <c r="F292" t="str">
        <f t="shared" ca="1" si="94"/>
        <v>Teacher</v>
      </c>
      <c r="G292">
        <f t="shared" ca="1" si="95"/>
        <v>1</v>
      </c>
      <c r="H292" t="str">
        <f t="shared" ca="1" si="96"/>
        <v>SSLC</v>
      </c>
      <c r="I292">
        <f t="shared" ca="1" si="97"/>
        <v>2</v>
      </c>
      <c r="J292">
        <f t="shared" ca="1" si="89"/>
        <v>2</v>
      </c>
      <c r="K292">
        <f t="shared" ca="1" si="98"/>
        <v>36315</v>
      </c>
      <c r="L292">
        <f t="shared" ca="1" si="99"/>
        <v>2</v>
      </c>
      <c r="M292" t="str">
        <f t="shared" ca="1" si="100"/>
        <v>Bangalore</v>
      </c>
      <c r="N292">
        <f t="shared" ca="1" si="101"/>
        <v>145260</v>
      </c>
      <c r="O292">
        <f t="shared" ca="1" si="102"/>
        <v>45007.088176531695</v>
      </c>
      <c r="P292" s="1">
        <f t="shared" ca="1" si="103"/>
        <v>54191.704174857601</v>
      </c>
      <c r="Q292">
        <f t="shared" ca="1" si="104"/>
        <v>1712</v>
      </c>
      <c r="R292" s="1">
        <f t="shared" ca="1" si="105"/>
        <v>7997.8859970336916</v>
      </c>
      <c r="S292" s="1">
        <f t="shared" ca="1" si="106"/>
        <v>7418.2743588701869</v>
      </c>
      <c r="T292" s="1">
        <f t="shared" ca="1" si="107"/>
        <v>207449.59017189126</v>
      </c>
      <c r="U292" s="1">
        <f t="shared" ca="1" si="108"/>
        <v>54716.974173565388</v>
      </c>
      <c r="V292" s="1">
        <f t="shared" ca="1" si="109"/>
        <v>152732.61599832587</v>
      </c>
      <c r="AI292" s="7"/>
      <c r="AJ292">
        <f ca="1">IF(Table1[[#This Row],[Gender]]="Male",1,0)</f>
        <v>1</v>
      </c>
      <c r="AK292">
        <f ca="1">IF(Table1[[#This Row],[Gender]]="Female",1,0)</f>
        <v>0</v>
      </c>
      <c r="AM292" s="3"/>
      <c r="AO292">
        <f ca="1">IF(Table1[[#This Row],[Profession]]="Health",1,0)</f>
        <v>0</v>
      </c>
      <c r="AP292">
        <f ca="1">IF(Table1[[#This Row],[Profession]]="IT",1,0)</f>
        <v>0</v>
      </c>
      <c r="AQ292">
        <f ca="1">IF(Table1[[#This Row],[Profession]]="Engineer",1,0)</f>
        <v>0</v>
      </c>
      <c r="AR292">
        <f ca="1">IF(Table1[[#This Row],[Profession]]="Blogger",1,0)</f>
        <v>0</v>
      </c>
      <c r="AS292">
        <f ca="1">IF(Table1[[#This Row],[Profession]]="Teacher",1,0)</f>
        <v>1</v>
      </c>
      <c r="AT292">
        <f ca="1">IF(Table1[[#This Row],[Profession]]="Freelancer",1,0)</f>
        <v>0</v>
      </c>
      <c r="BB292" s="20">
        <f ca="1">Table1[[#This Row],[Vehicle Value]]/Table1[[#This Row],[Vehicles]]</f>
        <v>27095.852087428801</v>
      </c>
      <c r="BC292" s="3"/>
      <c r="BD292" s="23">
        <f ca="1">IF(Table1[[#This Row],[Overal Debt]]&gt;$BE$3,1,0)</f>
        <v>0</v>
      </c>
      <c r="BG292" s="27">
        <f ca="1">Table1[[#This Row],[Mortgage]]/Table1[[#This Row],[Value of House]]</f>
        <v>0.30983813972553831</v>
      </c>
      <c r="BH292" s="23">
        <f t="shared" ca="1" si="110"/>
        <v>0</v>
      </c>
      <c r="BJ292">
        <f ca="1">IF(Table1[[#This Row],[City]]="Delhi",Table1[[#This Row],[Income]],0)</f>
        <v>0</v>
      </c>
      <c r="BK292">
        <f ca="1">IF(Table1[[#This Row],[City]]="Bangalore",Table1[[#This Row],[Income]],0)</f>
        <v>36315</v>
      </c>
      <c r="BL292">
        <f ca="1">IF(Table1[[#This Row],[City]]="Kochi",Table1[[#This Row],[Income]],0)</f>
        <v>0</v>
      </c>
      <c r="BM292">
        <f ca="1">IF(Table1[[#This Row],[City]]="Chennai",Table1[[#This Row],[Income]],0)</f>
        <v>0</v>
      </c>
      <c r="BN292">
        <f ca="1">IF(Table1[[#This Row],[City]]="Thiruvananthapuram",Table1[[#This Row],[Income]],0)</f>
        <v>0</v>
      </c>
      <c r="BO292">
        <f ca="1">IF(Table1[[#This Row],[City]]="Kolkata",Table1[[#This Row],[Income]],0)</f>
        <v>0</v>
      </c>
      <c r="BP292">
        <f ca="1">IF(Table1[[#This Row],[City]]="Mumbai",Table1[[#This Row],[Income]],0)</f>
        <v>0</v>
      </c>
      <c r="BQ292">
        <f ca="1">IF(Table1[[#This Row],[City]]="Mysore",Table1[[#This Row],[Income]],0)</f>
        <v>0</v>
      </c>
      <c r="BT292">
        <f ca="1">IF(Table1[[#This Row],[City]]="Mumbai",1,0)</f>
        <v>0</v>
      </c>
      <c r="BU292">
        <f ca="1">IF(Table1[[#This Row],[City]]="Chennai",1,0)</f>
        <v>0</v>
      </c>
      <c r="BV292">
        <f ca="1">IF(Table1[[#This Row],[City]]="Delhi",1,0)</f>
        <v>0</v>
      </c>
      <c r="BW292">
        <f ca="1">IF(Table1[[#This Row],[City]]="Bangalore",1,0)</f>
        <v>1</v>
      </c>
      <c r="BX292">
        <f ca="1">IF(Table1[[#This Row],[City]]="Kochi",1,0)</f>
        <v>0</v>
      </c>
      <c r="BY292">
        <f ca="1">IF(Table1[[#This Row],[City]]="Thiruvananthapuram",1,0)</f>
        <v>0</v>
      </c>
      <c r="BZ292">
        <f ca="1">IF(Table1[[#This Row],[City]]="Kolkata",1,0)</f>
        <v>0</v>
      </c>
      <c r="CA292">
        <f ca="1">IF(Table1[[#This Row],[City]]="Mysore",1,0)</f>
        <v>0</v>
      </c>
    </row>
    <row r="293" spans="2:79" x14ac:dyDescent="0.3">
      <c r="B293">
        <f t="shared" ca="1" si="90"/>
        <v>2</v>
      </c>
      <c r="C293" t="str">
        <f t="shared" ca="1" si="91"/>
        <v>Female</v>
      </c>
      <c r="D293">
        <f t="shared" ca="1" si="92"/>
        <v>26</v>
      </c>
      <c r="E293">
        <f t="shared" ca="1" si="93"/>
        <v>4</v>
      </c>
      <c r="F293" t="str">
        <f t="shared" ca="1" si="94"/>
        <v>Teacher</v>
      </c>
      <c r="G293">
        <f t="shared" ca="1" si="95"/>
        <v>3</v>
      </c>
      <c r="H293" t="str">
        <f t="shared" ca="1" si="96"/>
        <v>Diploma</v>
      </c>
      <c r="I293">
        <f t="shared" ca="1" si="97"/>
        <v>2</v>
      </c>
      <c r="J293">
        <f t="shared" ca="1" si="89"/>
        <v>3</v>
      </c>
      <c r="K293">
        <f t="shared" ca="1" si="98"/>
        <v>87947</v>
      </c>
      <c r="L293">
        <f t="shared" ca="1" si="99"/>
        <v>4</v>
      </c>
      <c r="M293" t="str">
        <f t="shared" ca="1" si="100"/>
        <v>Mumbai</v>
      </c>
      <c r="N293">
        <f t="shared" ca="1" si="101"/>
        <v>351788</v>
      </c>
      <c r="O293">
        <f t="shared" ca="1" si="102"/>
        <v>346918.03544324212</v>
      </c>
      <c r="P293" s="1">
        <f t="shared" ca="1" si="103"/>
        <v>108993.15835385515</v>
      </c>
      <c r="Q293">
        <f t="shared" ca="1" si="104"/>
        <v>33073</v>
      </c>
      <c r="R293" s="1">
        <f t="shared" ca="1" si="105"/>
        <v>163139.0584654487</v>
      </c>
      <c r="S293" s="1">
        <f t="shared" ca="1" si="106"/>
        <v>75196.882422708048</v>
      </c>
      <c r="T293" s="1">
        <f t="shared" ca="1" si="107"/>
        <v>623920.21681930381</v>
      </c>
      <c r="U293" s="1">
        <f t="shared" ca="1" si="108"/>
        <v>543130.09390869085</v>
      </c>
      <c r="V293" s="1">
        <f t="shared" ca="1" si="109"/>
        <v>80790.122910612961</v>
      </c>
      <c r="AI293" s="7"/>
      <c r="AJ293">
        <f ca="1">IF(Table1[[#This Row],[Gender]]="Male",1,0)</f>
        <v>0</v>
      </c>
      <c r="AK293">
        <f ca="1">IF(Table1[[#This Row],[Gender]]="Female",1,0)</f>
        <v>1</v>
      </c>
      <c r="AM293" s="3"/>
      <c r="AO293">
        <f ca="1">IF(Table1[[#This Row],[Profession]]="Health",1,0)</f>
        <v>0</v>
      </c>
      <c r="AP293">
        <f ca="1">IF(Table1[[#This Row],[Profession]]="IT",1,0)</f>
        <v>0</v>
      </c>
      <c r="AQ293">
        <f ca="1">IF(Table1[[#This Row],[Profession]]="Engineer",1,0)</f>
        <v>0</v>
      </c>
      <c r="AR293">
        <f ca="1">IF(Table1[[#This Row],[Profession]]="Blogger",1,0)</f>
        <v>0</v>
      </c>
      <c r="AS293">
        <f ca="1">IF(Table1[[#This Row],[Profession]]="Teacher",1,0)</f>
        <v>1</v>
      </c>
      <c r="AT293">
        <f ca="1">IF(Table1[[#This Row],[Profession]]="Freelancer",1,0)</f>
        <v>0</v>
      </c>
      <c r="BB293" s="20">
        <f ca="1">Table1[[#This Row],[Vehicle Value]]/Table1[[#This Row],[Vehicles]]</f>
        <v>36331.052784618383</v>
      </c>
      <c r="BC293" s="3"/>
      <c r="BD293" s="23">
        <f ca="1">IF(Table1[[#This Row],[Overal Debt]]&gt;$BE$3,1,0)</f>
        <v>1</v>
      </c>
      <c r="BG293" s="27">
        <f ca="1">Table1[[#This Row],[Mortgage]]/Table1[[#This Row],[Value of House]]</f>
        <v>0.98615653587740948</v>
      </c>
      <c r="BH293" s="23">
        <f t="shared" ca="1" si="110"/>
        <v>0</v>
      </c>
      <c r="BJ293">
        <f ca="1">IF(Table1[[#This Row],[City]]="Delhi",Table1[[#This Row],[Income]],0)</f>
        <v>0</v>
      </c>
      <c r="BK293">
        <f ca="1">IF(Table1[[#This Row],[City]]="Bangalore",Table1[[#This Row],[Income]],0)</f>
        <v>0</v>
      </c>
      <c r="BL293">
        <f ca="1">IF(Table1[[#This Row],[City]]="Kochi",Table1[[#This Row],[Income]],0)</f>
        <v>0</v>
      </c>
      <c r="BM293">
        <f ca="1">IF(Table1[[#This Row],[City]]="Chennai",Table1[[#This Row],[Income]],0)</f>
        <v>0</v>
      </c>
      <c r="BN293">
        <f ca="1">IF(Table1[[#This Row],[City]]="Thiruvananthapuram",Table1[[#This Row],[Income]],0)</f>
        <v>0</v>
      </c>
      <c r="BO293">
        <f ca="1">IF(Table1[[#This Row],[City]]="Kolkata",Table1[[#This Row],[Income]],0)</f>
        <v>0</v>
      </c>
      <c r="BP293">
        <f ca="1">IF(Table1[[#This Row],[City]]="Mumbai",Table1[[#This Row],[Income]],0)</f>
        <v>87947</v>
      </c>
      <c r="BQ293">
        <f ca="1">IF(Table1[[#This Row],[City]]="Mysore",Table1[[#This Row],[Income]],0)</f>
        <v>0</v>
      </c>
      <c r="BT293">
        <f ca="1">IF(Table1[[#This Row],[City]]="Mumbai",1,0)</f>
        <v>1</v>
      </c>
      <c r="BU293">
        <f ca="1">IF(Table1[[#This Row],[City]]="Chennai",1,0)</f>
        <v>0</v>
      </c>
      <c r="BV293">
        <f ca="1">IF(Table1[[#This Row],[City]]="Delhi",1,0)</f>
        <v>0</v>
      </c>
      <c r="BW293">
        <f ca="1">IF(Table1[[#This Row],[City]]="Bangalore",1,0)</f>
        <v>0</v>
      </c>
      <c r="BX293">
        <f ca="1">IF(Table1[[#This Row],[City]]="Kochi",1,0)</f>
        <v>0</v>
      </c>
      <c r="BY293">
        <f ca="1">IF(Table1[[#This Row],[City]]="Thiruvananthapuram",1,0)</f>
        <v>0</v>
      </c>
      <c r="BZ293">
        <f ca="1">IF(Table1[[#This Row],[City]]="Kolkata",1,0)</f>
        <v>0</v>
      </c>
      <c r="CA293">
        <f ca="1">IF(Table1[[#This Row],[City]]="Mysore",1,0)</f>
        <v>0</v>
      </c>
    </row>
    <row r="294" spans="2:79" x14ac:dyDescent="0.3">
      <c r="B294">
        <f t="shared" ca="1" si="90"/>
        <v>2</v>
      </c>
      <c r="C294" t="str">
        <f t="shared" ca="1" si="91"/>
        <v>Female</v>
      </c>
      <c r="D294">
        <f t="shared" ca="1" si="92"/>
        <v>27</v>
      </c>
      <c r="E294">
        <f t="shared" ca="1" si="93"/>
        <v>3</v>
      </c>
      <c r="F294" t="str">
        <f t="shared" ca="1" si="94"/>
        <v>IT</v>
      </c>
      <c r="G294">
        <f t="shared" ca="1" si="95"/>
        <v>1</v>
      </c>
      <c r="H294" t="str">
        <f t="shared" ca="1" si="96"/>
        <v>SSLC</v>
      </c>
      <c r="I294">
        <f t="shared" ca="1" si="97"/>
        <v>1</v>
      </c>
      <c r="J294">
        <f t="shared" ca="1" si="89"/>
        <v>1</v>
      </c>
      <c r="K294">
        <f t="shared" ca="1" si="98"/>
        <v>65241</v>
      </c>
      <c r="L294">
        <f t="shared" ca="1" si="99"/>
        <v>9</v>
      </c>
      <c r="M294" t="str">
        <f t="shared" ca="1" si="100"/>
        <v>Delhi</v>
      </c>
      <c r="N294">
        <f t="shared" ca="1" si="101"/>
        <v>195723</v>
      </c>
      <c r="O294">
        <f t="shared" ca="1" si="102"/>
        <v>67225.351778541619</v>
      </c>
      <c r="P294" s="1">
        <f t="shared" ca="1" si="103"/>
        <v>12963.221867992859</v>
      </c>
      <c r="Q294">
        <f t="shared" ca="1" si="104"/>
        <v>3004</v>
      </c>
      <c r="R294" s="1">
        <f t="shared" ca="1" si="105"/>
        <v>42077.867303254388</v>
      </c>
      <c r="S294" s="1">
        <f t="shared" ca="1" si="106"/>
        <v>32138.252520891685</v>
      </c>
      <c r="T294" s="1">
        <f t="shared" ca="1" si="107"/>
        <v>250764.08917124727</v>
      </c>
      <c r="U294" s="1">
        <f t="shared" ca="1" si="108"/>
        <v>112307.21908179601</v>
      </c>
      <c r="V294" s="1">
        <f t="shared" ca="1" si="109"/>
        <v>138456.87008945126</v>
      </c>
      <c r="AI294" s="7"/>
      <c r="AJ294">
        <f ca="1">IF(Table1[[#This Row],[Gender]]="Male",1,0)</f>
        <v>0</v>
      </c>
      <c r="AK294">
        <f ca="1">IF(Table1[[#This Row],[Gender]]="Female",1,0)</f>
        <v>1</v>
      </c>
      <c r="AM294" s="3"/>
      <c r="AO294">
        <f ca="1">IF(Table1[[#This Row],[Profession]]="Health",1,0)</f>
        <v>0</v>
      </c>
      <c r="AP294">
        <f ca="1">IF(Table1[[#This Row],[Profession]]="IT",1,0)</f>
        <v>1</v>
      </c>
      <c r="AQ294">
        <f ca="1">IF(Table1[[#This Row],[Profession]]="Engineer",1,0)</f>
        <v>0</v>
      </c>
      <c r="AR294">
        <f ca="1">IF(Table1[[#This Row],[Profession]]="Blogger",1,0)</f>
        <v>0</v>
      </c>
      <c r="AS294">
        <f ca="1">IF(Table1[[#This Row],[Profession]]="Teacher",1,0)</f>
        <v>0</v>
      </c>
      <c r="AT294">
        <f ca="1">IF(Table1[[#This Row],[Profession]]="Freelancer",1,0)</f>
        <v>0</v>
      </c>
      <c r="BB294" s="20">
        <f ca="1">Table1[[#This Row],[Vehicle Value]]/Table1[[#This Row],[Vehicles]]</f>
        <v>12963.221867992859</v>
      </c>
      <c r="BC294" s="3"/>
      <c r="BD294" s="23">
        <f ca="1">IF(Table1[[#This Row],[Overal Debt]]&gt;$BE$3,1,0)</f>
        <v>1</v>
      </c>
      <c r="BG294" s="27">
        <f ca="1">Table1[[#This Row],[Mortgage]]/Table1[[#This Row],[Value of House]]</f>
        <v>0.34347190559383217</v>
      </c>
      <c r="BH294" s="23">
        <f t="shared" ca="1" si="110"/>
        <v>0</v>
      </c>
      <c r="BJ294">
        <f ca="1">IF(Table1[[#This Row],[City]]="Delhi",Table1[[#This Row],[Income]],0)</f>
        <v>65241</v>
      </c>
      <c r="BK294">
        <f ca="1">IF(Table1[[#This Row],[City]]="Bangalore",Table1[[#This Row],[Income]],0)</f>
        <v>0</v>
      </c>
      <c r="BL294">
        <f ca="1">IF(Table1[[#This Row],[City]]="Kochi",Table1[[#This Row],[Income]],0)</f>
        <v>0</v>
      </c>
      <c r="BM294">
        <f ca="1">IF(Table1[[#This Row],[City]]="Chennai",Table1[[#This Row],[Income]],0)</f>
        <v>0</v>
      </c>
      <c r="BN294">
        <f ca="1">IF(Table1[[#This Row],[City]]="Thiruvananthapuram",Table1[[#This Row],[Income]],0)</f>
        <v>0</v>
      </c>
      <c r="BO294">
        <f ca="1">IF(Table1[[#This Row],[City]]="Kolkata",Table1[[#This Row],[Income]],0)</f>
        <v>0</v>
      </c>
      <c r="BP294">
        <f ca="1">IF(Table1[[#This Row],[City]]="Mumbai",Table1[[#This Row],[Income]],0)</f>
        <v>0</v>
      </c>
      <c r="BQ294">
        <f ca="1">IF(Table1[[#This Row],[City]]="Mysore",Table1[[#This Row],[Income]],0)</f>
        <v>0</v>
      </c>
      <c r="BT294">
        <f ca="1">IF(Table1[[#This Row],[City]]="Mumbai",1,0)</f>
        <v>0</v>
      </c>
      <c r="BU294">
        <f ca="1">IF(Table1[[#This Row],[City]]="Chennai",1,0)</f>
        <v>0</v>
      </c>
      <c r="BV294">
        <f ca="1">IF(Table1[[#This Row],[City]]="Delhi",1,0)</f>
        <v>1</v>
      </c>
      <c r="BW294">
        <f ca="1">IF(Table1[[#This Row],[City]]="Bangalore",1,0)</f>
        <v>0</v>
      </c>
      <c r="BX294">
        <f ca="1">IF(Table1[[#This Row],[City]]="Kochi",1,0)</f>
        <v>0</v>
      </c>
      <c r="BY294">
        <f ca="1">IF(Table1[[#This Row],[City]]="Thiruvananthapuram",1,0)</f>
        <v>0</v>
      </c>
      <c r="BZ294">
        <f ca="1">IF(Table1[[#This Row],[City]]="Kolkata",1,0)</f>
        <v>0</v>
      </c>
      <c r="CA294">
        <f ca="1">IF(Table1[[#This Row],[City]]="Mysore",1,0)</f>
        <v>0</v>
      </c>
    </row>
    <row r="295" spans="2:79" x14ac:dyDescent="0.3">
      <c r="B295">
        <f t="shared" ca="1" si="90"/>
        <v>1</v>
      </c>
      <c r="C295" t="str">
        <f t="shared" ca="1" si="91"/>
        <v>Male</v>
      </c>
      <c r="D295">
        <f t="shared" ca="1" si="92"/>
        <v>44</v>
      </c>
      <c r="E295">
        <f t="shared" ca="1" si="93"/>
        <v>4</v>
      </c>
      <c r="F295" t="str">
        <f t="shared" ca="1" si="94"/>
        <v>Teacher</v>
      </c>
      <c r="G295">
        <f t="shared" ca="1" si="95"/>
        <v>2</v>
      </c>
      <c r="H295" t="str">
        <f t="shared" ca="1" si="96"/>
        <v>HSC</v>
      </c>
      <c r="I295">
        <f t="shared" ca="1" si="97"/>
        <v>4</v>
      </c>
      <c r="J295">
        <f t="shared" ca="1" si="89"/>
        <v>2</v>
      </c>
      <c r="K295">
        <f t="shared" ca="1" si="98"/>
        <v>57277</v>
      </c>
      <c r="L295">
        <f t="shared" ca="1" si="99"/>
        <v>4</v>
      </c>
      <c r="M295" t="str">
        <f t="shared" ca="1" si="100"/>
        <v>Mumbai</v>
      </c>
      <c r="N295">
        <f t="shared" ca="1" si="101"/>
        <v>171831</v>
      </c>
      <c r="O295">
        <f t="shared" ca="1" si="102"/>
        <v>73077.083025298867</v>
      </c>
      <c r="P295" s="1">
        <f t="shared" ca="1" si="103"/>
        <v>39335.600093955902</v>
      </c>
      <c r="Q295">
        <f t="shared" ca="1" si="104"/>
        <v>16128</v>
      </c>
      <c r="R295" s="1">
        <f t="shared" ca="1" si="105"/>
        <v>6785.4280937288595</v>
      </c>
      <c r="S295" s="1">
        <f t="shared" ca="1" si="106"/>
        <v>50604.849456343567</v>
      </c>
      <c r="T295" s="1">
        <f t="shared" ca="1" si="107"/>
        <v>217952.02818768477</v>
      </c>
      <c r="U295" s="1">
        <f t="shared" ca="1" si="108"/>
        <v>95990.511119027724</v>
      </c>
      <c r="V295" s="1">
        <f t="shared" ca="1" si="109"/>
        <v>121961.51706865705</v>
      </c>
      <c r="AI295" s="7"/>
      <c r="AJ295">
        <f ca="1">IF(Table1[[#This Row],[Gender]]="Male",1,0)</f>
        <v>1</v>
      </c>
      <c r="AK295">
        <f ca="1">IF(Table1[[#This Row],[Gender]]="Female",1,0)</f>
        <v>0</v>
      </c>
      <c r="AM295" s="3"/>
      <c r="AO295">
        <f ca="1">IF(Table1[[#This Row],[Profession]]="Health",1,0)</f>
        <v>0</v>
      </c>
      <c r="AP295">
        <f ca="1">IF(Table1[[#This Row],[Profession]]="IT",1,0)</f>
        <v>0</v>
      </c>
      <c r="AQ295">
        <f ca="1">IF(Table1[[#This Row],[Profession]]="Engineer",1,0)</f>
        <v>0</v>
      </c>
      <c r="AR295">
        <f ca="1">IF(Table1[[#This Row],[Profession]]="Blogger",1,0)</f>
        <v>0</v>
      </c>
      <c r="AS295">
        <f ca="1">IF(Table1[[#This Row],[Profession]]="Teacher",1,0)</f>
        <v>1</v>
      </c>
      <c r="AT295">
        <f ca="1">IF(Table1[[#This Row],[Profession]]="Freelancer",1,0)</f>
        <v>0</v>
      </c>
      <c r="BB295" s="20">
        <f ca="1">Table1[[#This Row],[Vehicle Value]]/Table1[[#This Row],[Vehicles]]</f>
        <v>19667.800046977951</v>
      </c>
      <c r="BC295" s="3"/>
      <c r="BD295" s="23">
        <f ca="1">IF(Table1[[#This Row],[Overal Debt]]&gt;$BE$3,1,0)</f>
        <v>0</v>
      </c>
      <c r="BG295" s="27">
        <f ca="1">Table1[[#This Row],[Mortgage]]/Table1[[#This Row],[Value of House]]</f>
        <v>0.42528462864849104</v>
      </c>
      <c r="BH295" s="23">
        <f t="shared" ca="1" si="110"/>
        <v>0</v>
      </c>
      <c r="BJ295">
        <f ca="1">IF(Table1[[#This Row],[City]]="Delhi",Table1[[#This Row],[Income]],0)</f>
        <v>0</v>
      </c>
      <c r="BK295">
        <f ca="1">IF(Table1[[#This Row],[City]]="Bangalore",Table1[[#This Row],[Income]],0)</f>
        <v>0</v>
      </c>
      <c r="BL295">
        <f ca="1">IF(Table1[[#This Row],[City]]="Kochi",Table1[[#This Row],[Income]],0)</f>
        <v>0</v>
      </c>
      <c r="BM295">
        <f ca="1">IF(Table1[[#This Row],[City]]="Chennai",Table1[[#This Row],[Income]],0)</f>
        <v>0</v>
      </c>
      <c r="BN295">
        <f ca="1">IF(Table1[[#This Row],[City]]="Thiruvananthapuram",Table1[[#This Row],[Income]],0)</f>
        <v>0</v>
      </c>
      <c r="BO295">
        <f ca="1">IF(Table1[[#This Row],[City]]="Kolkata",Table1[[#This Row],[Income]],0)</f>
        <v>0</v>
      </c>
      <c r="BP295">
        <f ca="1">IF(Table1[[#This Row],[City]]="Mumbai",Table1[[#This Row],[Income]],0)</f>
        <v>57277</v>
      </c>
      <c r="BQ295">
        <f ca="1">IF(Table1[[#This Row],[City]]="Mysore",Table1[[#This Row],[Income]],0)</f>
        <v>0</v>
      </c>
      <c r="BT295">
        <f ca="1">IF(Table1[[#This Row],[City]]="Mumbai",1,0)</f>
        <v>1</v>
      </c>
      <c r="BU295">
        <f ca="1">IF(Table1[[#This Row],[City]]="Chennai",1,0)</f>
        <v>0</v>
      </c>
      <c r="BV295">
        <f ca="1">IF(Table1[[#This Row],[City]]="Delhi",1,0)</f>
        <v>0</v>
      </c>
      <c r="BW295">
        <f ca="1">IF(Table1[[#This Row],[City]]="Bangalore",1,0)</f>
        <v>0</v>
      </c>
      <c r="BX295">
        <f ca="1">IF(Table1[[#This Row],[City]]="Kochi",1,0)</f>
        <v>0</v>
      </c>
      <c r="BY295">
        <f ca="1">IF(Table1[[#This Row],[City]]="Thiruvananthapuram",1,0)</f>
        <v>0</v>
      </c>
      <c r="BZ295">
        <f ca="1">IF(Table1[[#This Row],[City]]="Kolkata",1,0)</f>
        <v>0</v>
      </c>
      <c r="CA295">
        <f ca="1">IF(Table1[[#This Row],[City]]="Mysore",1,0)</f>
        <v>0</v>
      </c>
    </row>
    <row r="296" spans="2:79" x14ac:dyDescent="0.3">
      <c r="B296">
        <f t="shared" ca="1" si="90"/>
        <v>1</v>
      </c>
      <c r="C296" t="str">
        <f t="shared" ca="1" si="91"/>
        <v>Male</v>
      </c>
      <c r="D296">
        <f t="shared" ca="1" si="92"/>
        <v>26</v>
      </c>
      <c r="E296">
        <f t="shared" ca="1" si="93"/>
        <v>6</v>
      </c>
      <c r="F296" t="str">
        <f t="shared" ca="1" si="94"/>
        <v>Blogger</v>
      </c>
      <c r="G296">
        <f t="shared" ca="1" si="95"/>
        <v>4</v>
      </c>
      <c r="H296" t="str">
        <f t="shared" ca="1" si="96"/>
        <v>Under Graduate</v>
      </c>
      <c r="I296">
        <f t="shared" ca="1" si="97"/>
        <v>1</v>
      </c>
      <c r="J296">
        <f t="shared" ca="1" si="89"/>
        <v>1</v>
      </c>
      <c r="K296">
        <f t="shared" ca="1" si="98"/>
        <v>89615</v>
      </c>
      <c r="L296">
        <f t="shared" ca="1" si="99"/>
        <v>3</v>
      </c>
      <c r="M296" t="str">
        <f t="shared" ca="1" si="100"/>
        <v>Mysore</v>
      </c>
      <c r="N296">
        <f t="shared" ca="1" si="101"/>
        <v>268845</v>
      </c>
      <c r="O296">
        <f t="shared" ca="1" si="102"/>
        <v>2185.8482360326684</v>
      </c>
      <c r="P296" s="1">
        <f t="shared" ca="1" si="103"/>
        <v>52480.66504839353</v>
      </c>
      <c r="Q296">
        <f t="shared" ca="1" si="104"/>
        <v>16794</v>
      </c>
      <c r="R296" s="1">
        <f t="shared" ca="1" si="105"/>
        <v>100094.54840010741</v>
      </c>
      <c r="S296" s="1">
        <f t="shared" ca="1" si="106"/>
        <v>104619.03108914712</v>
      </c>
      <c r="T296" s="1">
        <f t="shared" ca="1" si="107"/>
        <v>421420.21344850096</v>
      </c>
      <c r="U296" s="1">
        <f t="shared" ca="1" si="108"/>
        <v>119074.39663614008</v>
      </c>
      <c r="V296" s="1">
        <f t="shared" ca="1" si="109"/>
        <v>302345.81681236089</v>
      </c>
      <c r="AI296" s="7"/>
      <c r="AJ296">
        <f ca="1">IF(Table1[[#This Row],[Gender]]="Male",1,0)</f>
        <v>1</v>
      </c>
      <c r="AK296">
        <f ca="1">IF(Table1[[#This Row],[Gender]]="Female",1,0)</f>
        <v>0</v>
      </c>
      <c r="AM296" s="3"/>
      <c r="AO296">
        <f ca="1">IF(Table1[[#This Row],[Profession]]="Health",1,0)</f>
        <v>0</v>
      </c>
      <c r="AP296">
        <f ca="1">IF(Table1[[#This Row],[Profession]]="IT",1,0)</f>
        <v>0</v>
      </c>
      <c r="AQ296">
        <f ca="1">IF(Table1[[#This Row],[Profession]]="Engineer",1,0)</f>
        <v>0</v>
      </c>
      <c r="AR296">
        <f ca="1">IF(Table1[[#This Row],[Profession]]="Blogger",1,0)</f>
        <v>1</v>
      </c>
      <c r="AS296">
        <f ca="1">IF(Table1[[#This Row],[Profession]]="Teacher",1,0)</f>
        <v>0</v>
      </c>
      <c r="AT296">
        <f ca="1">IF(Table1[[#This Row],[Profession]]="Freelancer",1,0)</f>
        <v>0</v>
      </c>
      <c r="BB296" s="20">
        <f ca="1">Table1[[#This Row],[Vehicle Value]]/Table1[[#This Row],[Vehicles]]</f>
        <v>52480.66504839353</v>
      </c>
      <c r="BC296" s="3"/>
      <c r="BD296" s="23">
        <f ca="1">IF(Table1[[#This Row],[Overal Debt]]&gt;$BE$3,1,0)</f>
        <v>1</v>
      </c>
      <c r="BG296" s="27">
        <f ca="1">Table1[[#This Row],[Mortgage]]/Table1[[#This Row],[Value of House]]</f>
        <v>8.1305147428171187E-3</v>
      </c>
      <c r="BH296" s="23">
        <f t="shared" ca="1" si="110"/>
        <v>1</v>
      </c>
      <c r="BJ296">
        <f ca="1">IF(Table1[[#This Row],[City]]="Delhi",Table1[[#This Row],[Income]],0)</f>
        <v>0</v>
      </c>
      <c r="BK296">
        <f ca="1">IF(Table1[[#This Row],[City]]="Bangalore",Table1[[#This Row],[Income]],0)</f>
        <v>0</v>
      </c>
      <c r="BL296">
        <f ca="1">IF(Table1[[#This Row],[City]]="Kochi",Table1[[#This Row],[Income]],0)</f>
        <v>0</v>
      </c>
      <c r="BM296">
        <f ca="1">IF(Table1[[#This Row],[City]]="Chennai",Table1[[#This Row],[Income]],0)</f>
        <v>0</v>
      </c>
      <c r="BN296">
        <f ca="1">IF(Table1[[#This Row],[City]]="Thiruvananthapuram",Table1[[#This Row],[Income]],0)</f>
        <v>0</v>
      </c>
      <c r="BO296">
        <f ca="1">IF(Table1[[#This Row],[City]]="Kolkata",Table1[[#This Row],[Income]],0)</f>
        <v>0</v>
      </c>
      <c r="BP296">
        <f ca="1">IF(Table1[[#This Row],[City]]="Mumbai",Table1[[#This Row],[Income]],0)</f>
        <v>0</v>
      </c>
      <c r="BQ296">
        <f ca="1">IF(Table1[[#This Row],[City]]="Mysore",Table1[[#This Row],[Income]],0)</f>
        <v>89615</v>
      </c>
      <c r="BT296">
        <f ca="1">IF(Table1[[#This Row],[City]]="Mumbai",1,0)</f>
        <v>0</v>
      </c>
      <c r="BU296">
        <f ca="1">IF(Table1[[#This Row],[City]]="Chennai",1,0)</f>
        <v>0</v>
      </c>
      <c r="BV296">
        <f ca="1">IF(Table1[[#This Row],[City]]="Delhi",1,0)</f>
        <v>0</v>
      </c>
      <c r="BW296">
        <f ca="1">IF(Table1[[#This Row],[City]]="Bangalore",1,0)</f>
        <v>0</v>
      </c>
      <c r="BX296">
        <f ca="1">IF(Table1[[#This Row],[City]]="Kochi",1,0)</f>
        <v>0</v>
      </c>
      <c r="BY296">
        <f ca="1">IF(Table1[[#This Row],[City]]="Thiruvananthapuram",1,0)</f>
        <v>0</v>
      </c>
      <c r="BZ296">
        <f ca="1">IF(Table1[[#This Row],[City]]="Kolkata",1,0)</f>
        <v>0</v>
      </c>
      <c r="CA296">
        <f ca="1">IF(Table1[[#This Row],[City]]="Mysore",1,0)</f>
        <v>1</v>
      </c>
    </row>
    <row r="297" spans="2:79" x14ac:dyDescent="0.3">
      <c r="B297">
        <f t="shared" ca="1" si="90"/>
        <v>1</v>
      </c>
      <c r="C297" t="str">
        <f t="shared" ca="1" si="91"/>
        <v>Male</v>
      </c>
      <c r="D297">
        <f t="shared" ca="1" si="92"/>
        <v>33</v>
      </c>
      <c r="E297">
        <f t="shared" ca="1" si="93"/>
        <v>1</v>
      </c>
      <c r="F297" t="str">
        <f t="shared" ca="1" si="94"/>
        <v>Health</v>
      </c>
      <c r="G297">
        <f t="shared" ca="1" si="95"/>
        <v>5</v>
      </c>
      <c r="H297" t="str">
        <f t="shared" ca="1" si="96"/>
        <v>Post Graduate</v>
      </c>
      <c r="I297">
        <f t="shared" ca="1" si="97"/>
        <v>1</v>
      </c>
      <c r="J297">
        <f t="shared" ca="1" si="89"/>
        <v>3</v>
      </c>
      <c r="K297">
        <f t="shared" ca="1" si="98"/>
        <v>87414</v>
      </c>
      <c r="L297">
        <f t="shared" ca="1" si="99"/>
        <v>8</v>
      </c>
      <c r="M297" t="str">
        <f t="shared" ca="1" si="100"/>
        <v>Kochi</v>
      </c>
      <c r="N297">
        <f t="shared" ca="1" si="101"/>
        <v>262242</v>
      </c>
      <c r="O297">
        <f t="shared" ca="1" si="102"/>
        <v>154061.10219380553</v>
      </c>
      <c r="P297" s="1">
        <f t="shared" ca="1" si="103"/>
        <v>132465.94866963962</v>
      </c>
      <c r="Q297">
        <f t="shared" ca="1" si="104"/>
        <v>40359</v>
      </c>
      <c r="R297" s="1">
        <f t="shared" ca="1" si="105"/>
        <v>148221.85021161928</v>
      </c>
      <c r="S297" s="1">
        <f t="shared" ca="1" si="106"/>
        <v>60034.571352479594</v>
      </c>
      <c r="T297" s="1">
        <f t="shared" ca="1" si="107"/>
        <v>542929.79888125893</v>
      </c>
      <c r="U297" s="1">
        <f t="shared" ca="1" si="108"/>
        <v>342641.95240542479</v>
      </c>
      <c r="V297" s="1">
        <f t="shared" ca="1" si="109"/>
        <v>200287.84647583414</v>
      </c>
      <c r="AI297" s="7"/>
      <c r="AJ297">
        <f ca="1">IF(Table1[[#This Row],[Gender]]="Male",1,0)</f>
        <v>1</v>
      </c>
      <c r="AK297">
        <f ca="1">IF(Table1[[#This Row],[Gender]]="Female",1,0)</f>
        <v>0</v>
      </c>
      <c r="AM297" s="3"/>
      <c r="AO297">
        <f ca="1">IF(Table1[[#This Row],[Profession]]="Health",1,0)</f>
        <v>1</v>
      </c>
      <c r="AP297">
        <f ca="1">IF(Table1[[#This Row],[Profession]]="IT",1,0)</f>
        <v>0</v>
      </c>
      <c r="AQ297">
        <f ca="1">IF(Table1[[#This Row],[Profession]]="Engineer",1,0)</f>
        <v>0</v>
      </c>
      <c r="AR297">
        <f ca="1">IF(Table1[[#This Row],[Profession]]="Blogger",1,0)</f>
        <v>0</v>
      </c>
      <c r="AS297">
        <f ca="1">IF(Table1[[#This Row],[Profession]]="Teacher",1,0)</f>
        <v>0</v>
      </c>
      <c r="AT297">
        <f ca="1">IF(Table1[[#This Row],[Profession]]="Freelancer",1,0)</f>
        <v>0</v>
      </c>
      <c r="BB297" s="20">
        <f ca="1">Table1[[#This Row],[Vehicle Value]]/Table1[[#This Row],[Vehicles]]</f>
        <v>44155.316223213209</v>
      </c>
      <c r="BC297" s="3"/>
      <c r="BD297" s="23">
        <f ca="1">IF(Table1[[#This Row],[Overal Debt]]&gt;$BE$3,1,0)</f>
        <v>1</v>
      </c>
      <c r="BG297" s="27">
        <f ca="1">Table1[[#This Row],[Mortgage]]/Table1[[#This Row],[Value of House]]</f>
        <v>0.58747684273993306</v>
      </c>
      <c r="BH297" s="23">
        <f t="shared" ca="1" si="110"/>
        <v>0</v>
      </c>
      <c r="BJ297">
        <f ca="1">IF(Table1[[#This Row],[City]]="Delhi",Table1[[#This Row],[Income]],0)</f>
        <v>0</v>
      </c>
      <c r="BK297">
        <f ca="1">IF(Table1[[#This Row],[City]]="Bangalore",Table1[[#This Row],[Income]],0)</f>
        <v>0</v>
      </c>
      <c r="BL297">
        <f ca="1">IF(Table1[[#This Row],[City]]="Kochi",Table1[[#This Row],[Income]],0)</f>
        <v>87414</v>
      </c>
      <c r="BM297">
        <f ca="1">IF(Table1[[#This Row],[City]]="Chennai",Table1[[#This Row],[Income]],0)</f>
        <v>0</v>
      </c>
      <c r="BN297">
        <f ca="1">IF(Table1[[#This Row],[City]]="Thiruvananthapuram",Table1[[#This Row],[Income]],0)</f>
        <v>0</v>
      </c>
      <c r="BO297">
        <f ca="1">IF(Table1[[#This Row],[City]]="Kolkata",Table1[[#This Row],[Income]],0)</f>
        <v>0</v>
      </c>
      <c r="BP297">
        <f ca="1">IF(Table1[[#This Row],[City]]="Mumbai",Table1[[#This Row],[Income]],0)</f>
        <v>0</v>
      </c>
      <c r="BQ297">
        <f ca="1">IF(Table1[[#This Row],[City]]="Mysore",Table1[[#This Row],[Income]],0)</f>
        <v>0</v>
      </c>
      <c r="BT297">
        <f ca="1">IF(Table1[[#This Row],[City]]="Mumbai",1,0)</f>
        <v>0</v>
      </c>
      <c r="BU297">
        <f ca="1">IF(Table1[[#This Row],[City]]="Chennai",1,0)</f>
        <v>0</v>
      </c>
      <c r="BV297">
        <f ca="1">IF(Table1[[#This Row],[City]]="Delhi",1,0)</f>
        <v>0</v>
      </c>
      <c r="BW297">
        <f ca="1">IF(Table1[[#This Row],[City]]="Bangalore",1,0)</f>
        <v>0</v>
      </c>
      <c r="BX297">
        <f ca="1">IF(Table1[[#This Row],[City]]="Kochi",1,0)</f>
        <v>1</v>
      </c>
      <c r="BY297">
        <f ca="1">IF(Table1[[#This Row],[City]]="Thiruvananthapuram",1,0)</f>
        <v>0</v>
      </c>
      <c r="BZ297">
        <f ca="1">IF(Table1[[#This Row],[City]]="Kolkata",1,0)</f>
        <v>0</v>
      </c>
      <c r="CA297">
        <f ca="1">IF(Table1[[#This Row],[City]]="Mysore",1,0)</f>
        <v>0</v>
      </c>
    </row>
    <row r="298" spans="2:79" x14ac:dyDescent="0.3">
      <c r="B298">
        <f t="shared" ca="1" si="90"/>
        <v>1</v>
      </c>
      <c r="C298" t="str">
        <f t="shared" ca="1" si="91"/>
        <v>Male</v>
      </c>
      <c r="D298">
        <f t="shared" ca="1" si="92"/>
        <v>36</v>
      </c>
      <c r="E298">
        <f t="shared" ca="1" si="93"/>
        <v>5</v>
      </c>
      <c r="F298" t="str">
        <f t="shared" ca="1" si="94"/>
        <v>Freelancer</v>
      </c>
      <c r="G298">
        <f t="shared" ca="1" si="95"/>
        <v>5</v>
      </c>
      <c r="H298" t="str">
        <f t="shared" ca="1" si="96"/>
        <v>Post Graduate</v>
      </c>
      <c r="I298">
        <f t="shared" ca="1" si="97"/>
        <v>4</v>
      </c>
      <c r="J298">
        <f t="shared" ca="1" si="89"/>
        <v>2</v>
      </c>
      <c r="K298">
        <f t="shared" ca="1" si="98"/>
        <v>30776</v>
      </c>
      <c r="L298">
        <f t="shared" ca="1" si="99"/>
        <v>8</v>
      </c>
      <c r="M298" t="str">
        <f t="shared" ca="1" si="100"/>
        <v>Kochi</v>
      </c>
      <c r="N298">
        <f t="shared" ca="1" si="101"/>
        <v>123104</v>
      </c>
      <c r="O298">
        <f t="shared" ca="1" si="102"/>
        <v>85417.78969513526</v>
      </c>
      <c r="P298" s="1">
        <f t="shared" ca="1" si="103"/>
        <v>50804.753967975186</v>
      </c>
      <c r="Q298">
        <f t="shared" ca="1" si="104"/>
        <v>29968</v>
      </c>
      <c r="R298" s="1">
        <f t="shared" ca="1" si="105"/>
        <v>1718.2505466549433</v>
      </c>
      <c r="S298" s="1">
        <f t="shared" ca="1" si="106"/>
        <v>12789.359353221898</v>
      </c>
      <c r="T298" s="1">
        <f t="shared" ca="1" si="107"/>
        <v>175627.00451463013</v>
      </c>
      <c r="U298" s="1">
        <f t="shared" ca="1" si="108"/>
        <v>117104.04024179021</v>
      </c>
      <c r="V298" s="1">
        <f t="shared" ca="1" si="109"/>
        <v>58522.964272839919</v>
      </c>
      <c r="AI298" s="7"/>
      <c r="AJ298">
        <f ca="1">IF(Table1[[#This Row],[Gender]]="Male",1,0)</f>
        <v>1</v>
      </c>
      <c r="AK298">
        <f ca="1">IF(Table1[[#This Row],[Gender]]="Female",1,0)</f>
        <v>0</v>
      </c>
      <c r="AM298" s="3"/>
      <c r="AO298">
        <f ca="1">IF(Table1[[#This Row],[Profession]]="Health",1,0)</f>
        <v>0</v>
      </c>
      <c r="AP298">
        <f ca="1">IF(Table1[[#This Row],[Profession]]="IT",1,0)</f>
        <v>0</v>
      </c>
      <c r="AQ298">
        <f ca="1">IF(Table1[[#This Row],[Profession]]="Engineer",1,0)</f>
        <v>0</v>
      </c>
      <c r="AR298">
        <f ca="1">IF(Table1[[#This Row],[Profession]]="Blogger",1,0)</f>
        <v>0</v>
      </c>
      <c r="AS298">
        <f ca="1">IF(Table1[[#This Row],[Profession]]="Teacher",1,0)</f>
        <v>0</v>
      </c>
      <c r="AT298">
        <f ca="1">IF(Table1[[#This Row],[Profession]]="Freelancer",1,0)</f>
        <v>1</v>
      </c>
      <c r="BB298" s="20">
        <f ca="1">Table1[[#This Row],[Vehicle Value]]/Table1[[#This Row],[Vehicles]]</f>
        <v>25402.376983987593</v>
      </c>
      <c r="BC298" s="3"/>
      <c r="BD298" s="23">
        <f ca="1">IF(Table1[[#This Row],[Overal Debt]]&gt;$BE$3,1,0)</f>
        <v>1</v>
      </c>
      <c r="BG298" s="27">
        <f ca="1">Table1[[#This Row],[Mortgage]]/Table1[[#This Row],[Value of House]]</f>
        <v>0.69386689055705142</v>
      </c>
      <c r="BH298" s="23">
        <f t="shared" ca="1" si="110"/>
        <v>0</v>
      </c>
      <c r="BJ298">
        <f ca="1">IF(Table1[[#This Row],[City]]="Delhi",Table1[[#This Row],[Income]],0)</f>
        <v>0</v>
      </c>
      <c r="BK298">
        <f ca="1">IF(Table1[[#This Row],[City]]="Bangalore",Table1[[#This Row],[Income]],0)</f>
        <v>0</v>
      </c>
      <c r="BL298">
        <f ca="1">IF(Table1[[#This Row],[City]]="Kochi",Table1[[#This Row],[Income]],0)</f>
        <v>30776</v>
      </c>
      <c r="BM298">
        <f ca="1">IF(Table1[[#This Row],[City]]="Chennai",Table1[[#This Row],[Income]],0)</f>
        <v>0</v>
      </c>
      <c r="BN298">
        <f ca="1">IF(Table1[[#This Row],[City]]="Thiruvananthapuram",Table1[[#This Row],[Income]],0)</f>
        <v>0</v>
      </c>
      <c r="BO298">
        <f ca="1">IF(Table1[[#This Row],[City]]="Kolkata",Table1[[#This Row],[Income]],0)</f>
        <v>0</v>
      </c>
      <c r="BP298">
        <f ca="1">IF(Table1[[#This Row],[City]]="Mumbai",Table1[[#This Row],[Income]],0)</f>
        <v>0</v>
      </c>
      <c r="BQ298">
        <f ca="1">IF(Table1[[#This Row],[City]]="Mysore",Table1[[#This Row],[Income]],0)</f>
        <v>0</v>
      </c>
      <c r="BT298">
        <f ca="1">IF(Table1[[#This Row],[City]]="Mumbai",1,0)</f>
        <v>0</v>
      </c>
      <c r="BU298">
        <f ca="1">IF(Table1[[#This Row],[City]]="Chennai",1,0)</f>
        <v>0</v>
      </c>
      <c r="BV298">
        <f ca="1">IF(Table1[[#This Row],[City]]="Delhi",1,0)</f>
        <v>0</v>
      </c>
      <c r="BW298">
        <f ca="1">IF(Table1[[#This Row],[City]]="Bangalore",1,0)</f>
        <v>0</v>
      </c>
      <c r="BX298">
        <f ca="1">IF(Table1[[#This Row],[City]]="Kochi",1,0)</f>
        <v>1</v>
      </c>
      <c r="BY298">
        <f ca="1">IF(Table1[[#This Row],[City]]="Thiruvananthapuram",1,0)</f>
        <v>0</v>
      </c>
      <c r="BZ298">
        <f ca="1">IF(Table1[[#This Row],[City]]="Kolkata",1,0)</f>
        <v>0</v>
      </c>
      <c r="CA298">
        <f ca="1">IF(Table1[[#This Row],[City]]="Mysore",1,0)</f>
        <v>0</v>
      </c>
    </row>
    <row r="299" spans="2:79" x14ac:dyDescent="0.3">
      <c r="B299">
        <f t="shared" ca="1" si="90"/>
        <v>2</v>
      </c>
      <c r="C299" t="str">
        <f t="shared" ca="1" si="91"/>
        <v>Female</v>
      </c>
      <c r="D299">
        <f t="shared" ca="1" si="92"/>
        <v>45</v>
      </c>
      <c r="E299">
        <f t="shared" ca="1" si="93"/>
        <v>3</v>
      </c>
      <c r="F299" t="str">
        <f t="shared" ca="1" si="94"/>
        <v>IT</v>
      </c>
      <c r="G299">
        <f t="shared" ca="1" si="95"/>
        <v>4</v>
      </c>
      <c r="H299" t="str">
        <f t="shared" ca="1" si="96"/>
        <v>Under Graduate</v>
      </c>
      <c r="I299">
        <f t="shared" ca="1" si="97"/>
        <v>1</v>
      </c>
      <c r="J299">
        <f t="shared" ca="1" si="89"/>
        <v>2</v>
      </c>
      <c r="K299">
        <f t="shared" ca="1" si="98"/>
        <v>78227</v>
      </c>
      <c r="L299">
        <f t="shared" ca="1" si="99"/>
        <v>4</v>
      </c>
      <c r="M299" t="str">
        <f t="shared" ca="1" si="100"/>
        <v>Mumbai</v>
      </c>
      <c r="N299">
        <f t="shared" ca="1" si="101"/>
        <v>312908</v>
      </c>
      <c r="O299">
        <f t="shared" ca="1" si="102"/>
        <v>114340.57621105573</v>
      </c>
      <c r="P299" s="1">
        <f t="shared" ca="1" si="103"/>
        <v>70225.577552107818</v>
      </c>
      <c r="Q299">
        <f t="shared" ca="1" si="104"/>
        <v>60553</v>
      </c>
      <c r="R299" s="1">
        <f t="shared" ca="1" si="105"/>
        <v>28686.8703554971</v>
      </c>
      <c r="S299" s="1">
        <f t="shared" ca="1" si="106"/>
        <v>78557.843702674145</v>
      </c>
      <c r="T299" s="1">
        <f t="shared" ca="1" si="107"/>
        <v>411820.44790760492</v>
      </c>
      <c r="U299" s="1">
        <f t="shared" ca="1" si="108"/>
        <v>203580.44656655283</v>
      </c>
      <c r="V299" s="1">
        <f t="shared" ca="1" si="109"/>
        <v>208240.00134105209</v>
      </c>
      <c r="AI299" s="7"/>
      <c r="AJ299">
        <f ca="1">IF(Table1[[#This Row],[Gender]]="Male",1,0)</f>
        <v>0</v>
      </c>
      <c r="AK299">
        <f ca="1">IF(Table1[[#This Row],[Gender]]="Female",1,0)</f>
        <v>1</v>
      </c>
      <c r="AM299" s="3"/>
      <c r="AO299">
        <f ca="1">IF(Table1[[#This Row],[Profession]]="Health",1,0)</f>
        <v>0</v>
      </c>
      <c r="AP299">
        <f ca="1">IF(Table1[[#This Row],[Profession]]="IT",1,0)</f>
        <v>1</v>
      </c>
      <c r="AQ299">
        <f ca="1">IF(Table1[[#This Row],[Profession]]="Engineer",1,0)</f>
        <v>0</v>
      </c>
      <c r="AR299">
        <f ca="1">IF(Table1[[#This Row],[Profession]]="Blogger",1,0)</f>
        <v>0</v>
      </c>
      <c r="AS299">
        <f ca="1">IF(Table1[[#This Row],[Profession]]="Teacher",1,0)</f>
        <v>0</v>
      </c>
      <c r="AT299">
        <f ca="1">IF(Table1[[#This Row],[Profession]]="Freelancer",1,0)</f>
        <v>0</v>
      </c>
      <c r="BB299" s="20">
        <f ca="1">Table1[[#This Row],[Vehicle Value]]/Table1[[#This Row],[Vehicles]]</f>
        <v>35112.788776053909</v>
      </c>
      <c r="BC299" s="3"/>
      <c r="BD299" s="23">
        <f ca="1">IF(Table1[[#This Row],[Overal Debt]]&gt;$BE$3,1,0)</f>
        <v>1</v>
      </c>
      <c r="BG299" s="27">
        <f ca="1">Table1[[#This Row],[Mortgage]]/Table1[[#This Row],[Value of House]]</f>
        <v>0.36541276097464981</v>
      </c>
      <c r="BH299" s="23">
        <f t="shared" ca="1" si="110"/>
        <v>0</v>
      </c>
      <c r="BJ299">
        <f ca="1">IF(Table1[[#This Row],[City]]="Delhi",Table1[[#This Row],[Income]],0)</f>
        <v>0</v>
      </c>
      <c r="BK299">
        <f ca="1">IF(Table1[[#This Row],[City]]="Bangalore",Table1[[#This Row],[Income]],0)</f>
        <v>0</v>
      </c>
      <c r="BL299">
        <f ca="1">IF(Table1[[#This Row],[City]]="Kochi",Table1[[#This Row],[Income]],0)</f>
        <v>0</v>
      </c>
      <c r="BM299">
        <f ca="1">IF(Table1[[#This Row],[City]]="Chennai",Table1[[#This Row],[Income]],0)</f>
        <v>0</v>
      </c>
      <c r="BN299">
        <f ca="1">IF(Table1[[#This Row],[City]]="Thiruvananthapuram",Table1[[#This Row],[Income]],0)</f>
        <v>0</v>
      </c>
      <c r="BO299">
        <f ca="1">IF(Table1[[#This Row],[City]]="Kolkata",Table1[[#This Row],[Income]],0)</f>
        <v>0</v>
      </c>
      <c r="BP299">
        <f ca="1">IF(Table1[[#This Row],[City]]="Mumbai",Table1[[#This Row],[Income]],0)</f>
        <v>78227</v>
      </c>
      <c r="BQ299">
        <f ca="1">IF(Table1[[#This Row],[City]]="Mysore",Table1[[#This Row],[Income]],0)</f>
        <v>0</v>
      </c>
      <c r="BT299">
        <f ca="1">IF(Table1[[#This Row],[City]]="Mumbai",1,0)</f>
        <v>1</v>
      </c>
      <c r="BU299">
        <f ca="1">IF(Table1[[#This Row],[City]]="Chennai",1,0)</f>
        <v>0</v>
      </c>
      <c r="BV299">
        <f ca="1">IF(Table1[[#This Row],[City]]="Delhi",1,0)</f>
        <v>0</v>
      </c>
      <c r="BW299">
        <f ca="1">IF(Table1[[#This Row],[City]]="Bangalore",1,0)</f>
        <v>0</v>
      </c>
      <c r="BX299">
        <f ca="1">IF(Table1[[#This Row],[City]]="Kochi",1,0)</f>
        <v>0</v>
      </c>
      <c r="BY299">
        <f ca="1">IF(Table1[[#This Row],[City]]="Thiruvananthapuram",1,0)</f>
        <v>0</v>
      </c>
      <c r="BZ299">
        <f ca="1">IF(Table1[[#This Row],[City]]="Kolkata",1,0)</f>
        <v>0</v>
      </c>
      <c r="CA299">
        <f ca="1">IF(Table1[[#This Row],[City]]="Mysore",1,0)</f>
        <v>0</v>
      </c>
    </row>
    <row r="300" spans="2:79" x14ac:dyDescent="0.3">
      <c r="B300">
        <f t="shared" ca="1" si="90"/>
        <v>2</v>
      </c>
      <c r="C300" t="str">
        <f t="shared" ca="1" si="91"/>
        <v>Female</v>
      </c>
      <c r="D300">
        <f t="shared" ca="1" si="92"/>
        <v>44</v>
      </c>
      <c r="E300">
        <f t="shared" ca="1" si="93"/>
        <v>3</v>
      </c>
      <c r="F300" t="str">
        <f t="shared" ca="1" si="94"/>
        <v>IT</v>
      </c>
      <c r="G300">
        <f t="shared" ca="1" si="95"/>
        <v>5</v>
      </c>
      <c r="H300" t="str">
        <f t="shared" ca="1" si="96"/>
        <v>Post Graduate</v>
      </c>
      <c r="I300">
        <f t="shared" ca="1" si="97"/>
        <v>4</v>
      </c>
      <c r="J300">
        <f t="shared" ca="1" si="89"/>
        <v>2</v>
      </c>
      <c r="K300">
        <f t="shared" ca="1" si="98"/>
        <v>52423</v>
      </c>
      <c r="L300">
        <f t="shared" ca="1" si="99"/>
        <v>4</v>
      </c>
      <c r="M300" t="str">
        <f t="shared" ca="1" si="100"/>
        <v>Mumbai</v>
      </c>
      <c r="N300">
        <f t="shared" ca="1" si="101"/>
        <v>157269</v>
      </c>
      <c r="O300">
        <f t="shared" ca="1" si="102"/>
        <v>126249.50589984242</v>
      </c>
      <c r="P300" s="1">
        <f t="shared" ca="1" si="103"/>
        <v>57880.831680709234</v>
      </c>
      <c r="Q300">
        <f t="shared" ca="1" si="104"/>
        <v>20727</v>
      </c>
      <c r="R300" s="1">
        <f t="shared" ca="1" si="105"/>
        <v>36670.08838548616</v>
      </c>
      <c r="S300" s="1">
        <f t="shared" ca="1" si="106"/>
        <v>76899.380225948815</v>
      </c>
      <c r="T300" s="1">
        <f t="shared" ca="1" si="107"/>
        <v>251819.92006619539</v>
      </c>
      <c r="U300" s="1">
        <f t="shared" ca="1" si="108"/>
        <v>183646.59428532858</v>
      </c>
      <c r="V300" s="1">
        <f t="shared" ca="1" si="109"/>
        <v>68173.325780866813</v>
      </c>
      <c r="AI300" s="7"/>
      <c r="AJ300">
        <f ca="1">IF(Table1[[#This Row],[Gender]]="Male",1,0)</f>
        <v>0</v>
      </c>
      <c r="AK300">
        <f ca="1">IF(Table1[[#This Row],[Gender]]="Female",1,0)</f>
        <v>1</v>
      </c>
      <c r="AM300" s="3"/>
      <c r="AO300">
        <f ca="1">IF(Table1[[#This Row],[Profession]]="Health",1,0)</f>
        <v>0</v>
      </c>
      <c r="AP300">
        <f ca="1">IF(Table1[[#This Row],[Profession]]="IT",1,0)</f>
        <v>1</v>
      </c>
      <c r="AQ300">
        <f ca="1">IF(Table1[[#This Row],[Profession]]="Engineer",1,0)</f>
        <v>0</v>
      </c>
      <c r="AR300">
        <f ca="1">IF(Table1[[#This Row],[Profession]]="Blogger",1,0)</f>
        <v>0</v>
      </c>
      <c r="AS300">
        <f ca="1">IF(Table1[[#This Row],[Profession]]="Teacher",1,0)</f>
        <v>0</v>
      </c>
      <c r="AT300">
        <f ca="1">IF(Table1[[#This Row],[Profession]]="Freelancer",1,0)</f>
        <v>0</v>
      </c>
      <c r="BB300" s="20">
        <f ca="1">Table1[[#This Row],[Vehicle Value]]/Table1[[#This Row],[Vehicles]]</f>
        <v>28940.415840354617</v>
      </c>
      <c r="BC300" s="3"/>
      <c r="BD300" s="23">
        <f ca="1">IF(Table1[[#This Row],[Overal Debt]]&gt;$BE$3,1,0)</f>
        <v>1</v>
      </c>
      <c r="BG300" s="27">
        <f ca="1">Table1[[#This Row],[Mortgage]]/Table1[[#This Row],[Value of House]]</f>
        <v>0.80276154804724653</v>
      </c>
      <c r="BH300" s="23">
        <f t="shared" ca="1" si="110"/>
        <v>0</v>
      </c>
      <c r="BJ300">
        <f ca="1">IF(Table1[[#This Row],[City]]="Delhi",Table1[[#This Row],[Income]],0)</f>
        <v>0</v>
      </c>
      <c r="BK300">
        <f ca="1">IF(Table1[[#This Row],[City]]="Bangalore",Table1[[#This Row],[Income]],0)</f>
        <v>0</v>
      </c>
      <c r="BL300">
        <f ca="1">IF(Table1[[#This Row],[City]]="Kochi",Table1[[#This Row],[Income]],0)</f>
        <v>0</v>
      </c>
      <c r="BM300">
        <f ca="1">IF(Table1[[#This Row],[City]]="Chennai",Table1[[#This Row],[Income]],0)</f>
        <v>0</v>
      </c>
      <c r="BN300">
        <f ca="1">IF(Table1[[#This Row],[City]]="Thiruvananthapuram",Table1[[#This Row],[Income]],0)</f>
        <v>0</v>
      </c>
      <c r="BO300">
        <f ca="1">IF(Table1[[#This Row],[City]]="Kolkata",Table1[[#This Row],[Income]],0)</f>
        <v>0</v>
      </c>
      <c r="BP300">
        <f ca="1">IF(Table1[[#This Row],[City]]="Mumbai",Table1[[#This Row],[Income]],0)</f>
        <v>52423</v>
      </c>
      <c r="BQ300">
        <f ca="1">IF(Table1[[#This Row],[City]]="Mysore",Table1[[#This Row],[Income]],0)</f>
        <v>0</v>
      </c>
      <c r="BT300">
        <f ca="1">IF(Table1[[#This Row],[City]]="Mumbai",1,0)</f>
        <v>1</v>
      </c>
      <c r="BU300">
        <f ca="1">IF(Table1[[#This Row],[City]]="Chennai",1,0)</f>
        <v>0</v>
      </c>
      <c r="BV300">
        <f ca="1">IF(Table1[[#This Row],[City]]="Delhi",1,0)</f>
        <v>0</v>
      </c>
      <c r="BW300">
        <f ca="1">IF(Table1[[#This Row],[City]]="Bangalore",1,0)</f>
        <v>0</v>
      </c>
      <c r="BX300">
        <f ca="1">IF(Table1[[#This Row],[City]]="Kochi",1,0)</f>
        <v>0</v>
      </c>
      <c r="BY300">
        <f ca="1">IF(Table1[[#This Row],[City]]="Thiruvananthapuram",1,0)</f>
        <v>0</v>
      </c>
      <c r="BZ300">
        <f ca="1">IF(Table1[[#This Row],[City]]="Kolkata",1,0)</f>
        <v>0</v>
      </c>
      <c r="CA300">
        <f ca="1">IF(Table1[[#This Row],[City]]="Mysore",1,0)</f>
        <v>0</v>
      </c>
    </row>
    <row r="301" spans="2:79" x14ac:dyDescent="0.3">
      <c r="B301">
        <f t="shared" ca="1" si="90"/>
        <v>2</v>
      </c>
      <c r="C301" t="str">
        <f t="shared" ca="1" si="91"/>
        <v>Female</v>
      </c>
      <c r="D301">
        <f t="shared" ca="1" si="92"/>
        <v>41</v>
      </c>
      <c r="E301">
        <f t="shared" ca="1" si="93"/>
        <v>6</v>
      </c>
      <c r="F301" t="str">
        <f t="shared" ca="1" si="94"/>
        <v>Blogger</v>
      </c>
      <c r="G301">
        <f t="shared" ca="1" si="95"/>
        <v>4</v>
      </c>
      <c r="H301" t="str">
        <f t="shared" ca="1" si="96"/>
        <v>Under Graduate</v>
      </c>
      <c r="I301">
        <f t="shared" ca="1" si="97"/>
        <v>3</v>
      </c>
      <c r="J301">
        <f t="shared" ca="1" si="89"/>
        <v>2</v>
      </c>
      <c r="K301">
        <f t="shared" ca="1" si="98"/>
        <v>70005</v>
      </c>
      <c r="L301">
        <f t="shared" ca="1" si="99"/>
        <v>3</v>
      </c>
      <c r="M301" t="str">
        <f t="shared" ca="1" si="100"/>
        <v>Mysore</v>
      </c>
      <c r="N301">
        <f t="shared" ca="1" si="101"/>
        <v>210015</v>
      </c>
      <c r="O301">
        <f t="shared" ca="1" si="102"/>
        <v>91292.21757015762</v>
      </c>
      <c r="P301" s="1">
        <f t="shared" ca="1" si="103"/>
        <v>6467.8752313927353</v>
      </c>
      <c r="Q301">
        <f t="shared" ca="1" si="104"/>
        <v>854</v>
      </c>
      <c r="R301" s="1">
        <f t="shared" ca="1" si="105"/>
        <v>4209.4411167540547</v>
      </c>
      <c r="S301" s="1">
        <f t="shared" ca="1" si="106"/>
        <v>77038.75440735773</v>
      </c>
      <c r="T301" s="1">
        <f t="shared" ca="1" si="107"/>
        <v>220692.31634814679</v>
      </c>
      <c r="U301" s="1">
        <f t="shared" ca="1" si="108"/>
        <v>96355.658686911673</v>
      </c>
      <c r="V301" s="1">
        <f t="shared" ca="1" si="109"/>
        <v>124336.65766123512</v>
      </c>
      <c r="AI301" s="7"/>
      <c r="AJ301">
        <f ca="1">IF(Table1[[#This Row],[Gender]]="Male",1,0)</f>
        <v>0</v>
      </c>
      <c r="AK301">
        <f ca="1">IF(Table1[[#This Row],[Gender]]="Female",1,0)</f>
        <v>1</v>
      </c>
      <c r="AM301" s="3"/>
      <c r="AO301">
        <f ca="1">IF(Table1[[#This Row],[Profession]]="Health",1,0)</f>
        <v>0</v>
      </c>
      <c r="AP301">
        <f ca="1">IF(Table1[[#This Row],[Profession]]="IT",1,0)</f>
        <v>0</v>
      </c>
      <c r="AQ301">
        <f ca="1">IF(Table1[[#This Row],[Profession]]="Engineer",1,0)</f>
        <v>0</v>
      </c>
      <c r="AR301">
        <f ca="1">IF(Table1[[#This Row],[Profession]]="Blogger",1,0)</f>
        <v>1</v>
      </c>
      <c r="AS301">
        <f ca="1">IF(Table1[[#This Row],[Profession]]="Teacher",1,0)</f>
        <v>0</v>
      </c>
      <c r="AT301">
        <f ca="1">IF(Table1[[#This Row],[Profession]]="Freelancer",1,0)</f>
        <v>0</v>
      </c>
      <c r="BB301" s="20">
        <f ca="1">Table1[[#This Row],[Vehicle Value]]/Table1[[#This Row],[Vehicles]]</f>
        <v>3233.9376156963676</v>
      </c>
      <c r="BC301" s="3"/>
      <c r="BD301" s="23">
        <f ca="1">IF(Table1[[#This Row],[Overal Debt]]&gt;$BE$3,1,0)</f>
        <v>0</v>
      </c>
      <c r="BG301" s="27">
        <f ca="1">Table1[[#This Row],[Mortgage]]/Table1[[#This Row],[Value of House]]</f>
        <v>0.43469379601532088</v>
      </c>
      <c r="BH301" s="23">
        <f t="shared" ca="1" si="110"/>
        <v>0</v>
      </c>
      <c r="BJ301">
        <f ca="1">IF(Table1[[#This Row],[City]]="Delhi",Table1[[#This Row],[Income]],0)</f>
        <v>0</v>
      </c>
      <c r="BK301">
        <f ca="1">IF(Table1[[#This Row],[City]]="Bangalore",Table1[[#This Row],[Income]],0)</f>
        <v>0</v>
      </c>
      <c r="BL301">
        <f ca="1">IF(Table1[[#This Row],[City]]="Kochi",Table1[[#This Row],[Income]],0)</f>
        <v>0</v>
      </c>
      <c r="BM301">
        <f ca="1">IF(Table1[[#This Row],[City]]="Chennai",Table1[[#This Row],[Income]],0)</f>
        <v>0</v>
      </c>
      <c r="BN301">
        <f ca="1">IF(Table1[[#This Row],[City]]="Thiruvananthapuram",Table1[[#This Row],[Income]],0)</f>
        <v>0</v>
      </c>
      <c r="BO301">
        <f ca="1">IF(Table1[[#This Row],[City]]="Kolkata",Table1[[#This Row],[Income]],0)</f>
        <v>0</v>
      </c>
      <c r="BP301">
        <f ca="1">IF(Table1[[#This Row],[City]]="Mumbai",Table1[[#This Row],[Income]],0)</f>
        <v>0</v>
      </c>
      <c r="BQ301">
        <f ca="1">IF(Table1[[#This Row],[City]]="Mysore",Table1[[#This Row],[Income]],0)</f>
        <v>70005</v>
      </c>
      <c r="BT301">
        <f ca="1">IF(Table1[[#This Row],[City]]="Mumbai",1,0)</f>
        <v>0</v>
      </c>
      <c r="BU301">
        <f ca="1">IF(Table1[[#This Row],[City]]="Chennai",1,0)</f>
        <v>0</v>
      </c>
      <c r="BV301">
        <f ca="1">IF(Table1[[#This Row],[City]]="Delhi",1,0)</f>
        <v>0</v>
      </c>
      <c r="BW301">
        <f ca="1">IF(Table1[[#This Row],[City]]="Bangalore",1,0)</f>
        <v>0</v>
      </c>
      <c r="BX301">
        <f ca="1">IF(Table1[[#This Row],[City]]="Kochi",1,0)</f>
        <v>0</v>
      </c>
      <c r="BY301">
        <f ca="1">IF(Table1[[#This Row],[City]]="Thiruvananthapuram",1,0)</f>
        <v>0</v>
      </c>
      <c r="BZ301">
        <f ca="1">IF(Table1[[#This Row],[City]]="Kolkata",1,0)</f>
        <v>0</v>
      </c>
      <c r="CA301">
        <f ca="1">IF(Table1[[#This Row],[City]]="Mysore",1,0)</f>
        <v>1</v>
      </c>
    </row>
    <row r="302" spans="2:79" x14ac:dyDescent="0.3">
      <c r="B302">
        <f t="shared" ca="1" si="90"/>
        <v>1</v>
      </c>
      <c r="C302" t="str">
        <f t="shared" ca="1" si="91"/>
        <v>Male</v>
      </c>
      <c r="D302">
        <f t="shared" ca="1" si="92"/>
        <v>45</v>
      </c>
      <c r="E302">
        <f t="shared" ca="1" si="93"/>
        <v>3</v>
      </c>
      <c r="F302" t="str">
        <f t="shared" ca="1" si="94"/>
        <v>IT</v>
      </c>
      <c r="G302">
        <f t="shared" ca="1" si="95"/>
        <v>5</v>
      </c>
      <c r="H302" t="str">
        <f t="shared" ca="1" si="96"/>
        <v>Post Graduate</v>
      </c>
      <c r="I302">
        <f t="shared" ca="1" si="97"/>
        <v>4</v>
      </c>
      <c r="J302">
        <f t="shared" ca="1" si="89"/>
        <v>3</v>
      </c>
      <c r="K302">
        <f t="shared" ca="1" si="98"/>
        <v>82198</v>
      </c>
      <c r="L302">
        <f t="shared" ca="1" si="99"/>
        <v>5</v>
      </c>
      <c r="M302" t="str">
        <f t="shared" ca="1" si="100"/>
        <v>Kolkata</v>
      </c>
      <c r="N302">
        <f t="shared" ca="1" si="101"/>
        <v>328792</v>
      </c>
      <c r="O302">
        <f t="shared" ca="1" si="102"/>
        <v>96362.504136962569</v>
      </c>
      <c r="P302" s="1">
        <f t="shared" ca="1" si="103"/>
        <v>195429.84879011282</v>
      </c>
      <c r="Q302">
        <f t="shared" ca="1" si="104"/>
        <v>106165</v>
      </c>
      <c r="R302" s="1">
        <f t="shared" ca="1" si="105"/>
        <v>55062.792792626256</v>
      </c>
      <c r="S302" s="1">
        <f t="shared" ca="1" si="106"/>
        <v>24378.889765259555</v>
      </c>
      <c r="T302" s="1">
        <f t="shared" ca="1" si="107"/>
        <v>579284.64158273907</v>
      </c>
      <c r="U302" s="1">
        <f t="shared" ca="1" si="108"/>
        <v>257590.29692958883</v>
      </c>
      <c r="V302" s="1">
        <f t="shared" ca="1" si="109"/>
        <v>321694.34465315024</v>
      </c>
      <c r="AI302" s="7"/>
      <c r="AJ302">
        <f ca="1">IF(Table1[[#This Row],[Gender]]="Male",1,0)</f>
        <v>1</v>
      </c>
      <c r="AK302">
        <f ca="1">IF(Table1[[#This Row],[Gender]]="Female",1,0)</f>
        <v>0</v>
      </c>
      <c r="AM302" s="3"/>
      <c r="AO302">
        <f ca="1">IF(Table1[[#This Row],[Profession]]="Health",1,0)</f>
        <v>0</v>
      </c>
      <c r="AP302">
        <f ca="1">IF(Table1[[#This Row],[Profession]]="IT",1,0)</f>
        <v>1</v>
      </c>
      <c r="AQ302">
        <f ca="1">IF(Table1[[#This Row],[Profession]]="Engineer",1,0)</f>
        <v>0</v>
      </c>
      <c r="AR302">
        <f ca="1">IF(Table1[[#This Row],[Profession]]="Blogger",1,0)</f>
        <v>0</v>
      </c>
      <c r="AS302">
        <f ca="1">IF(Table1[[#This Row],[Profession]]="Teacher",1,0)</f>
        <v>0</v>
      </c>
      <c r="AT302">
        <f ca="1">IF(Table1[[#This Row],[Profession]]="Freelancer",1,0)</f>
        <v>0</v>
      </c>
      <c r="BB302" s="20">
        <f ca="1">Table1[[#This Row],[Vehicle Value]]/Table1[[#This Row],[Vehicles]]</f>
        <v>65143.282930037611</v>
      </c>
      <c r="BC302" s="3"/>
      <c r="BD302" s="23">
        <f ca="1">IF(Table1[[#This Row],[Overal Debt]]&gt;$BE$3,1,0)</f>
        <v>1</v>
      </c>
      <c r="BG302" s="27">
        <f ca="1">Table1[[#This Row],[Mortgage]]/Table1[[#This Row],[Value of House]]</f>
        <v>0.29308044032994285</v>
      </c>
      <c r="BH302" s="23">
        <f t="shared" ca="1" si="110"/>
        <v>1</v>
      </c>
      <c r="BJ302">
        <f ca="1">IF(Table1[[#This Row],[City]]="Delhi",Table1[[#This Row],[Income]],0)</f>
        <v>0</v>
      </c>
      <c r="BK302">
        <f ca="1">IF(Table1[[#This Row],[City]]="Bangalore",Table1[[#This Row],[Income]],0)</f>
        <v>0</v>
      </c>
      <c r="BL302">
        <f ca="1">IF(Table1[[#This Row],[City]]="Kochi",Table1[[#This Row],[Income]],0)</f>
        <v>0</v>
      </c>
      <c r="BM302">
        <f ca="1">IF(Table1[[#This Row],[City]]="Chennai",Table1[[#This Row],[Income]],0)</f>
        <v>0</v>
      </c>
      <c r="BN302">
        <f ca="1">IF(Table1[[#This Row],[City]]="Thiruvananthapuram",Table1[[#This Row],[Income]],0)</f>
        <v>0</v>
      </c>
      <c r="BO302">
        <f ca="1">IF(Table1[[#This Row],[City]]="Kolkata",Table1[[#This Row],[Income]],0)</f>
        <v>82198</v>
      </c>
      <c r="BP302">
        <f ca="1">IF(Table1[[#This Row],[City]]="Mumbai",Table1[[#This Row],[Income]],0)</f>
        <v>0</v>
      </c>
      <c r="BQ302">
        <f ca="1">IF(Table1[[#This Row],[City]]="Mysore",Table1[[#This Row],[Income]],0)</f>
        <v>0</v>
      </c>
      <c r="BT302">
        <f ca="1">IF(Table1[[#This Row],[City]]="Mumbai",1,0)</f>
        <v>0</v>
      </c>
      <c r="BU302">
        <f ca="1">IF(Table1[[#This Row],[City]]="Chennai",1,0)</f>
        <v>0</v>
      </c>
      <c r="BV302">
        <f ca="1">IF(Table1[[#This Row],[City]]="Delhi",1,0)</f>
        <v>0</v>
      </c>
      <c r="BW302">
        <f ca="1">IF(Table1[[#This Row],[City]]="Bangalore",1,0)</f>
        <v>0</v>
      </c>
      <c r="BX302">
        <f ca="1">IF(Table1[[#This Row],[City]]="Kochi",1,0)</f>
        <v>0</v>
      </c>
      <c r="BY302">
        <f ca="1">IF(Table1[[#This Row],[City]]="Thiruvananthapuram",1,0)</f>
        <v>0</v>
      </c>
      <c r="BZ302">
        <f ca="1">IF(Table1[[#This Row],[City]]="Kolkata",1,0)</f>
        <v>1</v>
      </c>
      <c r="CA302">
        <f ca="1">IF(Table1[[#This Row],[City]]="Mysore",1,0)</f>
        <v>0</v>
      </c>
    </row>
    <row r="303" spans="2:79" x14ac:dyDescent="0.3">
      <c r="B303">
        <f t="shared" ca="1" si="90"/>
        <v>2</v>
      </c>
      <c r="C303" t="str">
        <f t="shared" ca="1" si="91"/>
        <v>Female</v>
      </c>
      <c r="D303">
        <f t="shared" ca="1" si="92"/>
        <v>40</v>
      </c>
      <c r="E303">
        <f t="shared" ca="1" si="93"/>
        <v>5</v>
      </c>
      <c r="F303" t="str">
        <f t="shared" ca="1" si="94"/>
        <v>Freelancer</v>
      </c>
      <c r="G303">
        <f t="shared" ca="1" si="95"/>
        <v>1</v>
      </c>
      <c r="H303" t="str">
        <f t="shared" ca="1" si="96"/>
        <v>SSLC</v>
      </c>
      <c r="I303">
        <f t="shared" ca="1" si="97"/>
        <v>4</v>
      </c>
      <c r="J303">
        <f t="shared" ca="1" si="89"/>
        <v>3</v>
      </c>
      <c r="K303">
        <f t="shared" ca="1" si="98"/>
        <v>63917</v>
      </c>
      <c r="L303">
        <f t="shared" ca="1" si="99"/>
        <v>3</v>
      </c>
      <c r="M303" t="str">
        <f t="shared" ca="1" si="100"/>
        <v>Mysore</v>
      </c>
      <c r="N303">
        <f t="shared" ca="1" si="101"/>
        <v>191751</v>
      </c>
      <c r="O303">
        <f t="shared" ca="1" si="102"/>
        <v>48122.196277572744</v>
      </c>
      <c r="P303" s="1">
        <f t="shared" ca="1" si="103"/>
        <v>18138.232608407423</v>
      </c>
      <c r="Q303">
        <f t="shared" ca="1" si="104"/>
        <v>1915</v>
      </c>
      <c r="R303" s="1">
        <f t="shared" ca="1" si="105"/>
        <v>100683.65145368595</v>
      </c>
      <c r="S303" s="1">
        <f t="shared" ca="1" si="106"/>
        <v>6105.2759106709218</v>
      </c>
      <c r="T303" s="1">
        <f t="shared" ca="1" si="107"/>
        <v>310572.88406209333</v>
      </c>
      <c r="U303" s="1">
        <f t="shared" ca="1" si="108"/>
        <v>150720.84773125869</v>
      </c>
      <c r="V303" s="1">
        <f t="shared" ca="1" si="109"/>
        <v>159852.03633083464</v>
      </c>
      <c r="AI303" s="7"/>
      <c r="AJ303">
        <f ca="1">IF(Table1[[#This Row],[Gender]]="Male",1,0)</f>
        <v>0</v>
      </c>
      <c r="AK303">
        <f ca="1">IF(Table1[[#This Row],[Gender]]="Female",1,0)</f>
        <v>1</v>
      </c>
      <c r="AM303" s="3"/>
      <c r="AO303">
        <f ca="1">IF(Table1[[#This Row],[Profession]]="Health",1,0)</f>
        <v>0</v>
      </c>
      <c r="AP303">
        <f ca="1">IF(Table1[[#This Row],[Profession]]="IT",1,0)</f>
        <v>0</v>
      </c>
      <c r="AQ303">
        <f ca="1">IF(Table1[[#This Row],[Profession]]="Engineer",1,0)</f>
        <v>0</v>
      </c>
      <c r="AR303">
        <f ca="1">IF(Table1[[#This Row],[Profession]]="Blogger",1,0)</f>
        <v>0</v>
      </c>
      <c r="AS303">
        <f ca="1">IF(Table1[[#This Row],[Profession]]="Teacher",1,0)</f>
        <v>0</v>
      </c>
      <c r="AT303">
        <f ca="1">IF(Table1[[#This Row],[Profession]]="Freelancer",1,0)</f>
        <v>1</v>
      </c>
      <c r="BB303" s="20">
        <f ca="1">Table1[[#This Row],[Vehicle Value]]/Table1[[#This Row],[Vehicles]]</f>
        <v>6046.0775361358073</v>
      </c>
      <c r="BC303" s="3"/>
      <c r="BD303" s="23">
        <f ca="1">IF(Table1[[#This Row],[Overal Debt]]&gt;$BE$3,1,0)</f>
        <v>1</v>
      </c>
      <c r="BG303" s="27">
        <f ca="1">Table1[[#This Row],[Mortgage]]/Table1[[#This Row],[Value of House]]</f>
        <v>0.25096190516645411</v>
      </c>
      <c r="BH303" s="23">
        <f t="shared" ca="1" si="110"/>
        <v>1</v>
      </c>
      <c r="BJ303">
        <f ca="1">IF(Table1[[#This Row],[City]]="Delhi",Table1[[#This Row],[Income]],0)</f>
        <v>0</v>
      </c>
      <c r="BK303">
        <f ca="1">IF(Table1[[#This Row],[City]]="Bangalore",Table1[[#This Row],[Income]],0)</f>
        <v>0</v>
      </c>
      <c r="BL303">
        <f ca="1">IF(Table1[[#This Row],[City]]="Kochi",Table1[[#This Row],[Income]],0)</f>
        <v>0</v>
      </c>
      <c r="BM303">
        <f ca="1">IF(Table1[[#This Row],[City]]="Chennai",Table1[[#This Row],[Income]],0)</f>
        <v>0</v>
      </c>
      <c r="BN303">
        <f ca="1">IF(Table1[[#This Row],[City]]="Thiruvananthapuram",Table1[[#This Row],[Income]],0)</f>
        <v>0</v>
      </c>
      <c r="BO303">
        <f ca="1">IF(Table1[[#This Row],[City]]="Kolkata",Table1[[#This Row],[Income]],0)</f>
        <v>0</v>
      </c>
      <c r="BP303">
        <f ca="1">IF(Table1[[#This Row],[City]]="Mumbai",Table1[[#This Row],[Income]],0)</f>
        <v>0</v>
      </c>
      <c r="BQ303">
        <f ca="1">IF(Table1[[#This Row],[City]]="Mysore",Table1[[#This Row],[Income]],0)</f>
        <v>63917</v>
      </c>
      <c r="BT303">
        <f ca="1">IF(Table1[[#This Row],[City]]="Mumbai",1,0)</f>
        <v>0</v>
      </c>
      <c r="BU303">
        <f ca="1">IF(Table1[[#This Row],[City]]="Chennai",1,0)</f>
        <v>0</v>
      </c>
      <c r="BV303">
        <f ca="1">IF(Table1[[#This Row],[City]]="Delhi",1,0)</f>
        <v>0</v>
      </c>
      <c r="BW303">
        <f ca="1">IF(Table1[[#This Row],[City]]="Bangalore",1,0)</f>
        <v>0</v>
      </c>
      <c r="BX303">
        <f ca="1">IF(Table1[[#This Row],[City]]="Kochi",1,0)</f>
        <v>0</v>
      </c>
      <c r="BY303">
        <f ca="1">IF(Table1[[#This Row],[City]]="Thiruvananthapuram",1,0)</f>
        <v>0</v>
      </c>
      <c r="BZ303">
        <f ca="1">IF(Table1[[#This Row],[City]]="Kolkata",1,0)</f>
        <v>0</v>
      </c>
      <c r="CA303">
        <f ca="1">IF(Table1[[#This Row],[City]]="Mysore",1,0)</f>
        <v>1</v>
      </c>
    </row>
    <row r="304" spans="2:79" x14ac:dyDescent="0.3">
      <c r="B304">
        <f t="shared" ca="1" si="90"/>
        <v>2</v>
      </c>
      <c r="C304" t="str">
        <f t="shared" ca="1" si="91"/>
        <v>Female</v>
      </c>
      <c r="D304">
        <f t="shared" ca="1" si="92"/>
        <v>41</v>
      </c>
      <c r="E304">
        <f t="shared" ca="1" si="93"/>
        <v>6</v>
      </c>
      <c r="F304" t="str">
        <f t="shared" ca="1" si="94"/>
        <v>Blogger</v>
      </c>
      <c r="G304">
        <f t="shared" ca="1" si="95"/>
        <v>5</v>
      </c>
      <c r="H304" t="str">
        <f t="shared" ca="1" si="96"/>
        <v>Post Graduate</v>
      </c>
      <c r="I304">
        <f t="shared" ca="1" si="97"/>
        <v>2</v>
      </c>
      <c r="J304">
        <f t="shared" ca="1" si="89"/>
        <v>3</v>
      </c>
      <c r="K304">
        <f t="shared" ca="1" si="98"/>
        <v>37444</v>
      </c>
      <c r="L304">
        <f t="shared" ca="1" si="99"/>
        <v>7</v>
      </c>
      <c r="M304" t="str">
        <f t="shared" ca="1" si="100"/>
        <v>Madurai</v>
      </c>
      <c r="N304">
        <f t="shared" ca="1" si="101"/>
        <v>149776</v>
      </c>
      <c r="O304">
        <f t="shared" ca="1" si="102"/>
        <v>97488.688260253766</v>
      </c>
      <c r="P304" s="1">
        <f t="shared" ca="1" si="103"/>
        <v>12474.586570266269</v>
      </c>
      <c r="Q304">
        <f t="shared" ca="1" si="104"/>
        <v>5041</v>
      </c>
      <c r="R304" s="1">
        <f t="shared" ca="1" si="105"/>
        <v>65748.013523037938</v>
      </c>
      <c r="S304" s="1">
        <f t="shared" ca="1" si="106"/>
        <v>24737.191287395515</v>
      </c>
      <c r="T304" s="1">
        <f t="shared" ca="1" si="107"/>
        <v>227998.60009330418</v>
      </c>
      <c r="U304" s="1">
        <f t="shared" ca="1" si="108"/>
        <v>168277.7017832917</v>
      </c>
      <c r="V304" s="1">
        <f t="shared" ca="1" si="109"/>
        <v>59720.898310012475</v>
      </c>
      <c r="AI304" s="7"/>
      <c r="AJ304">
        <f ca="1">IF(Table1[[#This Row],[Gender]]="Male",1,0)</f>
        <v>0</v>
      </c>
      <c r="AK304">
        <f ca="1">IF(Table1[[#This Row],[Gender]]="Female",1,0)</f>
        <v>1</v>
      </c>
      <c r="AM304" s="3"/>
      <c r="AO304">
        <f ca="1">IF(Table1[[#This Row],[Profession]]="Health",1,0)</f>
        <v>0</v>
      </c>
      <c r="AP304">
        <f ca="1">IF(Table1[[#This Row],[Profession]]="IT",1,0)</f>
        <v>0</v>
      </c>
      <c r="AQ304">
        <f ca="1">IF(Table1[[#This Row],[Profession]]="Engineer",1,0)</f>
        <v>0</v>
      </c>
      <c r="AR304">
        <f ca="1">IF(Table1[[#This Row],[Profession]]="Blogger",1,0)</f>
        <v>1</v>
      </c>
      <c r="AS304">
        <f ca="1">IF(Table1[[#This Row],[Profession]]="Teacher",1,0)</f>
        <v>0</v>
      </c>
      <c r="AT304">
        <f ca="1">IF(Table1[[#This Row],[Profession]]="Freelancer",1,0)</f>
        <v>0</v>
      </c>
      <c r="BB304" s="20">
        <f ca="1">Table1[[#This Row],[Vehicle Value]]/Table1[[#This Row],[Vehicles]]</f>
        <v>4158.1955234220895</v>
      </c>
      <c r="BC304" s="3"/>
      <c r="BD304" s="23">
        <f ca="1">IF(Table1[[#This Row],[Overal Debt]]&gt;$BE$3,1,0)</f>
        <v>1</v>
      </c>
      <c r="BG304" s="27">
        <f ca="1">Table1[[#This Row],[Mortgage]]/Table1[[#This Row],[Value of House]]</f>
        <v>0.65089659398203825</v>
      </c>
      <c r="BH304" s="23">
        <f t="shared" ca="1" si="110"/>
        <v>0</v>
      </c>
      <c r="BJ304">
        <f ca="1">IF(Table1[[#This Row],[City]]="Delhi",Table1[[#This Row],[Income]],0)</f>
        <v>0</v>
      </c>
      <c r="BK304">
        <f ca="1">IF(Table1[[#This Row],[City]]="Bangalore",Table1[[#This Row],[Income]],0)</f>
        <v>0</v>
      </c>
      <c r="BL304">
        <f ca="1">IF(Table1[[#This Row],[City]]="Kochi",Table1[[#This Row],[Income]],0)</f>
        <v>0</v>
      </c>
      <c r="BM304">
        <f ca="1">IF(Table1[[#This Row],[City]]="Chennai",Table1[[#This Row],[Income]],0)</f>
        <v>0</v>
      </c>
      <c r="BN304">
        <f ca="1">IF(Table1[[#This Row],[City]]="Thiruvananthapuram",Table1[[#This Row],[Income]],0)</f>
        <v>0</v>
      </c>
      <c r="BO304">
        <f ca="1">IF(Table1[[#This Row],[City]]="Kolkata",Table1[[#This Row],[Income]],0)</f>
        <v>0</v>
      </c>
      <c r="BP304">
        <f ca="1">IF(Table1[[#This Row],[City]]="Mumbai",Table1[[#This Row],[Income]],0)</f>
        <v>0</v>
      </c>
      <c r="BQ304">
        <f ca="1">IF(Table1[[#This Row],[City]]="Mysore",Table1[[#This Row],[Income]],0)</f>
        <v>0</v>
      </c>
      <c r="BT304">
        <f ca="1">IF(Table1[[#This Row],[City]]="Mumbai",1,0)</f>
        <v>0</v>
      </c>
      <c r="BU304">
        <f ca="1">IF(Table1[[#This Row],[City]]="Chennai",1,0)</f>
        <v>0</v>
      </c>
      <c r="BV304">
        <f ca="1">IF(Table1[[#This Row],[City]]="Delhi",1,0)</f>
        <v>0</v>
      </c>
      <c r="BW304">
        <f ca="1">IF(Table1[[#This Row],[City]]="Bangalore",1,0)</f>
        <v>0</v>
      </c>
      <c r="BX304">
        <f ca="1">IF(Table1[[#This Row],[City]]="Kochi",1,0)</f>
        <v>0</v>
      </c>
      <c r="BY304">
        <f ca="1">IF(Table1[[#This Row],[City]]="Thiruvananthapuram",1,0)</f>
        <v>0</v>
      </c>
      <c r="BZ304">
        <f ca="1">IF(Table1[[#This Row],[City]]="Kolkata",1,0)</f>
        <v>0</v>
      </c>
      <c r="CA304">
        <f ca="1">IF(Table1[[#This Row],[City]]="Mysore",1,0)</f>
        <v>0</v>
      </c>
    </row>
    <row r="305" spans="2:79" x14ac:dyDescent="0.3">
      <c r="B305">
        <f t="shared" ca="1" si="90"/>
        <v>1</v>
      </c>
      <c r="C305" t="str">
        <f t="shared" ca="1" si="91"/>
        <v>Male</v>
      </c>
      <c r="D305">
        <f t="shared" ca="1" si="92"/>
        <v>32</v>
      </c>
      <c r="E305">
        <f t="shared" ca="1" si="93"/>
        <v>4</v>
      </c>
      <c r="F305" t="str">
        <f t="shared" ca="1" si="94"/>
        <v>Teacher</v>
      </c>
      <c r="G305">
        <f t="shared" ca="1" si="95"/>
        <v>3</v>
      </c>
      <c r="H305" t="str">
        <f t="shared" ca="1" si="96"/>
        <v>Diploma</v>
      </c>
      <c r="I305">
        <f t="shared" ca="1" si="97"/>
        <v>2</v>
      </c>
      <c r="J305">
        <f t="shared" ca="1" si="89"/>
        <v>4</v>
      </c>
      <c r="K305">
        <f t="shared" ca="1" si="98"/>
        <v>66731</v>
      </c>
      <c r="L305">
        <f t="shared" ca="1" si="99"/>
        <v>7</v>
      </c>
      <c r="M305" t="str">
        <f t="shared" ca="1" si="100"/>
        <v>Madurai</v>
      </c>
      <c r="N305">
        <f t="shared" ca="1" si="101"/>
        <v>266924</v>
      </c>
      <c r="O305">
        <f t="shared" ca="1" si="102"/>
        <v>74725.195236295956</v>
      </c>
      <c r="P305" s="1">
        <f t="shared" ca="1" si="103"/>
        <v>162897.82268326546</v>
      </c>
      <c r="Q305">
        <f t="shared" ca="1" si="104"/>
        <v>52984</v>
      </c>
      <c r="R305" s="1">
        <f t="shared" ca="1" si="105"/>
        <v>89659.418800909596</v>
      </c>
      <c r="S305" s="1">
        <f t="shared" ca="1" si="106"/>
        <v>66511.354370705667</v>
      </c>
      <c r="T305" s="1">
        <f t="shared" ca="1" si="107"/>
        <v>519481.24148417503</v>
      </c>
      <c r="U305" s="1">
        <f t="shared" ca="1" si="108"/>
        <v>217368.61403720555</v>
      </c>
      <c r="V305" s="1">
        <f t="shared" ca="1" si="109"/>
        <v>302112.62744696951</v>
      </c>
      <c r="AI305" s="7"/>
      <c r="AJ305">
        <f ca="1">IF(Table1[[#This Row],[Gender]]="Male",1,0)</f>
        <v>1</v>
      </c>
      <c r="AK305">
        <f ca="1">IF(Table1[[#This Row],[Gender]]="Female",1,0)</f>
        <v>0</v>
      </c>
      <c r="AM305" s="3"/>
      <c r="AO305">
        <f ca="1">IF(Table1[[#This Row],[Profession]]="Health",1,0)</f>
        <v>0</v>
      </c>
      <c r="AP305">
        <f ca="1">IF(Table1[[#This Row],[Profession]]="IT",1,0)</f>
        <v>0</v>
      </c>
      <c r="AQ305">
        <f ca="1">IF(Table1[[#This Row],[Profession]]="Engineer",1,0)</f>
        <v>0</v>
      </c>
      <c r="AR305">
        <f ca="1">IF(Table1[[#This Row],[Profession]]="Blogger",1,0)</f>
        <v>0</v>
      </c>
      <c r="AS305">
        <f ca="1">IF(Table1[[#This Row],[Profession]]="Teacher",1,0)</f>
        <v>1</v>
      </c>
      <c r="AT305">
        <f ca="1">IF(Table1[[#This Row],[Profession]]="Freelancer",1,0)</f>
        <v>0</v>
      </c>
      <c r="BB305" s="20">
        <f ca="1">Table1[[#This Row],[Vehicle Value]]/Table1[[#This Row],[Vehicles]]</f>
        <v>40724.455670816365</v>
      </c>
      <c r="BC305" s="3"/>
      <c r="BD305" s="23">
        <f ca="1">IF(Table1[[#This Row],[Overal Debt]]&gt;$BE$3,1,0)</f>
        <v>1</v>
      </c>
      <c r="BG305" s="27">
        <f ca="1">Table1[[#This Row],[Mortgage]]/Table1[[#This Row],[Value of House]]</f>
        <v>0.27994933103166431</v>
      </c>
      <c r="BH305" s="23">
        <f t="shared" ca="1" si="110"/>
        <v>1</v>
      </c>
      <c r="BJ305">
        <f ca="1">IF(Table1[[#This Row],[City]]="Delhi",Table1[[#This Row],[Income]],0)</f>
        <v>0</v>
      </c>
      <c r="BK305">
        <f ca="1">IF(Table1[[#This Row],[City]]="Bangalore",Table1[[#This Row],[Income]],0)</f>
        <v>0</v>
      </c>
      <c r="BL305">
        <f ca="1">IF(Table1[[#This Row],[City]]="Kochi",Table1[[#This Row],[Income]],0)</f>
        <v>0</v>
      </c>
      <c r="BM305">
        <f ca="1">IF(Table1[[#This Row],[City]]="Chennai",Table1[[#This Row],[Income]],0)</f>
        <v>0</v>
      </c>
      <c r="BN305">
        <f ca="1">IF(Table1[[#This Row],[City]]="Thiruvananthapuram",Table1[[#This Row],[Income]],0)</f>
        <v>0</v>
      </c>
      <c r="BO305">
        <f ca="1">IF(Table1[[#This Row],[City]]="Kolkata",Table1[[#This Row],[Income]],0)</f>
        <v>0</v>
      </c>
      <c r="BP305">
        <f ca="1">IF(Table1[[#This Row],[City]]="Mumbai",Table1[[#This Row],[Income]],0)</f>
        <v>0</v>
      </c>
      <c r="BQ305">
        <f ca="1">IF(Table1[[#This Row],[City]]="Mysore",Table1[[#This Row],[Income]],0)</f>
        <v>0</v>
      </c>
      <c r="BT305">
        <f ca="1">IF(Table1[[#This Row],[City]]="Mumbai",1,0)</f>
        <v>0</v>
      </c>
      <c r="BU305">
        <f ca="1">IF(Table1[[#This Row],[City]]="Chennai",1,0)</f>
        <v>0</v>
      </c>
      <c r="BV305">
        <f ca="1">IF(Table1[[#This Row],[City]]="Delhi",1,0)</f>
        <v>0</v>
      </c>
      <c r="BW305">
        <f ca="1">IF(Table1[[#This Row],[City]]="Bangalore",1,0)</f>
        <v>0</v>
      </c>
      <c r="BX305">
        <f ca="1">IF(Table1[[#This Row],[City]]="Kochi",1,0)</f>
        <v>0</v>
      </c>
      <c r="BY305">
        <f ca="1">IF(Table1[[#This Row],[City]]="Thiruvananthapuram",1,0)</f>
        <v>0</v>
      </c>
      <c r="BZ305">
        <f ca="1">IF(Table1[[#This Row],[City]]="Kolkata",1,0)</f>
        <v>0</v>
      </c>
      <c r="CA305">
        <f ca="1">IF(Table1[[#This Row],[City]]="Mysore",1,0)</f>
        <v>0</v>
      </c>
    </row>
    <row r="306" spans="2:79" x14ac:dyDescent="0.3">
      <c r="B306">
        <f t="shared" ca="1" si="90"/>
        <v>1</v>
      </c>
      <c r="C306" t="str">
        <f t="shared" ca="1" si="91"/>
        <v>Male</v>
      </c>
      <c r="D306">
        <f t="shared" ca="1" si="92"/>
        <v>25</v>
      </c>
      <c r="E306">
        <f t="shared" ca="1" si="93"/>
        <v>5</v>
      </c>
      <c r="F306" t="str">
        <f t="shared" ca="1" si="94"/>
        <v>Freelancer</v>
      </c>
      <c r="G306">
        <f t="shared" ca="1" si="95"/>
        <v>5</v>
      </c>
      <c r="H306" t="str">
        <f t="shared" ca="1" si="96"/>
        <v>Post Graduate</v>
      </c>
      <c r="I306">
        <f t="shared" ca="1" si="97"/>
        <v>0</v>
      </c>
      <c r="J306">
        <f t="shared" ca="1" si="89"/>
        <v>3</v>
      </c>
      <c r="K306">
        <f t="shared" ca="1" si="98"/>
        <v>33365</v>
      </c>
      <c r="L306">
        <f t="shared" ca="1" si="99"/>
        <v>3</v>
      </c>
      <c r="M306" t="str">
        <f t="shared" ca="1" si="100"/>
        <v>Mysore</v>
      </c>
      <c r="N306">
        <f t="shared" ca="1" si="101"/>
        <v>133460</v>
      </c>
      <c r="O306">
        <f t="shared" ca="1" si="102"/>
        <v>108629.89891751195</v>
      </c>
      <c r="P306" s="1">
        <f t="shared" ca="1" si="103"/>
        <v>96867.608732465422</v>
      </c>
      <c r="Q306">
        <f t="shared" ca="1" si="104"/>
        <v>17070</v>
      </c>
      <c r="R306" s="1">
        <f t="shared" ca="1" si="105"/>
        <v>52050.353477464123</v>
      </c>
      <c r="S306" s="1">
        <f t="shared" ca="1" si="106"/>
        <v>48565.973411754974</v>
      </c>
      <c r="T306" s="1">
        <f t="shared" ca="1" si="107"/>
        <v>282377.96220992954</v>
      </c>
      <c r="U306" s="1">
        <f t="shared" ca="1" si="108"/>
        <v>177750.25239497607</v>
      </c>
      <c r="V306" s="1">
        <f t="shared" ca="1" si="109"/>
        <v>104627.70981495347</v>
      </c>
      <c r="AI306" s="7"/>
      <c r="AJ306">
        <f ca="1">IF(Table1[[#This Row],[Gender]]="Male",1,0)</f>
        <v>1</v>
      </c>
      <c r="AK306">
        <f ca="1">IF(Table1[[#This Row],[Gender]]="Female",1,0)</f>
        <v>0</v>
      </c>
      <c r="AM306" s="3"/>
      <c r="AO306">
        <f ca="1">IF(Table1[[#This Row],[Profession]]="Health",1,0)</f>
        <v>0</v>
      </c>
      <c r="AP306">
        <f ca="1">IF(Table1[[#This Row],[Profession]]="IT",1,0)</f>
        <v>0</v>
      </c>
      <c r="AQ306">
        <f ca="1">IF(Table1[[#This Row],[Profession]]="Engineer",1,0)</f>
        <v>0</v>
      </c>
      <c r="AR306">
        <f ca="1">IF(Table1[[#This Row],[Profession]]="Blogger",1,0)</f>
        <v>0</v>
      </c>
      <c r="AS306">
        <f ca="1">IF(Table1[[#This Row],[Profession]]="Teacher",1,0)</f>
        <v>0</v>
      </c>
      <c r="AT306">
        <f ca="1">IF(Table1[[#This Row],[Profession]]="Freelancer",1,0)</f>
        <v>1</v>
      </c>
      <c r="BB306" s="20">
        <f ca="1">Table1[[#This Row],[Vehicle Value]]/Table1[[#This Row],[Vehicles]]</f>
        <v>32289.202910821808</v>
      </c>
      <c r="BC306" s="3"/>
      <c r="BD306" s="23">
        <f ca="1">IF(Table1[[#This Row],[Overal Debt]]&gt;$BE$3,1,0)</f>
        <v>1</v>
      </c>
      <c r="BG306" s="27">
        <f ca="1">Table1[[#This Row],[Mortgage]]/Table1[[#This Row],[Value of House]]</f>
        <v>0.81395098844231939</v>
      </c>
      <c r="BH306" s="23">
        <f t="shared" ca="1" si="110"/>
        <v>0</v>
      </c>
      <c r="BJ306">
        <f ca="1">IF(Table1[[#This Row],[City]]="Delhi",Table1[[#This Row],[Income]],0)</f>
        <v>0</v>
      </c>
      <c r="BK306">
        <f ca="1">IF(Table1[[#This Row],[City]]="Bangalore",Table1[[#This Row],[Income]],0)</f>
        <v>0</v>
      </c>
      <c r="BL306">
        <f ca="1">IF(Table1[[#This Row],[City]]="Kochi",Table1[[#This Row],[Income]],0)</f>
        <v>0</v>
      </c>
      <c r="BM306">
        <f ca="1">IF(Table1[[#This Row],[City]]="Chennai",Table1[[#This Row],[Income]],0)</f>
        <v>0</v>
      </c>
      <c r="BN306">
        <f ca="1">IF(Table1[[#This Row],[City]]="Thiruvananthapuram",Table1[[#This Row],[Income]],0)</f>
        <v>0</v>
      </c>
      <c r="BO306">
        <f ca="1">IF(Table1[[#This Row],[City]]="Kolkata",Table1[[#This Row],[Income]],0)</f>
        <v>0</v>
      </c>
      <c r="BP306">
        <f ca="1">IF(Table1[[#This Row],[City]]="Mumbai",Table1[[#This Row],[Income]],0)</f>
        <v>0</v>
      </c>
      <c r="BQ306">
        <f ca="1">IF(Table1[[#This Row],[City]]="Mysore",Table1[[#This Row],[Income]],0)</f>
        <v>33365</v>
      </c>
      <c r="BT306">
        <f ca="1">IF(Table1[[#This Row],[City]]="Mumbai",1,0)</f>
        <v>0</v>
      </c>
      <c r="BU306">
        <f ca="1">IF(Table1[[#This Row],[City]]="Chennai",1,0)</f>
        <v>0</v>
      </c>
      <c r="BV306">
        <f ca="1">IF(Table1[[#This Row],[City]]="Delhi",1,0)</f>
        <v>0</v>
      </c>
      <c r="BW306">
        <f ca="1">IF(Table1[[#This Row],[City]]="Bangalore",1,0)</f>
        <v>0</v>
      </c>
      <c r="BX306">
        <f ca="1">IF(Table1[[#This Row],[City]]="Kochi",1,0)</f>
        <v>0</v>
      </c>
      <c r="BY306">
        <f ca="1">IF(Table1[[#This Row],[City]]="Thiruvananthapuram",1,0)</f>
        <v>0</v>
      </c>
      <c r="BZ306">
        <f ca="1">IF(Table1[[#This Row],[City]]="Kolkata",1,0)</f>
        <v>0</v>
      </c>
      <c r="CA306">
        <f ca="1">IF(Table1[[#This Row],[City]]="Mysore",1,0)</f>
        <v>1</v>
      </c>
    </row>
    <row r="307" spans="2:79" x14ac:dyDescent="0.3">
      <c r="B307">
        <f t="shared" ca="1" si="90"/>
        <v>2</v>
      </c>
      <c r="C307" t="str">
        <f t="shared" ca="1" si="91"/>
        <v>Female</v>
      </c>
      <c r="D307">
        <f t="shared" ca="1" si="92"/>
        <v>32</v>
      </c>
      <c r="E307">
        <f t="shared" ca="1" si="93"/>
        <v>3</v>
      </c>
      <c r="F307" t="str">
        <f t="shared" ca="1" si="94"/>
        <v>IT</v>
      </c>
      <c r="G307">
        <f t="shared" ca="1" si="95"/>
        <v>1</v>
      </c>
      <c r="H307" t="str">
        <f t="shared" ca="1" si="96"/>
        <v>SSLC</v>
      </c>
      <c r="I307">
        <f t="shared" ca="1" si="97"/>
        <v>4</v>
      </c>
      <c r="J307">
        <f t="shared" ca="1" si="89"/>
        <v>4</v>
      </c>
      <c r="K307">
        <f t="shared" ca="1" si="98"/>
        <v>43352</v>
      </c>
      <c r="L307">
        <f t="shared" ca="1" si="99"/>
        <v>3</v>
      </c>
      <c r="M307" t="str">
        <f t="shared" ca="1" si="100"/>
        <v>Mysore</v>
      </c>
      <c r="N307">
        <f t="shared" ca="1" si="101"/>
        <v>130056</v>
      </c>
      <c r="O307">
        <f t="shared" ca="1" si="102"/>
        <v>8073.523175122421</v>
      </c>
      <c r="P307" s="1">
        <f t="shared" ca="1" si="103"/>
        <v>46177.454141351176</v>
      </c>
      <c r="Q307">
        <f t="shared" ca="1" si="104"/>
        <v>35906</v>
      </c>
      <c r="R307" s="1">
        <f t="shared" ca="1" si="105"/>
        <v>35418.696722404762</v>
      </c>
      <c r="S307" s="1">
        <f t="shared" ca="1" si="106"/>
        <v>2007.9861222312675</v>
      </c>
      <c r="T307" s="1">
        <f t="shared" ca="1" si="107"/>
        <v>211652.15086375593</v>
      </c>
      <c r="U307" s="1">
        <f t="shared" ca="1" si="108"/>
        <v>79398.219897527189</v>
      </c>
      <c r="V307" s="1">
        <f t="shared" ca="1" si="109"/>
        <v>132253.93096622874</v>
      </c>
      <c r="AI307" s="7"/>
      <c r="AJ307">
        <f ca="1">IF(Table1[[#This Row],[Gender]]="Male",1,0)</f>
        <v>0</v>
      </c>
      <c r="AK307">
        <f ca="1">IF(Table1[[#This Row],[Gender]]="Female",1,0)</f>
        <v>1</v>
      </c>
      <c r="AM307" s="3"/>
      <c r="AO307">
        <f ca="1">IF(Table1[[#This Row],[Profession]]="Health",1,0)</f>
        <v>0</v>
      </c>
      <c r="AP307">
        <f ca="1">IF(Table1[[#This Row],[Profession]]="IT",1,0)</f>
        <v>1</v>
      </c>
      <c r="AQ307">
        <f ca="1">IF(Table1[[#This Row],[Profession]]="Engineer",1,0)</f>
        <v>0</v>
      </c>
      <c r="AR307">
        <f ca="1">IF(Table1[[#This Row],[Profession]]="Blogger",1,0)</f>
        <v>0</v>
      </c>
      <c r="AS307">
        <f ca="1">IF(Table1[[#This Row],[Profession]]="Teacher",1,0)</f>
        <v>0</v>
      </c>
      <c r="AT307">
        <f ca="1">IF(Table1[[#This Row],[Profession]]="Freelancer",1,0)</f>
        <v>0</v>
      </c>
      <c r="BB307" s="20">
        <f ca="1">Table1[[#This Row],[Vehicle Value]]/Table1[[#This Row],[Vehicles]]</f>
        <v>11544.363535337794</v>
      </c>
      <c r="BC307" s="3"/>
      <c r="BD307" s="23">
        <f ca="1">IF(Table1[[#This Row],[Overal Debt]]&gt;$BE$3,1,0)</f>
        <v>0</v>
      </c>
      <c r="BG307" s="27">
        <f ca="1">Table1[[#This Row],[Mortgage]]/Table1[[#This Row],[Value of House]]</f>
        <v>6.2077283440382769E-2</v>
      </c>
      <c r="BH307" s="23">
        <f t="shared" ca="1" si="110"/>
        <v>1</v>
      </c>
      <c r="BJ307">
        <f ca="1">IF(Table1[[#This Row],[City]]="Delhi",Table1[[#This Row],[Income]],0)</f>
        <v>0</v>
      </c>
      <c r="BK307">
        <f ca="1">IF(Table1[[#This Row],[City]]="Bangalore",Table1[[#This Row],[Income]],0)</f>
        <v>0</v>
      </c>
      <c r="BL307">
        <f ca="1">IF(Table1[[#This Row],[City]]="Kochi",Table1[[#This Row],[Income]],0)</f>
        <v>0</v>
      </c>
      <c r="BM307">
        <f ca="1">IF(Table1[[#This Row],[City]]="Chennai",Table1[[#This Row],[Income]],0)</f>
        <v>0</v>
      </c>
      <c r="BN307">
        <f ca="1">IF(Table1[[#This Row],[City]]="Thiruvananthapuram",Table1[[#This Row],[Income]],0)</f>
        <v>0</v>
      </c>
      <c r="BO307">
        <f ca="1">IF(Table1[[#This Row],[City]]="Kolkata",Table1[[#This Row],[Income]],0)</f>
        <v>0</v>
      </c>
      <c r="BP307">
        <f ca="1">IF(Table1[[#This Row],[City]]="Mumbai",Table1[[#This Row],[Income]],0)</f>
        <v>0</v>
      </c>
      <c r="BQ307">
        <f ca="1">IF(Table1[[#This Row],[City]]="Mysore",Table1[[#This Row],[Income]],0)</f>
        <v>43352</v>
      </c>
      <c r="BT307">
        <f ca="1">IF(Table1[[#This Row],[City]]="Mumbai",1,0)</f>
        <v>0</v>
      </c>
      <c r="BU307">
        <f ca="1">IF(Table1[[#This Row],[City]]="Chennai",1,0)</f>
        <v>0</v>
      </c>
      <c r="BV307">
        <f ca="1">IF(Table1[[#This Row],[City]]="Delhi",1,0)</f>
        <v>0</v>
      </c>
      <c r="BW307">
        <f ca="1">IF(Table1[[#This Row],[City]]="Bangalore",1,0)</f>
        <v>0</v>
      </c>
      <c r="BX307">
        <f ca="1">IF(Table1[[#This Row],[City]]="Kochi",1,0)</f>
        <v>0</v>
      </c>
      <c r="BY307">
        <f ca="1">IF(Table1[[#This Row],[City]]="Thiruvananthapuram",1,0)</f>
        <v>0</v>
      </c>
      <c r="BZ307">
        <f ca="1">IF(Table1[[#This Row],[City]]="Kolkata",1,0)</f>
        <v>0</v>
      </c>
      <c r="CA307">
        <f ca="1">IF(Table1[[#This Row],[City]]="Mysore",1,0)</f>
        <v>1</v>
      </c>
    </row>
    <row r="308" spans="2:79" x14ac:dyDescent="0.3">
      <c r="B308">
        <f t="shared" ca="1" si="90"/>
        <v>2</v>
      </c>
      <c r="C308" t="str">
        <f t="shared" ca="1" si="91"/>
        <v>Female</v>
      </c>
      <c r="D308">
        <f t="shared" ca="1" si="92"/>
        <v>37</v>
      </c>
      <c r="E308">
        <f t="shared" ca="1" si="93"/>
        <v>5</v>
      </c>
      <c r="F308" t="str">
        <f t="shared" ca="1" si="94"/>
        <v>Freelancer</v>
      </c>
      <c r="G308">
        <f t="shared" ca="1" si="95"/>
        <v>4</v>
      </c>
      <c r="H308" t="str">
        <f t="shared" ca="1" si="96"/>
        <v>Under Graduate</v>
      </c>
      <c r="I308">
        <f t="shared" ca="1" si="97"/>
        <v>4</v>
      </c>
      <c r="J308">
        <f t="shared" ca="1" si="89"/>
        <v>4</v>
      </c>
      <c r="K308">
        <f t="shared" ca="1" si="98"/>
        <v>55617</v>
      </c>
      <c r="L308">
        <f t="shared" ca="1" si="99"/>
        <v>4</v>
      </c>
      <c r="M308" t="str">
        <f t="shared" ca="1" si="100"/>
        <v>Mumbai</v>
      </c>
      <c r="N308">
        <f t="shared" ca="1" si="101"/>
        <v>222468</v>
      </c>
      <c r="O308">
        <f t="shared" ca="1" si="102"/>
        <v>172662.31857233605</v>
      </c>
      <c r="P308" s="1">
        <f t="shared" ca="1" si="103"/>
        <v>56513.268776916957</v>
      </c>
      <c r="Q308">
        <f t="shared" ca="1" si="104"/>
        <v>25688</v>
      </c>
      <c r="R308" s="1">
        <f t="shared" ca="1" si="105"/>
        <v>80433.817912521641</v>
      </c>
      <c r="S308" s="1">
        <f t="shared" ca="1" si="106"/>
        <v>56403.098654868925</v>
      </c>
      <c r="T308" s="1">
        <f t="shared" ca="1" si="107"/>
        <v>359415.08668943861</v>
      </c>
      <c r="U308" s="1">
        <f t="shared" ca="1" si="108"/>
        <v>278784.13648485771</v>
      </c>
      <c r="V308" s="1">
        <f t="shared" ca="1" si="109"/>
        <v>80630.950204580906</v>
      </c>
      <c r="AI308" s="7"/>
      <c r="AJ308">
        <f ca="1">IF(Table1[[#This Row],[Gender]]="Male",1,0)</f>
        <v>0</v>
      </c>
      <c r="AK308">
        <f ca="1">IF(Table1[[#This Row],[Gender]]="Female",1,0)</f>
        <v>1</v>
      </c>
      <c r="AM308" s="3"/>
      <c r="AO308">
        <f ca="1">IF(Table1[[#This Row],[Profession]]="Health",1,0)</f>
        <v>0</v>
      </c>
      <c r="AP308">
        <f ca="1">IF(Table1[[#This Row],[Profession]]="IT",1,0)</f>
        <v>0</v>
      </c>
      <c r="AQ308">
        <f ca="1">IF(Table1[[#This Row],[Profession]]="Engineer",1,0)</f>
        <v>0</v>
      </c>
      <c r="AR308">
        <f ca="1">IF(Table1[[#This Row],[Profession]]="Blogger",1,0)</f>
        <v>0</v>
      </c>
      <c r="AS308">
        <f ca="1">IF(Table1[[#This Row],[Profession]]="Teacher",1,0)</f>
        <v>0</v>
      </c>
      <c r="AT308">
        <f ca="1">IF(Table1[[#This Row],[Profession]]="Freelancer",1,0)</f>
        <v>1</v>
      </c>
      <c r="BB308" s="20">
        <f ca="1">Table1[[#This Row],[Vehicle Value]]/Table1[[#This Row],[Vehicles]]</f>
        <v>14128.317194229239</v>
      </c>
      <c r="BC308" s="3"/>
      <c r="BD308" s="23">
        <f ca="1">IF(Table1[[#This Row],[Overal Debt]]&gt;$BE$3,1,0)</f>
        <v>1</v>
      </c>
      <c r="BG308" s="27">
        <f ca="1">Table1[[#This Row],[Mortgage]]/Table1[[#This Row],[Value of House]]</f>
        <v>0.77612204259640061</v>
      </c>
      <c r="BH308" s="23">
        <f t="shared" ca="1" si="110"/>
        <v>0</v>
      </c>
      <c r="BJ308">
        <f ca="1">IF(Table1[[#This Row],[City]]="Delhi",Table1[[#This Row],[Income]],0)</f>
        <v>0</v>
      </c>
      <c r="BK308">
        <f ca="1">IF(Table1[[#This Row],[City]]="Bangalore",Table1[[#This Row],[Income]],0)</f>
        <v>0</v>
      </c>
      <c r="BL308">
        <f ca="1">IF(Table1[[#This Row],[City]]="Kochi",Table1[[#This Row],[Income]],0)</f>
        <v>0</v>
      </c>
      <c r="BM308">
        <f ca="1">IF(Table1[[#This Row],[City]]="Chennai",Table1[[#This Row],[Income]],0)</f>
        <v>0</v>
      </c>
      <c r="BN308">
        <f ca="1">IF(Table1[[#This Row],[City]]="Thiruvananthapuram",Table1[[#This Row],[Income]],0)</f>
        <v>0</v>
      </c>
      <c r="BO308">
        <f ca="1">IF(Table1[[#This Row],[City]]="Kolkata",Table1[[#This Row],[Income]],0)</f>
        <v>0</v>
      </c>
      <c r="BP308">
        <f ca="1">IF(Table1[[#This Row],[City]]="Mumbai",Table1[[#This Row],[Income]],0)</f>
        <v>55617</v>
      </c>
      <c r="BQ308">
        <f ca="1">IF(Table1[[#This Row],[City]]="Mysore",Table1[[#This Row],[Income]],0)</f>
        <v>0</v>
      </c>
      <c r="BT308">
        <f ca="1">IF(Table1[[#This Row],[City]]="Mumbai",1,0)</f>
        <v>1</v>
      </c>
      <c r="BU308">
        <f ca="1">IF(Table1[[#This Row],[City]]="Chennai",1,0)</f>
        <v>0</v>
      </c>
      <c r="BV308">
        <f ca="1">IF(Table1[[#This Row],[City]]="Delhi",1,0)</f>
        <v>0</v>
      </c>
      <c r="BW308">
        <f ca="1">IF(Table1[[#This Row],[City]]="Bangalore",1,0)</f>
        <v>0</v>
      </c>
      <c r="BX308">
        <f ca="1">IF(Table1[[#This Row],[City]]="Kochi",1,0)</f>
        <v>0</v>
      </c>
      <c r="BY308">
        <f ca="1">IF(Table1[[#This Row],[City]]="Thiruvananthapuram",1,0)</f>
        <v>0</v>
      </c>
      <c r="BZ308">
        <f ca="1">IF(Table1[[#This Row],[City]]="Kolkata",1,0)</f>
        <v>0</v>
      </c>
      <c r="CA308">
        <f ca="1">IF(Table1[[#This Row],[City]]="Mysore",1,0)</f>
        <v>0</v>
      </c>
    </row>
    <row r="309" spans="2:79" x14ac:dyDescent="0.3">
      <c r="B309">
        <f t="shared" ca="1" si="90"/>
        <v>2</v>
      </c>
      <c r="C309" t="str">
        <f t="shared" ca="1" si="91"/>
        <v>Female</v>
      </c>
      <c r="D309">
        <f t="shared" ca="1" si="92"/>
        <v>43</v>
      </c>
      <c r="E309">
        <f t="shared" ca="1" si="93"/>
        <v>4</v>
      </c>
      <c r="F309" t="str">
        <f t="shared" ca="1" si="94"/>
        <v>Teacher</v>
      </c>
      <c r="G309">
        <f t="shared" ca="1" si="95"/>
        <v>3</v>
      </c>
      <c r="H309" t="str">
        <f t="shared" ca="1" si="96"/>
        <v>Diploma</v>
      </c>
      <c r="I309">
        <f t="shared" ca="1" si="97"/>
        <v>3</v>
      </c>
      <c r="J309">
        <f t="shared" ca="1" si="89"/>
        <v>4</v>
      </c>
      <c r="K309">
        <f t="shared" ca="1" si="98"/>
        <v>40008</v>
      </c>
      <c r="L309">
        <f t="shared" ca="1" si="99"/>
        <v>3</v>
      </c>
      <c r="M309" t="str">
        <f t="shared" ca="1" si="100"/>
        <v>Mysore</v>
      </c>
      <c r="N309">
        <f t="shared" ca="1" si="101"/>
        <v>160032</v>
      </c>
      <c r="O309">
        <f t="shared" ca="1" si="102"/>
        <v>68747.849638622603</v>
      </c>
      <c r="P309" s="1">
        <f t="shared" ca="1" si="103"/>
        <v>136698.28708066401</v>
      </c>
      <c r="Q309">
        <f t="shared" ca="1" si="104"/>
        <v>67895</v>
      </c>
      <c r="R309" s="1">
        <f t="shared" ca="1" si="105"/>
        <v>53057.216786046032</v>
      </c>
      <c r="S309" s="1">
        <f t="shared" ca="1" si="106"/>
        <v>53567.160161802414</v>
      </c>
      <c r="T309" s="1">
        <f t="shared" ca="1" si="107"/>
        <v>349787.50386671006</v>
      </c>
      <c r="U309" s="1">
        <f t="shared" ca="1" si="108"/>
        <v>189700.06642466865</v>
      </c>
      <c r="V309" s="1">
        <f t="shared" ca="1" si="109"/>
        <v>160087.43744204141</v>
      </c>
      <c r="AI309" s="7"/>
      <c r="AJ309">
        <f ca="1">IF(Table1[[#This Row],[Gender]]="Male",1,0)</f>
        <v>0</v>
      </c>
      <c r="AK309">
        <f ca="1">IF(Table1[[#This Row],[Gender]]="Female",1,0)</f>
        <v>1</v>
      </c>
      <c r="AM309" s="3"/>
      <c r="AO309">
        <f ca="1">IF(Table1[[#This Row],[Profession]]="Health",1,0)</f>
        <v>0</v>
      </c>
      <c r="AP309">
        <f ca="1">IF(Table1[[#This Row],[Profession]]="IT",1,0)</f>
        <v>0</v>
      </c>
      <c r="AQ309">
        <f ca="1">IF(Table1[[#This Row],[Profession]]="Engineer",1,0)</f>
        <v>0</v>
      </c>
      <c r="AR309">
        <f ca="1">IF(Table1[[#This Row],[Profession]]="Blogger",1,0)</f>
        <v>0</v>
      </c>
      <c r="AS309">
        <f ca="1">IF(Table1[[#This Row],[Profession]]="Teacher",1,0)</f>
        <v>1</v>
      </c>
      <c r="AT309">
        <f ca="1">IF(Table1[[#This Row],[Profession]]="Freelancer",1,0)</f>
        <v>0</v>
      </c>
      <c r="BB309" s="20">
        <f ca="1">Table1[[#This Row],[Vehicle Value]]/Table1[[#This Row],[Vehicles]]</f>
        <v>34174.571770166003</v>
      </c>
      <c r="BC309" s="3"/>
      <c r="BD309" s="23">
        <f ca="1">IF(Table1[[#This Row],[Overal Debt]]&gt;$BE$3,1,0)</f>
        <v>1</v>
      </c>
      <c r="BG309" s="27">
        <f ca="1">Table1[[#This Row],[Mortgage]]/Table1[[#This Row],[Value of House]]</f>
        <v>0.42958814261286871</v>
      </c>
      <c r="BH309" s="23">
        <f t="shared" ca="1" si="110"/>
        <v>0</v>
      </c>
      <c r="BJ309">
        <f ca="1">IF(Table1[[#This Row],[City]]="Delhi",Table1[[#This Row],[Income]],0)</f>
        <v>0</v>
      </c>
      <c r="BK309">
        <f ca="1">IF(Table1[[#This Row],[City]]="Bangalore",Table1[[#This Row],[Income]],0)</f>
        <v>0</v>
      </c>
      <c r="BL309">
        <f ca="1">IF(Table1[[#This Row],[City]]="Kochi",Table1[[#This Row],[Income]],0)</f>
        <v>0</v>
      </c>
      <c r="BM309">
        <f ca="1">IF(Table1[[#This Row],[City]]="Chennai",Table1[[#This Row],[Income]],0)</f>
        <v>0</v>
      </c>
      <c r="BN309">
        <f ca="1">IF(Table1[[#This Row],[City]]="Thiruvananthapuram",Table1[[#This Row],[Income]],0)</f>
        <v>0</v>
      </c>
      <c r="BO309">
        <f ca="1">IF(Table1[[#This Row],[City]]="Kolkata",Table1[[#This Row],[Income]],0)</f>
        <v>0</v>
      </c>
      <c r="BP309">
        <f ca="1">IF(Table1[[#This Row],[City]]="Mumbai",Table1[[#This Row],[Income]],0)</f>
        <v>0</v>
      </c>
      <c r="BQ309">
        <f ca="1">IF(Table1[[#This Row],[City]]="Mysore",Table1[[#This Row],[Income]],0)</f>
        <v>40008</v>
      </c>
      <c r="BT309">
        <f ca="1">IF(Table1[[#This Row],[City]]="Mumbai",1,0)</f>
        <v>0</v>
      </c>
      <c r="BU309">
        <f ca="1">IF(Table1[[#This Row],[City]]="Chennai",1,0)</f>
        <v>0</v>
      </c>
      <c r="BV309">
        <f ca="1">IF(Table1[[#This Row],[City]]="Delhi",1,0)</f>
        <v>0</v>
      </c>
      <c r="BW309">
        <f ca="1">IF(Table1[[#This Row],[City]]="Bangalore",1,0)</f>
        <v>0</v>
      </c>
      <c r="BX309">
        <f ca="1">IF(Table1[[#This Row],[City]]="Kochi",1,0)</f>
        <v>0</v>
      </c>
      <c r="BY309">
        <f ca="1">IF(Table1[[#This Row],[City]]="Thiruvananthapuram",1,0)</f>
        <v>0</v>
      </c>
      <c r="BZ309">
        <f ca="1">IF(Table1[[#This Row],[City]]="Kolkata",1,0)</f>
        <v>0</v>
      </c>
      <c r="CA309">
        <f ca="1">IF(Table1[[#This Row],[City]]="Mysore",1,0)</f>
        <v>1</v>
      </c>
    </row>
    <row r="310" spans="2:79" x14ac:dyDescent="0.3">
      <c r="B310">
        <f t="shared" ca="1" si="90"/>
        <v>2</v>
      </c>
      <c r="C310" t="str">
        <f t="shared" ca="1" si="91"/>
        <v>Female</v>
      </c>
      <c r="D310">
        <f t="shared" ca="1" si="92"/>
        <v>33</v>
      </c>
      <c r="E310">
        <f t="shared" ca="1" si="93"/>
        <v>3</v>
      </c>
      <c r="F310" t="str">
        <f t="shared" ca="1" si="94"/>
        <v>IT</v>
      </c>
      <c r="G310">
        <f t="shared" ca="1" si="95"/>
        <v>1</v>
      </c>
      <c r="H310" t="str">
        <f t="shared" ca="1" si="96"/>
        <v>SSLC</v>
      </c>
      <c r="I310">
        <f t="shared" ca="1" si="97"/>
        <v>2</v>
      </c>
      <c r="J310">
        <f t="shared" ca="1" si="89"/>
        <v>3</v>
      </c>
      <c r="K310">
        <f t="shared" ca="1" si="98"/>
        <v>88318</v>
      </c>
      <c r="L310">
        <f t="shared" ca="1" si="99"/>
        <v>3</v>
      </c>
      <c r="M310" t="str">
        <f t="shared" ca="1" si="100"/>
        <v>Mysore</v>
      </c>
      <c r="N310">
        <f t="shared" ca="1" si="101"/>
        <v>264954</v>
      </c>
      <c r="O310">
        <f t="shared" ca="1" si="102"/>
        <v>35743.618385816633</v>
      </c>
      <c r="P310" s="1">
        <f t="shared" ca="1" si="103"/>
        <v>132232.05528010969</v>
      </c>
      <c r="Q310">
        <f t="shared" ca="1" si="104"/>
        <v>41713</v>
      </c>
      <c r="R310" s="1">
        <f t="shared" ca="1" si="105"/>
        <v>166487.34184554845</v>
      </c>
      <c r="S310" s="1">
        <f t="shared" ca="1" si="106"/>
        <v>66783.445477254369</v>
      </c>
      <c r="T310" s="1">
        <f t="shared" ca="1" si="107"/>
        <v>563673.39712565811</v>
      </c>
      <c r="U310" s="1">
        <f t="shared" ca="1" si="108"/>
        <v>243943.96023136508</v>
      </c>
      <c r="V310" s="1">
        <f t="shared" ca="1" si="109"/>
        <v>319729.43689429306</v>
      </c>
      <c r="AI310" s="7"/>
      <c r="AJ310">
        <f ca="1">IF(Table1[[#This Row],[Gender]]="Male",1,0)</f>
        <v>0</v>
      </c>
      <c r="AK310">
        <f ca="1">IF(Table1[[#This Row],[Gender]]="Female",1,0)</f>
        <v>1</v>
      </c>
      <c r="AM310" s="3"/>
      <c r="AO310">
        <f ca="1">IF(Table1[[#This Row],[Profession]]="Health",1,0)</f>
        <v>0</v>
      </c>
      <c r="AP310">
        <f ca="1">IF(Table1[[#This Row],[Profession]]="IT",1,0)</f>
        <v>1</v>
      </c>
      <c r="AQ310">
        <f ca="1">IF(Table1[[#This Row],[Profession]]="Engineer",1,0)</f>
        <v>0</v>
      </c>
      <c r="AR310">
        <f ca="1">IF(Table1[[#This Row],[Profession]]="Blogger",1,0)</f>
        <v>0</v>
      </c>
      <c r="AS310">
        <f ca="1">IF(Table1[[#This Row],[Profession]]="Teacher",1,0)</f>
        <v>0</v>
      </c>
      <c r="AT310">
        <f ca="1">IF(Table1[[#This Row],[Profession]]="Freelancer",1,0)</f>
        <v>0</v>
      </c>
      <c r="BB310" s="20">
        <f ca="1">Table1[[#This Row],[Vehicle Value]]/Table1[[#This Row],[Vehicles]]</f>
        <v>44077.351760036567</v>
      </c>
      <c r="BC310" s="3"/>
      <c r="BD310" s="23">
        <f ca="1">IF(Table1[[#This Row],[Overal Debt]]&gt;$BE$3,1,0)</f>
        <v>1</v>
      </c>
      <c r="BG310" s="27">
        <f ca="1">Table1[[#This Row],[Mortgage]]/Table1[[#This Row],[Value of House]]</f>
        <v>0.13490499628545571</v>
      </c>
      <c r="BH310" s="23">
        <f t="shared" ca="1" si="110"/>
        <v>1</v>
      </c>
      <c r="BJ310">
        <f ca="1">IF(Table1[[#This Row],[City]]="Delhi",Table1[[#This Row],[Income]],0)</f>
        <v>0</v>
      </c>
      <c r="BK310">
        <f ca="1">IF(Table1[[#This Row],[City]]="Bangalore",Table1[[#This Row],[Income]],0)</f>
        <v>0</v>
      </c>
      <c r="BL310">
        <f ca="1">IF(Table1[[#This Row],[City]]="Kochi",Table1[[#This Row],[Income]],0)</f>
        <v>0</v>
      </c>
      <c r="BM310">
        <f ca="1">IF(Table1[[#This Row],[City]]="Chennai",Table1[[#This Row],[Income]],0)</f>
        <v>0</v>
      </c>
      <c r="BN310">
        <f ca="1">IF(Table1[[#This Row],[City]]="Thiruvananthapuram",Table1[[#This Row],[Income]],0)</f>
        <v>0</v>
      </c>
      <c r="BO310">
        <f ca="1">IF(Table1[[#This Row],[City]]="Kolkata",Table1[[#This Row],[Income]],0)</f>
        <v>0</v>
      </c>
      <c r="BP310">
        <f ca="1">IF(Table1[[#This Row],[City]]="Mumbai",Table1[[#This Row],[Income]],0)</f>
        <v>0</v>
      </c>
      <c r="BQ310">
        <f ca="1">IF(Table1[[#This Row],[City]]="Mysore",Table1[[#This Row],[Income]],0)</f>
        <v>88318</v>
      </c>
      <c r="BT310">
        <f ca="1">IF(Table1[[#This Row],[City]]="Mumbai",1,0)</f>
        <v>0</v>
      </c>
      <c r="BU310">
        <f ca="1">IF(Table1[[#This Row],[City]]="Chennai",1,0)</f>
        <v>0</v>
      </c>
      <c r="BV310">
        <f ca="1">IF(Table1[[#This Row],[City]]="Delhi",1,0)</f>
        <v>0</v>
      </c>
      <c r="BW310">
        <f ca="1">IF(Table1[[#This Row],[City]]="Bangalore",1,0)</f>
        <v>0</v>
      </c>
      <c r="BX310">
        <f ca="1">IF(Table1[[#This Row],[City]]="Kochi",1,0)</f>
        <v>0</v>
      </c>
      <c r="BY310">
        <f ca="1">IF(Table1[[#This Row],[City]]="Thiruvananthapuram",1,0)</f>
        <v>0</v>
      </c>
      <c r="BZ310">
        <f ca="1">IF(Table1[[#This Row],[City]]="Kolkata",1,0)</f>
        <v>0</v>
      </c>
      <c r="CA310">
        <f ca="1">IF(Table1[[#This Row],[City]]="Mysore",1,0)</f>
        <v>1</v>
      </c>
    </row>
    <row r="311" spans="2:79" x14ac:dyDescent="0.3">
      <c r="B311">
        <f t="shared" ca="1" si="90"/>
        <v>2</v>
      </c>
      <c r="C311" t="str">
        <f t="shared" ca="1" si="91"/>
        <v>Female</v>
      </c>
      <c r="D311">
        <f t="shared" ca="1" si="92"/>
        <v>43</v>
      </c>
      <c r="E311">
        <f t="shared" ca="1" si="93"/>
        <v>6</v>
      </c>
      <c r="F311" t="str">
        <f t="shared" ca="1" si="94"/>
        <v>Blogger</v>
      </c>
      <c r="G311">
        <f t="shared" ca="1" si="95"/>
        <v>3</v>
      </c>
      <c r="H311" t="str">
        <f t="shared" ca="1" si="96"/>
        <v>Diploma</v>
      </c>
      <c r="I311">
        <f t="shared" ca="1" si="97"/>
        <v>3</v>
      </c>
      <c r="J311">
        <f t="shared" ca="1" si="89"/>
        <v>1</v>
      </c>
      <c r="K311">
        <f t="shared" ca="1" si="98"/>
        <v>84980</v>
      </c>
      <c r="L311">
        <f t="shared" ca="1" si="99"/>
        <v>1</v>
      </c>
      <c r="M311" t="str">
        <f t="shared" ca="1" si="100"/>
        <v>Chennai</v>
      </c>
      <c r="N311">
        <f t="shared" ca="1" si="101"/>
        <v>339920</v>
      </c>
      <c r="O311">
        <f t="shared" ca="1" si="102"/>
        <v>111318.43700940089</v>
      </c>
      <c r="P311" s="1">
        <f t="shared" ca="1" si="103"/>
        <v>14367.520676065826</v>
      </c>
      <c r="Q311">
        <f t="shared" ca="1" si="104"/>
        <v>7928</v>
      </c>
      <c r="R311" s="1">
        <f t="shared" ca="1" si="105"/>
        <v>136096.08995671794</v>
      </c>
      <c r="S311" s="1">
        <f t="shared" ca="1" si="106"/>
        <v>103687.66923040873</v>
      </c>
      <c r="T311" s="1">
        <f t="shared" ca="1" si="107"/>
        <v>490383.61063278373</v>
      </c>
      <c r="U311" s="1">
        <f t="shared" ca="1" si="108"/>
        <v>255342.52696611884</v>
      </c>
      <c r="V311" s="1">
        <f t="shared" ca="1" si="109"/>
        <v>235041.0836666649</v>
      </c>
      <c r="AI311" s="7"/>
      <c r="AJ311">
        <f ca="1">IF(Table1[[#This Row],[Gender]]="Male",1,0)</f>
        <v>0</v>
      </c>
      <c r="AK311">
        <f ca="1">IF(Table1[[#This Row],[Gender]]="Female",1,0)</f>
        <v>1</v>
      </c>
      <c r="AM311" s="3"/>
      <c r="AO311">
        <f ca="1">IF(Table1[[#This Row],[Profession]]="Health",1,0)</f>
        <v>0</v>
      </c>
      <c r="AP311">
        <f ca="1">IF(Table1[[#This Row],[Profession]]="IT",1,0)</f>
        <v>0</v>
      </c>
      <c r="AQ311">
        <f ca="1">IF(Table1[[#This Row],[Profession]]="Engineer",1,0)</f>
        <v>0</v>
      </c>
      <c r="AR311">
        <f ca="1">IF(Table1[[#This Row],[Profession]]="Blogger",1,0)</f>
        <v>1</v>
      </c>
      <c r="AS311">
        <f ca="1">IF(Table1[[#This Row],[Profession]]="Teacher",1,0)</f>
        <v>0</v>
      </c>
      <c r="AT311">
        <f ca="1">IF(Table1[[#This Row],[Profession]]="Freelancer",1,0)</f>
        <v>0</v>
      </c>
      <c r="BB311" s="20">
        <f ca="1">Table1[[#This Row],[Vehicle Value]]/Table1[[#This Row],[Vehicles]]</f>
        <v>14367.520676065826</v>
      </c>
      <c r="BC311" s="3"/>
      <c r="BD311" s="23">
        <f ca="1">IF(Table1[[#This Row],[Overal Debt]]&gt;$BE$3,1,0)</f>
        <v>1</v>
      </c>
      <c r="BG311" s="27">
        <f ca="1">Table1[[#This Row],[Mortgage]]/Table1[[#This Row],[Value of House]]</f>
        <v>0.32748422278595224</v>
      </c>
      <c r="BH311" s="23">
        <f t="shared" ca="1" si="110"/>
        <v>0</v>
      </c>
      <c r="BJ311">
        <f ca="1">IF(Table1[[#This Row],[City]]="Delhi",Table1[[#This Row],[Income]],0)</f>
        <v>0</v>
      </c>
      <c r="BK311">
        <f ca="1">IF(Table1[[#This Row],[City]]="Bangalore",Table1[[#This Row],[Income]],0)</f>
        <v>0</v>
      </c>
      <c r="BL311">
        <f ca="1">IF(Table1[[#This Row],[City]]="Kochi",Table1[[#This Row],[Income]],0)</f>
        <v>0</v>
      </c>
      <c r="BM311">
        <f ca="1">IF(Table1[[#This Row],[City]]="Chennai",Table1[[#This Row],[Income]],0)</f>
        <v>84980</v>
      </c>
      <c r="BN311">
        <f ca="1">IF(Table1[[#This Row],[City]]="Thiruvananthapuram",Table1[[#This Row],[Income]],0)</f>
        <v>0</v>
      </c>
      <c r="BO311">
        <f ca="1">IF(Table1[[#This Row],[City]]="Kolkata",Table1[[#This Row],[Income]],0)</f>
        <v>0</v>
      </c>
      <c r="BP311">
        <f ca="1">IF(Table1[[#This Row],[City]]="Mumbai",Table1[[#This Row],[Income]],0)</f>
        <v>0</v>
      </c>
      <c r="BQ311">
        <f ca="1">IF(Table1[[#This Row],[City]]="Mysore",Table1[[#This Row],[Income]],0)</f>
        <v>0</v>
      </c>
      <c r="BT311">
        <f ca="1">IF(Table1[[#This Row],[City]]="Mumbai",1,0)</f>
        <v>0</v>
      </c>
      <c r="BU311">
        <f ca="1">IF(Table1[[#This Row],[City]]="Chennai",1,0)</f>
        <v>1</v>
      </c>
      <c r="BV311">
        <f ca="1">IF(Table1[[#This Row],[City]]="Delhi",1,0)</f>
        <v>0</v>
      </c>
      <c r="BW311">
        <f ca="1">IF(Table1[[#This Row],[City]]="Bangalore",1,0)</f>
        <v>0</v>
      </c>
      <c r="BX311">
        <f ca="1">IF(Table1[[#This Row],[City]]="Kochi",1,0)</f>
        <v>0</v>
      </c>
      <c r="BY311">
        <f ca="1">IF(Table1[[#This Row],[City]]="Thiruvananthapuram",1,0)</f>
        <v>0</v>
      </c>
      <c r="BZ311">
        <f ca="1">IF(Table1[[#This Row],[City]]="Kolkata",1,0)</f>
        <v>0</v>
      </c>
      <c r="CA311">
        <f ca="1">IF(Table1[[#This Row],[City]]="Mysore",1,0)</f>
        <v>0</v>
      </c>
    </row>
    <row r="312" spans="2:79" x14ac:dyDescent="0.3">
      <c r="B312">
        <f t="shared" ca="1" si="90"/>
        <v>2</v>
      </c>
      <c r="C312" t="str">
        <f t="shared" ca="1" si="91"/>
        <v>Female</v>
      </c>
      <c r="D312">
        <f t="shared" ca="1" si="92"/>
        <v>42</v>
      </c>
      <c r="E312">
        <f t="shared" ca="1" si="93"/>
        <v>1</v>
      </c>
      <c r="F312" t="str">
        <f t="shared" ca="1" si="94"/>
        <v>Health</v>
      </c>
      <c r="G312">
        <f t="shared" ca="1" si="95"/>
        <v>3</v>
      </c>
      <c r="H312" t="str">
        <f t="shared" ca="1" si="96"/>
        <v>Diploma</v>
      </c>
      <c r="I312">
        <f t="shared" ca="1" si="97"/>
        <v>4</v>
      </c>
      <c r="J312">
        <f t="shared" ca="1" si="89"/>
        <v>1</v>
      </c>
      <c r="K312">
        <f t="shared" ca="1" si="98"/>
        <v>36133</v>
      </c>
      <c r="L312">
        <f t="shared" ca="1" si="99"/>
        <v>9</v>
      </c>
      <c r="M312" t="str">
        <f t="shared" ca="1" si="100"/>
        <v>Delhi</v>
      </c>
      <c r="N312">
        <f t="shared" ca="1" si="101"/>
        <v>108399</v>
      </c>
      <c r="O312">
        <f t="shared" ca="1" si="102"/>
        <v>84464.319487256333</v>
      </c>
      <c r="P312" s="1">
        <f t="shared" ca="1" si="103"/>
        <v>35781.925430748248</v>
      </c>
      <c r="Q312">
        <f t="shared" ca="1" si="104"/>
        <v>9101</v>
      </c>
      <c r="R312" s="1">
        <f t="shared" ca="1" si="105"/>
        <v>24376.119152360661</v>
      </c>
      <c r="S312" s="1">
        <f t="shared" ca="1" si="106"/>
        <v>12087.222615331495</v>
      </c>
      <c r="T312" s="1">
        <f t="shared" ca="1" si="107"/>
        <v>168557.04458310892</v>
      </c>
      <c r="U312" s="1">
        <f t="shared" ca="1" si="108"/>
        <v>117941.438639617</v>
      </c>
      <c r="V312" s="1">
        <f t="shared" ca="1" si="109"/>
        <v>50615.605943491915</v>
      </c>
      <c r="AI312" s="7"/>
      <c r="AJ312">
        <f ca="1">IF(Table1[[#This Row],[Gender]]="Male",1,0)</f>
        <v>0</v>
      </c>
      <c r="AK312">
        <f ca="1">IF(Table1[[#This Row],[Gender]]="Female",1,0)</f>
        <v>1</v>
      </c>
      <c r="AM312" s="3"/>
      <c r="AO312">
        <f ca="1">IF(Table1[[#This Row],[Profession]]="Health",1,0)</f>
        <v>1</v>
      </c>
      <c r="AP312">
        <f ca="1">IF(Table1[[#This Row],[Profession]]="IT",1,0)</f>
        <v>0</v>
      </c>
      <c r="AQ312">
        <f ca="1">IF(Table1[[#This Row],[Profession]]="Engineer",1,0)</f>
        <v>0</v>
      </c>
      <c r="AR312">
        <f ca="1">IF(Table1[[#This Row],[Profession]]="Blogger",1,0)</f>
        <v>0</v>
      </c>
      <c r="AS312">
        <f ca="1">IF(Table1[[#This Row],[Profession]]="Teacher",1,0)</f>
        <v>0</v>
      </c>
      <c r="AT312">
        <f ca="1">IF(Table1[[#This Row],[Profession]]="Freelancer",1,0)</f>
        <v>0</v>
      </c>
      <c r="BB312" s="20">
        <f ca="1">Table1[[#This Row],[Vehicle Value]]/Table1[[#This Row],[Vehicles]]</f>
        <v>35781.925430748248</v>
      </c>
      <c r="BC312" s="3"/>
      <c r="BD312" s="23">
        <f ca="1">IF(Table1[[#This Row],[Overal Debt]]&gt;$BE$3,1,0)</f>
        <v>1</v>
      </c>
      <c r="BG312" s="27">
        <f ca="1">Table1[[#This Row],[Mortgage]]/Table1[[#This Row],[Value of House]]</f>
        <v>0.77919832735778316</v>
      </c>
      <c r="BH312" s="23">
        <f t="shared" ca="1" si="110"/>
        <v>0</v>
      </c>
      <c r="BJ312">
        <f ca="1">IF(Table1[[#This Row],[City]]="Delhi",Table1[[#This Row],[Income]],0)</f>
        <v>36133</v>
      </c>
      <c r="BK312">
        <f ca="1">IF(Table1[[#This Row],[City]]="Bangalore",Table1[[#This Row],[Income]],0)</f>
        <v>0</v>
      </c>
      <c r="BL312">
        <f ca="1">IF(Table1[[#This Row],[City]]="Kochi",Table1[[#This Row],[Income]],0)</f>
        <v>0</v>
      </c>
      <c r="BM312">
        <f ca="1">IF(Table1[[#This Row],[City]]="Chennai",Table1[[#This Row],[Income]],0)</f>
        <v>0</v>
      </c>
      <c r="BN312">
        <f ca="1">IF(Table1[[#This Row],[City]]="Thiruvananthapuram",Table1[[#This Row],[Income]],0)</f>
        <v>0</v>
      </c>
      <c r="BO312">
        <f ca="1">IF(Table1[[#This Row],[City]]="Kolkata",Table1[[#This Row],[Income]],0)</f>
        <v>0</v>
      </c>
      <c r="BP312">
        <f ca="1">IF(Table1[[#This Row],[City]]="Mumbai",Table1[[#This Row],[Income]],0)</f>
        <v>0</v>
      </c>
      <c r="BQ312">
        <f ca="1">IF(Table1[[#This Row],[City]]="Mysore",Table1[[#This Row],[Income]],0)</f>
        <v>0</v>
      </c>
      <c r="BT312">
        <f ca="1">IF(Table1[[#This Row],[City]]="Mumbai",1,0)</f>
        <v>0</v>
      </c>
      <c r="BU312">
        <f ca="1">IF(Table1[[#This Row],[City]]="Chennai",1,0)</f>
        <v>0</v>
      </c>
      <c r="BV312">
        <f ca="1">IF(Table1[[#This Row],[City]]="Delhi",1,0)</f>
        <v>1</v>
      </c>
      <c r="BW312">
        <f ca="1">IF(Table1[[#This Row],[City]]="Bangalore",1,0)</f>
        <v>0</v>
      </c>
      <c r="BX312">
        <f ca="1">IF(Table1[[#This Row],[City]]="Kochi",1,0)</f>
        <v>0</v>
      </c>
      <c r="BY312">
        <f ca="1">IF(Table1[[#This Row],[City]]="Thiruvananthapuram",1,0)</f>
        <v>0</v>
      </c>
      <c r="BZ312">
        <f ca="1">IF(Table1[[#This Row],[City]]="Kolkata",1,0)</f>
        <v>0</v>
      </c>
      <c r="CA312">
        <f ca="1">IF(Table1[[#This Row],[City]]="Mysore",1,0)</f>
        <v>0</v>
      </c>
    </row>
    <row r="313" spans="2:79" x14ac:dyDescent="0.3">
      <c r="B313">
        <f t="shared" ca="1" si="90"/>
        <v>2</v>
      </c>
      <c r="C313" t="str">
        <f t="shared" ca="1" si="91"/>
        <v>Female</v>
      </c>
      <c r="D313">
        <f t="shared" ca="1" si="92"/>
        <v>44</v>
      </c>
      <c r="E313">
        <f t="shared" ca="1" si="93"/>
        <v>2</v>
      </c>
      <c r="F313" t="str">
        <f t="shared" ca="1" si="94"/>
        <v>Engineer</v>
      </c>
      <c r="G313">
        <f t="shared" ca="1" si="95"/>
        <v>3</v>
      </c>
      <c r="H313" t="str">
        <f t="shared" ca="1" si="96"/>
        <v>Diploma</v>
      </c>
      <c r="I313">
        <f t="shared" ca="1" si="97"/>
        <v>0</v>
      </c>
      <c r="J313">
        <f t="shared" ca="1" si="89"/>
        <v>2</v>
      </c>
      <c r="K313">
        <f t="shared" ca="1" si="98"/>
        <v>71272</v>
      </c>
      <c r="L313">
        <f t="shared" ca="1" si="99"/>
        <v>3</v>
      </c>
      <c r="M313" t="str">
        <f t="shared" ca="1" si="100"/>
        <v>Mysore</v>
      </c>
      <c r="N313">
        <f t="shared" ca="1" si="101"/>
        <v>213816</v>
      </c>
      <c r="O313">
        <f t="shared" ca="1" si="102"/>
        <v>24631.220008443925</v>
      </c>
      <c r="P313" s="1">
        <f t="shared" ca="1" si="103"/>
        <v>112777.30170554355</v>
      </c>
      <c r="Q313">
        <f t="shared" ca="1" si="104"/>
        <v>6227</v>
      </c>
      <c r="R313" s="1">
        <f t="shared" ca="1" si="105"/>
        <v>114537.35189796952</v>
      </c>
      <c r="S313" s="1">
        <f t="shared" ca="1" si="106"/>
        <v>83715.024047425453</v>
      </c>
      <c r="T313" s="1">
        <f t="shared" ca="1" si="107"/>
        <v>441130.65360351303</v>
      </c>
      <c r="U313" s="1">
        <f t="shared" ca="1" si="108"/>
        <v>145395.57190641345</v>
      </c>
      <c r="V313" s="1">
        <f t="shared" ca="1" si="109"/>
        <v>295735.08169709961</v>
      </c>
      <c r="AI313" s="7"/>
      <c r="AJ313">
        <f ca="1">IF(Table1[[#This Row],[Gender]]="Male",1,0)</f>
        <v>0</v>
      </c>
      <c r="AK313">
        <f ca="1">IF(Table1[[#This Row],[Gender]]="Female",1,0)</f>
        <v>1</v>
      </c>
      <c r="AM313" s="3"/>
      <c r="AO313">
        <f ca="1">IF(Table1[[#This Row],[Profession]]="Health",1,0)</f>
        <v>0</v>
      </c>
      <c r="AP313">
        <f ca="1">IF(Table1[[#This Row],[Profession]]="IT",1,0)</f>
        <v>0</v>
      </c>
      <c r="AQ313">
        <f ca="1">IF(Table1[[#This Row],[Profession]]="Engineer",1,0)</f>
        <v>1</v>
      </c>
      <c r="AR313">
        <f ca="1">IF(Table1[[#This Row],[Profession]]="Blogger",1,0)</f>
        <v>0</v>
      </c>
      <c r="AS313">
        <f ca="1">IF(Table1[[#This Row],[Profession]]="Teacher",1,0)</f>
        <v>0</v>
      </c>
      <c r="AT313">
        <f ca="1">IF(Table1[[#This Row],[Profession]]="Freelancer",1,0)</f>
        <v>0</v>
      </c>
      <c r="BB313" s="20">
        <f ca="1">Table1[[#This Row],[Vehicle Value]]/Table1[[#This Row],[Vehicles]]</f>
        <v>56388.650852771774</v>
      </c>
      <c r="BC313" s="3"/>
      <c r="BD313" s="23">
        <f ca="1">IF(Table1[[#This Row],[Overal Debt]]&gt;$BE$3,1,0)</f>
        <v>1</v>
      </c>
      <c r="BG313" s="27">
        <f ca="1">Table1[[#This Row],[Mortgage]]/Table1[[#This Row],[Value of House]]</f>
        <v>0.11519820784433309</v>
      </c>
      <c r="BH313" s="23">
        <f t="shared" ca="1" si="110"/>
        <v>1</v>
      </c>
      <c r="BJ313">
        <f ca="1">IF(Table1[[#This Row],[City]]="Delhi",Table1[[#This Row],[Income]],0)</f>
        <v>0</v>
      </c>
      <c r="BK313">
        <f ca="1">IF(Table1[[#This Row],[City]]="Bangalore",Table1[[#This Row],[Income]],0)</f>
        <v>0</v>
      </c>
      <c r="BL313">
        <f ca="1">IF(Table1[[#This Row],[City]]="Kochi",Table1[[#This Row],[Income]],0)</f>
        <v>0</v>
      </c>
      <c r="BM313">
        <f ca="1">IF(Table1[[#This Row],[City]]="Chennai",Table1[[#This Row],[Income]],0)</f>
        <v>0</v>
      </c>
      <c r="BN313">
        <f ca="1">IF(Table1[[#This Row],[City]]="Thiruvananthapuram",Table1[[#This Row],[Income]],0)</f>
        <v>0</v>
      </c>
      <c r="BO313">
        <f ca="1">IF(Table1[[#This Row],[City]]="Kolkata",Table1[[#This Row],[Income]],0)</f>
        <v>0</v>
      </c>
      <c r="BP313">
        <f ca="1">IF(Table1[[#This Row],[City]]="Mumbai",Table1[[#This Row],[Income]],0)</f>
        <v>0</v>
      </c>
      <c r="BQ313">
        <f ca="1">IF(Table1[[#This Row],[City]]="Mysore",Table1[[#This Row],[Income]],0)</f>
        <v>71272</v>
      </c>
      <c r="BT313">
        <f ca="1">IF(Table1[[#This Row],[City]]="Mumbai",1,0)</f>
        <v>0</v>
      </c>
      <c r="BU313">
        <f ca="1">IF(Table1[[#This Row],[City]]="Chennai",1,0)</f>
        <v>0</v>
      </c>
      <c r="BV313">
        <f ca="1">IF(Table1[[#This Row],[City]]="Delhi",1,0)</f>
        <v>0</v>
      </c>
      <c r="BW313">
        <f ca="1">IF(Table1[[#This Row],[City]]="Bangalore",1,0)</f>
        <v>0</v>
      </c>
      <c r="BX313">
        <f ca="1">IF(Table1[[#This Row],[City]]="Kochi",1,0)</f>
        <v>0</v>
      </c>
      <c r="BY313">
        <f ca="1">IF(Table1[[#This Row],[City]]="Thiruvananthapuram",1,0)</f>
        <v>0</v>
      </c>
      <c r="BZ313">
        <f ca="1">IF(Table1[[#This Row],[City]]="Kolkata",1,0)</f>
        <v>0</v>
      </c>
      <c r="CA313">
        <f ca="1">IF(Table1[[#This Row],[City]]="Mysore",1,0)</f>
        <v>1</v>
      </c>
    </row>
    <row r="314" spans="2:79" x14ac:dyDescent="0.3">
      <c r="B314">
        <f t="shared" ca="1" si="90"/>
        <v>2</v>
      </c>
      <c r="C314" t="str">
        <f t="shared" ca="1" si="91"/>
        <v>Female</v>
      </c>
      <c r="D314">
        <f t="shared" ca="1" si="92"/>
        <v>39</v>
      </c>
      <c r="E314">
        <f t="shared" ca="1" si="93"/>
        <v>4</v>
      </c>
      <c r="F314" t="str">
        <f t="shared" ca="1" si="94"/>
        <v>Teacher</v>
      </c>
      <c r="G314">
        <f t="shared" ca="1" si="95"/>
        <v>1</v>
      </c>
      <c r="H314" t="str">
        <f t="shared" ca="1" si="96"/>
        <v>SSLC</v>
      </c>
      <c r="I314">
        <f t="shared" ca="1" si="97"/>
        <v>3</v>
      </c>
      <c r="J314">
        <f t="shared" ca="1" si="89"/>
        <v>2</v>
      </c>
      <c r="K314">
        <f t="shared" ca="1" si="98"/>
        <v>30753</v>
      </c>
      <c r="L314">
        <f t="shared" ca="1" si="99"/>
        <v>1</v>
      </c>
      <c r="M314" t="str">
        <f t="shared" ca="1" si="100"/>
        <v>Chennai</v>
      </c>
      <c r="N314">
        <f t="shared" ca="1" si="101"/>
        <v>123012</v>
      </c>
      <c r="O314">
        <f t="shared" ca="1" si="102"/>
        <v>116504.50835002781</v>
      </c>
      <c r="P314" s="1">
        <f t="shared" ca="1" si="103"/>
        <v>1662.3916981379512</v>
      </c>
      <c r="Q314">
        <f t="shared" ca="1" si="104"/>
        <v>890</v>
      </c>
      <c r="R314" s="1">
        <f t="shared" ca="1" si="105"/>
        <v>58683.102644029488</v>
      </c>
      <c r="S314" s="1">
        <f t="shared" ca="1" si="106"/>
        <v>36038.357211272421</v>
      </c>
      <c r="T314" s="1">
        <f t="shared" ca="1" si="107"/>
        <v>183357.49434216743</v>
      </c>
      <c r="U314" s="1">
        <f t="shared" ca="1" si="108"/>
        <v>176077.61099405729</v>
      </c>
      <c r="V314" s="1">
        <f t="shared" ca="1" si="109"/>
        <v>7279.8833481101319</v>
      </c>
      <c r="AI314" s="7"/>
      <c r="AJ314">
        <f ca="1">IF(Table1[[#This Row],[Gender]]="Male",1,0)</f>
        <v>0</v>
      </c>
      <c r="AK314">
        <f ca="1">IF(Table1[[#This Row],[Gender]]="Female",1,0)</f>
        <v>1</v>
      </c>
      <c r="AM314" s="3"/>
      <c r="AO314">
        <f ca="1">IF(Table1[[#This Row],[Profession]]="Health",1,0)</f>
        <v>0</v>
      </c>
      <c r="AP314">
        <f ca="1">IF(Table1[[#This Row],[Profession]]="IT",1,0)</f>
        <v>0</v>
      </c>
      <c r="AQ314">
        <f ca="1">IF(Table1[[#This Row],[Profession]]="Engineer",1,0)</f>
        <v>0</v>
      </c>
      <c r="AR314">
        <f ca="1">IF(Table1[[#This Row],[Profession]]="Blogger",1,0)</f>
        <v>0</v>
      </c>
      <c r="AS314">
        <f ca="1">IF(Table1[[#This Row],[Profession]]="Teacher",1,0)</f>
        <v>1</v>
      </c>
      <c r="AT314">
        <f ca="1">IF(Table1[[#This Row],[Profession]]="Freelancer",1,0)</f>
        <v>0</v>
      </c>
      <c r="BB314" s="20">
        <f ca="1">Table1[[#This Row],[Vehicle Value]]/Table1[[#This Row],[Vehicles]]</f>
        <v>831.19584906897558</v>
      </c>
      <c r="BC314" s="3"/>
      <c r="BD314" s="23">
        <f ca="1">IF(Table1[[#This Row],[Overal Debt]]&gt;$BE$3,1,0)</f>
        <v>1</v>
      </c>
      <c r="BG314" s="27">
        <f ca="1">Table1[[#This Row],[Mortgage]]/Table1[[#This Row],[Value of House]]</f>
        <v>0.94709872492137204</v>
      </c>
      <c r="BH314" s="23">
        <f t="shared" ca="1" si="110"/>
        <v>0</v>
      </c>
      <c r="BJ314">
        <f ca="1">IF(Table1[[#This Row],[City]]="Delhi",Table1[[#This Row],[Income]],0)</f>
        <v>0</v>
      </c>
      <c r="BK314">
        <f ca="1">IF(Table1[[#This Row],[City]]="Bangalore",Table1[[#This Row],[Income]],0)</f>
        <v>0</v>
      </c>
      <c r="BL314">
        <f ca="1">IF(Table1[[#This Row],[City]]="Kochi",Table1[[#This Row],[Income]],0)</f>
        <v>0</v>
      </c>
      <c r="BM314">
        <f ca="1">IF(Table1[[#This Row],[City]]="Chennai",Table1[[#This Row],[Income]],0)</f>
        <v>30753</v>
      </c>
      <c r="BN314">
        <f ca="1">IF(Table1[[#This Row],[City]]="Thiruvananthapuram",Table1[[#This Row],[Income]],0)</f>
        <v>0</v>
      </c>
      <c r="BO314">
        <f ca="1">IF(Table1[[#This Row],[City]]="Kolkata",Table1[[#This Row],[Income]],0)</f>
        <v>0</v>
      </c>
      <c r="BP314">
        <f ca="1">IF(Table1[[#This Row],[City]]="Mumbai",Table1[[#This Row],[Income]],0)</f>
        <v>0</v>
      </c>
      <c r="BQ314">
        <f ca="1">IF(Table1[[#This Row],[City]]="Mysore",Table1[[#This Row],[Income]],0)</f>
        <v>0</v>
      </c>
      <c r="BT314">
        <f ca="1">IF(Table1[[#This Row],[City]]="Mumbai",1,0)</f>
        <v>0</v>
      </c>
      <c r="BU314">
        <f ca="1">IF(Table1[[#This Row],[City]]="Chennai",1,0)</f>
        <v>1</v>
      </c>
      <c r="BV314">
        <f ca="1">IF(Table1[[#This Row],[City]]="Delhi",1,0)</f>
        <v>0</v>
      </c>
      <c r="BW314">
        <f ca="1">IF(Table1[[#This Row],[City]]="Bangalore",1,0)</f>
        <v>0</v>
      </c>
      <c r="BX314">
        <f ca="1">IF(Table1[[#This Row],[City]]="Kochi",1,0)</f>
        <v>0</v>
      </c>
      <c r="BY314">
        <f ca="1">IF(Table1[[#This Row],[City]]="Thiruvananthapuram",1,0)</f>
        <v>0</v>
      </c>
      <c r="BZ314">
        <f ca="1">IF(Table1[[#This Row],[City]]="Kolkata",1,0)</f>
        <v>0</v>
      </c>
      <c r="CA314">
        <f ca="1">IF(Table1[[#This Row],[City]]="Mysore",1,0)</f>
        <v>0</v>
      </c>
    </row>
    <row r="315" spans="2:79" x14ac:dyDescent="0.3">
      <c r="B315">
        <f t="shared" ca="1" si="90"/>
        <v>1</v>
      </c>
      <c r="C315" t="str">
        <f t="shared" ca="1" si="91"/>
        <v>Male</v>
      </c>
      <c r="D315">
        <f t="shared" ca="1" si="92"/>
        <v>43</v>
      </c>
      <c r="E315">
        <f t="shared" ca="1" si="93"/>
        <v>1</v>
      </c>
      <c r="F315" t="str">
        <f t="shared" ca="1" si="94"/>
        <v>Health</v>
      </c>
      <c r="G315">
        <f t="shared" ca="1" si="95"/>
        <v>5</v>
      </c>
      <c r="H315" t="str">
        <f t="shared" ca="1" si="96"/>
        <v>Post Graduate</v>
      </c>
      <c r="I315">
        <f t="shared" ca="1" si="97"/>
        <v>4</v>
      </c>
      <c r="J315">
        <f t="shared" ca="1" si="89"/>
        <v>4</v>
      </c>
      <c r="K315">
        <f t="shared" ca="1" si="98"/>
        <v>70021</v>
      </c>
      <c r="L315">
        <f t="shared" ca="1" si="99"/>
        <v>9</v>
      </c>
      <c r="M315" t="str">
        <f t="shared" ca="1" si="100"/>
        <v>Delhi</v>
      </c>
      <c r="N315">
        <f t="shared" ca="1" si="101"/>
        <v>280084</v>
      </c>
      <c r="O315">
        <f t="shared" ca="1" si="102"/>
        <v>257112.78264747263</v>
      </c>
      <c r="P315" s="1">
        <f t="shared" ca="1" si="103"/>
        <v>258324.62945344206</v>
      </c>
      <c r="Q315">
        <f t="shared" ca="1" si="104"/>
        <v>52772</v>
      </c>
      <c r="R315" s="1">
        <f t="shared" ca="1" si="105"/>
        <v>82848.312726758784</v>
      </c>
      <c r="S315" s="1">
        <f t="shared" ca="1" si="106"/>
        <v>3415.8156243244339</v>
      </c>
      <c r="T315" s="1">
        <f t="shared" ca="1" si="107"/>
        <v>621256.94218020083</v>
      </c>
      <c r="U315" s="1">
        <f t="shared" ca="1" si="108"/>
        <v>392733.0953742314</v>
      </c>
      <c r="V315" s="1">
        <f t="shared" ca="1" si="109"/>
        <v>228523.84680596943</v>
      </c>
      <c r="AI315" s="7"/>
      <c r="AJ315">
        <f ca="1">IF(Table1[[#This Row],[Gender]]="Male",1,0)</f>
        <v>1</v>
      </c>
      <c r="AK315">
        <f ca="1">IF(Table1[[#This Row],[Gender]]="Female",1,0)</f>
        <v>0</v>
      </c>
      <c r="AM315" s="3"/>
      <c r="AO315">
        <f ca="1">IF(Table1[[#This Row],[Profession]]="Health",1,0)</f>
        <v>1</v>
      </c>
      <c r="AP315">
        <f ca="1">IF(Table1[[#This Row],[Profession]]="IT",1,0)</f>
        <v>0</v>
      </c>
      <c r="AQ315">
        <f ca="1">IF(Table1[[#This Row],[Profession]]="Engineer",1,0)</f>
        <v>0</v>
      </c>
      <c r="AR315">
        <f ca="1">IF(Table1[[#This Row],[Profession]]="Blogger",1,0)</f>
        <v>0</v>
      </c>
      <c r="AS315">
        <f ca="1">IF(Table1[[#This Row],[Profession]]="Teacher",1,0)</f>
        <v>0</v>
      </c>
      <c r="AT315">
        <f ca="1">IF(Table1[[#This Row],[Profession]]="Freelancer",1,0)</f>
        <v>0</v>
      </c>
      <c r="BB315" s="20">
        <f ca="1">Table1[[#This Row],[Vehicle Value]]/Table1[[#This Row],[Vehicles]]</f>
        <v>64581.157363360515</v>
      </c>
      <c r="BC315" s="3"/>
      <c r="BD315" s="23">
        <f ca="1">IF(Table1[[#This Row],[Overal Debt]]&gt;$BE$3,1,0)</f>
        <v>1</v>
      </c>
      <c r="BG315" s="27">
        <f ca="1">Table1[[#This Row],[Mortgage]]/Table1[[#This Row],[Value of House]]</f>
        <v>0.91798454266388885</v>
      </c>
      <c r="BH315" s="23">
        <f t="shared" ca="1" si="110"/>
        <v>0</v>
      </c>
      <c r="BJ315">
        <f ca="1">IF(Table1[[#This Row],[City]]="Delhi",Table1[[#This Row],[Income]],0)</f>
        <v>70021</v>
      </c>
      <c r="BK315">
        <f ca="1">IF(Table1[[#This Row],[City]]="Bangalore",Table1[[#This Row],[Income]],0)</f>
        <v>0</v>
      </c>
      <c r="BL315">
        <f ca="1">IF(Table1[[#This Row],[City]]="Kochi",Table1[[#This Row],[Income]],0)</f>
        <v>0</v>
      </c>
      <c r="BM315">
        <f ca="1">IF(Table1[[#This Row],[City]]="Chennai",Table1[[#This Row],[Income]],0)</f>
        <v>0</v>
      </c>
      <c r="BN315">
        <f ca="1">IF(Table1[[#This Row],[City]]="Thiruvananthapuram",Table1[[#This Row],[Income]],0)</f>
        <v>0</v>
      </c>
      <c r="BO315">
        <f ca="1">IF(Table1[[#This Row],[City]]="Kolkata",Table1[[#This Row],[Income]],0)</f>
        <v>0</v>
      </c>
      <c r="BP315">
        <f ca="1">IF(Table1[[#This Row],[City]]="Mumbai",Table1[[#This Row],[Income]],0)</f>
        <v>0</v>
      </c>
      <c r="BQ315">
        <f ca="1">IF(Table1[[#This Row],[City]]="Mysore",Table1[[#This Row],[Income]],0)</f>
        <v>0</v>
      </c>
      <c r="BT315">
        <f ca="1">IF(Table1[[#This Row],[City]]="Mumbai",1,0)</f>
        <v>0</v>
      </c>
      <c r="BU315">
        <f ca="1">IF(Table1[[#This Row],[City]]="Chennai",1,0)</f>
        <v>0</v>
      </c>
      <c r="BV315">
        <f ca="1">IF(Table1[[#This Row],[City]]="Delhi",1,0)</f>
        <v>1</v>
      </c>
      <c r="BW315">
        <f ca="1">IF(Table1[[#This Row],[City]]="Bangalore",1,0)</f>
        <v>0</v>
      </c>
      <c r="BX315">
        <f ca="1">IF(Table1[[#This Row],[City]]="Kochi",1,0)</f>
        <v>0</v>
      </c>
      <c r="BY315">
        <f ca="1">IF(Table1[[#This Row],[City]]="Thiruvananthapuram",1,0)</f>
        <v>0</v>
      </c>
      <c r="BZ315">
        <f ca="1">IF(Table1[[#This Row],[City]]="Kolkata",1,0)</f>
        <v>0</v>
      </c>
      <c r="CA315">
        <f ca="1">IF(Table1[[#This Row],[City]]="Mysore",1,0)</f>
        <v>0</v>
      </c>
    </row>
    <row r="316" spans="2:79" x14ac:dyDescent="0.3">
      <c r="B316">
        <f t="shared" ca="1" si="90"/>
        <v>2</v>
      </c>
      <c r="C316" t="str">
        <f t="shared" ca="1" si="91"/>
        <v>Female</v>
      </c>
      <c r="D316">
        <f t="shared" ca="1" si="92"/>
        <v>31</v>
      </c>
      <c r="E316">
        <f t="shared" ca="1" si="93"/>
        <v>4</v>
      </c>
      <c r="F316" t="str">
        <f t="shared" ca="1" si="94"/>
        <v>Teacher</v>
      </c>
      <c r="G316">
        <f t="shared" ca="1" si="95"/>
        <v>1</v>
      </c>
      <c r="H316" t="str">
        <f t="shared" ca="1" si="96"/>
        <v>SSLC</v>
      </c>
      <c r="I316">
        <f t="shared" ca="1" si="97"/>
        <v>3</v>
      </c>
      <c r="J316">
        <f t="shared" ca="1" si="89"/>
        <v>3</v>
      </c>
      <c r="K316">
        <f t="shared" ca="1" si="98"/>
        <v>51857</v>
      </c>
      <c r="L316">
        <f t="shared" ca="1" si="99"/>
        <v>4</v>
      </c>
      <c r="M316" t="str">
        <f t="shared" ca="1" si="100"/>
        <v>Mumbai</v>
      </c>
      <c r="N316">
        <f t="shared" ca="1" si="101"/>
        <v>155571</v>
      </c>
      <c r="O316">
        <f t="shared" ca="1" si="102"/>
        <v>6328.6271931901556</v>
      </c>
      <c r="P316" s="1">
        <f t="shared" ca="1" si="103"/>
        <v>25081.239944429377</v>
      </c>
      <c r="Q316">
        <f t="shared" ca="1" si="104"/>
        <v>9968</v>
      </c>
      <c r="R316" s="1">
        <f t="shared" ca="1" si="105"/>
        <v>68337.848890152221</v>
      </c>
      <c r="S316" s="1">
        <f t="shared" ca="1" si="106"/>
        <v>8617.6486457012634</v>
      </c>
      <c r="T316" s="1">
        <f t="shared" ca="1" si="107"/>
        <v>248990.08883458161</v>
      </c>
      <c r="U316" s="1">
        <f t="shared" ca="1" si="108"/>
        <v>84634.476083342379</v>
      </c>
      <c r="V316" s="1">
        <f t="shared" ca="1" si="109"/>
        <v>164355.61275123921</v>
      </c>
      <c r="AI316" s="7"/>
      <c r="AJ316">
        <f ca="1">IF(Table1[[#This Row],[Gender]]="Male",1,0)</f>
        <v>0</v>
      </c>
      <c r="AK316">
        <f ca="1">IF(Table1[[#This Row],[Gender]]="Female",1,0)</f>
        <v>1</v>
      </c>
      <c r="AM316" s="3"/>
      <c r="AO316">
        <f ca="1">IF(Table1[[#This Row],[Profession]]="Health",1,0)</f>
        <v>0</v>
      </c>
      <c r="AP316">
        <f ca="1">IF(Table1[[#This Row],[Profession]]="IT",1,0)</f>
        <v>0</v>
      </c>
      <c r="AQ316">
        <f ca="1">IF(Table1[[#This Row],[Profession]]="Engineer",1,0)</f>
        <v>0</v>
      </c>
      <c r="AR316">
        <f ca="1">IF(Table1[[#This Row],[Profession]]="Blogger",1,0)</f>
        <v>0</v>
      </c>
      <c r="AS316">
        <f ca="1">IF(Table1[[#This Row],[Profession]]="Teacher",1,0)</f>
        <v>1</v>
      </c>
      <c r="AT316">
        <f ca="1">IF(Table1[[#This Row],[Profession]]="Freelancer",1,0)</f>
        <v>0</v>
      </c>
      <c r="BB316" s="20">
        <f ca="1">Table1[[#This Row],[Vehicle Value]]/Table1[[#This Row],[Vehicles]]</f>
        <v>8360.4133148097917</v>
      </c>
      <c r="BC316" s="3"/>
      <c r="BD316" s="23">
        <f ca="1">IF(Table1[[#This Row],[Overal Debt]]&gt;$BE$3,1,0)</f>
        <v>0</v>
      </c>
      <c r="BG316" s="27">
        <f ca="1">Table1[[#This Row],[Mortgage]]/Table1[[#This Row],[Value of House]]</f>
        <v>4.0679993014058891E-2</v>
      </c>
      <c r="BH316" s="23">
        <f t="shared" ca="1" si="110"/>
        <v>1</v>
      </c>
      <c r="BJ316">
        <f ca="1">IF(Table1[[#This Row],[City]]="Delhi",Table1[[#This Row],[Income]],0)</f>
        <v>0</v>
      </c>
      <c r="BK316">
        <f ca="1">IF(Table1[[#This Row],[City]]="Bangalore",Table1[[#This Row],[Income]],0)</f>
        <v>0</v>
      </c>
      <c r="BL316">
        <f ca="1">IF(Table1[[#This Row],[City]]="Kochi",Table1[[#This Row],[Income]],0)</f>
        <v>0</v>
      </c>
      <c r="BM316">
        <f ca="1">IF(Table1[[#This Row],[City]]="Chennai",Table1[[#This Row],[Income]],0)</f>
        <v>0</v>
      </c>
      <c r="BN316">
        <f ca="1">IF(Table1[[#This Row],[City]]="Thiruvananthapuram",Table1[[#This Row],[Income]],0)</f>
        <v>0</v>
      </c>
      <c r="BO316">
        <f ca="1">IF(Table1[[#This Row],[City]]="Kolkata",Table1[[#This Row],[Income]],0)</f>
        <v>0</v>
      </c>
      <c r="BP316">
        <f ca="1">IF(Table1[[#This Row],[City]]="Mumbai",Table1[[#This Row],[Income]],0)</f>
        <v>51857</v>
      </c>
      <c r="BQ316">
        <f ca="1">IF(Table1[[#This Row],[City]]="Mysore",Table1[[#This Row],[Income]],0)</f>
        <v>0</v>
      </c>
      <c r="BT316">
        <f ca="1">IF(Table1[[#This Row],[City]]="Mumbai",1,0)</f>
        <v>1</v>
      </c>
      <c r="BU316">
        <f ca="1">IF(Table1[[#This Row],[City]]="Chennai",1,0)</f>
        <v>0</v>
      </c>
      <c r="BV316">
        <f ca="1">IF(Table1[[#This Row],[City]]="Delhi",1,0)</f>
        <v>0</v>
      </c>
      <c r="BW316">
        <f ca="1">IF(Table1[[#This Row],[City]]="Bangalore",1,0)</f>
        <v>0</v>
      </c>
      <c r="BX316">
        <f ca="1">IF(Table1[[#This Row],[City]]="Kochi",1,0)</f>
        <v>0</v>
      </c>
      <c r="BY316">
        <f ca="1">IF(Table1[[#This Row],[City]]="Thiruvananthapuram",1,0)</f>
        <v>0</v>
      </c>
      <c r="BZ316">
        <f ca="1">IF(Table1[[#This Row],[City]]="Kolkata",1,0)</f>
        <v>0</v>
      </c>
      <c r="CA316">
        <f ca="1">IF(Table1[[#This Row],[City]]="Mysore",1,0)</f>
        <v>0</v>
      </c>
    </row>
    <row r="317" spans="2:79" x14ac:dyDescent="0.3">
      <c r="B317">
        <f t="shared" ca="1" si="90"/>
        <v>1</v>
      </c>
      <c r="C317" t="str">
        <f t="shared" ca="1" si="91"/>
        <v>Male</v>
      </c>
      <c r="D317">
        <f t="shared" ca="1" si="92"/>
        <v>34</v>
      </c>
      <c r="E317">
        <f t="shared" ca="1" si="93"/>
        <v>5</v>
      </c>
      <c r="F317" t="str">
        <f t="shared" ca="1" si="94"/>
        <v>Freelancer</v>
      </c>
      <c r="G317">
        <f t="shared" ca="1" si="95"/>
        <v>2</v>
      </c>
      <c r="H317" t="str">
        <f t="shared" ca="1" si="96"/>
        <v>HSC</v>
      </c>
      <c r="I317">
        <f t="shared" ca="1" si="97"/>
        <v>1</v>
      </c>
      <c r="J317">
        <f t="shared" ca="1" si="89"/>
        <v>2</v>
      </c>
      <c r="K317">
        <f t="shared" ca="1" si="98"/>
        <v>71787</v>
      </c>
      <c r="L317">
        <f t="shared" ca="1" si="99"/>
        <v>8</v>
      </c>
      <c r="M317" t="str">
        <f t="shared" ca="1" si="100"/>
        <v>Kochi</v>
      </c>
      <c r="N317">
        <f t="shared" ca="1" si="101"/>
        <v>287148</v>
      </c>
      <c r="O317">
        <f t="shared" ca="1" si="102"/>
        <v>150844.33838712468</v>
      </c>
      <c r="P317" s="1">
        <f t="shared" ca="1" si="103"/>
        <v>41663.614211651504</v>
      </c>
      <c r="Q317">
        <f t="shared" ca="1" si="104"/>
        <v>21087</v>
      </c>
      <c r="R317" s="1">
        <f t="shared" ca="1" si="105"/>
        <v>23126.158070537549</v>
      </c>
      <c r="S317" s="1">
        <f t="shared" ca="1" si="106"/>
        <v>57600.780582821317</v>
      </c>
      <c r="T317" s="1">
        <f t="shared" ca="1" si="107"/>
        <v>351937.77228218905</v>
      </c>
      <c r="U317" s="1">
        <f t="shared" ca="1" si="108"/>
        <v>195057.49645766223</v>
      </c>
      <c r="V317" s="1">
        <f t="shared" ca="1" si="109"/>
        <v>156880.27582452682</v>
      </c>
      <c r="AI317" s="7"/>
      <c r="AJ317">
        <f ca="1">IF(Table1[[#This Row],[Gender]]="Male",1,0)</f>
        <v>1</v>
      </c>
      <c r="AK317">
        <f ca="1">IF(Table1[[#This Row],[Gender]]="Female",1,0)</f>
        <v>0</v>
      </c>
      <c r="AM317" s="3"/>
      <c r="AO317">
        <f ca="1">IF(Table1[[#This Row],[Profession]]="Health",1,0)</f>
        <v>0</v>
      </c>
      <c r="AP317">
        <f ca="1">IF(Table1[[#This Row],[Profession]]="IT",1,0)</f>
        <v>0</v>
      </c>
      <c r="AQ317">
        <f ca="1">IF(Table1[[#This Row],[Profession]]="Engineer",1,0)</f>
        <v>0</v>
      </c>
      <c r="AR317">
        <f ca="1">IF(Table1[[#This Row],[Profession]]="Blogger",1,0)</f>
        <v>0</v>
      </c>
      <c r="AS317">
        <f ca="1">IF(Table1[[#This Row],[Profession]]="Teacher",1,0)</f>
        <v>0</v>
      </c>
      <c r="AT317">
        <f ca="1">IF(Table1[[#This Row],[Profession]]="Freelancer",1,0)</f>
        <v>1</v>
      </c>
      <c r="BB317" s="20">
        <f ca="1">Table1[[#This Row],[Vehicle Value]]/Table1[[#This Row],[Vehicles]]</f>
        <v>20831.807105825752</v>
      </c>
      <c r="BC317" s="3"/>
      <c r="BD317" s="23">
        <f ca="1">IF(Table1[[#This Row],[Overal Debt]]&gt;$BE$3,1,0)</f>
        <v>1</v>
      </c>
      <c r="BG317" s="27">
        <f ca="1">Table1[[#This Row],[Mortgage]]/Table1[[#This Row],[Value of House]]</f>
        <v>0.52531913294581423</v>
      </c>
      <c r="BH317" s="23">
        <f t="shared" ca="1" si="110"/>
        <v>0</v>
      </c>
      <c r="BJ317">
        <f ca="1">IF(Table1[[#This Row],[City]]="Delhi",Table1[[#This Row],[Income]],0)</f>
        <v>0</v>
      </c>
      <c r="BK317">
        <f ca="1">IF(Table1[[#This Row],[City]]="Bangalore",Table1[[#This Row],[Income]],0)</f>
        <v>0</v>
      </c>
      <c r="BL317">
        <f ca="1">IF(Table1[[#This Row],[City]]="Kochi",Table1[[#This Row],[Income]],0)</f>
        <v>71787</v>
      </c>
      <c r="BM317">
        <f ca="1">IF(Table1[[#This Row],[City]]="Chennai",Table1[[#This Row],[Income]],0)</f>
        <v>0</v>
      </c>
      <c r="BN317">
        <f ca="1">IF(Table1[[#This Row],[City]]="Thiruvananthapuram",Table1[[#This Row],[Income]],0)</f>
        <v>0</v>
      </c>
      <c r="BO317">
        <f ca="1">IF(Table1[[#This Row],[City]]="Kolkata",Table1[[#This Row],[Income]],0)</f>
        <v>0</v>
      </c>
      <c r="BP317">
        <f ca="1">IF(Table1[[#This Row],[City]]="Mumbai",Table1[[#This Row],[Income]],0)</f>
        <v>0</v>
      </c>
      <c r="BQ317">
        <f ca="1">IF(Table1[[#This Row],[City]]="Mysore",Table1[[#This Row],[Income]],0)</f>
        <v>0</v>
      </c>
      <c r="BT317">
        <f ca="1">IF(Table1[[#This Row],[City]]="Mumbai",1,0)</f>
        <v>0</v>
      </c>
      <c r="BU317">
        <f ca="1">IF(Table1[[#This Row],[City]]="Chennai",1,0)</f>
        <v>0</v>
      </c>
      <c r="BV317">
        <f ca="1">IF(Table1[[#This Row],[City]]="Delhi",1,0)</f>
        <v>0</v>
      </c>
      <c r="BW317">
        <f ca="1">IF(Table1[[#This Row],[City]]="Bangalore",1,0)</f>
        <v>0</v>
      </c>
      <c r="BX317">
        <f ca="1">IF(Table1[[#This Row],[City]]="Kochi",1,0)</f>
        <v>1</v>
      </c>
      <c r="BY317">
        <f ca="1">IF(Table1[[#This Row],[City]]="Thiruvananthapuram",1,0)</f>
        <v>0</v>
      </c>
      <c r="BZ317">
        <f ca="1">IF(Table1[[#This Row],[City]]="Kolkata",1,0)</f>
        <v>0</v>
      </c>
      <c r="CA317">
        <f ca="1">IF(Table1[[#This Row],[City]]="Mysore",1,0)</f>
        <v>0</v>
      </c>
    </row>
    <row r="318" spans="2:79" x14ac:dyDescent="0.3">
      <c r="B318">
        <f t="shared" ca="1" si="90"/>
        <v>2</v>
      </c>
      <c r="C318" t="str">
        <f t="shared" ca="1" si="91"/>
        <v>Female</v>
      </c>
      <c r="D318">
        <f t="shared" ca="1" si="92"/>
        <v>35</v>
      </c>
      <c r="E318">
        <f t="shared" ca="1" si="93"/>
        <v>5</v>
      </c>
      <c r="F318" t="str">
        <f t="shared" ca="1" si="94"/>
        <v>Freelancer</v>
      </c>
      <c r="G318">
        <f t="shared" ca="1" si="95"/>
        <v>4</v>
      </c>
      <c r="H318" t="str">
        <f t="shared" ca="1" si="96"/>
        <v>Under Graduate</v>
      </c>
      <c r="I318">
        <f t="shared" ca="1" si="97"/>
        <v>1</v>
      </c>
      <c r="J318">
        <f t="shared" ca="1" si="89"/>
        <v>4</v>
      </c>
      <c r="K318">
        <f t="shared" ca="1" si="98"/>
        <v>63025</v>
      </c>
      <c r="L318">
        <f t="shared" ca="1" si="99"/>
        <v>9</v>
      </c>
      <c r="M318" t="str">
        <f t="shared" ca="1" si="100"/>
        <v>Delhi</v>
      </c>
      <c r="N318">
        <f t="shared" ca="1" si="101"/>
        <v>189075</v>
      </c>
      <c r="O318">
        <f t="shared" ca="1" si="102"/>
        <v>84876.815936904706</v>
      </c>
      <c r="P318" s="1">
        <f t="shared" ca="1" si="103"/>
        <v>18152.933081849857</v>
      </c>
      <c r="Q318">
        <f t="shared" ca="1" si="104"/>
        <v>16019</v>
      </c>
      <c r="R318" s="1">
        <f t="shared" ca="1" si="105"/>
        <v>75223.480727016911</v>
      </c>
      <c r="S318" s="1">
        <f t="shared" ca="1" si="106"/>
        <v>59613.878924874574</v>
      </c>
      <c r="T318" s="1">
        <f t="shared" ca="1" si="107"/>
        <v>282451.41380886675</v>
      </c>
      <c r="U318" s="1">
        <f t="shared" ca="1" si="108"/>
        <v>176119.29666392162</v>
      </c>
      <c r="V318" s="1">
        <f t="shared" ca="1" si="109"/>
        <v>106332.11714494514</v>
      </c>
      <c r="AI318" s="7"/>
      <c r="AJ318">
        <f ca="1">IF(Table1[[#This Row],[Gender]]="Male",1,0)</f>
        <v>0</v>
      </c>
      <c r="AK318">
        <f ca="1">IF(Table1[[#This Row],[Gender]]="Female",1,0)</f>
        <v>1</v>
      </c>
      <c r="AM318" s="3"/>
      <c r="AO318">
        <f ca="1">IF(Table1[[#This Row],[Profession]]="Health",1,0)</f>
        <v>0</v>
      </c>
      <c r="AP318">
        <f ca="1">IF(Table1[[#This Row],[Profession]]="IT",1,0)</f>
        <v>0</v>
      </c>
      <c r="AQ318">
        <f ca="1">IF(Table1[[#This Row],[Profession]]="Engineer",1,0)</f>
        <v>0</v>
      </c>
      <c r="AR318">
        <f ca="1">IF(Table1[[#This Row],[Profession]]="Blogger",1,0)</f>
        <v>0</v>
      </c>
      <c r="AS318">
        <f ca="1">IF(Table1[[#This Row],[Profession]]="Teacher",1,0)</f>
        <v>0</v>
      </c>
      <c r="AT318">
        <f ca="1">IF(Table1[[#This Row],[Profession]]="Freelancer",1,0)</f>
        <v>1</v>
      </c>
      <c r="BB318" s="20">
        <f ca="1">Table1[[#This Row],[Vehicle Value]]/Table1[[#This Row],[Vehicles]]</f>
        <v>4538.2332704624641</v>
      </c>
      <c r="BC318" s="3"/>
      <c r="BD318" s="23">
        <f ca="1">IF(Table1[[#This Row],[Overal Debt]]&gt;$BE$3,1,0)</f>
        <v>1</v>
      </c>
      <c r="BG318" s="27">
        <f ca="1">Table1[[#This Row],[Mortgage]]/Table1[[#This Row],[Value of House]]</f>
        <v>0.44890554508477964</v>
      </c>
      <c r="BH318" s="23">
        <f t="shared" ca="1" si="110"/>
        <v>0</v>
      </c>
      <c r="BJ318">
        <f ca="1">IF(Table1[[#This Row],[City]]="Delhi",Table1[[#This Row],[Income]],0)</f>
        <v>63025</v>
      </c>
      <c r="BK318">
        <f ca="1">IF(Table1[[#This Row],[City]]="Bangalore",Table1[[#This Row],[Income]],0)</f>
        <v>0</v>
      </c>
      <c r="BL318">
        <f ca="1">IF(Table1[[#This Row],[City]]="Kochi",Table1[[#This Row],[Income]],0)</f>
        <v>0</v>
      </c>
      <c r="BM318">
        <f ca="1">IF(Table1[[#This Row],[City]]="Chennai",Table1[[#This Row],[Income]],0)</f>
        <v>0</v>
      </c>
      <c r="BN318">
        <f ca="1">IF(Table1[[#This Row],[City]]="Thiruvananthapuram",Table1[[#This Row],[Income]],0)</f>
        <v>0</v>
      </c>
      <c r="BO318">
        <f ca="1">IF(Table1[[#This Row],[City]]="Kolkata",Table1[[#This Row],[Income]],0)</f>
        <v>0</v>
      </c>
      <c r="BP318">
        <f ca="1">IF(Table1[[#This Row],[City]]="Mumbai",Table1[[#This Row],[Income]],0)</f>
        <v>0</v>
      </c>
      <c r="BQ318">
        <f ca="1">IF(Table1[[#This Row],[City]]="Mysore",Table1[[#This Row],[Income]],0)</f>
        <v>0</v>
      </c>
      <c r="BT318">
        <f ca="1">IF(Table1[[#This Row],[City]]="Mumbai",1,0)</f>
        <v>0</v>
      </c>
      <c r="BU318">
        <f ca="1">IF(Table1[[#This Row],[City]]="Chennai",1,0)</f>
        <v>0</v>
      </c>
      <c r="BV318">
        <f ca="1">IF(Table1[[#This Row],[City]]="Delhi",1,0)</f>
        <v>1</v>
      </c>
      <c r="BW318">
        <f ca="1">IF(Table1[[#This Row],[City]]="Bangalore",1,0)</f>
        <v>0</v>
      </c>
      <c r="BX318">
        <f ca="1">IF(Table1[[#This Row],[City]]="Kochi",1,0)</f>
        <v>0</v>
      </c>
      <c r="BY318">
        <f ca="1">IF(Table1[[#This Row],[City]]="Thiruvananthapuram",1,0)</f>
        <v>0</v>
      </c>
      <c r="BZ318">
        <f ca="1">IF(Table1[[#This Row],[City]]="Kolkata",1,0)</f>
        <v>0</v>
      </c>
      <c r="CA318">
        <f ca="1">IF(Table1[[#This Row],[City]]="Mysore",1,0)</f>
        <v>0</v>
      </c>
    </row>
    <row r="319" spans="2:79" x14ac:dyDescent="0.3">
      <c r="B319">
        <f t="shared" ca="1" si="90"/>
        <v>1</v>
      </c>
      <c r="C319" t="str">
        <f t="shared" ca="1" si="91"/>
        <v>Male</v>
      </c>
      <c r="D319">
        <f t="shared" ca="1" si="92"/>
        <v>31</v>
      </c>
      <c r="E319">
        <f t="shared" ca="1" si="93"/>
        <v>3</v>
      </c>
      <c r="F319" t="str">
        <f t="shared" ca="1" si="94"/>
        <v>IT</v>
      </c>
      <c r="G319">
        <f t="shared" ca="1" si="95"/>
        <v>3</v>
      </c>
      <c r="H319" t="str">
        <f t="shared" ca="1" si="96"/>
        <v>Diploma</v>
      </c>
      <c r="I319">
        <f t="shared" ca="1" si="97"/>
        <v>0</v>
      </c>
      <c r="J319">
        <f t="shared" ca="1" si="89"/>
        <v>4</v>
      </c>
      <c r="K319">
        <f t="shared" ca="1" si="98"/>
        <v>67174</v>
      </c>
      <c r="L319">
        <f t="shared" ca="1" si="99"/>
        <v>6</v>
      </c>
      <c r="M319" t="str">
        <f t="shared" ca="1" si="100"/>
        <v>Thiruvananthapuram</v>
      </c>
      <c r="N319">
        <f t="shared" ca="1" si="101"/>
        <v>201522</v>
      </c>
      <c r="O319">
        <f t="shared" ca="1" si="102"/>
        <v>99166.411022049651</v>
      </c>
      <c r="P319" s="1">
        <f t="shared" ca="1" si="103"/>
        <v>263568.5981289036</v>
      </c>
      <c r="Q319">
        <f t="shared" ca="1" si="104"/>
        <v>79808</v>
      </c>
      <c r="R319" s="1">
        <f t="shared" ca="1" si="105"/>
        <v>16100.354340888887</v>
      </c>
      <c r="S319" s="1">
        <f t="shared" ca="1" si="106"/>
        <v>47259.78182626811</v>
      </c>
      <c r="T319" s="1">
        <f t="shared" ca="1" si="107"/>
        <v>481190.95246979251</v>
      </c>
      <c r="U319" s="1">
        <f t="shared" ca="1" si="108"/>
        <v>195074.76536293852</v>
      </c>
      <c r="V319" s="1">
        <f t="shared" ca="1" si="109"/>
        <v>286116.18710685399</v>
      </c>
      <c r="AI319" s="7"/>
      <c r="AJ319">
        <f ca="1">IF(Table1[[#This Row],[Gender]]="Male",1,0)</f>
        <v>1</v>
      </c>
      <c r="AK319">
        <f ca="1">IF(Table1[[#This Row],[Gender]]="Female",1,0)</f>
        <v>0</v>
      </c>
      <c r="AM319" s="3"/>
      <c r="AO319">
        <f ca="1">IF(Table1[[#This Row],[Profession]]="Health",1,0)</f>
        <v>0</v>
      </c>
      <c r="AP319">
        <f ca="1">IF(Table1[[#This Row],[Profession]]="IT",1,0)</f>
        <v>1</v>
      </c>
      <c r="AQ319">
        <f ca="1">IF(Table1[[#This Row],[Profession]]="Engineer",1,0)</f>
        <v>0</v>
      </c>
      <c r="AR319">
        <f ca="1">IF(Table1[[#This Row],[Profession]]="Blogger",1,0)</f>
        <v>0</v>
      </c>
      <c r="AS319">
        <f ca="1">IF(Table1[[#This Row],[Profession]]="Teacher",1,0)</f>
        <v>0</v>
      </c>
      <c r="AT319">
        <f ca="1">IF(Table1[[#This Row],[Profession]]="Freelancer",1,0)</f>
        <v>0</v>
      </c>
      <c r="BB319" s="20">
        <f ca="1">Table1[[#This Row],[Vehicle Value]]/Table1[[#This Row],[Vehicles]]</f>
        <v>65892.1495322259</v>
      </c>
      <c r="BC319" s="3"/>
      <c r="BD319" s="23">
        <f ca="1">IF(Table1[[#This Row],[Overal Debt]]&gt;$BE$3,1,0)</f>
        <v>1</v>
      </c>
      <c r="BG319" s="27">
        <f ca="1">Table1[[#This Row],[Mortgage]]/Table1[[#This Row],[Value of House]]</f>
        <v>0.4920872709781049</v>
      </c>
      <c r="BH319" s="23">
        <f t="shared" ca="1" si="110"/>
        <v>0</v>
      </c>
      <c r="BJ319">
        <f ca="1">IF(Table1[[#This Row],[City]]="Delhi",Table1[[#This Row],[Income]],0)</f>
        <v>0</v>
      </c>
      <c r="BK319">
        <f ca="1">IF(Table1[[#This Row],[City]]="Bangalore",Table1[[#This Row],[Income]],0)</f>
        <v>0</v>
      </c>
      <c r="BL319">
        <f ca="1">IF(Table1[[#This Row],[City]]="Kochi",Table1[[#This Row],[Income]],0)</f>
        <v>0</v>
      </c>
      <c r="BM319">
        <f ca="1">IF(Table1[[#This Row],[City]]="Chennai",Table1[[#This Row],[Income]],0)</f>
        <v>0</v>
      </c>
      <c r="BN319">
        <f ca="1">IF(Table1[[#This Row],[City]]="Thiruvananthapuram",Table1[[#This Row],[Income]],0)</f>
        <v>67174</v>
      </c>
      <c r="BO319">
        <f ca="1">IF(Table1[[#This Row],[City]]="Kolkata",Table1[[#This Row],[Income]],0)</f>
        <v>0</v>
      </c>
      <c r="BP319">
        <f ca="1">IF(Table1[[#This Row],[City]]="Mumbai",Table1[[#This Row],[Income]],0)</f>
        <v>0</v>
      </c>
      <c r="BQ319">
        <f ca="1">IF(Table1[[#This Row],[City]]="Mysore",Table1[[#This Row],[Income]],0)</f>
        <v>0</v>
      </c>
      <c r="BT319">
        <f ca="1">IF(Table1[[#This Row],[City]]="Mumbai",1,0)</f>
        <v>0</v>
      </c>
      <c r="BU319">
        <f ca="1">IF(Table1[[#This Row],[City]]="Chennai",1,0)</f>
        <v>0</v>
      </c>
      <c r="BV319">
        <f ca="1">IF(Table1[[#This Row],[City]]="Delhi",1,0)</f>
        <v>0</v>
      </c>
      <c r="BW319">
        <f ca="1">IF(Table1[[#This Row],[City]]="Bangalore",1,0)</f>
        <v>0</v>
      </c>
      <c r="BX319">
        <f ca="1">IF(Table1[[#This Row],[City]]="Kochi",1,0)</f>
        <v>0</v>
      </c>
      <c r="BY319">
        <f ca="1">IF(Table1[[#This Row],[City]]="Thiruvananthapuram",1,0)</f>
        <v>1</v>
      </c>
      <c r="BZ319">
        <f ca="1">IF(Table1[[#This Row],[City]]="Kolkata",1,0)</f>
        <v>0</v>
      </c>
      <c r="CA319">
        <f ca="1">IF(Table1[[#This Row],[City]]="Mysore",1,0)</f>
        <v>0</v>
      </c>
    </row>
    <row r="320" spans="2:79" x14ac:dyDescent="0.3">
      <c r="B320">
        <f t="shared" ca="1" si="90"/>
        <v>2</v>
      </c>
      <c r="C320" t="str">
        <f t="shared" ca="1" si="91"/>
        <v>Female</v>
      </c>
      <c r="D320">
        <f t="shared" ca="1" si="92"/>
        <v>30</v>
      </c>
      <c r="E320">
        <f t="shared" ca="1" si="93"/>
        <v>1</v>
      </c>
      <c r="F320" t="str">
        <f t="shared" ca="1" si="94"/>
        <v>Health</v>
      </c>
      <c r="G320">
        <f t="shared" ca="1" si="95"/>
        <v>3</v>
      </c>
      <c r="H320" t="str">
        <f t="shared" ca="1" si="96"/>
        <v>Diploma</v>
      </c>
      <c r="I320">
        <f t="shared" ca="1" si="97"/>
        <v>2</v>
      </c>
      <c r="J320">
        <f t="shared" ca="1" si="89"/>
        <v>4</v>
      </c>
      <c r="K320">
        <f t="shared" ca="1" si="98"/>
        <v>33450</v>
      </c>
      <c r="L320">
        <f t="shared" ca="1" si="99"/>
        <v>9</v>
      </c>
      <c r="M320" t="str">
        <f t="shared" ca="1" si="100"/>
        <v>Delhi</v>
      </c>
      <c r="N320">
        <f t="shared" ca="1" si="101"/>
        <v>100350</v>
      </c>
      <c r="O320">
        <f t="shared" ca="1" si="102"/>
        <v>69289.990564669948</v>
      </c>
      <c r="P320" s="1">
        <f t="shared" ca="1" si="103"/>
        <v>76260.170138915826</v>
      </c>
      <c r="Q320">
        <f t="shared" ca="1" si="104"/>
        <v>8923</v>
      </c>
      <c r="R320" s="1">
        <f t="shared" ca="1" si="105"/>
        <v>59279.227684244914</v>
      </c>
      <c r="S320" s="1">
        <f t="shared" ca="1" si="106"/>
        <v>10691.359235393513</v>
      </c>
      <c r="T320" s="1">
        <f t="shared" ca="1" si="107"/>
        <v>235889.39782316075</v>
      </c>
      <c r="U320" s="1">
        <f t="shared" ca="1" si="108"/>
        <v>137492.21824891487</v>
      </c>
      <c r="V320" s="1">
        <f t="shared" ca="1" si="109"/>
        <v>98397.179574245878</v>
      </c>
      <c r="AI320" s="7"/>
      <c r="AJ320">
        <f ca="1">IF(Table1[[#This Row],[Gender]]="Male",1,0)</f>
        <v>0</v>
      </c>
      <c r="AK320">
        <f ca="1">IF(Table1[[#This Row],[Gender]]="Female",1,0)</f>
        <v>1</v>
      </c>
      <c r="AM320" s="3"/>
      <c r="AO320">
        <f ca="1">IF(Table1[[#This Row],[Profession]]="Health",1,0)</f>
        <v>1</v>
      </c>
      <c r="AP320">
        <f ca="1">IF(Table1[[#This Row],[Profession]]="IT",1,0)</f>
        <v>0</v>
      </c>
      <c r="AQ320">
        <f ca="1">IF(Table1[[#This Row],[Profession]]="Engineer",1,0)</f>
        <v>0</v>
      </c>
      <c r="AR320">
        <f ca="1">IF(Table1[[#This Row],[Profession]]="Blogger",1,0)</f>
        <v>0</v>
      </c>
      <c r="AS320">
        <f ca="1">IF(Table1[[#This Row],[Profession]]="Teacher",1,0)</f>
        <v>0</v>
      </c>
      <c r="AT320">
        <f ca="1">IF(Table1[[#This Row],[Profession]]="Freelancer",1,0)</f>
        <v>0</v>
      </c>
      <c r="BB320" s="20">
        <f ca="1">Table1[[#This Row],[Vehicle Value]]/Table1[[#This Row],[Vehicles]]</f>
        <v>19065.042534728957</v>
      </c>
      <c r="BC320" s="3"/>
      <c r="BD320" s="23">
        <f ca="1">IF(Table1[[#This Row],[Overal Debt]]&gt;$BE$3,1,0)</f>
        <v>1</v>
      </c>
      <c r="BG320" s="27">
        <f ca="1">Table1[[#This Row],[Mortgage]]/Table1[[#This Row],[Value of House]]</f>
        <v>0.69048321439631244</v>
      </c>
      <c r="BH320" s="23">
        <f t="shared" ca="1" si="110"/>
        <v>0</v>
      </c>
      <c r="BJ320">
        <f ca="1">IF(Table1[[#This Row],[City]]="Delhi",Table1[[#This Row],[Income]],0)</f>
        <v>33450</v>
      </c>
      <c r="BK320">
        <f ca="1">IF(Table1[[#This Row],[City]]="Bangalore",Table1[[#This Row],[Income]],0)</f>
        <v>0</v>
      </c>
      <c r="BL320">
        <f ca="1">IF(Table1[[#This Row],[City]]="Kochi",Table1[[#This Row],[Income]],0)</f>
        <v>0</v>
      </c>
      <c r="BM320">
        <f ca="1">IF(Table1[[#This Row],[City]]="Chennai",Table1[[#This Row],[Income]],0)</f>
        <v>0</v>
      </c>
      <c r="BN320">
        <f ca="1">IF(Table1[[#This Row],[City]]="Thiruvananthapuram",Table1[[#This Row],[Income]],0)</f>
        <v>0</v>
      </c>
      <c r="BO320">
        <f ca="1">IF(Table1[[#This Row],[City]]="Kolkata",Table1[[#This Row],[Income]],0)</f>
        <v>0</v>
      </c>
      <c r="BP320">
        <f ca="1">IF(Table1[[#This Row],[City]]="Mumbai",Table1[[#This Row],[Income]],0)</f>
        <v>0</v>
      </c>
      <c r="BQ320">
        <f ca="1">IF(Table1[[#This Row],[City]]="Mysore",Table1[[#This Row],[Income]],0)</f>
        <v>0</v>
      </c>
      <c r="BT320">
        <f ca="1">IF(Table1[[#This Row],[City]]="Mumbai",1,0)</f>
        <v>0</v>
      </c>
      <c r="BU320">
        <f ca="1">IF(Table1[[#This Row],[City]]="Chennai",1,0)</f>
        <v>0</v>
      </c>
      <c r="BV320">
        <f ca="1">IF(Table1[[#This Row],[City]]="Delhi",1,0)</f>
        <v>1</v>
      </c>
      <c r="BW320">
        <f ca="1">IF(Table1[[#This Row],[City]]="Bangalore",1,0)</f>
        <v>0</v>
      </c>
      <c r="BX320">
        <f ca="1">IF(Table1[[#This Row],[City]]="Kochi",1,0)</f>
        <v>0</v>
      </c>
      <c r="BY320">
        <f ca="1">IF(Table1[[#This Row],[City]]="Thiruvananthapuram",1,0)</f>
        <v>0</v>
      </c>
      <c r="BZ320">
        <f ca="1">IF(Table1[[#This Row],[City]]="Kolkata",1,0)</f>
        <v>0</v>
      </c>
      <c r="CA320">
        <f ca="1">IF(Table1[[#This Row],[City]]="Mysore",1,0)</f>
        <v>0</v>
      </c>
    </row>
    <row r="321" spans="2:79" x14ac:dyDescent="0.3">
      <c r="B321">
        <f t="shared" ca="1" si="90"/>
        <v>2</v>
      </c>
      <c r="C321" t="str">
        <f t="shared" ca="1" si="91"/>
        <v>Female</v>
      </c>
      <c r="D321">
        <f t="shared" ca="1" si="92"/>
        <v>37</v>
      </c>
      <c r="E321">
        <f t="shared" ca="1" si="93"/>
        <v>6</v>
      </c>
      <c r="F321" t="str">
        <f t="shared" ca="1" si="94"/>
        <v>Blogger</v>
      </c>
      <c r="G321">
        <f t="shared" ca="1" si="95"/>
        <v>2</v>
      </c>
      <c r="H321" t="str">
        <f t="shared" ca="1" si="96"/>
        <v>HSC</v>
      </c>
      <c r="I321">
        <f t="shared" ca="1" si="97"/>
        <v>2</v>
      </c>
      <c r="J321">
        <f t="shared" ca="1" si="89"/>
        <v>1</v>
      </c>
      <c r="K321">
        <f t="shared" ca="1" si="98"/>
        <v>34086</v>
      </c>
      <c r="L321">
        <f t="shared" ca="1" si="99"/>
        <v>9</v>
      </c>
      <c r="M321" t="str">
        <f t="shared" ca="1" si="100"/>
        <v>Delhi</v>
      </c>
      <c r="N321">
        <f t="shared" ca="1" si="101"/>
        <v>136344</v>
      </c>
      <c r="O321">
        <f t="shared" ca="1" si="102"/>
        <v>63807.930452326756</v>
      </c>
      <c r="P321" s="1">
        <f t="shared" ca="1" si="103"/>
        <v>3752.0125726558745</v>
      </c>
      <c r="Q321">
        <f t="shared" ca="1" si="104"/>
        <v>3369</v>
      </c>
      <c r="R321" s="1">
        <f t="shared" ca="1" si="105"/>
        <v>15320.727169339219</v>
      </c>
      <c r="S321" s="1">
        <f t="shared" ca="1" si="106"/>
        <v>49811.990881721998</v>
      </c>
      <c r="T321" s="1">
        <f t="shared" ca="1" si="107"/>
        <v>155416.73974199509</v>
      </c>
      <c r="U321" s="1">
        <f t="shared" ca="1" si="108"/>
        <v>82497.657621665974</v>
      </c>
      <c r="V321" s="1">
        <f t="shared" ca="1" si="109"/>
        <v>72919.082120329113</v>
      </c>
      <c r="AI321" s="7"/>
      <c r="AJ321">
        <f ca="1">IF(Table1[[#This Row],[Gender]]="Male",1,0)</f>
        <v>0</v>
      </c>
      <c r="AK321">
        <f ca="1">IF(Table1[[#This Row],[Gender]]="Female",1,0)</f>
        <v>1</v>
      </c>
      <c r="AM321" s="3"/>
      <c r="AO321">
        <f ca="1">IF(Table1[[#This Row],[Profession]]="Health",1,0)</f>
        <v>0</v>
      </c>
      <c r="AP321">
        <f ca="1">IF(Table1[[#This Row],[Profession]]="IT",1,0)</f>
        <v>0</v>
      </c>
      <c r="AQ321">
        <f ca="1">IF(Table1[[#This Row],[Profession]]="Engineer",1,0)</f>
        <v>0</v>
      </c>
      <c r="AR321">
        <f ca="1">IF(Table1[[#This Row],[Profession]]="Blogger",1,0)</f>
        <v>1</v>
      </c>
      <c r="AS321">
        <f ca="1">IF(Table1[[#This Row],[Profession]]="Teacher",1,0)</f>
        <v>0</v>
      </c>
      <c r="AT321">
        <f ca="1">IF(Table1[[#This Row],[Profession]]="Freelancer",1,0)</f>
        <v>0</v>
      </c>
      <c r="BB321" s="20">
        <f ca="1">Table1[[#This Row],[Vehicle Value]]/Table1[[#This Row],[Vehicles]]</f>
        <v>3752.0125726558745</v>
      </c>
      <c r="BC321" s="3"/>
      <c r="BD321" s="23">
        <f ca="1">IF(Table1[[#This Row],[Overal Debt]]&gt;$BE$3,1,0)</f>
        <v>0</v>
      </c>
      <c r="BG321" s="27">
        <f ca="1">Table1[[#This Row],[Mortgage]]/Table1[[#This Row],[Value of House]]</f>
        <v>0.46799221419590709</v>
      </c>
      <c r="BH321" s="23">
        <f t="shared" ca="1" si="110"/>
        <v>0</v>
      </c>
      <c r="BJ321">
        <f ca="1">IF(Table1[[#This Row],[City]]="Delhi",Table1[[#This Row],[Income]],0)</f>
        <v>34086</v>
      </c>
      <c r="BK321">
        <f ca="1">IF(Table1[[#This Row],[City]]="Bangalore",Table1[[#This Row],[Income]],0)</f>
        <v>0</v>
      </c>
      <c r="BL321">
        <f ca="1">IF(Table1[[#This Row],[City]]="Kochi",Table1[[#This Row],[Income]],0)</f>
        <v>0</v>
      </c>
      <c r="BM321">
        <f ca="1">IF(Table1[[#This Row],[City]]="Chennai",Table1[[#This Row],[Income]],0)</f>
        <v>0</v>
      </c>
      <c r="BN321">
        <f ca="1">IF(Table1[[#This Row],[City]]="Thiruvananthapuram",Table1[[#This Row],[Income]],0)</f>
        <v>0</v>
      </c>
      <c r="BO321">
        <f ca="1">IF(Table1[[#This Row],[City]]="Kolkata",Table1[[#This Row],[Income]],0)</f>
        <v>0</v>
      </c>
      <c r="BP321">
        <f ca="1">IF(Table1[[#This Row],[City]]="Mumbai",Table1[[#This Row],[Income]],0)</f>
        <v>0</v>
      </c>
      <c r="BQ321">
        <f ca="1">IF(Table1[[#This Row],[City]]="Mysore",Table1[[#This Row],[Income]],0)</f>
        <v>0</v>
      </c>
      <c r="BT321">
        <f ca="1">IF(Table1[[#This Row],[City]]="Mumbai",1,0)</f>
        <v>0</v>
      </c>
      <c r="BU321">
        <f ca="1">IF(Table1[[#This Row],[City]]="Chennai",1,0)</f>
        <v>0</v>
      </c>
      <c r="BV321">
        <f ca="1">IF(Table1[[#This Row],[City]]="Delhi",1,0)</f>
        <v>1</v>
      </c>
      <c r="BW321">
        <f ca="1">IF(Table1[[#This Row],[City]]="Bangalore",1,0)</f>
        <v>0</v>
      </c>
      <c r="BX321">
        <f ca="1">IF(Table1[[#This Row],[City]]="Kochi",1,0)</f>
        <v>0</v>
      </c>
      <c r="BY321">
        <f ca="1">IF(Table1[[#This Row],[City]]="Thiruvananthapuram",1,0)</f>
        <v>0</v>
      </c>
      <c r="BZ321">
        <f ca="1">IF(Table1[[#This Row],[City]]="Kolkata",1,0)</f>
        <v>0</v>
      </c>
      <c r="CA321">
        <f ca="1">IF(Table1[[#This Row],[City]]="Mysore",1,0)</f>
        <v>0</v>
      </c>
    </row>
    <row r="322" spans="2:79" x14ac:dyDescent="0.3">
      <c r="B322">
        <f t="shared" ca="1" si="90"/>
        <v>2</v>
      </c>
      <c r="C322" t="str">
        <f t="shared" ca="1" si="91"/>
        <v>Female</v>
      </c>
      <c r="D322">
        <f t="shared" ca="1" si="92"/>
        <v>44</v>
      </c>
      <c r="E322">
        <f t="shared" ca="1" si="93"/>
        <v>2</v>
      </c>
      <c r="F322" t="str">
        <f t="shared" ca="1" si="94"/>
        <v>Engineer</v>
      </c>
      <c r="G322">
        <f t="shared" ca="1" si="95"/>
        <v>3</v>
      </c>
      <c r="H322" t="str">
        <f t="shared" ca="1" si="96"/>
        <v>Diploma</v>
      </c>
      <c r="I322">
        <f t="shared" ca="1" si="97"/>
        <v>0</v>
      </c>
      <c r="J322">
        <f t="shared" ca="1" si="89"/>
        <v>2</v>
      </c>
      <c r="K322">
        <f t="shared" ca="1" si="98"/>
        <v>72756</v>
      </c>
      <c r="L322">
        <f t="shared" ca="1" si="99"/>
        <v>7</v>
      </c>
      <c r="M322" t="str">
        <f t="shared" ca="1" si="100"/>
        <v>Madurai</v>
      </c>
      <c r="N322">
        <f t="shared" ca="1" si="101"/>
        <v>291024</v>
      </c>
      <c r="O322">
        <f t="shared" ca="1" si="102"/>
        <v>175051.14858897406</v>
      </c>
      <c r="P322" s="1">
        <f t="shared" ca="1" si="103"/>
        <v>71573.88154345048</v>
      </c>
      <c r="Q322">
        <f t="shared" ca="1" si="104"/>
        <v>61306</v>
      </c>
      <c r="R322" s="1">
        <f t="shared" ca="1" si="105"/>
        <v>20930.801369189136</v>
      </c>
      <c r="S322" s="1">
        <f t="shared" ca="1" si="106"/>
        <v>65007.687339605684</v>
      </c>
      <c r="T322" s="1">
        <f t="shared" ca="1" si="107"/>
        <v>383528.68291263958</v>
      </c>
      <c r="U322" s="1">
        <f t="shared" ca="1" si="108"/>
        <v>257287.9499581632</v>
      </c>
      <c r="V322" s="1">
        <f t="shared" ca="1" si="109"/>
        <v>126240.73295447638</v>
      </c>
      <c r="AI322" s="7"/>
      <c r="AJ322">
        <f ca="1">IF(Table1[[#This Row],[Gender]]="Male",1,0)</f>
        <v>0</v>
      </c>
      <c r="AK322">
        <f ca="1">IF(Table1[[#This Row],[Gender]]="Female",1,0)</f>
        <v>1</v>
      </c>
      <c r="AM322" s="3"/>
      <c r="AO322">
        <f ca="1">IF(Table1[[#This Row],[Profession]]="Health",1,0)</f>
        <v>0</v>
      </c>
      <c r="AP322">
        <f ca="1">IF(Table1[[#This Row],[Profession]]="IT",1,0)</f>
        <v>0</v>
      </c>
      <c r="AQ322">
        <f ca="1">IF(Table1[[#This Row],[Profession]]="Engineer",1,0)</f>
        <v>1</v>
      </c>
      <c r="AR322">
        <f ca="1">IF(Table1[[#This Row],[Profession]]="Blogger",1,0)</f>
        <v>0</v>
      </c>
      <c r="AS322">
        <f ca="1">IF(Table1[[#This Row],[Profession]]="Teacher",1,0)</f>
        <v>0</v>
      </c>
      <c r="AT322">
        <f ca="1">IF(Table1[[#This Row],[Profession]]="Freelancer",1,0)</f>
        <v>0</v>
      </c>
      <c r="BB322" s="20">
        <f ca="1">Table1[[#This Row],[Vehicle Value]]/Table1[[#This Row],[Vehicles]]</f>
        <v>35786.94077172524</v>
      </c>
      <c r="BC322" s="3"/>
      <c r="BD322" s="23">
        <f ca="1">IF(Table1[[#This Row],[Overal Debt]]&gt;$BE$3,1,0)</f>
        <v>1</v>
      </c>
      <c r="BG322" s="27">
        <f ca="1">Table1[[#This Row],[Mortgage]]/Table1[[#This Row],[Value of House]]</f>
        <v>0.60150073048605635</v>
      </c>
      <c r="BH322" s="23">
        <f t="shared" ca="1" si="110"/>
        <v>0</v>
      </c>
      <c r="BJ322">
        <f ca="1">IF(Table1[[#This Row],[City]]="Delhi",Table1[[#This Row],[Income]],0)</f>
        <v>0</v>
      </c>
      <c r="BK322">
        <f ca="1">IF(Table1[[#This Row],[City]]="Bangalore",Table1[[#This Row],[Income]],0)</f>
        <v>0</v>
      </c>
      <c r="BL322">
        <f ca="1">IF(Table1[[#This Row],[City]]="Kochi",Table1[[#This Row],[Income]],0)</f>
        <v>0</v>
      </c>
      <c r="BM322">
        <f ca="1">IF(Table1[[#This Row],[City]]="Chennai",Table1[[#This Row],[Income]],0)</f>
        <v>0</v>
      </c>
      <c r="BN322">
        <f ca="1">IF(Table1[[#This Row],[City]]="Thiruvananthapuram",Table1[[#This Row],[Income]],0)</f>
        <v>0</v>
      </c>
      <c r="BO322">
        <f ca="1">IF(Table1[[#This Row],[City]]="Kolkata",Table1[[#This Row],[Income]],0)</f>
        <v>0</v>
      </c>
      <c r="BP322">
        <f ca="1">IF(Table1[[#This Row],[City]]="Mumbai",Table1[[#This Row],[Income]],0)</f>
        <v>0</v>
      </c>
      <c r="BQ322">
        <f ca="1">IF(Table1[[#This Row],[City]]="Mysore",Table1[[#This Row],[Income]],0)</f>
        <v>0</v>
      </c>
      <c r="BT322">
        <f ca="1">IF(Table1[[#This Row],[City]]="Mumbai",1,0)</f>
        <v>0</v>
      </c>
      <c r="BU322">
        <f ca="1">IF(Table1[[#This Row],[City]]="Chennai",1,0)</f>
        <v>0</v>
      </c>
      <c r="BV322">
        <f ca="1">IF(Table1[[#This Row],[City]]="Delhi",1,0)</f>
        <v>0</v>
      </c>
      <c r="BW322">
        <f ca="1">IF(Table1[[#This Row],[City]]="Bangalore",1,0)</f>
        <v>0</v>
      </c>
      <c r="BX322">
        <f ca="1">IF(Table1[[#This Row],[City]]="Kochi",1,0)</f>
        <v>0</v>
      </c>
      <c r="BY322">
        <f ca="1">IF(Table1[[#This Row],[City]]="Thiruvananthapuram",1,0)</f>
        <v>0</v>
      </c>
      <c r="BZ322">
        <f ca="1">IF(Table1[[#This Row],[City]]="Kolkata",1,0)</f>
        <v>0</v>
      </c>
      <c r="CA322">
        <f ca="1">IF(Table1[[#This Row],[City]]="Mysore",1,0)</f>
        <v>0</v>
      </c>
    </row>
    <row r="323" spans="2:79" x14ac:dyDescent="0.3">
      <c r="B323">
        <f t="shared" ca="1" si="90"/>
        <v>1</v>
      </c>
      <c r="C323" t="str">
        <f t="shared" ca="1" si="91"/>
        <v>Male</v>
      </c>
      <c r="D323">
        <f t="shared" ca="1" si="92"/>
        <v>31</v>
      </c>
      <c r="E323">
        <f t="shared" ca="1" si="93"/>
        <v>3</v>
      </c>
      <c r="F323" t="str">
        <f t="shared" ca="1" si="94"/>
        <v>IT</v>
      </c>
      <c r="G323">
        <f t="shared" ca="1" si="95"/>
        <v>4</v>
      </c>
      <c r="H323" t="str">
        <f t="shared" ca="1" si="96"/>
        <v>Under Graduate</v>
      </c>
      <c r="I323">
        <f t="shared" ca="1" si="97"/>
        <v>2</v>
      </c>
      <c r="J323">
        <f t="shared" ca="1" si="89"/>
        <v>2</v>
      </c>
      <c r="K323">
        <f t="shared" ca="1" si="98"/>
        <v>59769</v>
      </c>
      <c r="L323">
        <f t="shared" ca="1" si="99"/>
        <v>9</v>
      </c>
      <c r="M323" t="str">
        <f t="shared" ca="1" si="100"/>
        <v>Delhi</v>
      </c>
      <c r="N323">
        <f t="shared" ca="1" si="101"/>
        <v>239076</v>
      </c>
      <c r="O323">
        <f t="shared" ca="1" si="102"/>
        <v>21974.067090604683</v>
      </c>
      <c r="P323" s="1">
        <f t="shared" ca="1" si="103"/>
        <v>35443.014584251592</v>
      </c>
      <c r="Q323">
        <f t="shared" ca="1" si="104"/>
        <v>29460</v>
      </c>
      <c r="R323" s="1">
        <f t="shared" ca="1" si="105"/>
        <v>37079.194258977084</v>
      </c>
      <c r="S323" s="1">
        <f t="shared" ca="1" si="106"/>
        <v>44888.118825314355</v>
      </c>
      <c r="T323" s="1">
        <f t="shared" ca="1" si="107"/>
        <v>311598.20884322864</v>
      </c>
      <c r="U323" s="1">
        <f t="shared" ca="1" si="108"/>
        <v>88513.261349581764</v>
      </c>
      <c r="V323" s="1">
        <f t="shared" ca="1" si="109"/>
        <v>223084.94749364688</v>
      </c>
      <c r="AI323" s="7"/>
      <c r="AJ323">
        <f ca="1">IF(Table1[[#This Row],[Gender]]="Male",1,0)</f>
        <v>1</v>
      </c>
      <c r="AK323">
        <f ca="1">IF(Table1[[#This Row],[Gender]]="Female",1,0)</f>
        <v>0</v>
      </c>
      <c r="AM323" s="3"/>
      <c r="AO323">
        <f ca="1">IF(Table1[[#This Row],[Profession]]="Health",1,0)</f>
        <v>0</v>
      </c>
      <c r="AP323">
        <f ca="1">IF(Table1[[#This Row],[Profession]]="IT",1,0)</f>
        <v>1</v>
      </c>
      <c r="AQ323">
        <f ca="1">IF(Table1[[#This Row],[Profession]]="Engineer",1,0)</f>
        <v>0</v>
      </c>
      <c r="AR323">
        <f ca="1">IF(Table1[[#This Row],[Profession]]="Blogger",1,0)</f>
        <v>0</v>
      </c>
      <c r="AS323">
        <f ca="1">IF(Table1[[#This Row],[Profession]]="Teacher",1,0)</f>
        <v>0</v>
      </c>
      <c r="AT323">
        <f ca="1">IF(Table1[[#This Row],[Profession]]="Freelancer",1,0)</f>
        <v>0</v>
      </c>
      <c r="BB323" s="20">
        <f ca="1">Table1[[#This Row],[Vehicle Value]]/Table1[[#This Row],[Vehicles]]</f>
        <v>17721.507292125796</v>
      </c>
      <c r="BC323" s="3"/>
      <c r="BD323" s="23">
        <f ca="1">IF(Table1[[#This Row],[Overal Debt]]&gt;$BE$3,1,0)</f>
        <v>0</v>
      </c>
      <c r="BG323" s="27">
        <f ca="1">Table1[[#This Row],[Mortgage]]/Table1[[#This Row],[Value of House]]</f>
        <v>9.191247590977214E-2</v>
      </c>
      <c r="BH323" s="23">
        <f t="shared" ca="1" si="110"/>
        <v>1</v>
      </c>
      <c r="BJ323">
        <f ca="1">IF(Table1[[#This Row],[City]]="Delhi",Table1[[#This Row],[Income]],0)</f>
        <v>59769</v>
      </c>
      <c r="BK323">
        <f ca="1">IF(Table1[[#This Row],[City]]="Bangalore",Table1[[#This Row],[Income]],0)</f>
        <v>0</v>
      </c>
      <c r="BL323">
        <f ca="1">IF(Table1[[#This Row],[City]]="Kochi",Table1[[#This Row],[Income]],0)</f>
        <v>0</v>
      </c>
      <c r="BM323">
        <f ca="1">IF(Table1[[#This Row],[City]]="Chennai",Table1[[#This Row],[Income]],0)</f>
        <v>0</v>
      </c>
      <c r="BN323">
        <f ca="1">IF(Table1[[#This Row],[City]]="Thiruvananthapuram",Table1[[#This Row],[Income]],0)</f>
        <v>0</v>
      </c>
      <c r="BO323">
        <f ca="1">IF(Table1[[#This Row],[City]]="Kolkata",Table1[[#This Row],[Income]],0)</f>
        <v>0</v>
      </c>
      <c r="BP323">
        <f ca="1">IF(Table1[[#This Row],[City]]="Mumbai",Table1[[#This Row],[Income]],0)</f>
        <v>0</v>
      </c>
      <c r="BQ323">
        <f ca="1">IF(Table1[[#This Row],[City]]="Mysore",Table1[[#This Row],[Income]],0)</f>
        <v>0</v>
      </c>
      <c r="BT323">
        <f ca="1">IF(Table1[[#This Row],[City]]="Mumbai",1,0)</f>
        <v>0</v>
      </c>
      <c r="BU323">
        <f ca="1">IF(Table1[[#This Row],[City]]="Chennai",1,0)</f>
        <v>0</v>
      </c>
      <c r="BV323">
        <f ca="1">IF(Table1[[#This Row],[City]]="Delhi",1,0)</f>
        <v>1</v>
      </c>
      <c r="BW323">
        <f ca="1">IF(Table1[[#This Row],[City]]="Bangalore",1,0)</f>
        <v>0</v>
      </c>
      <c r="BX323">
        <f ca="1">IF(Table1[[#This Row],[City]]="Kochi",1,0)</f>
        <v>0</v>
      </c>
      <c r="BY323">
        <f ca="1">IF(Table1[[#This Row],[City]]="Thiruvananthapuram",1,0)</f>
        <v>0</v>
      </c>
      <c r="BZ323">
        <f ca="1">IF(Table1[[#This Row],[City]]="Kolkata",1,0)</f>
        <v>0</v>
      </c>
      <c r="CA323">
        <f ca="1">IF(Table1[[#This Row],[City]]="Mysore",1,0)</f>
        <v>0</v>
      </c>
    </row>
    <row r="324" spans="2:79" x14ac:dyDescent="0.3">
      <c r="B324">
        <f t="shared" ca="1" si="90"/>
        <v>2</v>
      </c>
      <c r="C324" t="str">
        <f t="shared" ca="1" si="91"/>
        <v>Female</v>
      </c>
      <c r="D324">
        <f t="shared" ca="1" si="92"/>
        <v>42</v>
      </c>
      <c r="E324">
        <f t="shared" ca="1" si="93"/>
        <v>6</v>
      </c>
      <c r="F324" t="str">
        <f t="shared" ca="1" si="94"/>
        <v>Blogger</v>
      </c>
      <c r="G324">
        <f t="shared" ca="1" si="95"/>
        <v>2</v>
      </c>
      <c r="H324" t="str">
        <f t="shared" ca="1" si="96"/>
        <v>HSC</v>
      </c>
      <c r="I324">
        <f t="shared" ca="1" si="97"/>
        <v>0</v>
      </c>
      <c r="J324">
        <f t="shared" ref="J324:J387" ca="1" si="111">RANDBETWEEN(1,4)</f>
        <v>3</v>
      </c>
      <c r="K324">
        <f t="shared" ca="1" si="98"/>
        <v>68273</v>
      </c>
      <c r="L324">
        <f t="shared" ca="1" si="99"/>
        <v>1</v>
      </c>
      <c r="M324" t="str">
        <f t="shared" ca="1" si="100"/>
        <v>Chennai</v>
      </c>
      <c r="N324">
        <f t="shared" ca="1" si="101"/>
        <v>204819</v>
      </c>
      <c r="O324">
        <f t="shared" ca="1" si="102"/>
        <v>109160.3389304444</v>
      </c>
      <c r="P324" s="1">
        <f t="shared" ca="1" si="103"/>
        <v>39284.993655677288</v>
      </c>
      <c r="Q324">
        <f t="shared" ca="1" si="104"/>
        <v>35079</v>
      </c>
      <c r="R324" s="1">
        <f t="shared" ca="1" si="105"/>
        <v>45000.15781321036</v>
      </c>
      <c r="S324" s="1">
        <f t="shared" ca="1" si="106"/>
        <v>67006.231757226604</v>
      </c>
      <c r="T324" s="1">
        <f t="shared" ca="1" si="107"/>
        <v>289104.15146888769</v>
      </c>
      <c r="U324" s="1">
        <f t="shared" ca="1" si="108"/>
        <v>189239.49674365477</v>
      </c>
      <c r="V324" s="1">
        <f t="shared" ca="1" si="109"/>
        <v>99864.654725232918</v>
      </c>
      <c r="AI324" s="7"/>
      <c r="AJ324">
        <f ca="1">IF(Table1[[#This Row],[Gender]]="Male",1,0)</f>
        <v>0</v>
      </c>
      <c r="AK324">
        <f ca="1">IF(Table1[[#This Row],[Gender]]="Female",1,0)</f>
        <v>1</v>
      </c>
      <c r="AM324" s="3"/>
      <c r="AO324">
        <f ca="1">IF(Table1[[#This Row],[Profession]]="Health",1,0)</f>
        <v>0</v>
      </c>
      <c r="AP324">
        <f ca="1">IF(Table1[[#This Row],[Profession]]="IT",1,0)</f>
        <v>0</v>
      </c>
      <c r="AQ324">
        <f ca="1">IF(Table1[[#This Row],[Profession]]="Engineer",1,0)</f>
        <v>0</v>
      </c>
      <c r="AR324">
        <f ca="1">IF(Table1[[#This Row],[Profession]]="Blogger",1,0)</f>
        <v>1</v>
      </c>
      <c r="AS324">
        <f ca="1">IF(Table1[[#This Row],[Profession]]="Teacher",1,0)</f>
        <v>0</v>
      </c>
      <c r="AT324">
        <f ca="1">IF(Table1[[#This Row],[Profession]]="Freelancer",1,0)</f>
        <v>0</v>
      </c>
      <c r="BB324" s="20">
        <f ca="1">Table1[[#This Row],[Vehicle Value]]/Table1[[#This Row],[Vehicles]]</f>
        <v>13094.997885225763</v>
      </c>
      <c r="BC324" s="3"/>
      <c r="BD324" s="23">
        <f ca="1">IF(Table1[[#This Row],[Overal Debt]]&gt;$BE$3,1,0)</f>
        <v>1</v>
      </c>
      <c r="BG324" s="27">
        <f ca="1">Table1[[#This Row],[Mortgage]]/Table1[[#This Row],[Value of House]]</f>
        <v>0.53296002290043598</v>
      </c>
      <c r="BH324" s="23">
        <f t="shared" ca="1" si="110"/>
        <v>0</v>
      </c>
      <c r="BJ324">
        <f ca="1">IF(Table1[[#This Row],[City]]="Delhi",Table1[[#This Row],[Income]],0)</f>
        <v>0</v>
      </c>
      <c r="BK324">
        <f ca="1">IF(Table1[[#This Row],[City]]="Bangalore",Table1[[#This Row],[Income]],0)</f>
        <v>0</v>
      </c>
      <c r="BL324">
        <f ca="1">IF(Table1[[#This Row],[City]]="Kochi",Table1[[#This Row],[Income]],0)</f>
        <v>0</v>
      </c>
      <c r="BM324">
        <f ca="1">IF(Table1[[#This Row],[City]]="Chennai",Table1[[#This Row],[Income]],0)</f>
        <v>68273</v>
      </c>
      <c r="BN324">
        <f ca="1">IF(Table1[[#This Row],[City]]="Thiruvananthapuram",Table1[[#This Row],[Income]],0)</f>
        <v>0</v>
      </c>
      <c r="BO324">
        <f ca="1">IF(Table1[[#This Row],[City]]="Kolkata",Table1[[#This Row],[Income]],0)</f>
        <v>0</v>
      </c>
      <c r="BP324">
        <f ca="1">IF(Table1[[#This Row],[City]]="Mumbai",Table1[[#This Row],[Income]],0)</f>
        <v>0</v>
      </c>
      <c r="BQ324">
        <f ca="1">IF(Table1[[#This Row],[City]]="Mysore",Table1[[#This Row],[Income]],0)</f>
        <v>0</v>
      </c>
      <c r="BT324">
        <f ca="1">IF(Table1[[#This Row],[City]]="Mumbai",1,0)</f>
        <v>0</v>
      </c>
      <c r="BU324">
        <f ca="1">IF(Table1[[#This Row],[City]]="Chennai",1,0)</f>
        <v>1</v>
      </c>
      <c r="BV324">
        <f ca="1">IF(Table1[[#This Row],[City]]="Delhi",1,0)</f>
        <v>0</v>
      </c>
      <c r="BW324">
        <f ca="1">IF(Table1[[#This Row],[City]]="Bangalore",1,0)</f>
        <v>0</v>
      </c>
      <c r="BX324">
        <f ca="1">IF(Table1[[#This Row],[City]]="Kochi",1,0)</f>
        <v>0</v>
      </c>
      <c r="BY324">
        <f ca="1">IF(Table1[[#This Row],[City]]="Thiruvananthapuram",1,0)</f>
        <v>0</v>
      </c>
      <c r="BZ324">
        <f ca="1">IF(Table1[[#This Row],[City]]="Kolkata",1,0)</f>
        <v>0</v>
      </c>
      <c r="CA324">
        <f ca="1">IF(Table1[[#This Row],[City]]="Mysore",1,0)</f>
        <v>0</v>
      </c>
    </row>
    <row r="325" spans="2:79" x14ac:dyDescent="0.3">
      <c r="B325">
        <f t="shared" ref="B325:B388" ca="1" si="112">RANDBETWEEN(1,2)</f>
        <v>2</v>
      </c>
      <c r="C325" t="str">
        <f t="shared" ref="C325:C388" ca="1" si="113">IF(B325=1,"Male","Female")</f>
        <v>Female</v>
      </c>
      <c r="D325">
        <f t="shared" ref="D325:D388" ca="1" si="114">RANDBETWEEN(25,45)</f>
        <v>44</v>
      </c>
      <c r="E325">
        <f t="shared" ref="E325:E388" ca="1" si="115">RANDBETWEEN(1,6)</f>
        <v>3</v>
      </c>
      <c r="F325" t="str">
        <f t="shared" ref="F325:F388" ca="1" si="116">VLOOKUP(E325,$AB$3:$AC$8,2)</f>
        <v>IT</v>
      </c>
      <c r="G325">
        <f t="shared" ref="G325:G388" ca="1" si="117">RANDBETWEEN(1,5)</f>
        <v>5</v>
      </c>
      <c r="H325" t="str">
        <f t="shared" ref="H325:H388" ca="1" si="118">VLOOKUP(G325,$Z$6:$AA$10,2)</f>
        <v>Post Graduate</v>
      </c>
      <c r="I325">
        <f t="shared" ref="I325:I388" ca="1" si="119">RANDBETWEEN(0,4)</f>
        <v>1</v>
      </c>
      <c r="J325">
        <f t="shared" ca="1" si="111"/>
        <v>2</v>
      </c>
      <c r="K325">
        <f t="shared" ref="K325:K388" ca="1" si="120">RANDBETWEEN(25000,90000)</f>
        <v>75940</v>
      </c>
      <c r="L325">
        <f t="shared" ref="L325:L388" ca="1" si="121">RANDBETWEEN(1,9)</f>
        <v>5</v>
      </c>
      <c r="M325" t="str">
        <f t="shared" ref="M325:M388" ca="1" si="122">VLOOKUP(L325,$AB$18:$AC$26,2)</f>
        <v>Kolkata</v>
      </c>
      <c r="N325">
        <f t="shared" ref="N325:N388" ca="1" si="123">K325*RANDBETWEEN(3,4)</f>
        <v>227820</v>
      </c>
      <c r="O325">
        <f t="shared" ref="O325:O388" ca="1" si="124">RAND()*N325</f>
        <v>6563.3977353507835</v>
      </c>
      <c r="P325" s="1">
        <f t="shared" ref="P325:P388" ca="1" si="125">J325*RAND()*K325</f>
        <v>111510.70030759537</v>
      </c>
      <c r="Q325">
        <f t="shared" ref="Q325:Q388" ca="1" si="126">RANDBETWEEN(0,P325)</f>
        <v>59248</v>
      </c>
      <c r="R325" s="1">
        <f t="shared" ref="R325:R388" ca="1" si="127">RAND()*K325*2</f>
        <v>14686.159266632121</v>
      </c>
      <c r="S325" s="1">
        <f t="shared" ref="S325:S388" ca="1" si="128">RAND()*K325*1.5</f>
        <v>88217.317460361606</v>
      </c>
      <c r="T325" s="1">
        <f t="shared" ref="T325:T388" ca="1" si="129">N325+P325+R325</f>
        <v>354016.85957422748</v>
      </c>
      <c r="U325" s="1">
        <f t="shared" ref="U325:U388" ca="1" si="130">Q325+R325+O325</f>
        <v>80497.557001982903</v>
      </c>
      <c r="V325" s="1">
        <f t="shared" ref="V325:V388" ca="1" si="131">T325-U325</f>
        <v>273519.30257224455</v>
      </c>
      <c r="AI325" s="7"/>
      <c r="AJ325">
        <f ca="1">IF(Table1[[#This Row],[Gender]]="Male",1,0)</f>
        <v>0</v>
      </c>
      <c r="AK325">
        <f ca="1">IF(Table1[[#This Row],[Gender]]="Female",1,0)</f>
        <v>1</v>
      </c>
      <c r="AM325" s="3"/>
      <c r="AO325">
        <f ca="1">IF(Table1[[#This Row],[Profession]]="Health",1,0)</f>
        <v>0</v>
      </c>
      <c r="AP325">
        <f ca="1">IF(Table1[[#This Row],[Profession]]="IT",1,0)</f>
        <v>1</v>
      </c>
      <c r="AQ325">
        <f ca="1">IF(Table1[[#This Row],[Profession]]="Engineer",1,0)</f>
        <v>0</v>
      </c>
      <c r="AR325">
        <f ca="1">IF(Table1[[#This Row],[Profession]]="Blogger",1,0)</f>
        <v>0</v>
      </c>
      <c r="AS325">
        <f ca="1">IF(Table1[[#This Row],[Profession]]="Teacher",1,0)</f>
        <v>0</v>
      </c>
      <c r="AT325">
        <f ca="1">IF(Table1[[#This Row],[Profession]]="Freelancer",1,0)</f>
        <v>0</v>
      </c>
      <c r="BB325" s="20">
        <f ca="1">Table1[[#This Row],[Vehicle Value]]/Table1[[#This Row],[Vehicles]]</f>
        <v>55755.350153797684</v>
      </c>
      <c r="BC325" s="3"/>
      <c r="BD325" s="23">
        <f ca="1">IF(Table1[[#This Row],[Overal Debt]]&gt;$BE$3,1,0)</f>
        <v>0</v>
      </c>
      <c r="BG325" s="27">
        <f ca="1">Table1[[#This Row],[Mortgage]]/Table1[[#This Row],[Value of House]]</f>
        <v>2.8809576575150486E-2</v>
      </c>
      <c r="BH325" s="23">
        <f t="shared" ref="BH325:BH388" ca="1" si="132">IF(BG325&lt;30%,1,0)</f>
        <v>1</v>
      </c>
      <c r="BJ325">
        <f ca="1">IF(Table1[[#This Row],[City]]="Delhi",Table1[[#This Row],[Income]],0)</f>
        <v>0</v>
      </c>
      <c r="BK325">
        <f ca="1">IF(Table1[[#This Row],[City]]="Bangalore",Table1[[#This Row],[Income]],0)</f>
        <v>0</v>
      </c>
      <c r="BL325">
        <f ca="1">IF(Table1[[#This Row],[City]]="Kochi",Table1[[#This Row],[Income]],0)</f>
        <v>0</v>
      </c>
      <c r="BM325">
        <f ca="1">IF(Table1[[#This Row],[City]]="Chennai",Table1[[#This Row],[Income]],0)</f>
        <v>0</v>
      </c>
      <c r="BN325">
        <f ca="1">IF(Table1[[#This Row],[City]]="Thiruvananthapuram",Table1[[#This Row],[Income]],0)</f>
        <v>0</v>
      </c>
      <c r="BO325">
        <f ca="1">IF(Table1[[#This Row],[City]]="Kolkata",Table1[[#This Row],[Income]],0)</f>
        <v>75940</v>
      </c>
      <c r="BP325">
        <f ca="1">IF(Table1[[#This Row],[City]]="Mumbai",Table1[[#This Row],[Income]],0)</f>
        <v>0</v>
      </c>
      <c r="BQ325">
        <f ca="1">IF(Table1[[#This Row],[City]]="Mysore",Table1[[#This Row],[Income]],0)</f>
        <v>0</v>
      </c>
      <c r="BT325">
        <f ca="1">IF(Table1[[#This Row],[City]]="Mumbai",1,0)</f>
        <v>0</v>
      </c>
      <c r="BU325">
        <f ca="1">IF(Table1[[#This Row],[City]]="Chennai",1,0)</f>
        <v>0</v>
      </c>
      <c r="BV325">
        <f ca="1">IF(Table1[[#This Row],[City]]="Delhi",1,0)</f>
        <v>0</v>
      </c>
      <c r="BW325">
        <f ca="1">IF(Table1[[#This Row],[City]]="Bangalore",1,0)</f>
        <v>0</v>
      </c>
      <c r="BX325">
        <f ca="1">IF(Table1[[#This Row],[City]]="Kochi",1,0)</f>
        <v>0</v>
      </c>
      <c r="BY325">
        <f ca="1">IF(Table1[[#This Row],[City]]="Thiruvananthapuram",1,0)</f>
        <v>0</v>
      </c>
      <c r="BZ325">
        <f ca="1">IF(Table1[[#This Row],[City]]="Kolkata",1,0)</f>
        <v>1</v>
      </c>
      <c r="CA325">
        <f ca="1">IF(Table1[[#This Row],[City]]="Mysore",1,0)</f>
        <v>0</v>
      </c>
    </row>
    <row r="326" spans="2:79" x14ac:dyDescent="0.3">
      <c r="B326">
        <f t="shared" ca="1" si="112"/>
        <v>2</v>
      </c>
      <c r="C326" t="str">
        <f t="shared" ca="1" si="113"/>
        <v>Female</v>
      </c>
      <c r="D326">
        <f t="shared" ca="1" si="114"/>
        <v>40</v>
      </c>
      <c r="E326">
        <f t="shared" ca="1" si="115"/>
        <v>2</v>
      </c>
      <c r="F326" t="str">
        <f t="shared" ca="1" si="116"/>
        <v>Engineer</v>
      </c>
      <c r="G326">
        <f t="shared" ca="1" si="117"/>
        <v>4</v>
      </c>
      <c r="H326" t="str">
        <f t="shared" ca="1" si="118"/>
        <v>Under Graduate</v>
      </c>
      <c r="I326">
        <f t="shared" ca="1" si="119"/>
        <v>0</v>
      </c>
      <c r="J326">
        <f t="shared" ca="1" si="111"/>
        <v>3</v>
      </c>
      <c r="K326">
        <f t="shared" ca="1" si="120"/>
        <v>30016</v>
      </c>
      <c r="L326">
        <f t="shared" ca="1" si="121"/>
        <v>4</v>
      </c>
      <c r="M326" t="str">
        <f t="shared" ca="1" si="122"/>
        <v>Mumbai</v>
      </c>
      <c r="N326">
        <f t="shared" ca="1" si="123"/>
        <v>90048</v>
      </c>
      <c r="O326">
        <f t="shared" ca="1" si="124"/>
        <v>32734.773971925664</v>
      </c>
      <c r="P326" s="1">
        <f t="shared" ca="1" si="125"/>
        <v>28227.23410057939</v>
      </c>
      <c r="Q326">
        <f t="shared" ca="1" si="126"/>
        <v>20781</v>
      </c>
      <c r="R326" s="1">
        <f t="shared" ca="1" si="127"/>
        <v>26012.679875744452</v>
      </c>
      <c r="S326" s="1">
        <f t="shared" ca="1" si="128"/>
        <v>21985.262942504498</v>
      </c>
      <c r="T326" s="1">
        <f t="shared" ca="1" si="129"/>
        <v>144287.91397632385</v>
      </c>
      <c r="U326" s="1">
        <f t="shared" ca="1" si="130"/>
        <v>79528.453847670113</v>
      </c>
      <c r="V326" s="1">
        <f t="shared" ca="1" si="131"/>
        <v>64759.460128653736</v>
      </c>
      <c r="AI326" s="7"/>
      <c r="AJ326">
        <f ca="1">IF(Table1[[#This Row],[Gender]]="Male",1,0)</f>
        <v>0</v>
      </c>
      <c r="AK326">
        <f ca="1">IF(Table1[[#This Row],[Gender]]="Female",1,0)</f>
        <v>1</v>
      </c>
      <c r="AM326" s="3"/>
      <c r="AO326">
        <f ca="1">IF(Table1[[#This Row],[Profession]]="Health",1,0)</f>
        <v>0</v>
      </c>
      <c r="AP326">
        <f ca="1">IF(Table1[[#This Row],[Profession]]="IT",1,0)</f>
        <v>0</v>
      </c>
      <c r="AQ326">
        <f ca="1">IF(Table1[[#This Row],[Profession]]="Engineer",1,0)</f>
        <v>1</v>
      </c>
      <c r="AR326">
        <f ca="1">IF(Table1[[#This Row],[Profession]]="Blogger",1,0)</f>
        <v>0</v>
      </c>
      <c r="AS326">
        <f ca="1">IF(Table1[[#This Row],[Profession]]="Teacher",1,0)</f>
        <v>0</v>
      </c>
      <c r="AT326">
        <f ca="1">IF(Table1[[#This Row],[Profession]]="Freelancer",1,0)</f>
        <v>0</v>
      </c>
      <c r="BB326" s="20">
        <f ca="1">Table1[[#This Row],[Vehicle Value]]/Table1[[#This Row],[Vehicles]]</f>
        <v>9409.0780335264626</v>
      </c>
      <c r="BC326" s="3"/>
      <c r="BD326" s="23">
        <f ca="1">IF(Table1[[#This Row],[Overal Debt]]&gt;$BE$3,1,0)</f>
        <v>0</v>
      </c>
      <c r="BG326" s="27">
        <f ca="1">Table1[[#This Row],[Mortgage]]/Table1[[#This Row],[Value of House]]</f>
        <v>0.36352583035631736</v>
      </c>
      <c r="BH326" s="23">
        <f t="shared" ca="1" si="132"/>
        <v>0</v>
      </c>
      <c r="BJ326">
        <f ca="1">IF(Table1[[#This Row],[City]]="Delhi",Table1[[#This Row],[Income]],0)</f>
        <v>0</v>
      </c>
      <c r="BK326">
        <f ca="1">IF(Table1[[#This Row],[City]]="Bangalore",Table1[[#This Row],[Income]],0)</f>
        <v>0</v>
      </c>
      <c r="BL326">
        <f ca="1">IF(Table1[[#This Row],[City]]="Kochi",Table1[[#This Row],[Income]],0)</f>
        <v>0</v>
      </c>
      <c r="BM326">
        <f ca="1">IF(Table1[[#This Row],[City]]="Chennai",Table1[[#This Row],[Income]],0)</f>
        <v>0</v>
      </c>
      <c r="BN326">
        <f ca="1">IF(Table1[[#This Row],[City]]="Thiruvananthapuram",Table1[[#This Row],[Income]],0)</f>
        <v>0</v>
      </c>
      <c r="BO326">
        <f ca="1">IF(Table1[[#This Row],[City]]="Kolkata",Table1[[#This Row],[Income]],0)</f>
        <v>0</v>
      </c>
      <c r="BP326">
        <f ca="1">IF(Table1[[#This Row],[City]]="Mumbai",Table1[[#This Row],[Income]],0)</f>
        <v>30016</v>
      </c>
      <c r="BQ326">
        <f ca="1">IF(Table1[[#This Row],[City]]="Mysore",Table1[[#This Row],[Income]],0)</f>
        <v>0</v>
      </c>
      <c r="BT326">
        <f ca="1">IF(Table1[[#This Row],[City]]="Mumbai",1,0)</f>
        <v>1</v>
      </c>
      <c r="BU326">
        <f ca="1">IF(Table1[[#This Row],[City]]="Chennai",1,0)</f>
        <v>0</v>
      </c>
      <c r="BV326">
        <f ca="1">IF(Table1[[#This Row],[City]]="Delhi",1,0)</f>
        <v>0</v>
      </c>
      <c r="BW326">
        <f ca="1">IF(Table1[[#This Row],[City]]="Bangalore",1,0)</f>
        <v>0</v>
      </c>
      <c r="BX326">
        <f ca="1">IF(Table1[[#This Row],[City]]="Kochi",1,0)</f>
        <v>0</v>
      </c>
      <c r="BY326">
        <f ca="1">IF(Table1[[#This Row],[City]]="Thiruvananthapuram",1,0)</f>
        <v>0</v>
      </c>
      <c r="BZ326">
        <f ca="1">IF(Table1[[#This Row],[City]]="Kolkata",1,0)</f>
        <v>0</v>
      </c>
      <c r="CA326">
        <f ca="1">IF(Table1[[#This Row],[City]]="Mysore",1,0)</f>
        <v>0</v>
      </c>
    </row>
    <row r="327" spans="2:79" x14ac:dyDescent="0.3">
      <c r="B327">
        <f t="shared" ca="1" si="112"/>
        <v>1</v>
      </c>
      <c r="C327" t="str">
        <f t="shared" ca="1" si="113"/>
        <v>Male</v>
      </c>
      <c r="D327">
        <f t="shared" ca="1" si="114"/>
        <v>41</v>
      </c>
      <c r="E327">
        <f t="shared" ca="1" si="115"/>
        <v>6</v>
      </c>
      <c r="F327" t="str">
        <f t="shared" ca="1" si="116"/>
        <v>Blogger</v>
      </c>
      <c r="G327">
        <f t="shared" ca="1" si="117"/>
        <v>3</v>
      </c>
      <c r="H327" t="str">
        <f t="shared" ca="1" si="118"/>
        <v>Diploma</v>
      </c>
      <c r="I327">
        <f t="shared" ca="1" si="119"/>
        <v>2</v>
      </c>
      <c r="J327">
        <f t="shared" ca="1" si="111"/>
        <v>1</v>
      </c>
      <c r="K327">
        <f t="shared" ca="1" si="120"/>
        <v>31022</v>
      </c>
      <c r="L327">
        <f t="shared" ca="1" si="121"/>
        <v>6</v>
      </c>
      <c r="M327" t="str">
        <f t="shared" ca="1" si="122"/>
        <v>Thiruvananthapuram</v>
      </c>
      <c r="N327">
        <f t="shared" ca="1" si="123"/>
        <v>93066</v>
      </c>
      <c r="O327">
        <f t="shared" ca="1" si="124"/>
        <v>18137.036054143915</v>
      </c>
      <c r="P327" s="1">
        <f t="shared" ca="1" si="125"/>
        <v>4584.4748289260815</v>
      </c>
      <c r="Q327">
        <f t="shared" ca="1" si="126"/>
        <v>2646</v>
      </c>
      <c r="R327" s="1">
        <f t="shared" ca="1" si="127"/>
        <v>56438.784109529588</v>
      </c>
      <c r="S327" s="1">
        <f t="shared" ca="1" si="128"/>
        <v>40664.7749755443</v>
      </c>
      <c r="T327" s="1">
        <f t="shared" ca="1" si="129"/>
        <v>154089.25893845566</v>
      </c>
      <c r="U327" s="1">
        <f t="shared" ca="1" si="130"/>
        <v>77221.820163673503</v>
      </c>
      <c r="V327" s="1">
        <f t="shared" ca="1" si="131"/>
        <v>76867.43877478216</v>
      </c>
      <c r="AI327" s="7"/>
      <c r="AJ327">
        <f ca="1">IF(Table1[[#This Row],[Gender]]="Male",1,0)</f>
        <v>1</v>
      </c>
      <c r="AK327">
        <f ca="1">IF(Table1[[#This Row],[Gender]]="Female",1,0)</f>
        <v>0</v>
      </c>
      <c r="AM327" s="3"/>
      <c r="AO327">
        <f ca="1">IF(Table1[[#This Row],[Profession]]="Health",1,0)</f>
        <v>0</v>
      </c>
      <c r="AP327">
        <f ca="1">IF(Table1[[#This Row],[Profession]]="IT",1,0)</f>
        <v>0</v>
      </c>
      <c r="AQ327">
        <f ca="1">IF(Table1[[#This Row],[Profession]]="Engineer",1,0)</f>
        <v>0</v>
      </c>
      <c r="AR327">
        <f ca="1">IF(Table1[[#This Row],[Profession]]="Blogger",1,0)</f>
        <v>1</v>
      </c>
      <c r="AS327">
        <f ca="1">IF(Table1[[#This Row],[Profession]]="Teacher",1,0)</f>
        <v>0</v>
      </c>
      <c r="AT327">
        <f ca="1">IF(Table1[[#This Row],[Profession]]="Freelancer",1,0)</f>
        <v>0</v>
      </c>
      <c r="BB327" s="20">
        <f ca="1">Table1[[#This Row],[Vehicle Value]]/Table1[[#This Row],[Vehicles]]</f>
        <v>4584.4748289260815</v>
      </c>
      <c r="BC327" s="3"/>
      <c r="BD327" s="23">
        <f ca="1">IF(Table1[[#This Row],[Overal Debt]]&gt;$BE$3,1,0)</f>
        <v>0</v>
      </c>
      <c r="BG327" s="27">
        <f ca="1">Table1[[#This Row],[Mortgage]]/Table1[[#This Row],[Value of House]]</f>
        <v>0.19488358857309776</v>
      </c>
      <c r="BH327" s="23">
        <f t="shared" ca="1" si="132"/>
        <v>1</v>
      </c>
      <c r="BJ327">
        <f ca="1">IF(Table1[[#This Row],[City]]="Delhi",Table1[[#This Row],[Income]],0)</f>
        <v>0</v>
      </c>
      <c r="BK327">
        <f ca="1">IF(Table1[[#This Row],[City]]="Bangalore",Table1[[#This Row],[Income]],0)</f>
        <v>0</v>
      </c>
      <c r="BL327">
        <f ca="1">IF(Table1[[#This Row],[City]]="Kochi",Table1[[#This Row],[Income]],0)</f>
        <v>0</v>
      </c>
      <c r="BM327">
        <f ca="1">IF(Table1[[#This Row],[City]]="Chennai",Table1[[#This Row],[Income]],0)</f>
        <v>0</v>
      </c>
      <c r="BN327">
        <f ca="1">IF(Table1[[#This Row],[City]]="Thiruvananthapuram",Table1[[#This Row],[Income]],0)</f>
        <v>31022</v>
      </c>
      <c r="BO327">
        <f ca="1">IF(Table1[[#This Row],[City]]="Kolkata",Table1[[#This Row],[Income]],0)</f>
        <v>0</v>
      </c>
      <c r="BP327">
        <f ca="1">IF(Table1[[#This Row],[City]]="Mumbai",Table1[[#This Row],[Income]],0)</f>
        <v>0</v>
      </c>
      <c r="BQ327">
        <f ca="1">IF(Table1[[#This Row],[City]]="Mysore",Table1[[#This Row],[Income]],0)</f>
        <v>0</v>
      </c>
      <c r="BT327">
        <f ca="1">IF(Table1[[#This Row],[City]]="Mumbai",1,0)</f>
        <v>0</v>
      </c>
      <c r="BU327">
        <f ca="1">IF(Table1[[#This Row],[City]]="Chennai",1,0)</f>
        <v>0</v>
      </c>
      <c r="BV327">
        <f ca="1">IF(Table1[[#This Row],[City]]="Delhi",1,0)</f>
        <v>0</v>
      </c>
      <c r="BW327">
        <f ca="1">IF(Table1[[#This Row],[City]]="Bangalore",1,0)</f>
        <v>0</v>
      </c>
      <c r="BX327">
        <f ca="1">IF(Table1[[#This Row],[City]]="Kochi",1,0)</f>
        <v>0</v>
      </c>
      <c r="BY327">
        <f ca="1">IF(Table1[[#This Row],[City]]="Thiruvananthapuram",1,0)</f>
        <v>1</v>
      </c>
      <c r="BZ327">
        <f ca="1">IF(Table1[[#This Row],[City]]="Kolkata",1,0)</f>
        <v>0</v>
      </c>
      <c r="CA327">
        <f ca="1">IF(Table1[[#This Row],[City]]="Mysore",1,0)</f>
        <v>0</v>
      </c>
    </row>
    <row r="328" spans="2:79" x14ac:dyDescent="0.3">
      <c r="B328">
        <f t="shared" ca="1" si="112"/>
        <v>2</v>
      </c>
      <c r="C328" t="str">
        <f t="shared" ca="1" si="113"/>
        <v>Female</v>
      </c>
      <c r="D328">
        <f t="shared" ca="1" si="114"/>
        <v>38</v>
      </c>
      <c r="E328">
        <f t="shared" ca="1" si="115"/>
        <v>3</v>
      </c>
      <c r="F328" t="str">
        <f t="shared" ca="1" si="116"/>
        <v>IT</v>
      </c>
      <c r="G328">
        <f t="shared" ca="1" si="117"/>
        <v>1</v>
      </c>
      <c r="H328" t="str">
        <f t="shared" ca="1" si="118"/>
        <v>SSLC</v>
      </c>
      <c r="I328">
        <f t="shared" ca="1" si="119"/>
        <v>4</v>
      </c>
      <c r="J328">
        <f t="shared" ca="1" si="111"/>
        <v>1</v>
      </c>
      <c r="K328">
        <f t="shared" ca="1" si="120"/>
        <v>81904</v>
      </c>
      <c r="L328">
        <f t="shared" ca="1" si="121"/>
        <v>4</v>
      </c>
      <c r="M328" t="str">
        <f t="shared" ca="1" si="122"/>
        <v>Mumbai</v>
      </c>
      <c r="N328">
        <f t="shared" ca="1" si="123"/>
        <v>245712</v>
      </c>
      <c r="O328">
        <f t="shared" ca="1" si="124"/>
        <v>39911.568205984324</v>
      </c>
      <c r="P328" s="1">
        <f t="shared" ca="1" si="125"/>
        <v>57368.566220004657</v>
      </c>
      <c r="Q328">
        <f t="shared" ca="1" si="126"/>
        <v>35331</v>
      </c>
      <c r="R328" s="1">
        <f t="shared" ca="1" si="127"/>
        <v>158816.20453507721</v>
      </c>
      <c r="S328" s="1">
        <f t="shared" ca="1" si="128"/>
        <v>85246.246896371114</v>
      </c>
      <c r="T328" s="1">
        <f t="shared" ca="1" si="129"/>
        <v>461896.77075508184</v>
      </c>
      <c r="U328" s="1">
        <f t="shared" ca="1" si="130"/>
        <v>234058.77274106152</v>
      </c>
      <c r="V328" s="1">
        <f t="shared" ca="1" si="131"/>
        <v>227837.99801402033</v>
      </c>
      <c r="AI328" s="7"/>
      <c r="AJ328">
        <f ca="1">IF(Table1[[#This Row],[Gender]]="Male",1,0)</f>
        <v>0</v>
      </c>
      <c r="AK328">
        <f ca="1">IF(Table1[[#This Row],[Gender]]="Female",1,0)</f>
        <v>1</v>
      </c>
      <c r="AM328" s="3"/>
      <c r="AO328">
        <f ca="1">IF(Table1[[#This Row],[Profession]]="Health",1,0)</f>
        <v>0</v>
      </c>
      <c r="AP328">
        <f ca="1">IF(Table1[[#This Row],[Profession]]="IT",1,0)</f>
        <v>1</v>
      </c>
      <c r="AQ328">
        <f ca="1">IF(Table1[[#This Row],[Profession]]="Engineer",1,0)</f>
        <v>0</v>
      </c>
      <c r="AR328">
        <f ca="1">IF(Table1[[#This Row],[Profession]]="Blogger",1,0)</f>
        <v>0</v>
      </c>
      <c r="AS328">
        <f ca="1">IF(Table1[[#This Row],[Profession]]="Teacher",1,0)</f>
        <v>0</v>
      </c>
      <c r="AT328">
        <f ca="1">IF(Table1[[#This Row],[Profession]]="Freelancer",1,0)</f>
        <v>0</v>
      </c>
      <c r="BB328" s="20">
        <f ca="1">Table1[[#This Row],[Vehicle Value]]/Table1[[#This Row],[Vehicles]]</f>
        <v>57368.566220004657</v>
      </c>
      <c r="BC328" s="3"/>
      <c r="BD328" s="23">
        <f ca="1">IF(Table1[[#This Row],[Overal Debt]]&gt;$BE$3,1,0)</f>
        <v>1</v>
      </c>
      <c r="BG328" s="27">
        <f ca="1">Table1[[#This Row],[Mortgage]]/Table1[[#This Row],[Value of House]]</f>
        <v>0.16243231183655793</v>
      </c>
      <c r="BH328" s="23">
        <f t="shared" ca="1" si="132"/>
        <v>1</v>
      </c>
      <c r="BJ328">
        <f ca="1">IF(Table1[[#This Row],[City]]="Delhi",Table1[[#This Row],[Income]],0)</f>
        <v>0</v>
      </c>
      <c r="BK328">
        <f ca="1">IF(Table1[[#This Row],[City]]="Bangalore",Table1[[#This Row],[Income]],0)</f>
        <v>0</v>
      </c>
      <c r="BL328">
        <f ca="1">IF(Table1[[#This Row],[City]]="Kochi",Table1[[#This Row],[Income]],0)</f>
        <v>0</v>
      </c>
      <c r="BM328">
        <f ca="1">IF(Table1[[#This Row],[City]]="Chennai",Table1[[#This Row],[Income]],0)</f>
        <v>0</v>
      </c>
      <c r="BN328">
        <f ca="1">IF(Table1[[#This Row],[City]]="Thiruvananthapuram",Table1[[#This Row],[Income]],0)</f>
        <v>0</v>
      </c>
      <c r="BO328">
        <f ca="1">IF(Table1[[#This Row],[City]]="Kolkata",Table1[[#This Row],[Income]],0)</f>
        <v>0</v>
      </c>
      <c r="BP328">
        <f ca="1">IF(Table1[[#This Row],[City]]="Mumbai",Table1[[#This Row],[Income]],0)</f>
        <v>81904</v>
      </c>
      <c r="BQ328">
        <f ca="1">IF(Table1[[#This Row],[City]]="Mysore",Table1[[#This Row],[Income]],0)</f>
        <v>0</v>
      </c>
      <c r="BT328">
        <f ca="1">IF(Table1[[#This Row],[City]]="Mumbai",1,0)</f>
        <v>1</v>
      </c>
      <c r="BU328">
        <f ca="1">IF(Table1[[#This Row],[City]]="Chennai",1,0)</f>
        <v>0</v>
      </c>
      <c r="BV328">
        <f ca="1">IF(Table1[[#This Row],[City]]="Delhi",1,0)</f>
        <v>0</v>
      </c>
      <c r="BW328">
        <f ca="1">IF(Table1[[#This Row],[City]]="Bangalore",1,0)</f>
        <v>0</v>
      </c>
      <c r="BX328">
        <f ca="1">IF(Table1[[#This Row],[City]]="Kochi",1,0)</f>
        <v>0</v>
      </c>
      <c r="BY328">
        <f ca="1">IF(Table1[[#This Row],[City]]="Thiruvananthapuram",1,0)</f>
        <v>0</v>
      </c>
      <c r="BZ328">
        <f ca="1">IF(Table1[[#This Row],[City]]="Kolkata",1,0)</f>
        <v>0</v>
      </c>
      <c r="CA328">
        <f ca="1">IF(Table1[[#This Row],[City]]="Mysore",1,0)</f>
        <v>0</v>
      </c>
    </row>
    <row r="329" spans="2:79" x14ac:dyDescent="0.3">
      <c r="B329">
        <f t="shared" ca="1" si="112"/>
        <v>1</v>
      </c>
      <c r="C329" t="str">
        <f t="shared" ca="1" si="113"/>
        <v>Male</v>
      </c>
      <c r="D329">
        <f t="shared" ca="1" si="114"/>
        <v>32</v>
      </c>
      <c r="E329">
        <f t="shared" ca="1" si="115"/>
        <v>2</v>
      </c>
      <c r="F329" t="str">
        <f t="shared" ca="1" si="116"/>
        <v>Engineer</v>
      </c>
      <c r="G329">
        <f t="shared" ca="1" si="117"/>
        <v>1</v>
      </c>
      <c r="H329" t="str">
        <f t="shared" ca="1" si="118"/>
        <v>SSLC</v>
      </c>
      <c r="I329">
        <f t="shared" ca="1" si="119"/>
        <v>3</v>
      </c>
      <c r="J329">
        <f t="shared" ca="1" si="111"/>
        <v>4</v>
      </c>
      <c r="K329">
        <f t="shared" ca="1" si="120"/>
        <v>50346</v>
      </c>
      <c r="L329">
        <f t="shared" ca="1" si="121"/>
        <v>1</v>
      </c>
      <c r="M329" t="str">
        <f t="shared" ca="1" si="122"/>
        <v>Chennai</v>
      </c>
      <c r="N329">
        <f t="shared" ca="1" si="123"/>
        <v>151038</v>
      </c>
      <c r="O329">
        <f t="shared" ca="1" si="124"/>
        <v>32466.775322610694</v>
      </c>
      <c r="P329" s="1">
        <f t="shared" ca="1" si="125"/>
        <v>133741.78814478393</v>
      </c>
      <c r="Q329">
        <f t="shared" ca="1" si="126"/>
        <v>129197</v>
      </c>
      <c r="R329" s="1">
        <f t="shared" ca="1" si="127"/>
        <v>14422.884575605267</v>
      </c>
      <c r="S329" s="1">
        <f t="shared" ca="1" si="128"/>
        <v>30975.905050186353</v>
      </c>
      <c r="T329" s="1">
        <f t="shared" ca="1" si="129"/>
        <v>299202.67272038921</v>
      </c>
      <c r="U329" s="1">
        <f t="shared" ca="1" si="130"/>
        <v>176086.65989821596</v>
      </c>
      <c r="V329" s="1">
        <f t="shared" ca="1" si="131"/>
        <v>123116.01282217324</v>
      </c>
      <c r="AI329" s="7"/>
      <c r="AJ329">
        <f ca="1">IF(Table1[[#This Row],[Gender]]="Male",1,0)</f>
        <v>1</v>
      </c>
      <c r="AK329">
        <f ca="1">IF(Table1[[#This Row],[Gender]]="Female",1,0)</f>
        <v>0</v>
      </c>
      <c r="AM329" s="3"/>
      <c r="AO329">
        <f ca="1">IF(Table1[[#This Row],[Profession]]="Health",1,0)</f>
        <v>0</v>
      </c>
      <c r="AP329">
        <f ca="1">IF(Table1[[#This Row],[Profession]]="IT",1,0)</f>
        <v>0</v>
      </c>
      <c r="AQ329">
        <f ca="1">IF(Table1[[#This Row],[Profession]]="Engineer",1,0)</f>
        <v>1</v>
      </c>
      <c r="AR329">
        <f ca="1">IF(Table1[[#This Row],[Profession]]="Blogger",1,0)</f>
        <v>0</v>
      </c>
      <c r="AS329">
        <f ca="1">IF(Table1[[#This Row],[Profession]]="Teacher",1,0)</f>
        <v>0</v>
      </c>
      <c r="AT329">
        <f ca="1">IF(Table1[[#This Row],[Profession]]="Freelancer",1,0)</f>
        <v>0</v>
      </c>
      <c r="BB329" s="20">
        <f ca="1">Table1[[#This Row],[Vehicle Value]]/Table1[[#This Row],[Vehicles]]</f>
        <v>33435.447036195983</v>
      </c>
      <c r="BC329" s="3"/>
      <c r="BD329" s="23">
        <f ca="1">IF(Table1[[#This Row],[Overal Debt]]&gt;$BE$3,1,0)</f>
        <v>1</v>
      </c>
      <c r="BG329" s="27">
        <f ca="1">Table1[[#This Row],[Mortgage]]/Table1[[#This Row],[Value of House]]</f>
        <v>0.2149576617977641</v>
      </c>
      <c r="BH329" s="23">
        <f t="shared" ca="1" si="132"/>
        <v>1</v>
      </c>
      <c r="BJ329">
        <f ca="1">IF(Table1[[#This Row],[City]]="Delhi",Table1[[#This Row],[Income]],0)</f>
        <v>0</v>
      </c>
      <c r="BK329">
        <f ca="1">IF(Table1[[#This Row],[City]]="Bangalore",Table1[[#This Row],[Income]],0)</f>
        <v>0</v>
      </c>
      <c r="BL329">
        <f ca="1">IF(Table1[[#This Row],[City]]="Kochi",Table1[[#This Row],[Income]],0)</f>
        <v>0</v>
      </c>
      <c r="BM329">
        <f ca="1">IF(Table1[[#This Row],[City]]="Chennai",Table1[[#This Row],[Income]],0)</f>
        <v>50346</v>
      </c>
      <c r="BN329">
        <f ca="1">IF(Table1[[#This Row],[City]]="Thiruvananthapuram",Table1[[#This Row],[Income]],0)</f>
        <v>0</v>
      </c>
      <c r="BO329">
        <f ca="1">IF(Table1[[#This Row],[City]]="Kolkata",Table1[[#This Row],[Income]],0)</f>
        <v>0</v>
      </c>
      <c r="BP329">
        <f ca="1">IF(Table1[[#This Row],[City]]="Mumbai",Table1[[#This Row],[Income]],0)</f>
        <v>0</v>
      </c>
      <c r="BQ329">
        <f ca="1">IF(Table1[[#This Row],[City]]="Mysore",Table1[[#This Row],[Income]],0)</f>
        <v>0</v>
      </c>
      <c r="BT329">
        <f ca="1">IF(Table1[[#This Row],[City]]="Mumbai",1,0)</f>
        <v>0</v>
      </c>
      <c r="BU329">
        <f ca="1">IF(Table1[[#This Row],[City]]="Chennai",1,0)</f>
        <v>1</v>
      </c>
      <c r="BV329">
        <f ca="1">IF(Table1[[#This Row],[City]]="Delhi",1,0)</f>
        <v>0</v>
      </c>
      <c r="BW329">
        <f ca="1">IF(Table1[[#This Row],[City]]="Bangalore",1,0)</f>
        <v>0</v>
      </c>
      <c r="BX329">
        <f ca="1">IF(Table1[[#This Row],[City]]="Kochi",1,0)</f>
        <v>0</v>
      </c>
      <c r="BY329">
        <f ca="1">IF(Table1[[#This Row],[City]]="Thiruvananthapuram",1,0)</f>
        <v>0</v>
      </c>
      <c r="BZ329">
        <f ca="1">IF(Table1[[#This Row],[City]]="Kolkata",1,0)</f>
        <v>0</v>
      </c>
      <c r="CA329">
        <f ca="1">IF(Table1[[#This Row],[City]]="Mysore",1,0)</f>
        <v>0</v>
      </c>
    </row>
    <row r="330" spans="2:79" x14ac:dyDescent="0.3">
      <c r="B330">
        <f t="shared" ca="1" si="112"/>
        <v>2</v>
      </c>
      <c r="C330" t="str">
        <f t="shared" ca="1" si="113"/>
        <v>Female</v>
      </c>
      <c r="D330">
        <f t="shared" ca="1" si="114"/>
        <v>26</v>
      </c>
      <c r="E330">
        <f t="shared" ca="1" si="115"/>
        <v>3</v>
      </c>
      <c r="F330" t="str">
        <f t="shared" ca="1" si="116"/>
        <v>IT</v>
      </c>
      <c r="G330">
        <f t="shared" ca="1" si="117"/>
        <v>5</v>
      </c>
      <c r="H330" t="str">
        <f t="shared" ca="1" si="118"/>
        <v>Post Graduate</v>
      </c>
      <c r="I330">
        <f t="shared" ca="1" si="119"/>
        <v>0</v>
      </c>
      <c r="J330">
        <f t="shared" ca="1" si="111"/>
        <v>2</v>
      </c>
      <c r="K330">
        <f t="shared" ca="1" si="120"/>
        <v>56497</v>
      </c>
      <c r="L330">
        <f t="shared" ca="1" si="121"/>
        <v>5</v>
      </c>
      <c r="M330" t="str">
        <f t="shared" ca="1" si="122"/>
        <v>Kolkata</v>
      </c>
      <c r="N330">
        <f t="shared" ca="1" si="123"/>
        <v>225988</v>
      </c>
      <c r="O330">
        <f t="shared" ca="1" si="124"/>
        <v>67630.549035190823</v>
      </c>
      <c r="P330" s="1">
        <f t="shared" ca="1" si="125"/>
        <v>94525.041586149411</v>
      </c>
      <c r="Q330">
        <f t="shared" ca="1" si="126"/>
        <v>24691</v>
      </c>
      <c r="R330" s="1">
        <f t="shared" ca="1" si="127"/>
        <v>80858.459701555883</v>
      </c>
      <c r="S330" s="1">
        <f t="shared" ca="1" si="128"/>
        <v>28474.324086163942</v>
      </c>
      <c r="T330" s="1">
        <f t="shared" ca="1" si="129"/>
        <v>401371.50128770532</v>
      </c>
      <c r="U330" s="1">
        <f t="shared" ca="1" si="130"/>
        <v>173180.00873674671</v>
      </c>
      <c r="V330" s="1">
        <f t="shared" ca="1" si="131"/>
        <v>228191.49255095862</v>
      </c>
      <c r="AI330" s="7"/>
      <c r="AJ330">
        <f ca="1">IF(Table1[[#This Row],[Gender]]="Male",1,0)</f>
        <v>0</v>
      </c>
      <c r="AK330">
        <f ca="1">IF(Table1[[#This Row],[Gender]]="Female",1,0)</f>
        <v>1</v>
      </c>
      <c r="AM330" s="3"/>
      <c r="AO330">
        <f ca="1">IF(Table1[[#This Row],[Profession]]="Health",1,0)</f>
        <v>0</v>
      </c>
      <c r="AP330">
        <f ca="1">IF(Table1[[#This Row],[Profession]]="IT",1,0)</f>
        <v>1</v>
      </c>
      <c r="AQ330">
        <f ca="1">IF(Table1[[#This Row],[Profession]]="Engineer",1,0)</f>
        <v>0</v>
      </c>
      <c r="AR330">
        <f ca="1">IF(Table1[[#This Row],[Profession]]="Blogger",1,0)</f>
        <v>0</v>
      </c>
      <c r="AS330">
        <f ca="1">IF(Table1[[#This Row],[Profession]]="Teacher",1,0)</f>
        <v>0</v>
      </c>
      <c r="AT330">
        <f ca="1">IF(Table1[[#This Row],[Profession]]="Freelancer",1,0)</f>
        <v>0</v>
      </c>
      <c r="BB330" s="20">
        <f ca="1">Table1[[#This Row],[Vehicle Value]]/Table1[[#This Row],[Vehicles]]</f>
        <v>47262.520793074706</v>
      </c>
      <c r="BC330" s="3"/>
      <c r="BD330" s="23">
        <f ca="1">IF(Table1[[#This Row],[Overal Debt]]&gt;$BE$3,1,0)</f>
        <v>1</v>
      </c>
      <c r="BG330" s="27">
        <f ca="1">Table1[[#This Row],[Mortgage]]/Table1[[#This Row],[Value of House]]</f>
        <v>0.29926610720565172</v>
      </c>
      <c r="BH330" s="23">
        <f t="shared" ca="1" si="132"/>
        <v>1</v>
      </c>
      <c r="BJ330">
        <f ca="1">IF(Table1[[#This Row],[City]]="Delhi",Table1[[#This Row],[Income]],0)</f>
        <v>0</v>
      </c>
      <c r="BK330">
        <f ca="1">IF(Table1[[#This Row],[City]]="Bangalore",Table1[[#This Row],[Income]],0)</f>
        <v>0</v>
      </c>
      <c r="BL330">
        <f ca="1">IF(Table1[[#This Row],[City]]="Kochi",Table1[[#This Row],[Income]],0)</f>
        <v>0</v>
      </c>
      <c r="BM330">
        <f ca="1">IF(Table1[[#This Row],[City]]="Chennai",Table1[[#This Row],[Income]],0)</f>
        <v>0</v>
      </c>
      <c r="BN330">
        <f ca="1">IF(Table1[[#This Row],[City]]="Thiruvananthapuram",Table1[[#This Row],[Income]],0)</f>
        <v>0</v>
      </c>
      <c r="BO330">
        <f ca="1">IF(Table1[[#This Row],[City]]="Kolkata",Table1[[#This Row],[Income]],0)</f>
        <v>56497</v>
      </c>
      <c r="BP330">
        <f ca="1">IF(Table1[[#This Row],[City]]="Mumbai",Table1[[#This Row],[Income]],0)</f>
        <v>0</v>
      </c>
      <c r="BQ330">
        <f ca="1">IF(Table1[[#This Row],[City]]="Mysore",Table1[[#This Row],[Income]],0)</f>
        <v>0</v>
      </c>
      <c r="BT330">
        <f ca="1">IF(Table1[[#This Row],[City]]="Mumbai",1,0)</f>
        <v>0</v>
      </c>
      <c r="BU330">
        <f ca="1">IF(Table1[[#This Row],[City]]="Chennai",1,0)</f>
        <v>0</v>
      </c>
      <c r="BV330">
        <f ca="1">IF(Table1[[#This Row],[City]]="Delhi",1,0)</f>
        <v>0</v>
      </c>
      <c r="BW330">
        <f ca="1">IF(Table1[[#This Row],[City]]="Bangalore",1,0)</f>
        <v>0</v>
      </c>
      <c r="BX330">
        <f ca="1">IF(Table1[[#This Row],[City]]="Kochi",1,0)</f>
        <v>0</v>
      </c>
      <c r="BY330">
        <f ca="1">IF(Table1[[#This Row],[City]]="Thiruvananthapuram",1,0)</f>
        <v>0</v>
      </c>
      <c r="BZ330">
        <f ca="1">IF(Table1[[#This Row],[City]]="Kolkata",1,0)</f>
        <v>1</v>
      </c>
      <c r="CA330">
        <f ca="1">IF(Table1[[#This Row],[City]]="Mysore",1,0)</f>
        <v>0</v>
      </c>
    </row>
    <row r="331" spans="2:79" x14ac:dyDescent="0.3">
      <c r="B331">
        <f t="shared" ca="1" si="112"/>
        <v>2</v>
      </c>
      <c r="C331" t="str">
        <f t="shared" ca="1" si="113"/>
        <v>Female</v>
      </c>
      <c r="D331">
        <f t="shared" ca="1" si="114"/>
        <v>36</v>
      </c>
      <c r="E331">
        <f t="shared" ca="1" si="115"/>
        <v>6</v>
      </c>
      <c r="F331" t="str">
        <f t="shared" ca="1" si="116"/>
        <v>Blogger</v>
      </c>
      <c r="G331">
        <f t="shared" ca="1" si="117"/>
        <v>4</v>
      </c>
      <c r="H331" t="str">
        <f t="shared" ca="1" si="118"/>
        <v>Under Graduate</v>
      </c>
      <c r="I331">
        <f t="shared" ca="1" si="119"/>
        <v>1</v>
      </c>
      <c r="J331">
        <f t="shared" ca="1" si="111"/>
        <v>4</v>
      </c>
      <c r="K331">
        <f t="shared" ca="1" si="120"/>
        <v>41621</v>
      </c>
      <c r="L331">
        <f t="shared" ca="1" si="121"/>
        <v>5</v>
      </c>
      <c r="M331" t="str">
        <f t="shared" ca="1" si="122"/>
        <v>Kolkata</v>
      </c>
      <c r="N331">
        <f t="shared" ca="1" si="123"/>
        <v>124863</v>
      </c>
      <c r="O331">
        <f t="shared" ca="1" si="124"/>
        <v>23009.26163366179</v>
      </c>
      <c r="P331" s="1">
        <f t="shared" ca="1" si="125"/>
        <v>142536.37885151777</v>
      </c>
      <c r="Q331">
        <f t="shared" ca="1" si="126"/>
        <v>109803</v>
      </c>
      <c r="R331" s="1">
        <f t="shared" ca="1" si="127"/>
        <v>53600.567313164705</v>
      </c>
      <c r="S331" s="1">
        <f t="shared" ca="1" si="128"/>
        <v>28167.45480510038</v>
      </c>
      <c r="T331" s="1">
        <f t="shared" ca="1" si="129"/>
        <v>320999.94616468251</v>
      </c>
      <c r="U331" s="1">
        <f t="shared" ca="1" si="130"/>
        <v>186412.82894682648</v>
      </c>
      <c r="V331" s="1">
        <f t="shared" ca="1" si="131"/>
        <v>134587.11721785602</v>
      </c>
      <c r="AI331" s="7"/>
      <c r="AJ331">
        <f ca="1">IF(Table1[[#This Row],[Gender]]="Male",1,0)</f>
        <v>0</v>
      </c>
      <c r="AK331">
        <f ca="1">IF(Table1[[#This Row],[Gender]]="Female",1,0)</f>
        <v>1</v>
      </c>
      <c r="AM331" s="3"/>
      <c r="AO331">
        <f ca="1">IF(Table1[[#This Row],[Profession]]="Health",1,0)</f>
        <v>0</v>
      </c>
      <c r="AP331">
        <f ca="1">IF(Table1[[#This Row],[Profession]]="IT",1,0)</f>
        <v>0</v>
      </c>
      <c r="AQ331">
        <f ca="1">IF(Table1[[#This Row],[Profession]]="Engineer",1,0)</f>
        <v>0</v>
      </c>
      <c r="AR331">
        <f ca="1">IF(Table1[[#This Row],[Profession]]="Blogger",1,0)</f>
        <v>1</v>
      </c>
      <c r="AS331">
        <f ca="1">IF(Table1[[#This Row],[Profession]]="Teacher",1,0)</f>
        <v>0</v>
      </c>
      <c r="AT331">
        <f ca="1">IF(Table1[[#This Row],[Profession]]="Freelancer",1,0)</f>
        <v>0</v>
      </c>
      <c r="BB331" s="20">
        <f ca="1">Table1[[#This Row],[Vehicle Value]]/Table1[[#This Row],[Vehicles]]</f>
        <v>35634.094712879443</v>
      </c>
      <c r="BC331" s="3"/>
      <c r="BD331" s="23">
        <f ca="1">IF(Table1[[#This Row],[Overal Debt]]&gt;$BE$3,1,0)</f>
        <v>1</v>
      </c>
      <c r="BG331" s="27">
        <f ca="1">Table1[[#This Row],[Mortgage]]/Table1[[#This Row],[Value of House]]</f>
        <v>0.18427605963064952</v>
      </c>
      <c r="BH331" s="23">
        <f t="shared" ca="1" si="132"/>
        <v>1</v>
      </c>
      <c r="BJ331">
        <f ca="1">IF(Table1[[#This Row],[City]]="Delhi",Table1[[#This Row],[Income]],0)</f>
        <v>0</v>
      </c>
      <c r="BK331">
        <f ca="1">IF(Table1[[#This Row],[City]]="Bangalore",Table1[[#This Row],[Income]],0)</f>
        <v>0</v>
      </c>
      <c r="BL331">
        <f ca="1">IF(Table1[[#This Row],[City]]="Kochi",Table1[[#This Row],[Income]],0)</f>
        <v>0</v>
      </c>
      <c r="BM331">
        <f ca="1">IF(Table1[[#This Row],[City]]="Chennai",Table1[[#This Row],[Income]],0)</f>
        <v>0</v>
      </c>
      <c r="BN331">
        <f ca="1">IF(Table1[[#This Row],[City]]="Thiruvananthapuram",Table1[[#This Row],[Income]],0)</f>
        <v>0</v>
      </c>
      <c r="BO331">
        <f ca="1">IF(Table1[[#This Row],[City]]="Kolkata",Table1[[#This Row],[Income]],0)</f>
        <v>41621</v>
      </c>
      <c r="BP331">
        <f ca="1">IF(Table1[[#This Row],[City]]="Mumbai",Table1[[#This Row],[Income]],0)</f>
        <v>0</v>
      </c>
      <c r="BQ331">
        <f ca="1">IF(Table1[[#This Row],[City]]="Mysore",Table1[[#This Row],[Income]],0)</f>
        <v>0</v>
      </c>
      <c r="BT331">
        <f ca="1">IF(Table1[[#This Row],[City]]="Mumbai",1,0)</f>
        <v>0</v>
      </c>
      <c r="BU331">
        <f ca="1">IF(Table1[[#This Row],[City]]="Chennai",1,0)</f>
        <v>0</v>
      </c>
      <c r="BV331">
        <f ca="1">IF(Table1[[#This Row],[City]]="Delhi",1,0)</f>
        <v>0</v>
      </c>
      <c r="BW331">
        <f ca="1">IF(Table1[[#This Row],[City]]="Bangalore",1,0)</f>
        <v>0</v>
      </c>
      <c r="BX331">
        <f ca="1">IF(Table1[[#This Row],[City]]="Kochi",1,0)</f>
        <v>0</v>
      </c>
      <c r="BY331">
        <f ca="1">IF(Table1[[#This Row],[City]]="Thiruvananthapuram",1,0)</f>
        <v>0</v>
      </c>
      <c r="BZ331">
        <f ca="1">IF(Table1[[#This Row],[City]]="Kolkata",1,0)</f>
        <v>1</v>
      </c>
      <c r="CA331">
        <f ca="1">IF(Table1[[#This Row],[City]]="Mysore",1,0)</f>
        <v>0</v>
      </c>
    </row>
    <row r="332" spans="2:79" x14ac:dyDescent="0.3">
      <c r="B332">
        <f t="shared" ca="1" si="112"/>
        <v>2</v>
      </c>
      <c r="C332" t="str">
        <f t="shared" ca="1" si="113"/>
        <v>Female</v>
      </c>
      <c r="D332">
        <f t="shared" ca="1" si="114"/>
        <v>26</v>
      </c>
      <c r="E332">
        <f t="shared" ca="1" si="115"/>
        <v>4</v>
      </c>
      <c r="F332" t="str">
        <f t="shared" ca="1" si="116"/>
        <v>Teacher</v>
      </c>
      <c r="G332">
        <f t="shared" ca="1" si="117"/>
        <v>3</v>
      </c>
      <c r="H332" t="str">
        <f t="shared" ca="1" si="118"/>
        <v>Diploma</v>
      </c>
      <c r="I332">
        <f t="shared" ca="1" si="119"/>
        <v>3</v>
      </c>
      <c r="J332">
        <f t="shared" ca="1" si="111"/>
        <v>2</v>
      </c>
      <c r="K332">
        <f t="shared" ca="1" si="120"/>
        <v>55305</v>
      </c>
      <c r="L332">
        <f t="shared" ca="1" si="121"/>
        <v>9</v>
      </c>
      <c r="M332" t="str">
        <f t="shared" ca="1" si="122"/>
        <v>Delhi</v>
      </c>
      <c r="N332">
        <f t="shared" ca="1" si="123"/>
        <v>165915</v>
      </c>
      <c r="O332">
        <f t="shared" ca="1" si="124"/>
        <v>16057.357429987373</v>
      </c>
      <c r="P332" s="1">
        <f t="shared" ca="1" si="125"/>
        <v>21966.295266942598</v>
      </c>
      <c r="Q332">
        <f t="shared" ca="1" si="126"/>
        <v>5885</v>
      </c>
      <c r="R332" s="1">
        <f t="shared" ca="1" si="127"/>
        <v>36286.260550276376</v>
      </c>
      <c r="S332" s="1">
        <f t="shared" ca="1" si="128"/>
        <v>36532.247100077504</v>
      </c>
      <c r="T332" s="1">
        <f t="shared" ca="1" si="129"/>
        <v>224167.55581721896</v>
      </c>
      <c r="U332" s="1">
        <f t="shared" ca="1" si="130"/>
        <v>58228.617980263749</v>
      </c>
      <c r="V332" s="1">
        <f t="shared" ca="1" si="131"/>
        <v>165938.93783695521</v>
      </c>
      <c r="AI332" s="7"/>
      <c r="AJ332">
        <f ca="1">IF(Table1[[#This Row],[Gender]]="Male",1,0)</f>
        <v>0</v>
      </c>
      <c r="AK332">
        <f ca="1">IF(Table1[[#This Row],[Gender]]="Female",1,0)</f>
        <v>1</v>
      </c>
      <c r="AM332" s="3"/>
      <c r="AO332">
        <f ca="1">IF(Table1[[#This Row],[Profession]]="Health",1,0)</f>
        <v>0</v>
      </c>
      <c r="AP332">
        <f ca="1">IF(Table1[[#This Row],[Profession]]="IT",1,0)</f>
        <v>0</v>
      </c>
      <c r="AQ332">
        <f ca="1">IF(Table1[[#This Row],[Profession]]="Engineer",1,0)</f>
        <v>0</v>
      </c>
      <c r="AR332">
        <f ca="1">IF(Table1[[#This Row],[Profession]]="Blogger",1,0)</f>
        <v>0</v>
      </c>
      <c r="AS332">
        <f ca="1">IF(Table1[[#This Row],[Profession]]="Teacher",1,0)</f>
        <v>1</v>
      </c>
      <c r="AT332">
        <f ca="1">IF(Table1[[#This Row],[Profession]]="Freelancer",1,0)</f>
        <v>0</v>
      </c>
      <c r="BB332" s="20">
        <f ca="1">Table1[[#This Row],[Vehicle Value]]/Table1[[#This Row],[Vehicles]]</f>
        <v>10983.147633471299</v>
      </c>
      <c r="BC332" s="3"/>
      <c r="BD332" s="23">
        <f ca="1">IF(Table1[[#This Row],[Overal Debt]]&gt;$BE$3,1,0)</f>
        <v>0</v>
      </c>
      <c r="BG332" s="27">
        <f ca="1">Table1[[#This Row],[Mortgage]]/Table1[[#This Row],[Value of House]]</f>
        <v>9.6780625199574311E-2</v>
      </c>
      <c r="BH332" s="23">
        <f t="shared" ca="1" si="132"/>
        <v>1</v>
      </c>
      <c r="BJ332">
        <f ca="1">IF(Table1[[#This Row],[City]]="Delhi",Table1[[#This Row],[Income]],0)</f>
        <v>55305</v>
      </c>
      <c r="BK332">
        <f ca="1">IF(Table1[[#This Row],[City]]="Bangalore",Table1[[#This Row],[Income]],0)</f>
        <v>0</v>
      </c>
      <c r="BL332">
        <f ca="1">IF(Table1[[#This Row],[City]]="Kochi",Table1[[#This Row],[Income]],0)</f>
        <v>0</v>
      </c>
      <c r="BM332">
        <f ca="1">IF(Table1[[#This Row],[City]]="Chennai",Table1[[#This Row],[Income]],0)</f>
        <v>0</v>
      </c>
      <c r="BN332">
        <f ca="1">IF(Table1[[#This Row],[City]]="Thiruvananthapuram",Table1[[#This Row],[Income]],0)</f>
        <v>0</v>
      </c>
      <c r="BO332">
        <f ca="1">IF(Table1[[#This Row],[City]]="Kolkata",Table1[[#This Row],[Income]],0)</f>
        <v>0</v>
      </c>
      <c r="BP332">
        <f ca="1">IF(Table1[[#This Row],[City]]="Mumbai",Table1[[#This Row],[Income]],0)</f>
        <v>0</v>
      </c>
      <c r="BQ332">
        <f ca="1">IF(Table1[[#This Row],[City]]="Mysore",Table1[[#This Row],[Income]],0)</f>
        <v>0</v>
      </c>
      <c r="BT332">
        <f ca="1">IF(Table1[[#This Row],[City]]="Mumbai",1,0)</f>
        <v>0</v>
      </c>
      <c r="BU332">
        <f ca="1">IF(Table1[[#This Row],[City]]="Chennai",1,0)</f>
        <v>0</v>
      </c>
      <c r="BV332">
        <f ca="1">IF(Table1[[#This Row],[City]]="Delhi",1,0)</f>
        <v>1</v>
      </c>
      <c r="BW332">
        <f ca="1">IF(Table1[[#This Row],[City]]="Bangalore",1,0)</f>
        <v>0</v>
      </c>
      <c r="BX332">
        <f ca="1">IF(Table1[[#This Row],[City]]="Kochi",1,0)</f>
        <v>0</v>
      </c>
      <c r="BY332">
        <f ca="1">IF(Table1[[#This Row],[City]]="Thiruvananthapuram",1,0)</f>
        <v>0</v>
      </c>
      <c r="BZ332">
        <f ca="1">IF(Table1[[#This Row],[City]]="Kolkata",1,0)</f>
        <v>0</v>
      </c>
      <c r="CA332">
        <f ca="1">IF(Table1[[#This Row],[City]]="Mysore",1,0)</f>
        <v>0</v>
      </c>
    </row>
    <row r="333" spans="2:79" x14ac:dyDescent="0.3">
      <c r="B333">
        <f t="shared" ca="1" si="112"/>
        <v>1</v>
      </c>
      <c r="C333" t="str">
        <f t="shared" ca="1" si="113"/>
        <v>Male</v>
      </c>
      <c r="D333">
        <f t="shared" ca="1" si="114"/>
        <v>41</v>
      </c>
      <c r="E333">
        <f t="shared" ca="1" si="115"/>
        <v>2</v>
      </c>
      <c r="F333" t="str">
        <f t="shared" ca="1" si="116"/>
        <v>Engineer</v>
      </c>
      <c r="G333">
        <f t="shared" ca="1" si="117"/>
        <v>2</v>
      </c>
      <c r="H333" t="str">
        <f t="shared" ca="1" si="118"/>
        <v>HSC</v>
      </c>
      <c r="I333">
        <f t="shared" ca="1" si="119"/>
        <v>1</v>
      </c>
      <c r="J333">
        <f t="shared" ca="1" si="111"/>
        <v>2</v>
      </c>
      <c r="K333">
        <f t="shared" ca="1" si="120"/>
        <v>51468</v>
      </c>
      <c r="L333">
        <f t="shared" ca="1" si="121"/>
        <v>9</v>
      </c>
      <c r="M333" t="str">
        <f t="shared" ca="1" si="122"/>
        <v>Delhi</v>
      </c>
      <c r="N333">
        <f t="shared" ca="1" si="123"/>
        <v>154404</v>
      </c>
      <c r="O333">
        <f t="shared" ca="1" si="124"/>
        <v>3032.0935689256803</v>
      </c>
      <c r="P333" s="1">
        <f t="shared" ca="1" si="125"/>
        <v>27398.109771989006</v>
      </c>
      <c r="Q333">
        <f t="shared" ca="1" si="126"/>
        <v>15817</v>
      </c>
      <c r="R333" s="1">
        <f t="shared" ca="1" si="127"/>
        <v>89181.583659749886</v>
      </c>
      <c r="S333" s="1">
        <f t="shared" ca="1" si="128"/>
        <v>52514.966816536515</v>
      </c>
      <c r="T333" s="1">
        <f t="shared" ca="1" si="129"/>
        <v>270983.69343173888</v>
      </c>
      <c r="U333" s="1">
        <f t="shared" ca="1" si="130"/>
        <v>108030.67722867557</v>
      </c>
      <c r="V333" s="1">
        <f t="shared" ca="1" si="131"/>
        <v>162953.01620306331</v>
      </c>
      <c r="AI333" s="7"/>
      <c r="AJ333">
        <f ca="1">IF(Table1[[#This Row],[Gender]]="Male",1,0)</f>
        <v>1</v>
      </c>
      <c r="AK333">
        <f ca="1">IF(Table1[[#This Row],[Gender]]="Female",1,0)</f>
        <v>0</v>
      </c>
      <c r="AM333" s="3"/>
      <c r="AO333">
        <f ca="1">IF(Table1[[#This Row],[Profession]]="Health",1,0)</f>
        <v>0</v>
      </c>
      <c r="AP333">
        <f ca="1">IF(Table1[[#This Row],[Profession]]="IT",1,0)</f>
        <v>0</v>
      </c>
      <c r="AQ333">
        <f ca="1">IF(Table1[[#This Row],[Profession]]="Engineer",1,0)</f>
        <v>1</v>
      </c>
      <c r="AR333">
        <f ca="1">IF(Table1[[#This Row],[Profession]]="Blogger",1,0)</f>
        <v>0</v>
      </c>
      <c r="AS333">
        <f ca="1">IF(Table1[[#This Row],[Profession]]="Teacher",1,0)</f>
        <v>0</v>
      </c>
      <c r="AT333">
        <f ca="1">IF(Table1[[#This Row],[Profession]]="Freelancer",1,0)</f>
        <v>0</v>
      </c>
      <c r="BB333" s="20">
        <f ca="1">Table1[[#This Row],[Vehicle Value]]/Table1[[#This Row],[Vehicles]]</f>
        <v>13699.054885994503</v>
      </c>
      <c r="BC333" s="3"/>
      <c r="BD333" s="23">
        <f ca="1">IF(Table1[[#This Row],[Overal Debt]]&gt;$BE$3,1,0)</f>
        <v>1</v>
      </c>
      <c r="BG333" s="27">
        <f ca="1">Table1[[#This Row],[Mortgage]]/Table1[[#This Row],[Value of House]]</f>
        <v>1.9637402974830187E-2</v>
      </c>
      <c r="BH333" s="23">
        <f t="shared" ca="1" si="132"/>
        <v>1</v>
      </c>
      <c r="BJ333">
        <f ca="1">IF(Table1[[#This Row],[City]]="Delhi",Table1[[#This Row],[Income]],0)</f>
        <v>51468</v>
      </c>
      <c r="BK333">
        <f ca="1">IF(Table1[[#This Row],[City]]="Bangalore",Table1[[#This Row],[Income]],0)</f>
        <v>0</v>
      </c>
      <c r="BL333">
        <f ca="1">IF(Table1[[#This Row],[City]]="Kochi",Table1[[#This Row],[Income]],0)</f>
        <v>0</v>
      </c>
      <c r="BM333">
        <f ca="1">IF(Table1[[#This Row],[City]]="Chennai",Table1[[#This Row],[Income]],0)</f>
        <v>0</v>
      </c>
      <c r="BN333">
        <f ca="1">IF(Table1[[#This Row],[City]]="Thiruvananthapuram",Table1[[#This Row],[Income]],0)</f>
        <v>0</v>
      </c>
      <c r="BO333">
        <f ca="1">IF(Table1[[#This Row],[City]]="Kolkata",Table1[[#This Row],[Income]],0)</f>
        <v>0</v>
      </c>
      <c r="BP333">
        <f ca="1">IF(Table1[[#This Row],[City]]="Mumbai",Table1[[#This Row],[Income]],0)</f>
        <v>0</v>
      </c>
      <c r="BQ333">
        <f ca="1">IF(Table1[[#This Row],[City]]="Mysore",Table1[[#This Row],[Income]],0)</f>
        <v>0</v>
      </c>
      <c r="BT333">
        <f ca="1">IF(Table1[[#This Row],[City]]="Mumbai",1,0)</f>
        <v>0</v>
      </c>
      <c r="BU333">
        <f ca="1">IF(Table1[[#This Row],[City]]="Chennai",1,0)</f>
        <v>0</v>
      </c>
      <c r="BV333">
        <f ca="1">IF(Table1[[#This Row],[City]]="Delhi",1,0)</f>
        <v>1</v>
      </c>
      <c r="BW333">
        <f ca="1">IF(Table1[[#This Row],[City]]="Bangalore",1,0)</f>
        <v>0</v>
      </c>
      <c r="BX333">
        <f ca="1">IF(Table1[[#This Row],[City]]="Kochi",1,0)</f>
        <v>0</v>
      </c>
      <c r="BY333">
        <f ca="1">IF(Table1[[#This Row],[City]]="Thiruvananthapuram",1,0)</f>
        <v>0</v>
      </c>
      <c r="BZ333">
        <f ca="1">IF(Table1[[#This Row],[City]]="Kolkata",1,0)</f>
        <v>0</v>
      </c>
      <c r="CA333">
        <f ca="1">IF(Table1[[#This Row],[City]]="Mysore",1,0)</f>
        <v>0</v>
      </c>
    </row>
    <row r="334" spans="2:79" x14ac:dyDescent="0.3">
      <c r="B334">
        <f t="shared" ca="1" si="112"/>
        <v>2</v>
      </c>
      <c r="C334" t="str">
        <f t="shared" ca="1" si="113"/>
        <v>Female</v>
      </c>
      <c r="D334">
        <f t="shared" ca="1" si="114"/>
        <v>43</v>
      </c>
      <c r="E334">
        <f t="shared" ca="1" si="115"/>
        <v>1</v>
      </c>
      <c r="F334" t="str">
        <f t="shared" ca="1" si="116"/>
        <v>Health</v>
      </c>
      <c r="G334">
        <f t="shared" ca="1" si="117"/>
        <v>5</v>
      </c>
      <c r="H334" t="str">
        <f t="shared" ca="1" si="118"/>
        <v>Post Graduate</v>
      </c>
      <c r="I334">
        <f t="shared" ca="1" si="119"/>
        <v>2</v>
      </c>
      <c r="J334">
        <f t="shared" ca="1" si="111"/>
        <v>4</v>
      </c>
      <c r="K334">
        <f t="shared" ca="1" si="120"/>
        <v>54222</v>
      </c>
      <c r="L334">
        <f t="shared" ca="1" si="121"/>
        <v>5</v>
      </c>
      <c r="M334" t="str">
        <f t="shared" ca="1" si="122"/>
        <v>Kolkata</v>
      </c>
      <c r="N334">
        <f t="shared" ca="1" si="123"/>
        <v>216888</v>
      </c>
      <c r="O334">
        <f t="shared" ca="1" si="124"/>
        <v>105387.00077152377</v>
      </c>
      <c r="P334" s="1">
        <f t="shared" ca="1" si="125"/>
        <v>26875.184587006657</v>
      </c>
      <c r="Q334">
        <f t="shared" ca="1" si="126"/>
        <v>8335</v>
      </c>
      <c r="R334" s="1">
        <f t="shared" ca="1" si="127"/>
        <v>13118.322698200678</v>
      </c>
      <c r="S334" s="1">
        <f t="shared" ca="1" si="128"/>
        <v>43820.283547216575</v>
      </c>
      <c r="T334" s="1">
        <f t="shared" ca="1" si="129"/>
        <v>256881.50728520734</v>
      </c>
      <c r="U334" s="1">
        <f t="shared" ca="1" si="130"/>
        <v>126840.32346972445</v>
      </c>
      <c r="V334" s="1">
        <f t="shared" ca="1" si="131"/>
        <v>130041.18381548289</v>
      </c>
      <c r="AI334" s="7"/>
      <c r="AJ334">
        <f ca="1">IF(Table1[[#This Row],[Gender]]="Male",1,0)</f>
        <v>0</v>
      </c>
      <c r="AK334">
        <f ca="1">IF(Table1[[#This Row],[Gender]]="Female",1,0)</f>
        <v>1</v>
      </c>
      <c r="AM334" s="3"/>
      <c r="AO334">
        <f ca="1">IF(Table1[[#This Row],[Profession]]="Health",1,0)</f>
        <v>1</v>
      </c>
      <c r="AP334">
        <f ca="1">IF(Table1[[#This Row],[Profession]]="IT",1,0)</f>
        <v>0</v>
      </c>
      <c r="AQ334">
        <f ca="1">IF(Table1[[#This Row],[Profession]]="Engineer",1,0)</f>
        <v>0</v>
      </c>
      <c r="AR334">
        <f ca="1">IF(Table1[[#This Row],[Profession]]="Blogger",1,0)</f>
        <v>0</v>
      </c>
      <c r="AS334">
        <f ca="1">IF(Table1[[#This Row],[Profession]]="Teacher",1,0)</f>
        <v>0</v>
      </c>
      <c r="AT334">
        <f ca="1">IF(Table1[[#This Row],[Profession]]="Freelancer",1,0)</f>
        <v>0</v>
      </c>
      <c r="BB334" s="20">
        <f ca="1">Table1[[#This Row],[Vehicle Value]]/Table1[[#This Row],[Vehicles]]</f>
        <v>6718.7961467516643</v>
      </c>
      <c r="BC334" s="3"/>
      <c r="BD334" s="23">
        <f ca="1">IF(Table1[[#This Row],[Overal Debt]]&gt;$BE$3,1,0)</f>
        <v>1</v>
      </c>
      <c r="BG334" s="27">
        <f ca="1">Table1[[#This Row],[Mortgage]]/Table1[[#This Row],[Value of House]]</f>
        <v>0.48590517120137477</v>
      </c>
      <c r="BH334" s="23">
        <f t="shared" ca="1" si="132"/>
        <v>0</v>
      </c>
      <c r="BJ334">
        <f ca="1">IF(Table1[[#This Row],[City]]="Delhi",Table1[[#This Row],[Income]],0)</f>
        <v>0</v>
      </c>
      <c r="BK334">
        <f ca="1">IF(Table1[[#This Row],[City]]="Bangalore",Table1[[#This Row],[Income]],0)</f>
        <v>0</v>
      </c>
      <c r="BL334">
        <f ca="1">IF(Table1[[#This Row],[City]]="Kochi",Table1[[#This Row],[Income]],0)</f>
        <v>0</v>
      </c>
      <c r="BM334">
        <f ca="1">IF(Table1[[#This Row],[City]]="Chennai",Table1[[#This Row],[Income]],0)</f>
        <v>0</v>
      </c>
      <c r="BN334">
        <f ca="1">IF(Table1[[#This Row],[City]]="Thiruvananthapuram",Table1[[#This Row],[Income]],0)</f>
        <v>0</v>
      </c>
      <c r="BO334">
        <f ca="1">IF(Table1[[#This Row],[City]]="Kolkata",Table1[[#This Row],[Income]],0)</f>
        <v>54222</v>
      </c>
      <c r="BP334">
        <f ca="1">IF(Table1[[#This Row],[City]]="Mumbai",Table1[[#This Row],[Income]],0)</f>
        <v>0</v>
      </c>
      <c r="BQ334">
        <f ca="1">IF(Table1[[#This Row],[City]]="Mysore",Table1[[#This Row],[Income]],0)</f>
        <v>0</v>
      </c>
      <c r="BT334">
        <f ca="1">IF(Table1[[#This Row],[City]]="Mumbai",1,0)</f>
        <v>0</v>
      </c>
      <c r="BU334">
        <f ca="1">IF(Table1[[#This Row],[City]]="Chennai",1,0)</f>
        <v>0</v>
      </c>
      <c r="BV334">
        <f ca="1">IF(Table1[[#This Row],[City]]="Delhi",1,0)</f>
        <v>0</v>
      </c>
      <c r="BW334">
        <f ca="1">IF(Table1[[#This Row],[City]]="Bangalore",1,0)</f>
        <v>0</v>
      </c>
      <c r="BX334">
        <f ca="1">IF(Table1[[#This Row],[City]]="Kochi",1,0)</f>
        <v>0</v>
      </c>
      <c r="BY334">
        <f ca="1">IF(Table1[[#This Row],[City]]="Thiruvananthapuram",1,0)</f>
        <v>0</v>
      </c>
      <c r="BZ334">
        <f ca="1">IF(Table1[[#This Row],[City]]="Kolkata",1,0)</f>
        <v>1</v>
      </c>
      <c r="CA334">
        <f ca="1">IF(Table1[[#This Row],[City]]="Mysore",1,0)</f>
        <v>0</v>
      </c>
    </row>
    <row r="335" spans="2:79" x14ac:dyDescent="0.3">
      <c r="B335">
        <f t="shared" ca="1" si="112"/>
        <v>1</v>
      </c>
      <c r="C335" t="str">
        <f t="shared" ca="1" si="113"/>
        <v>Male</v>
      </c>
      <c r="D335">
        <f t="shared" ca="1" si="114"/>
        <v>40</v>
      </c>
      <c r="E335">
        <f t="shared" ca="1" si="115"/>
        <v>1</v>
      </c>
      <c r="F335" t="str">
        <f t="shared" ca="1" si="116"/>
        <v>Health</v>
      </c>
      <c r="G335">
        <f t="shared" ca="1" si="117"/>
        <v>4</v>
      </c>
      <c r="H335" t="str">
        <f t="shared" ca="1" si="118"/>
        <v>Under Graduate</v>
      </c>
      <c r="I335">
        <f t="shared" ca="1" si="119"/>
        <v>4</v>
      </c>
      <c r="J335">
        <f t="shared" ca="1" si="111"/>
        <v>3</v>
      </c>
      <c r="K335">
        <f t="shared" ca="1" si="120"/>
        <v>89038</v>
      </c>
      <c r="L335">
        <f t="shared" ca="1" si="121"/>
        <v>1</v>
      </c>
      <c r="M335" t="str">
        <f t="shared" ca="1" si="122"/>
        <v>Chennai</v>
      </c>
      <c r="N335">
        <f t="shared" ca="1" si="123"/>
        <v>267114</v>
      </c>
      <c r="O335">
        <f t="shared" ca="1" si="124"/>
        <v>219582.40658827263</v>
      </c>
      <c r="P335" s="1">
        <f t="shared" ca="1" si="125"/>
        <v>166082.38627294431</v>
      </c>
      <c r="Q335">
        <f t="shared" ca="1" si="126"/>
        <v>57765</v>
      </c>
      <c r="R335" s="1">
        <f t="shared" ca="1" si="127"/>
        <v>154847.78598271543</v>
      </c>
      <c r="S335" s="1">
        <f t="shared" ca="1" si="128"/>
        <v>126281.48257089728</v>
      </c>
      <c r="T335" s="1">
        <f t="shared" ca="1" si="129"/>
        <v>588044.17225565971</v>
      </c>
      <c r="U335" s="1">
        <f t="shared" ca="1" si="130"/>
        <v>432195.19257098809</v>
      </c>
      <c r="V335" s="1">
        <f t="shared" ca="1" si="131"/>
        <v>155848.97968467162</v>
      </c>
      <c r="AI335" s="7"/>
      <c r="AJ335">
        <f ca="1">IF(Table1[[#This Row],[Gender]]="Male",1,0)</f>
        <v>1</v>
      </c>
      <c r="AK335">
        <f ca="1">IF(Table1[[#This Row],[Gender]]="Female",1,0)</f>
        <v>0</v>
      </c>
      <c r="AM335" s="3"/>
      <c r="AO335">
        <f ca="1">IF(Table1[[#This Row],[Profession]]="Health",1,0)</f>
        <v>1</v>
      </c>
      <c r="AP335">
        <f ca="1">IF(Table1[[#This Row],[Profession]]="IT",1,0)</f>
        <v>0</v>
      </c>
      <c r="AQ335">
        <f ca="1">IF(Table1[[#This Row],[Profession]]="Engineer",1,0)</f>
        <v>0</v>
      </c>
      <c r="AR335">
        <f ca="1">IF(Table1[[#This Row],[Profession]]="Blogger",1,0)</f>
        <v>0</v>
      </c>
      <c r="AS335">
        <f ca="1">IF(Table1[[#This Row],[Profession]]="Teacher",1,0)</f>
        <v>0</v>
      </c>
      <c r="AT335">
        <f ca="1">IF(Table1[[#This Row],[Profession]]="Freelancer",1,0)</f>
        <v>0</v>
      </c>
      <c r="BB335" s="20">
        <f ca="1">Table1[[#This Row],[Vehicle Value]]/Table1[[#This Row],[Vehicles]]</f>
        <v>55360.795424314769</v>
      </c>
      <c r="BC335" s="3"/>
      <c r="BD335" s="23">
        <f ca="1">IF(Table1[[#This Row],[Overal Debt]]&gt;$BE$3,1,0)</f>
        <v>1</v>
      </c>
      <c r="BG335" s="27">
        <f ca="1">Table1[[#This Row],[Mortgage]]/Table1[[#This Row],[Value of House]]</f>
        <v>0.82205502739756298</v>
      </c>
      <c r="BH335" s="23">
        <f t="shared" ca="1" si="132"/>
        <v>0</v>
      </c>
      <c r="BJ335">
        <f ca="1">IF(Table1[[#This Row],[City]]="Delhi",Table1[[#This Row],[Income]],0)</f>
        <v>0</v>
      </c>
      <c r="BK335">
        <f ca="1">IF(Table1[[#This Row],[City]]="Bangalore",Table1[[#This Row],[Income]],0)</f>
        <v>0</v>
      </c>
      <c r="BL335">
        <f ca="1">IF(Table1[[#This Row],[City]]="Kochi",Table1[[#This Row],[Income]],0)</f>
        <v>0</v>
      </c>
      <c r="BM335">
        <f ca="1">IF(Table1[[#This Row],[City]]="Chennai",Table1[[#This Row],[Income]],0)</f>
        <v>89038</v>
      </c>
      <c r="BN335">
        <f ca="1">IF(Table1[[#This Row],[City]]="Thiruvananthapuram",Table1[[#This Row],[Income]],0)</f>
        <v>0</v>
      </c>
      <c r="BO335">
        <f ca="1">IF(Table1[[#This Row],[City]]="Kolkata",Table1[[#This Row],[Income]],0)</f>
        <v>0</v>
      </c>
      <c r="BP335">
        <f ca="1">IF(Table1[[#This Row],[City]]="Mumbai",Table1[[#This Row],[Income]],0)</f>
        <v>0</v>
      </c>
      <c r="BQ335">
        <f ca="1">IF(Table1[[#This Row],[City]]="Mysore",Table1[[#This Row],[Income]],0)</f>
        <v>0</v>
      </c>
      <c r="BT335">
        <f ca="1">IF(Table1[[#This Row],[City]]="Mumbai",1,0)</f>
        <v>0</v>
      </c>
      <c r="BU335">
        <f ca="1">IF(Table1[[#This Row],[City]]="Chennai",1,0)</f>
        <v>1</v>
      </c>
      <c r="BV335">
        <f ca="1">IF(Table1[[#This Row],[City]]="Delhi",1,0)</f>
        <v>0</v>
      </c>
      <c r="BW335">
        <f ca="1">IF(Table1[[#This Row],[City]]="Bangalore",1,0)</f>
        <v>0</v>
      </c>
      <c r="BX335">
        <f ca="1">IF(Table1[[#This Row],[City]]="Kochi",1,0)</f>
        <v>0</v>
      </c>
      <c r="BY335">
        <f ca="1">IF(Table1[[#This Row],[City]]="Thiruvananthapuram",1,0)</f>
        <v>0</v>
      </c>
      <c r="BZ335">
        <f ca="1">IF(Table1[[#This Row],[City]]="Kolkata",1,0)</f>
        <v>0</v>
      </c>
      <c r="CA335">
        <f ca="1">IF(Table1[[#This Row],[City]]="Mysore",1,0)</f>
        <v>0</v>
      </c>
    </row>
    <row r="336" spans="2:79" x14ac:dyDescent="0.3">
      <c r="B336">
        <f t="shared" ca="1" si="112"/>
        <v>2</v>
      </c>
      <c r="C336" t="str">
        <f t="shared" ca="1" si="113"/>
        <v>Female</v>
      </c>
      <c r="D336">
        <f t="shared" ca="1" si="114"/>
        <v>43</v>
      </c>
      <c r="E336">
        <f t="shared" ca="1" si="115"/>
        <v>4</v>
      </c>
      <c r="F336" t="str">
        <f t="shared" ca="1" si="116"/>
        <v>Teacher</v>
      </c>
      <c r="G336">
        <f t="shared" ca="1" si="117"/>
        <v>1</v>
      </c>
      <c r="H336" t="str">
        <f t="shared" ca="1" si="118"/>
        <v>SSLC</v>
      </c>
      <c r="I336">
        <f t="shared" ca="1" si="119"/>
        <v>2</v>
      </c>
      <c r="J336">
        <f t="shared" ca="1" si="111"/>
        <v>2</v>
      </c>
      <c r="K336">
        <f t="shared" ca="1" si="120"/>
        <v>41865</v>
      </c>
      <c r="L336">
        <f t="shared" ca="1" si="121"/>
        <v>8</v>
      </c>
      <c r="M336" t="str">
        <f t="shared" ca="1" si="122"/>
        <v>Kochi</v>
      </c>
      <c r="N336">
        <f t="shared" ca="1" si="123"/>
        <v>167460</v>
      </c>
      <c r="O336">
        <f t="shared" ca="1" si="124"/>
        <v>63256.068963423328</v>
      </c>
      <c r="P336" s="1">
        <f t="shared" ca="1" si="125"/>
        <v>70470.032470832797</v>
      </c>
      <c r="Q336">
        <f t="shared" ca="1" si="126"/>
        <v>55198</v>
      </c>
      <c r="R336" s="1">
        <f t="shared" ca="1" si="127"/>
        <v>78734.277870624108</v>
      </c>
      <c r="S336" s="1">
        <f t="shared" ca="1" si="128"/>
        <v>14451.410702174486</v>
      </c>
      <c r="T336" s="1">
        <f t="shared" ca="1" si="129"/>
        <v>316664.31034145691</v>
      </c>
      <c r="U336" s="1">
        <f t="shared" ca="1" si="130"/>
        <v>197188.34683404741</v>
      </c>
      <c r="V336" s="1">
        <f t="shared" ca="1" si="131"/>
        <v>119475.9635074095</v>
      </c>
      <c r="AI336" s="7"/>
      <c r="AJ336">
        <f ca="1">IF(Table1[[#This Row],[Gender]]="Male",1,0)</f>
        <v>0</v>
      </c>
      <c r="AK336">
        <f ca="1">IF(Table1[[#This Row],[Gender]]="Female",1,0)</f>
        <v>1</v>
      </c>
      <c r="AM336" s="3"/>
      <c r="AO336">
        <f ca="1">IF(Table1[[#This Row],[Profession]]="Health",1,0)</f>
        <v>0</v>
      </c>
      <c r="AP336">
        <f ca="1">IF(Table1[[#This Row],[Profession]]="IT",1,0)</f>
        <v>0</v>
      </c>
      <c r="AQ336">
        <f ca="1">IF(Table1[[#This Row],[Profession]]="Engineer",1,0)</f>
        <v>0</v>
      </c>
      <c r="AR336">
        <f ca="1">IF(Table1[[#This Row],[Profession]]="Blogger",1,0)</f>
        <v>0</v>
      </c>
      <c r="AS336">
        <f ca="1">IF(Table1[[#This Row],[Profession]]="Teacher",1,0)</f>
        <v>1</v>
      </c>
      <c r="AT336">
        <f ca="1">IF(Table1[[#This Row],[Profession]]="Freelancer",1,0)</f>
        <v>0</v>
      </c>
      <c r="BB336" s="20">
        <f ca="1">Table1[[#This Row],[Vehicle Value]]/Table1[[#This Row],[Vehicles]]</f>
        <v>35235.016235416399</v>
      </c>
      <c r="BC336" s="3"/>
      <c r="BD336" s="23">
        <f ca="1">IF(Table1[[#This Row],[Overal Debt]]&gt;$BE$3,1,0)</f>
        <v>1</v>
      </c>
      <c r="BG336" s="27">
        <f ca="1">Table1[[#This Row],[Mortgage]]/Table1[[#This Row],[Value of House]]</f>
        <v>0.3777383790960428</v>
      </c>
      <c r="BH336" s="23">
        <f t="shared" ca="1" si="132"/>
        <v>0</v>
      </c>
      <c r="BJ336">
        <f ca="1">IF(Table1[[#This Row],[City]]="Delhi",Table1[[#This Row],[Income]],0)</f>
        <v>0</v>
      </c>
      <c r="BK336">
        <f ca="1">IF(Table1[[#This Row],[City]]="Bangalore",Table1[[#This Row],[Income]],0)</f>
        <v>0</v>
      </c>
      <c r="BL336">
        <f ca="1">IF(Table1[[#This Row],[City]]="Kochi",Table1[[#This Row],[Income]],0)</f>
        <v>41865</v>
      </c>
      <c r="BM336">
        <f ca="1">IF(Table1[[#This Row],[City]]="Chennai",Table1[[#This Row],[Income]],0)</f>
        <v>0</v>
      </c>
      <c r="BN336">
        <f ca="1">IF(Table1[[#This Row],[City]]="Thiruvananthapuram",Table1[[#This Row],[Income]],0)</f>
        <v>0</v>
      </c>
      <c r="BO336">
        <f ca="1">IF(Table1[[#This Row],[City]]="Kolkata",Table1[[#This Row],[Income]],0)</f>
        <v>0</v>
      </c>
      <c r="BP336">
        <f ca="1">IF(Table1[[#This Row],[City]]="Mumbai",Table1[[#This Row],[Income]],0)</f>
        <v>0</v>
      </c>
      <c r="BQ336">
        <f ca="1">IF(Table1[[#This Row],[City]]="Mysore",Table1[[#This Row],[Income]],0)</f>
        <v>0</v>
      </c>
      <c r="BT336">
        <f ca="1">IF(Table1[[#This Row],[City]]="Mumbai",1,0)</f>
        <v>0</v>
      </c>
      <c r="BU336">
        <f ca="1">IF(Table1[[#This Row],[City]]="Chennai",1,0)</f>
        <v>0</v>
      </c>
      <c r="BV336">
        <f ca="1">IF(Table1[[#This Row],[City]]="Delhi",1,0)</f>
        <v>0</v>
      </c>
      <c r="BW336">
        <f ca="1">IF(Table1[[#This Row],[City]]="Bangalore",1,0)</f>
        <v>0</v>
      </c>
      <c r="BX336">
        <f ca="1">IF(Table1[[#This Row],[City]]="Kochi",1,0)</f>
        <v>1</v>
      </c>
      <c r="BY336">
        <f ca="1">IF(Table1[[#This Row],[City]]="Thiruvananthapuram",1,0)</f>
        <v>0</v>
      </c>
      <c r="BZ336">
        <f ca="1">IF(Table1[[#This Row],[City]]="Kolkata",1,0)</f>
        <v>0</v>
      </c>
      <c r="CA336">
        <f ca="1">IF(Table1[[#This Row],[City]]="Mysore",1,0)</f>
        <v>0</v>
      </c>
    </row>
    <row r="337" spans="2:79" x14ac:dyDescent="0.3">
      <c r="B337">
        <f t="shared" ca="1" si="112"/>
        <v>1</v>
      </c>
      <c r="C337" t="str">
        <f t="shared" ca="1" si="113"/>
        <v>Male</v>
      </c>
      <c r="D337">
        <f t="shared" ca="1" si="114"/>
        <v>27</v>
      </c>
      <c r="E337">
        <f t="shared" ca="1" si="115"/>
        <v>6</v>
      </c>
      <c r="F337" t="str">
        <f t="shared" ca="1" si="116"/>
        <v>Blogger</v>
      </c>
      <c r="G337">
        <f t="shared" ca="1" si="117"/>
        <v>4</v>
      </c>
      <c r="H337" t="str">
        <f t="shared" ca="1" si="118"/>
        <v>Under Graduate</v>
      </c>
      <c r="I337">
        <f t="shared" ca="1" si="119"/>
        <v>2</v>
      </c>
      <c r="J337">
        <f t="shared" ca="1" si="111"/>
        <v>3</v>
      </c>
      <c r="K337">
        <f t="shared" ca="1" si="120"/>
        <v>60199</v>
      </c>
      <c r="L337">
        <f t="shared" ca="1" si="121"/>
        <v>6</v>
      </c>
      <c r="M337" t="str">
        <f t="shared" ca="1" si="122"/>
        <v>Thiruvananthapuram</v>
      </c>
      <c r="N337">
        <f t="shared" ca="1" si="123"/>
        <v>180597</v>
      </c>
      <c r="O337">
        <f t="shared" ca="1" si="124"/>
        <v>169107.13043560964</v>
      </c>
      <c r="P337" s="1">
        <f t="shared" ca="1" si="125"/>
        <v>102720.17879909373</v>
      </c>
      <c r="Q337">
        <f t="shared" ca="1" si="126"/>
        <v>71626</v>
      </c>
      <c r="R337" s="1">
        <f t="shared" ca="1" si="127"/>
        <v>40646.356289742282</v>
      </c>
      <c r="S337" s="1">
        <f t="shared" ca="1" si="128"/>
        <v>39026.830909293247</v>
      </c>
      <c r="T337" s="1">
        <f t="shared" ca="1" si="129"/>
        <v>323963.53508883598</v>
      </c>
      <c r="U337" s="1">
        <f t="shared" ca="1" si="130"/>
        <v>281379.48672535189</v>
      </c>
      <c r="V337" s="1">
        <f t="shared" ca="1" si="131"/>
        <v>42584.048363484093</v>
      </c>
      <c r="AI337" s="7"/>
      <c r="AJ337">
        <f ca="1">IF(Table1[[#This Row],[Gender]]="Male",1,0)</f>
        <v>1</v>
      </c>
      <c r="AK337">
        <f ca="1">IF(Table1[[#This Row],[Gender]]="Female",1,0)</f>
        <v>0</v>
      </c>
      <c r="AM337" s="3"/>
      <c r="AO337">
        <f ca="1">IF(Table1[[#This Row],[Profession]]="Health",1,0)</f>
        <v>0</v>
      </c>
      <c r="AP337">
        <f ca="1">IF(Table1[[#This Row],[Profession]]="IT",1,0)</f>
        <v>0</v>
      </c>
      <c r="AQ337">
        <f ca="1">IF(Table1[[#This Row],[Profession]]="Engineer",1,0)</f>
        <v>0</v>
      </c>
      <c r="AR337">
        <f ca="1">IF(Table1[[#This Row],[Profession]]="Blogger",1,0)</f>
        <v>1</v>
      </c>
      <c r="AS337">
        <f ca="1">IF(Table1[[#This Row],[Profession]]="Teacher",1,0)</f>
        <v>0</v>
      </c>
      <c r="AT337">
        <f ca="1">IF(Table1[[#This Row],[Profession]]="Freelancer",1,0)</f>
        <v>0</v>
      </c>
      <c r="BB337" s="20">
        <f ca="1">Table1[[#This Row],[Vehicle Value]]/Table1[[#This Row],[Vehicles]]</f>
        <v>34240.05959969791</v>
      </c>
      <c r="BC337" s="3"/>
      <c r="BD337" s="23">
        <f ca="1">IF(Table1[[#This Row],[Overal Debt]]&gt;$BE$3,1,0)</f>
        <v>1</v>
      </c>
      <c r="BG337" s="27">
        <f ca="1">Table1[[#This Row],[Mortgage]]/Table1[[#This Row],[Value of House]]</f>
        <v>0.93637840293919405</v>
      </c>
      <c r="BH337" s="23">
        <f t="shared" ca="1" si="132"/>
        <v>0</v>
      </c>
      <c r="BJ337">
        <f ca="1">IF(Table1[[#This Row],[City]]="Delhi",Table1[[#This Row],[Income]],0)</f>
        <v>0</v>
      </c>
      <c r="BK337">
        <f ca="1">IF(Table1[[#This Row],[City]]="Bangalore",Table1[[#This Row],[Income]],0)</f>
        <v>0</v>
      </c>
      <c r="BL337">
        <f ca="1">IF(Table1[[#This Row],[City]]="Kochi",Table1[[#This Row],[Income]],0)</f>
        <v>0</v>
      </c>
      <c r="BM337">
        <f ca="1">IF(Table1[[#This Row],[City]]="Chennai",Table1[[#This Row],[Income]],0)</f>
        <v>0</v>
      </c>
      <c r="BN337">
        <f ca="1">IF(Table1[[#This Row],[City]]="Thiruvananthapuram",Table1[[#This Row],[Income]],0)</f>
        <v>60199</v>
      </c>
      <c r="BO337">
        <f ca="1">IF(Table1[[#This Row],[City]]="Kolkata",Table1[[#This Row],[Income]],0)</f>
        <v>0</v>
      </c>
      <c r="BP337">
        <f ca="1">IF(Table1[[#This Row],[City]]="Mumbai",Table1[[#This Row],[Income]],0)</f>
        <v>0</v>
      </c>
      <c r="BQ337">
        <f ca="1">IF(Table1[[#This Row],[City]]="Mysore",Table1[[#This Row],[Income]],0)</f>
        <v>0</v>
      </c>
      <c r="BT337">
        <f ca="1">IF(Table1[[#This Row],[City]]="Mumbai",1,0)</f>
        <v>0</v>
      </c>
      <c r="BU337">
        <f ca="1">IF(Table1[[#This Row],[City]]="Chennai",1,0)</f>
        <v>0</v>
      </c>
      <c r="BV337">
        <f ca="1">IF(Table1[[#This Row],[City]]="Delhi",1,0)</f>
        <v>0</v>
      </c>
      <c r="BW337">
        <f ca="1">IF(Table1[[#This Row],[City]]="Bangalore",1,0)</f>
        <v>0</v>
      </c>
      <c r="BX337">
        <f ca="1">IF(Table1[[#This Row],[City]]="Kochi",1,0)</f>
        <v>0</v>
      </c>
      <c r="BY337">
        <f ca="1">IF(Table1[[#This Row],[City]]="Thiruvananthapuram",1,0)</f>
        <v>1</v>
      </c>
      <c r="BZ337">
        <f ca="1">IF(Table1[[#This Row],[City]]="Kolkata",1,0)</f>
        <v>0</v>
      </c>
      <c r="CA337">
        <f ca="1">IF(Table1[[#This Row],[City]]="Mysore",1,0)</f>
        <v>0</v>
      </c>
    </row>
    <row r="338" spans="2:79" x14ac:dyDescent="0.3">
      <c r="B338">
        <f t="shared" ca="1" si="112"/>
        <v>2</v>
      </c>
      <c r="C338" t="str">
        <f t="shared" ca="1" si="113"/>
        <v>Female</v>
      </c>
      <c r="D338">
        <f t="shared" ca="1" si="114"/>
        <v>32</v>
      </c>
      <c r="E338">
        <f t="shared" ca="1" si="115"/>
        <v>1</v>
      </c>
      <c r="F338" t="str">
        <f t="shared" ca="1" si="116"/>
        <v>Health</v>
      </c>
      <c r="G338">
        <f t="shared" ca="1" si="117"/>
        <v>4</v>
      </c>
      <c r="H338" t="str">
        <f t="shared" ca="1" si="118"/>
        <v>Under Graduate</v>
      </c>
      <c r="I338">
        <f t="shared" ca="1" si="119"/>
        <v>2</v>
      </c>
      <c r="J338">
        <f t="shared" ca="1" si="111"/>
        <v>3</v>
      </c>
      <c r="K338">
        <f t="shared" ca="1" si="120"/>
        <v>74412</v>
      </c>
      <c r="L338">
        <f t="shared" ca="1" si="121"/>
        <v>3</v>
      </c>
      <c r="M338" t="str">
        <f t="shared" ca="1" si="122"/>
        <v>Mysore</v>
      </c>
      <c r="N338">
        <f t="shared" ca="1" si="123"/>
        <v>223236</v>
      </c>
      <c r="O338">
        <f t="shared" ca="1" si="124"/>
        <v>143422.54008727247</v>
      </c>
      <c r="P338" s="1">
        <f t="shared" ca="1" si="125"/>
        <v>128431.0298140372</v>
      </c>
      <c r="Q338">
        <f t="shared" ca="1" si="126"/>
        <v>70644</v>
      </c>
      <c r="R338" s="1">
        <f t="shared" ca="1" si="127"/>
        <v>69842.21874181465</v>
      </c>
      <c r="S338" s="1">
        <f t="shared" ca="1" si="128"/>
        <v>63435.462110138302</v>
      </c>
      <c r="T338" s="1">
        <f t="shared" ca="1" si="129"/>
        <v>421509.24855585187</v>
      </c>
      <c r="U338" s="1">
        <f t="shared" ca="1" si="130"/>
        <v>283908.75882908714</v>
      </c>
      <c r="V338" s="1">
        <f t="shared" ca="1" si="131"/>
        <v>137600.48972676473</v>
      </c>
      <c r="AI338" s="7"/>
      <c r="AJ338">
        <f ca="1">IF(Table1[[#This Row],[Gender]]="Male",1,0)</f>
        <v>0</v>
      </c>
      <c r="AK338">
        <f ca="1">IF(Table1[[#This Row],[Gender]]="Female",1,0)</f>
        <v>1</v>
      </c>
      <c r="AM338" s="3"/>
      <c r="AO338">
        <f ca="1">IF(Table1[[#This Row],[Profession]]="Health",1,0)</f>
        <v>1</v>
      </c>
      <c r="AP338">
        <f ca="1">IF(Table1[[#This Row],[Profession]]="IT",1,0)</f>
        <v>0</v>
      </c>
      <c r="AQ338">
        <f ca="1">IF(Table1[[#This Row],[Profession]]="Engineer",1,0)</f>
        <v>0</v>
      </c>
      <c r="AR338">
        <f ca="1">IF(Table1[[#This Row],[Profession]]="Blogger",1,0)</f>
        <v>0</v>
      </c>
      <c r="AS338">
        <f ca="1">IF(Table1[[#This Row],[Profession]]="Teacher",1,0)</f>
        <v>0</v>
      </c>
      <c r="AT338">
        <f ca="1">IF(Table1[[#This Row],[Profession]]="Freelancer",1,0)</f>
        <v>0</v>
      </c>
      <c r="BB338" s="20">
        <f ca="1">Table1[[#This Row],[Vehicle Value]]/Table1[[#This Row],[Vehicles]]</f>
        <v>42810.343271345737</v>
      </c>
      <c r="BC338" s="3"/>
      <c r="BD338" s="23">
        <f ca="1">IF(Table1[[#This Row],[Overal Debt]]&gt;$BE$3,1,0)</f>
        <v>1</v>
      </c>
      <c r="BG338" s="27">
        <f ca="1">Table1[[#This Row],[Mortgage]]/Table1[[#This Row],[Value of House]]</f>
        <v>0.64247048006268015</v>
      </c>
      <c r="BH338" s="23">
        <f t="shared" ca="1" si="132"/>
        <v>0</v>
      </c>
      <c r="BJ338">
        <f ca="1">IF(Table1[[#This Row],[City]]="Delhi",Table1[[#This Row],[Income]],0)</f>
        <v>0</v>
      </c>
      <c r="BK338">
        <f ca="1">IF(Table1[[#This Row],[City]]="Bangalore",Table1[[#This Row],[Income]],0)</f>
        <v>0</v>
      </c>
      <c r="BL338">
        <f ca="1">IF(Table1[[#This Row],[City]]="Kochi",Table1[[#This Row],[Income]],0)</f>
        <v>0</v>
      </c>
      <c r="BM338">
        <f ca="1">IF(Table1[[#This Row],[City]]="Chennai",Table1[[#This Row],[Income]],0)</f>
        <v>0</v>
      </c>
      <c r="BN338">
        <f ca="1">IF(Table1[[#This Row],[City]]="Thiruvananthapuram",Table1[[#This Row],[Income]],0)</f>
        <v>0</v>
      </c>
      <c r="BO338">
        <f ca="1">IF(Table1[[#This Row],[City]]="Kolkata",Table1[[#This Row],[Income]],0)</f>
        <v>0</v>
      </c>
      <c r="BP338">
        <f ca="1">IF(Table1[[#This Row],[City]]="Mumbai",Table1[[#This Row],[Income]],0)</f>
        <v>0</v>
      </c>
      <c r="BQ338">
        <f ca="1">IF(Table1[[#This Row],[City]]="Mysore",Table1[[#This Row],[Income]],0)</f>
        <v>74412</v>
      </c>
      <c r="BT338">
        <f ca="1">IF(Table1[[#This Row],[City]]="Mumbai",1,0)</f>
        <v>0</v>
      </c>
      <c r="BU338">
        <f ca="1">IF(Table1[[#This Row],[City]]="Chennai",1,0)</f>
        <v>0</v>
      </c>
      <c r="BV338">
        <f ca="1">IF(Table1[[#This Row],[City]]="Delhi",1,0)</f>
        <v>0</v>
      </c>
      <c r="BW338">
        <f ca="1">IF(Table1[[#This Row],[City]]="Bangalore",1,0)</f>
        <v>0</v>
      </c>
      <c r="BX338">
        <f ca="1">IF(Table1[[#This Row],[City]]="Kochi",1,0)</f>
        <v>0</v>
      </c>
      <c r="BY338">
        <f ca="1">IF(Table1[[#This Row],[City]]="Thiruvananthapuram",1,0)</f>
        <v>0</v>
      </c>
      <c r="BZ338">
        <f ca="1">IF(Table1[[#This Row],[City]]="Kolkata",1,0)</f>
        <v>0</v>
      </c>
      <c r="CA338">
        <f ca="1">IF(Table1[[#This Row],[City]]="Mysore",1,0)</f>
        <v>1</v>
      </c>
    </row>
    <row r="339" spans="2:79" x14ac:dyDescent="0.3">
      <c r="B339">
        <f t="shared" ca="1" si="112"/>
        <v>1</v>
      </c>
      <c r="C339" t="str">
        <f t="shared" ca="1" si="113"/>
        <v>Male</v>
      </c>
      <c r="D339">
        <f t="shared" ca="1" si="114"/>
        <v>44</v>
      </c>
      <c r="E339">
        <f t="shared" ca="1" si="115"/>
        <v>2</v>
      </c>
      <c r="F339" t="str">
        <f t="shared" ca="1" si="116"/>
        <v>Engineer</v>
      </c>
      <c r="G339">
        <f t="shared" ca="1" si="117"/>
        <v>3</v>
      </c>
      <c r="H339" t="str">
        <f t="shared" ca="1" si="118"/>
        <v>Diploma</v>
      </c>
      <c r="I339">
        <f t="shared" ca="1" si="119"/>
        <v>3</v>
      </c>
      <c r="J339">
        <f t="shared" ca="1" si="111"/>
        <v>3</v>
      </c>
      <c r="K339">
        <f t="shared" ca="1" si="120"/>
        <v>58503</v>
      </c>
      <c r="L339">
        <f t="shared" ca="1" si="121"/>
        <v>8</v>
      </c>
      <c r="M339" t="str">
        <f t="shared" ca="1" si="122"/>
        <v>Kochi</v>
      </c>
      <c r="N339">
        <f t="shared" ca="1" si="123"/>
        <v>175509</v>
      </c>
      <c r="O339">
        <f t="shared" ca="1" si="124"/>
        <v>8085.5220298279455</v>
      </c>
      <c r="P339" s="1">
        <f t="shared" ca="1" si="125"/>
        <v>32654.436940208619</v>
      </c>
      <c r="Q339">
        <f t="shared" ca="1" si="126"/>
        <v>4256</v>
      </c>
      <c r="R339" s="1">
        <f t="shared" ca="1" si="127"/>
        <v>74690.221609203581</v>
      </c>
      <c r="S339" s="1">
        <f t="shared" ca="1" si="128"/>
        <v>48348.804711604185</v>
      </c>
      <c r="T339" s="1">
        <f t="shared" ca="1" si="129"/>
        <v>282853.65854941221</v>
      </c>
      <c r="U339" s="1">
        <f t="shared" ca="1" si="130"/>
        <v>87031.743639031527</v>
      </c>
      <c r="V339" s="1">
        <f t="shared" ca="1" si="131"/>
        <v>195821.91491038067</v>
      </c>
      <c r="AI339" s="7"/>
      <c r="AJ339">
        <f ca="1">IF(Table1[[#This Row],[Gender]]="Male",1,0)</f>
        <v>1</v>
      </c>
      <c r="AK339">
        <f ca="1">IF(Table1[[#This Row],[Gender]]="Female",1,0)</f>
        <v>0</v>
      </c>
      <c r="AM339" s="3"/>
      <c r="AO339">
        <f ca="1">IF(Table1[[#This Row],[Profession]]="Health",1,0)</f>
        <v>0</v>
      </c>
      <c r="AP339">
        <f ca="1">IF(Table1[[#This Row],[Profession]]="IT",1,0)</f>
        <v>0</v>
      </c>
      <c r="AQ339">
        <f ca="1">IF(Table1[[#This Row],[Profession]]="Engineer",1,0)</f>
        <v>1</v>
      </c>
      <c r="AR339">
        <f ca="1">IF(Table1[[#This Row],[Profession]]="Blogger",1,0)</f>
        <v>0</v>
      </c>
      <c r="AS339">
        <f ca="1">IF(Table1[[#This Row],[Profession]]="Teacher",1,0)</f>
        <v>0</v>
      </c>
      <c r="AT339">
        <f ca="1">IF(Table1[[#This Row],[Profession]]="Freelancer",1,0)</f>
        <v>0</v>
      </c>
      <c r="BB339" s="20">
        <f ca="1">Table1[[#This Row],[Vehicle Value]]/Table1[[#This Row],[Vehicles]]</f>
        <v>10884.812313402874</v>
      </c>
      <c r="BC339" s="3"/>
      <c r="BD339" s="23">
        <f ca="1">IF(Table1[[#This Row],[Overal Debt]]&gt;$BE$3,1,0)</f>
        <v>0</v>
      </c>
      <c r="BG339" s="27">
        <f ca="1">Table1[[#This Row],[Mortgage]]/Table1[[#This Row],[Value of House]]</f>
        <v>4.6068988085100737E-2</v>
      </c>
      <c r="BH339" s="23">
        <f t="shared" ca="1" si="132"/>
        <v>1</v>
      </c>
      <c r="BJ339">
        <f ca="1">IF(Table1[[#This Row],[City]]="Delhi",Table1[[#This Row],[Income]],0)</f>
        <v>0</v>
      </c>
      <c r="BK339">
        <f ca="1">IF(Table1[[#This Row],[City]]="Bangalore",Table1[[#This Row],[Income]],0)</f>
        <v>0</v>
      </c>
      <c r="BL339">
        <f ca="1">IF(Table1[[#This Row],[City]]="Kochi",Table1[[#This Row],[Income]],0)</f>
        <v>58503</v>
      </c>
      <c r="BM339">
        <f ca="1">IF(Table1[[#This Row],[City]]="Chennai",Table1[[#This Row],[Income]],0)</f>
        <v>0</v>
      </c>
      <c r="BN339">
        <f ca="1">IF(Table1[[#This Row],[City]]="Thiruvananthapuram",Table1[[#This Row],[Income]],0)</f>
        <v>0</v>
      </c>
      <c r="BO339">
        <f ca="1">IF(Table1[[#This Row],[City]]="Kolkata",Table1[[#This Row],[Income]],0)</f>
        <v>0</v>
      </c>
      <c r="BP339">
        <f ca="1">IF(Table1[[#This Row],[City]]="Mumbai",Table1[[#This Row],[Income]],0)</f>
        <v>0</v>
      </c>
      <c r="BQ339">
        <f ca="1">IF(Table1[[#This Row],[City]]="Mysore",Table1[[#This Row],[Income]],0)</f>
        <v>0</v>
      </c>
      <c r="BT339">
        <f ca="1">IF(Table1[[#This Row],[City]]="Mumbai",1,0)</f>
        <v>0</v>
      </c>
      <c r="BU339">
        <f ca="1">IF(Table1[[#This Row],[City]]="Chennai",1,0)</f>
        <v>0</v>
      </c>
      <c r="BV339">
        <f ca="1">IF(Table1[[#This Row],[City]]="Delhi",1,0)</f>
        <v>0</v>
      </c>
      <c r="BW339">
        <f ca="1">IF(Table1[[#This Row],[City]]="Bangalore",1,0)</f>
        <v>0</v>
      </c>
      <c r="BX339">
        <f ca="1">IF(Table1[[#This Row],[City]]="Kochi",1,0)</f>
        <v>1</v>
      </c>
      <c r="BY339">
        <f ca="1">IF(Table1[[#This Row],[City]]="Thiruvananthapuram",1,0)</f>
        <v>0</v>
      </c>
      <c r="BZ339">
        <f ca="1">IF(Table1[[#This Row],[City]]="Kolkata",1,0)</f>
        <v>0</v>
      </c>
      <c r="CA339">
        <f ca="1">IF(Table1[[#This Row],[City]]="Mysore",1,0)</f>
        <v>0</v>
      </c>
    </row>
    <row r="340" spans="2:79" x14ac:dyDescent="0.3">
      <c r="B340">
        <f t="shared" ca="1" si="112"/>
        <v>1</v>
      </c>
      <c r="C340" t="str">
        <f t="shared" ca="1" si="113"/>
        <v>Male</v>
      </c>
      <c r="D340">
        <f t="shared" ca="1" si="114"/>
        <v>40</v>
      </c>
      <c r="E340">
        <f t="shared" ca="1" si="115"/>
        <v>4</v>
      </c>
      <c r="F340" t="str">
        <f t="shared" ca="1" si="116"/>
        <v>Teacher</v>
      </c>
      <c r="G340">
        <f t="shared" ca="1" si="117"/>
        <v>2</v>
      </c>
      <c r="H340" t="str">
        <f t="shared" ca="1" si="118"/>
        <v>HSC</v>
      </c>
      <c r="I340">
        <f t="shared" ca="1" si="119"/>
        <v>0</v>
      </c>
      <c r="J340">
        <f t="shared" ca="1" si="111"/>
        <v>4</v>
      </c>
      <c r="K340">
        <f t="shared" ca="1" si="120"/>
        <v>80553</v>
      </c>
      <c r="L340">
        <f t="shared" ca="1" si="121"/>
        <v>2</v>
      </c>
      <c r="M340" t="str">
        <f t="shared" ca="1" si="122"/>
        <v>Bangalore</v>
      </c>
      <c r="N340">
        <f t="shared" ca="1" si="123"/>
        <v>322212</v>
      </c>
      <c r="O340">
        <f t="shared" ca="1" si="124"/>
        <v>158989.07754712875</v>
      </c>
      <c r="P340" s="1">
        <f t="shared" ca="1" si="125"/>
        <v>103239.36325764698</v>
      </c>
      <c r="Q340">
        <f t="shared" ca="1" si="126"/>
        <v>60369</v>
      </c>
      <c r="R340" s="1">
        <f t="shared" ca="1" si="127"/>
        <v>142131.04611317473</v>
      </c>
      <c r="S340" s="1">
        <f t="shared" ca="1" si="128"/>
        <v>5442.68772650139</v>
      </c>
      <c r="T340" s="1">
        <f t="shared" ca="1" si="129"/>
        <v>567582.40937082167</v>
      </c>
      <c r="U340" s="1">
        <f t="shared" ca="1" si="130"/>
        <v>361489.12366030348</v>
      </c>
      <c r="V340" s="1">
        <f t="shared" ca="1" si="131"/>
        <v>206093.28571051819</v>
      </c>
      <c r="AI340" s="7"/>
      <c r="AJ340">
        <f ca="1">IF(Table1[[#This Row],[Gender]]="Male",1,0)</f>
        <v>1</v>
      </c>
      <c r="AK340">
        <f ca="1">IF(Table1[[#This Row],[Gender]]="Female",1,0)</f>
        <v>0</v>
      </c>
      <c r="AM340" s="3"/>
      <c r="AO340">
        <f ca="1">IF(Table1[[#This Row],[Profession]]="Health",1,0)</f>
        <v>0</v>
      </c>
      <c r="AP340">
        <f ca="1">IF(Table1[[#This Row],[Profession]]="IT",1,0)</f>
        <v>0</v>
      </c>
      <c r="AQ340">
        <f ca="1">IF(Table1[[#This Row],[Profession]]="Engineer",1,0)</f>
        <v>0</v>
      </c>
      <c r="AR340">
        <f ca="1">IF(Table1[[#This Row],[Profession]]="Blogger",1,0)</f>
        <v>0</v>
      </c>
      <c r="AS340">
        <f ca="1">IF(Table1[[#This Row],[Profession]]="Teacher",1,0)</f>
        <v>1</v>
      </c>
      <c r="AT340">
        <f ca="1">IF(Table1[[#This Row],[Profession]]="Freelancer",1,0)</f>
        <v>0</v>
      </c>
      <c r="BB340" s="20">
        <f ca="1">Table1[[#This Row],[Vehicle Value]]/Table1[[#This Row],[Vehicles]]</f>
        <v>25809.840814411746</v>
      </c>
      <c r="BC340" s="3"/>
      <c r="BD340" s="23">
        <f ca="1">IF(Table1[[#This Row],[Overal Debt]]&gt;$BE$3,1,0)</f>
        <v>1</v>
      </c>
      <c r="BG340" s="27">
        <f ca="1">Table1[[#This Row],[Mortgage]]/Table1[[#This Row],[Value of House]]</f>
        <v>0.49343003223693949</v>
      </c>
      <c r="BH340" s="23">
        <f t="shared" ca="1" si="132"/>
        <v>0</v>
      </c>
      <c r="BJ340">
        <f ca="1">IF(Table1[[#This Row],[City]]="Delhi",Table1[[#This Row],[Income]],0)</f>
        <v>0</v>
      </c>
      <c r="BK340">
        <f ca="1">IF(Table1[[#This Row],[City]]="Bangalore",Table1[[#This Row],[Income]],0)</f>
        <v>80553</v>
      </c>
      <c r="BL340">
        <f ca="1">IF(Table1[[#This Row],[City]]="Kochi",Table1[[#This Row],[Income]],0)</f>
        <v>0</v>
      </c>
      <c r="BM340">
        <f ca="1">IF(Table1[[#This Row],[City]]="Chennai",Table1[[#This Row],[Income]],0)</f>
        <v>0</v>
      </c>
      <c r="BN340">
        <f ca="1">IF(Table1[[#This Row],[City]]="Thiruvananthapuram",Table1[[#This Row],[Income]],0)</f>
        <v>0</v>
      </c>
      <c r="BO340">
        <f ca="1">IF(Table1[[#This Row],[City]]="Kolkata",Table1[[#This Row],[Income]],0)</f>
        <v>0</v>
      </c>
      <c r="BP340">
        <f ca="1">IF(Table1[[#This Row],[City]]="Mumbai",Table1[[#This Row],[Income]],0)</f>
        <v>0</v>
      </c>
      <c r="BQ340">
        <f ca="1">IF(Table1[[#This Row],[City]]="Mysore",Table1[[#This Row],[Income]],0)</f>
        <v>0</v>
      </c>
      <c r="BT340">
        <f ca="1">IF(Table1[[#This Row],[City]]="Mumbai",1,0)</f>
        <v>0</v>
      </c>
      <c r="BU340">
        <f ca="1">IF(Table1[[#This Row],[City]]="Chennai",1,0)</f>
        <v>0</v>
      </c>
      <c r="BV340">
        <f ca="1">IF(Table1[[#This Row],[City]]="Delhi",1,0)</f>
        <v>0</v>
      </c>
      <c r="BW340">
        <f ca="1">IF(Table1[[#This Row],[City]]="Bangalore",1,0)</f>
        <v>1</v>
      </c>
      <c r="BX340">
        <f ca="1">IF(Table1[[#This Row],[City]]="Kochi",1,0)</f>
        <v>0</v>
      </c>
      <c r="BY340">
        <f ca="1">IF(Table1[[#This Row],[City]]="Thiruvananthapuram",1,0)</f>
        <v>0</v>
      </c>
      <c r="BZ340">
        <f ca="1">IF(Table1[[#This Row],[City]]="Kolkata",1,0)</f>
        <v>0</v>
      </c>
      <c r="CA340">
        <f ca="1">IF(Table1[[#This Row],[City]]="Mysore",1,0)</f>
        <v>0</v>
      </c>
    </row>
    <row r="341" spans="2:79" x14ac:dyDescent="0.3">
      <c r="B341">
        <f t="shared" ca="1" si="112"/>
        <v>2</v>
      </c>
      <c r="C341" t="str">
        <f t="shared" ca="1" si="113"/>
        <v>Female</v>
      </c>
      <c r="D341">
        <f t="shared" ca="1" si="114"/>
        <v>30</v>
      </c>
      <c r="E341">
        <f t="shared" ca="1" si="115"/>
        <v>5</v>
      </c>
      <c r="F341" t="str">
        <f t="shared" ca="1" si="116"/>
        <v>Freelancer</v>
      </c>
      <c r="G341">
        <f t="shared" ca="1" si="117"/>
        <v>2</v>
      </c>
      <c r="H341" t="str">
        <f t="shared" ca="1" si="118"/>
        <v>HSC</v>
      </c>
      <c r="I341">
        <f t="shared" ca="1" si="119"/>
        <v>4</v>
      </c>
      <c r="J341">
        <f t="shared" ca="1" si="111"/>
        <v>2</v>
      </c>
      <c r="K341">
        <f t="shared" ca="1" si="120"/>
        <v>43531</v>
      </c>
      <c r="L341">
        <f t="shared" ca="1" si="121"/>
        <v>1</v>
      </c>
      <c r="M341" t="str">
        <f t="shared" ca="1" si="122"/>
        <v>Chennai</v>
      </c>
      <c r="N341">
        <f t="shared" ca="1" si="123"/>
        <v>174124</v>
      </c>
      <c r="O341">
        <f t="shared" ca="1" si="124"/>
        <v>46096.121874851808</v>
      </c>
      <c r="P341" s="1">
        <f t="shared" ca="1" si="125"/>
        <v>6074.7016565095073</v>
      </c>
      <c r="Q341">
        <f t="shared" ca="1" si="126"/>
        <v>4256</v>
      </c>
      <c r="R341" s="1">
        <f t="shared" ca="1" si="127"/>
        <v>16243.26979327618</v>
      </c>
      <c r="S341" s="1">
        <f t="shared" ca="1" si="128"/>
        <v>53918.039707670658</v>
      </c>
      <c r="T341" s="1">
        <f t="shared" ca="1" si="129"/>
        <v>196441.97144978569</v>
      </c>
      <c r="U341" s="1">
        <f t="shared" ca="1" si="130"/>
        <v>66595.391668127995</v>
      </c>
      <c r="V341" s="1">
        <f t="shared" ca="1" si="131"/>
        <v>129846.5797816577</v>
      </c>
      <c r="AI341" s="7"/>
      <c r="AJ341">
        <f ca="1">IF(Table1[[#This Row],[Gender]]="Male",1,0)</f>
        <v>0</v>
      </c>
      <c r="AK341">
        <f ca="1">IF(Table1[[#This Row],[Gender]]="Female",1,0)</f>
        <v>1</v>
      </c>
      <c r="AM341" s="3"/>
      <c r="AO341">
        <f ca="1">IF(Table1[[#This Row],[Profession]]="Health",1,0)</f>
        <v>0</v>
      </c>
      <c r="AP341">
        <f ca="1">IF(Table1[[#This Row],[Profession]]="IT",1,0)</f>
        <v>0</v>
      </c>
      <c r="AQ341">
        <f ca="1">IF(Table1[[#This Row],[Profession]]="Engineer",1,0)</f>
        <v>0</v>
      </c>
      <c r="AR341">
        <f ca="1">IF(Table1[[#This Row],[Profession]]="Blogger",1,0)</f>
        <v>0</v>
      </c>
      <c r="AS341">
        <f ca="1">IF(Table1[[#This Row],[Profession]]="Teacher",1,0)</f>
        <v>0</v>
      </c>
      <c r="AT341">
        <f ca="1">IF(Table1[[#This Row],[Profession]]="Freelancer",1,0)</f>
        <v>1</v>
      </c>
      <c r="BB341" s="20">
        <f ca="1">Table1[[#This Row],[Vehicle Value]]/Table1[[#This Row],[Vehicles]]</f>
        <v>3037.3508282547537</v>
      </c>
      <c r="BC341" s="3"/>
      <c r="BD341" s="23">
        <f ca="1">IF(Table1[[#This Row],[Overal Debt]]&gt;$BE$3,1,0)</f>
        <v>0</v>
      </c>
      <c r="BG341" s="27">
        <f ca="1">Table1[[#This Row],[Mortgage]]/Table1[[#This Row],[Value of House]]</f>
        <v>0.26473158137219344</v>
      </c>
      <c r="BH341" s="23">
        <f t="shared" ca="1" si="132"/>
        <v>1</v>
      </c>
      <c r="BJ341">
        <f ca="1">IF(Table1[[#This Row],[City]]="Delhi",Table1[[#This Row],[Income]],0)</f>
        <v>0</v>
      </c>
      <c r="BK341">
        <f ca="1">IF(Table1[[#This Row],[City]]="Bangalore",Table1[[#This Row],[Income]],0)</f>
        <v>0</v>
      </c>
      <c r="BL341">
        <f ca="1">IF(Table1[[#This Row],[City]]="Kochi",Table1[[#This Row],[Income]],0)</f>
        <v>0</v>
      </c>
      <c r="BM341">
        <f ca="1">IF(Table1[[#This Row],[City]]="Chennai",Table1[[#This Row],[Income]],0)</f>
        <v>43531</v>
      </c>
      <c r="BN341">
        <f ca="1">IF(Table1[[#This Row],[City]]="Thiruvananthapuram",Table1[[#This Row],[Income]],0)</f>
        <v>0</v>
      </c>
      <c r="BO341">
        <f ca="1">IF(Table1[[#This Row],[City]]="Kolkata",Table1[[#This Row],[Income]],0)</f>
        <v>0</v>
      </c>
      <c r="BP341">
        <f ca="1">IF(Table1[[#This Row],[City]]="Mumbai",Table1[[#This Row],[Income]],0)</f>
        <v>0</v>
      </c>
      <c r="BQ341">
        <f ca="1">IF(Table1[[#This Row],[City]]="Mysore",Table1[[#This Row],[Income]],0)</f>
        <v>0</v>
      </c>
      <c r="BT341">
        <f ca="1">IF(Table1[[#This Row],[City]]="Mumbai",1,0)</f>
        <v>0</v>
      </c>
      <c r="BU341">
        <f ca="1">IF(Table1[[#This Row],[City]]="Chennai",1,0)</f>
        <v>1</v>
      </c>
      <c r="BV341">
        <f ca="1">IF(Table1[[#This Row],[City]]="Delhi",1,0)</f>
        <v>0</v>
      </c>
      <c r="BW341">
        <f ca="1">IF(Table1[[#This Row],[City]]="Bangalore",1,0)</f>
        <v>0</v>
      </c>
      <c r="BX341">
        <f ca="1">IF(Table1[[#This Row],[City]]="Kochi",1,0)</f>
        <v>0</v>
      </c>
      <c r="BY341">
        <f ca="1">IF(Table1[[#This Row],[City]]="Thiruvananthapuram",1,0)</f>
        <v>0</v>
      </c>
      <c r="BZ341">
        <f ca="1">IF(Table1[[#This Row],[City]]="Kolkata",1,0)</f>
        <v>0</v>
      </c>
      <c r="CA341">
        <f ca="1">IF(Table1[[#This Row],[City]]="Mysore",1,0)</f>
        <v>0</v>
      </c>
    </row>
    <row r="342" spans="2:79" x14ac:dyDescent="0.3">
      <c r="B342">
        <f t="shared" ca="1" si="112"/>
        <v>2</v>
      </c>
      <c r="C342" t="str">
        <f t="shared" ca="1" si="113"/>
        <v>Female</v>
      </c>
      <c r="D342">
        <f t="shared" ca="1" si="114"/>
        <v>38</v>
      </c>
      <c r="E342">
        <f t="shared" ca="1" si="115"/>
        <v>1</v>
      </c>
      <c r="F342" t="str">
        <f t="shared" ca="1" si="116"/>
        <v>Health</v>
      </c>
      <c r="G342">
        <f t="shared" ca="1" si="117"/>
        <v>5</v>
      </c>
      <c r="H342" t="str">
        <f t="shared" ca="1" si="118"/>
        <v>Post Graduate</v>
      </c>
      <c r="I342">
        <f t="shared" ca="1" si="119"/>
        <v>0</v>
      </c>
      <c r="J342">
        <f t="shared" ca="1" si="111"/>
        <v>1</v>
      </c>
      <c r="K342">
        <f t="shared" ca="1" si="120"/>
        <v>68902</v>
      </c>
      <c r="L342">
        <f t="shared" ca="1" si="121"/>
        <v>4</v>
      </c>
      <c r="M342" t="str">
        <f t="shared" ca="1" si="122"/>
        <v>Mumbai</v>
      </c>
      <c r="N342">
        <f t="shared" ca="1" si="123"/>
        <v>275608</v>
      </c>
      <c r="O342">
        <f t="shared" ca="1" si="124"/>
        <v>162400.49679446421</v>
      </c>
      <c r="P342" s="1">
        <f t="shared" ca="1" si="125"/>
        <v>63089.09519424929</v>
      </c>
      <c r="Q342">
        <f t="shared" ca="1" si="126"/>
        <v>7033</v>
      </c>
      <c r="R342" s="1">
        <f t="shared" ca="1" si="127"/>
        <v>115396.99690595113</v>
      </c>
      <c r="S342" s="1">
        <f t="shared" ca="1" si="128"/>
        <v>66543.9064224787</v>
      </c>
      <c r="T342" s="1">
        <f t="shared" ca="1" si="129"/>
        <v>454094.09210020042</v>
      </c>
      <c r="U342" s="1">
        <f t="shared" ca="1" si="130"/>
        <v>284830.49370041536</v>
      </c>
      <c r="V342" s="1">
        <f t="shared" ca="1" si="131"/>
        <v>169263.59839978506</v>
      </c>
      <c r="AI342" s="7"/>
      <c r="AJ342">
        <f ca="1">IF(Table1[[#This Row],[Gender]]="Male",1,0)</f>
        <v>0</v>
      </c>
      <c r="AK342">
        <f ca="1">IF(Table1[[#This Row],[Gender]]="Female",1,0)</f>
        <v>1</v>
      </c>
      <c r="AM342" s="3"/>
      <c r="AO342">
        <f ca="1">IF(Table1[[#This Row],[Profession]]="Health",1,0)</f>
        <v>1</v>
      </c>
      <c r="AP342">
        <f ca="1">IF(Table1[[#This Row],[Profession]]="IT",1,0)</f>
        <v>0</v>
      </c>
      <c r="AQ342">
        <f ca="1">IF(Table1[[#This Row],[Profession]]="Engineer",1,0)</f>
        <v>0</v>
      </c>
      <c r="AR342">
        <f ca="1">IF(Table1[[#This Row],[Profession]]="Blogger",1,0)</f>
        <v>0</v>
      </c>
      <c r="AS342">
        <f ca="1">IF(Table1[[#This Row],[Profession]]="Teacher",1,0)</f>
        <v>0</v>
      </c>
      <c r="AT342">
        <f ca="1">IF(Table1[[#This Row],[Profession]]="Freelancer",1,0)</f>
        <v>0</v>
      </c>
      <c r="BB342" s="20">
        <f ca="1">Table1[[#This Row],[Vehicle Value]]/Table1[[#This Row],[Vehicles]]</f>
        <v>63089.09519424929</v>
      </c>
      <c r="BC342" s="3"/>
      <c r="BD342" s="23">
        <f ca="1">IF(Table1[[#This Row],[Overal Debt]]&gt;$BE$3,1,0)</f>
        <v>1</v>
      </c>
      <c r="BG342" s="27">
        <f ca="1">Table1[[#This Row],[Mortgage]]/Table1[[#This Row],[Value of House]]</f>
        <v>0.58924449505988297</v>
      </c>
      <c r="BH342" s="23">
        <f t="shared" ca="1" si="132"/>
        <v>0</v>
      </c>
      <c r="BJ342">
        <f ca="1">IF(Table1[[#This Row],[City]]="Delhi",Table1[[#This Row],[Income]],0)</f>
        <v>0</v>
      </c>
      <c r="BK342">
        <f ca="1">IF(Table1[[#This Row],[City]]="Bangalore",Table1[[#This Row],[Income]],0)</f>
        <v>0</v>
      </c>
      <c r="BL342">
        <f ca="1">IF(Table1[[#This Row],[City]]="Kochi",Table1[[#This Row],[Income]],0)</f>
        <v>0</v>
      </c>
      <c r="BM342">
        <f ca="1">IF(Table1[[#This Row],[City]]="Chennai",Table1[[#This Row],[Income]],0)</f>
        <v>0</v>
      </c>
      <c r="BN342">
        <f ca="1">IF(Table1[[#This Row],[City]]="Thiruvananthapuram",Table1[[#This Row],[Income]],0)</f>
        <v>0</v>
      </c>
      <c r="BO342">
        <f ca="1">IF(Table1[[#This Row],[City]]="Kolkata",Table1[[#This Row],[Income]],0)</f>
        <v>0</v>
      </c>
      <c r="BP342">
        <f ca="1">IF(Table1[[#This Row],[City]]="Mumbai",Table1[[#This Row],[Income]],0)</f>
        <v>68902</v>
      </c>
      <c r="BQ342">
        <f ca="1">IF(Table1[[#This Row],[City]]="Mysore",Table1[[#This Row],[Income]],0)</f>
        <v>0</v>
      </c>
      <c r="BT342">
        <f ca="1">IF(Table1[[#This Row],[City]]="Mumbai",1,0)</f>
        <v>1</v>
      </c>
      <c r="BU342">
        <f ca="1">IF(Table1[[#This Row],[City]]="Chennai",1,0)</f>
        <v>0</v>
      </c>
      <c r="BV342">
        <f ca="1">IF(Table1[[#This Row],[City]]="Delhi",1,0)</f>
        <v>0</v>
      </c>
      <c r="BW342">
        <f ca="1">IF(Table1[[#This Row],[City]]="Bangalore",1,0)</f>
        <v>0</v>
      </c>
      <c r="BX342">
        <f ca="1">IF(Table1[[#This Row],[City]]="Kochi",1,0)</f>
        <v>0</v>
      </c>
      <c r="BY342">
        <f ca="1">IF(Table1[[#This Row],[City]]="Thiruvananthapuram",1,0)</f>
        <v>0</v>
      </c>
      <c r="BZ342">
        <f ca="1">IF(Table1[[#This Row],[City]]="Kolkata",1,0)</f>
        <v>0</v>
      </c>
      <c r="CA342">
        <f ca="1">IF(Table1[[#This Row],[City]]="Mysore",1,0)</f>
        <v>0</v>
      </c>
    </row>
    <row r="343" spans="2:79" x14ac:dyDescent="0.3">
      <c r="B343">
        <f t="shared" ca="1" si="112"/>
        <v>1</v>
      </c>
      <c r="C343" t="str">
        <f t="shared" ca="1" si="113"/>
        <v>Male</v>
      </c>
      <c r="D343">
        <f t="shared" ca="1" si="114"/>
        <v>44</v>
      </c>
      <c r="E343">
        <f t="shared" ca="1" si="115"/>
        <v>3</v>
      </c>
      <c r="F343" t="str">
        <f t="shared" ca="1" si="116"/>
        <v>IT</v>
      </c>
      <c r="G343">
        <f t="shared" ca="1" si="117"/>
        <v>1</v>
      </c>
      <c r="H343" t="str">
        <f t="shared" ca="1" si="118"/>
        <v>SSLC</v>
      </c>
      <c r="I343">
        <f t="shared" ca="1" si="119"/>
        <v>2</v>
      </c>
      <c r="J343">
        <f t="shared" ca="1" si="111"/>
        <v>2</v>
      </c>
      <c r="K343">
        <f t="shared" ca="1" si="120"/>
        <v>75065</v>
      </c>
      <c r="L343">
        <f t="shared" ca="1" si="121"/>
        <v>5</v>
      </c>
      <c r="M343" t="str">
        <f t="shared" ca="1" si="122"/>
        <v>Kolkata</v>
      </c>
      <c r="N343">
        <f t="shared" ca="1" si="123"/>
        <v>225195</v>
      </c>
      <c r="O343">
        <f t="shared" ca="1" si="124"/>
        <v>129306.27457973604</v>
      </c>
      <c r="P343" s="1">
        <f t="shared" ca="1" si="125"/>
        <v>146713.12508221544</v>
      </c>
      <c r="Q343">
        <f t="shared" ca="1" si="126"/>
        <v>129211</v>
      </c>
      <c r="R343" s="1">
        <f t="shared" ca="1" si="127"/>
        <v>96319.443706366452</v>
      </c>
      <c r="S343" s="1">
        <f t="shared" ca="1" si="128"/>
        <v>24632.137679627085</v>
      </c>
      <c r="T343" s="1">
        <f t="shared" ca="1" si="129"/>
        <v>468227.56878858188</v>
      </c>
      <c r="U343" s="1">
        <f t="shared" ca="1" si="130"/>
        <v>354836.71828610252</v>
      </c>
      <c r="V343" s="1">
        <f t="shared" ca="1" si="131"/>
        <v>113390.85050247936</v>
      </c>
      <c r="AI343" s="7"/>
      <c r="AJ343">
        <f ca="1">IF(Table1[[#This Row],[Gender]]="Male",1,0)</f>
        <v>1</v>
      </c>
      <c r="AK343">
        <f ca="1">IF(Table1[[#This Row],[Gender]]="Female",1,0)</f>
        <v>0</v>
      </c>
      <c r="AM343" s="3"/>
      <c r="AO343">
        <f ca="1">IF(Table1[[#This Row],[Profession]]="Health",1,0)</f>
        <v>0</v>
      </c>
      <c r="AP343">
        <f ca="1">IF(Table1[[#This Row],[Profession]]="IT",1,0)</f>
        <v>1</v>
      </c>
      <c r="AQ343">
        <f ca="1">IF(Table1[[#This Row],[Profession]]="Engineer",1,0)</f>
        <v>0</v>
      </c>
      <c r="AR343">
        <f ca="1">IF(Table1[[#This Row],[Profession]]="Blogger",1,0)</f>
        <v>0</v>
      </c>
      <c r="AS343">
        <f ca="1">IF(Table1[[#This Row],[Profession]]="Teacher",1,0)</f>
        <v>0</v>
      </c>
      <c r="AT343">
        <f ca="1">IF(Table1[[#This Row],[Profession]]="Freelancer",1,0)</f>
        <v>0</v>
      </c>
      <c r="BB343" s="20">
        <f ca="1">Table1[[#This Row],[Vehicle Value]]/Table1[[#This Row],[Vehicles]]</f>
        <v>73356.56254110772</v>
      </c>
      <c r="BC343" s="3"/>
      <c r="BD343" s="23">
        <f ca="1">IF(Table1[[#This Row],[Overal Debt]]&gt;$BE$3,1,0)</f>
        <v>1</v>
      </c>
      <c r="BG343" s="27">
        <f ca="1">Table1[[#This Row],[Mortgage]]/Table1[[#This Row],[Value of House]]</f>
        <v>0.57419691636020354</v>
      </c>
      <c r="BH343" s="23">
        <f t="shared" ca="1" si="132"/>
        <v>0</v>
      </c>
      <c r="BJ343">
        <f ca="1">IF(Table1[[#This Row],[City]]="Delhi",Table1[[#This Row],[Income]],0)</f>
        <v>0</v>
      </c>
      <c r="BK343">
        <f ca="1">IF(Table1[[#This Row],[City]]="Bangalore",Table1[[#This Row],[Income]],0)</f>
        <v>0</v>
      </c>
      <c r="BL343">
        <f ca="1">IF(Table1[[#This Row],[City]]="Kochi",Table1[[#This Row],[Income]],0)</f>
        <v>0</v>
      </c>
      <c r="BM343">
        <f ca="1">IF(Table1[[#This Row],[City]]="Chennai",Table1[[#This Row],[Income]],0)</f>
        <v>0</v>
      </c>
      <c r="BN343">
        <f ca="1">IF(Table1[[#This Row],[City]]="Thiruvananthapuram",Table1[[#This Row],[Income]],0)</f>
        <v>0</v>
      </c>
      <c r="BO343">
        <f ca="1">IF(Table1[[#This Row],[City]]="Kolkata",Table1[[#This Row],[Income]],0)</f>
        <v>75065</v>
      </c>
      <c r="BP343">
        <f ca="1">IF(Table1[[#This Row],[City]]="Mumbai",Table1[[#This Row],[Income]],0)</f>
        <v>0</v>
      </c>
      <c r="BQ343">
        <f ca="1">IF(Table1[[#This Row],[City]]="Mysore",Table1[[#This Row],[Income]],0)</f>
        <v>0</v>
      </c>
      <c r="BT343">
        <f ca="1">IF(Table1[[#This Row],[City]]="Mumbai",1,0)</f>
        <v>0</v>
      </c>
      <c r="BU343">
        <f ca="1">IF(Table1[[#This Row],[City]]="Chennai",1,0)</f>
        <v>0</v>
      </c>
      <c r="BV343">
        <f ca="1">IF(Table1[[#This Row],[City]]="Delhi",1,0)</f>
        <v>0</v>
      </c>
      <c r="BW343">
        <f ca="1">IF(Table1[[#This Row],[City]]="Bangalore",1,0)</f>
        <v>0</v>
      </c>
      <c r="BX343">
        <f ca="1">IF(Table1[[#This Row],[City]]="Kochi",1,0)</f>
        <v>0</v>
      </c>
      <c r="BY343">
        <f ca="1">IF(Table1[[#This Row],[City]]="Thiruvananthapuram",1,0)</f>
        <v>0</v>
      </c>
      <c r="BZ343">
        <f ca="1">IF(Table1[[#This Row],[City]]="Kolkata",1,0)</f>
        <v>1</v>
      </c>
      <c r="CA343">
        <f ca="1">IF(Table1[[#This Row],[City]]="Mysore",1,0)</f>
        <v>0</v>
      </c>
    </row>
    <row r="344" spans="2:79" x14ac:dyDescent="0.3">
      <c r="B344">
        <f t="shared" ca="1" si="112"/>
        <v>1</v>
      </c>
      <c r="C344" t="str">
        <f t="shared" ca="1" si="113"/>
        <v>Male</v>
      </c>
      <c r="D344">
        <f t="shared" ca="1" si="114"/>
        <v>38</v>
      </c>
      <c r="E344">
        <f t="shared" ca="1" si="115"/>
        <v>6</v>
      </c>
      <c r="F344" t="str">
        <f t="shared" ca="1" si="116"/>
        <v>Blogger</v>
      </c>
      <c r="G344">
        <f t="shared" ca="1" si="117"/>
        <v>2</v>
      </c>
      <c r="H344" t="str">
        <f t="shared" ca="1" si="118"/>
        <v>HSC</v>
      </c>
      <c r="I344">
        <f t="shared" ca="1" si="119"/>
        <v>3</v>
      </c>
      <c r="J344">
        <f t="shared" ca="1" si="111"/>
        <v>2</v>
      </c>
      <c r="K344">
        <f t="shared" ca="1" si="120"/>
        <v>61178</v>
      </c>
      <c r="L344">
        <f t="shared" ca="1" si="121"/>
        <v>5</v>
      </c>
      <c r="M344" t="str">
        <f t="shared" ca="1" si="122"/>
        <v>Kolkata</v>
      </c>
      <c r="N344">
        <f t="shared" ca="1" si="123"/>
        <v>183534</v>
      </c>
      <c r="O344">
        <f t="shared" ca="1" si="124"/>
        <v>37473.48791416936</v>
      </c>
      <c r="P344" s="1">
        <f t="shared" ca="1" si="125"/>
        <v>62816.480018812443</v>
      </c>
      <c r="Q344">
        <f t="shared" ca="1" si="126"/>
        <v>54601</v>
      </c>
      <c r="R344" s="1">
        <f t="shared" ca="1" si="127"/>
        <v>87845.518972697988</v>
      </c>
      <c r="S344" s="1">
        <f t="shared" ca="1" si="128"/>
        <v>75670.156826255552</v>
      </c>
      <c r="T344" s="1">
        <f t="shared" ca="1" si="129"/>
        <v>334195.99899151042</v>
      </c>
      <c r="U344" s="1">
        <f t="shared" ca="1" si="130"/>
        <v>179920.00688686734</v>
      </c>
      <c r="V344" s="1">
        <f t="shared" ca="1" si="131"/>
        <v>154275.99210464308</v>
      </c>
      <c r="AI344" s="7"/>
      <c r="AJ344">
        <f ca="1">IF(Table1[[#This Row],[Gender]]="Male",1,0)</f>
        <v>1</v>
      </c>
      <c r="AK344">
        <f ca="1">IF(Table1[[#This Row],[Gender]]="Female",1,0)</f>
        <v>0</v>
      </c>
      <c r="AM344" s="3"/>
      <c r="AO344">
        <f ca="1">IF(Table1[[#This Row],[Profession]]="Health",1,0)</f>
        <v>0</v>
      </c>
      <c r="AP344">
        <f ca="1">IF(Table1[[#This Row],[Profession]]="IT",1,0)</f>
        <v>0</v>
      </c>
      <c r="AQ344">
        <f ca="1">IF(Table1[[#This Row],[Profession]]="Engineer",1,0)</f>
        <v>0</v>
      </c>
      <c r="AR344">
        <f ca="1">IF(Table1[[#This Row],[Profession]]="Blogger",1,0)</f>
        <v>1</v>
      </c>
      <c r="AS344">
        <f ca="1">IF(Table1[[#This Row],[Profession]]="Teacher",1,0)</f>
        <v>0</v>
      </c>
      <c r="AT344">
        <f ca="1">IF(Table1[[#This Row],[Profession]]="Freelancer",1,0)</f>
        <v>0</v>
      </c>
      <c r="BB344" s="20">
        <f ca="1">Table1[[#This Row],[Vehicle Value]]/Table1[[#This Row],[Vehicles]]</f>
        <v>31408.240009406221</v>
      </c>
      <c r="BC344" s="3"/>
      <c r="BD344" s="23">
        <f ca="1">IF(Table1[[#This Row],[Overal Debt]]&gt;$BE$3,1,0)</f>
        <v>1</v>
      </c>
      <c r="BG344" s="27">
        <f ca="1">Table1[[#This Row],[Mortgage]]/Table1[[#This Row],[Value of House]]</f>
        <v>0.2041773617649556</v>
      </c>
      <c r="BH344" s="23">
        <f t="shared" ca="1" si="132"/>
        <v>1</v>
      </c>
      <c r="BJ344">
        <f ca="1">IF(Table1[[#This Row],[City]]="Delhi",Table1[[#This Row],[Income]],0)</f>
        <v>0</v>
      </c>
      <c r="BK344">
        <f ca="1">IF(Table1[[#This Row],[City]]="Bangalore",Table1[[#This Row],[Income]],0)</f>
        <v>0</v>
      </c>
      <c r="BL344">
        <f ca="1">IF(Table1[[#This Row],[City]]="Kochi",Table1[[#This Row],[Income]],0)</f>
        <v>0</v>
      </c>
      <c r="BM344">
        <f ca="1">IF(Table1[[#This Row],[City]]="Chennai",Table1[[#This Row],[Income]],0)</f>
        <v>0</v>
      </c>
      <c r="BN344">
        <f ca="1">IF(Table1[[#This Row],[City]]="Thiruvananthapuram",Table1[[#This Row],[Income]],0)</f>
        <v>0</v>
      </c>
      <c r="BO344">
        <f ca="1">IF(Table1[[#This Row],[City]]="Kolkata",Table1[[#This Row],[Income]],0)</f>
        <v>61178</v>
      </c>
      <c r="BP344">
        <f ca="1">IF(Table1[[#This Row],[City]]="Mumbai",Table1[[#This Row],[Income]],0)</f>
        <v>0</v>
      </c>
      <c r="BQ344">
        <f ca="1">IF(Table1[[#This Row],[City]]="Mysore",Table1[[#This Row],[Income]],0)</f>
        <v>0</v>
      </c>
      <c r="BT344">
        <f ca="1">IF(Table1[[#This Row],[City]]="Mumbai",1,0)</f>
        <v>0</v>
      </c>
      <c r="BU344">
        <f ca="1">IF(Table1[[#This Row],[City]]="Chennai",1,0)</f>
        <v>0</v>
      </c>
      <c r="BV344">
        <f ca="1">IF(Table1[[#This Row],[City]]="Delhi",1,0)</f>
        <v>0</v>
      </c>
      <c r="BW344">
        <f ca="1">IF(Table1[[#This Row],[City]]="Bangalore",1,0)</f>
        <v>0</v>
      </c>
      <c r="BX344">
        <f ca="1">IF(Table1[[#This Row],[City]]="Kochi",1,0)</f>
        <v>0</v>
      </c>
      <c r="BY344">
        <f ca="1">IF(Table1[[#This Row],[City]]="Thiruvananthapuram",1,0)</f>
        <v>0</v>
      </c>
      <c r="BZ344">
        <f ca="1">IF(Table1[[#This Row],[City]]="Kolkata",1,0)</f>
        <v>1</v>
      </c>
      <c r="CA344">
        <f ca="1">IF(Table1[[#This Row],[City]]="Mysore",1,0)</f>
        <v>0</v>
      </c>
    </row>
    <row r="345" spans="2:79" x14ac:dyDescent="0.3">
      <c r="B345">
        <f t="shared" ca="1" si="112"/>
        <v>2</v>
      </c>
      <c r="C345" t="str">
        <f t="shared" ca="1" si="113"/>
        <v>Female</v>
      </c>
      <c r="D345">
        <f t="shared" ca="1" si="114"/>
        <v>34</v>
      </c>
      <c r="E345">
        <f t="shared" ca="1" si="115"/>
        <v>1</v>
      </c>
      <c r="F345" t="str">
        <f t="shared" ca="1" si="116"/>
        <v>Health</v>
      </c>
      <c r="G345">
        <f t="shared" ca="1" si="117"/>
        <v>4</v>
      </c>
      <c r="H345" t="str">
        <f t="shared" ca="1" si="118"/>
        <v>Under Graduate</v>
      </c>
      <c r="I345">
        <f t="shared" ca="1" si="119"/>
        <v>1</v>
      </c>
      <c r="J345">
        <f t="shared" ca="1" si="111"/>
        <v>3</v>
      </c>
      <c r="K345">
        <f t="shared" ca="1" si="120"/>
        <v>77384</v>
      </c>
      <c r="L345">
        <f t="shared" ca="1" si="121"/>
        <v>4</v>
      </c>
      <c r="M345" t="str">
        <f t="shared" ca="1" si="122"/>
        <v>Mumbai</v>
      </c>
      <c r="N345">
        <f t="shared" ca="1" si="123"/>
        <v>232152</v>
      </c>
      <c r="O345">
        <f t="shared" ca="1" si="124"/>
        <v>139844.27868831134</v>
      </c>
      <c r="P345" s="1">
        <f t="shared" ca="1" si="125"/>
        <v>192146.64312303104</v>
      </c>
      <c r="Q345">
        <f t="shared" ca="1" si="126"/>
        <v>8150</v>
      </c>
      <c r="R345" s="1">
        <f t="shared" ca="1" si="127"/>
        <v>39196.89970259407</v>
      </c>
      <c r="S345" s="1">
        <f t="shared" ca="1" si="128"/>
        <v>113456.12062637773</v>
      </c>
      <c r="T345" s="1">
        <f t="shared" ca="1" si="129"/>
        <v>463495.5428256251</v>
      </c>
      <c r="U345" s="1">
        <f t="shared" ca="1" si="130"/>
        <v>187191.17839090541</v>
      </c>
      <c r="V345" s="1">
        <f t="shared" ca="1" si="131"/>
        <v>276304.36443471967</v>
      </c>
      <c r="AI345" s="7"/>
      <c r="AJ345">
        <f ca="1">IF(Table1[[#This Row],[Gender]]="Male",1,0)</f>
        <v>0</v>
      </c>
      <c r="AK345">
        <f ca="1">IF(Table1[[#This Row],[Gender]]="Female",1,0)</f>
        <v>1</v>
      </c>
      <c r="AM345" s="3"/>
      <c r="AO345">
        <f ca="1">IF(Table1[[#This Row],[Profession]]="Health",1,0)</f>
        <v>1</v>
      </c>
      <c r="AP345">
        <f ca="1">IF(Table1[[#This Row],[Profession]]="IT",1,0)</f>
        <v>0</v>
      </c>
      <c r="AQ345">
        <f ca="1">IF(Table1[[#This Row],[Profession]]="Engineer",1,0)</f>
        <v>0</v>
      </c>
      <c r="AR345">
        <f ca="1">IF(Table1[[#This Row],[Profession]]="Blogger",1,0)</f>
        <v>0</v>
      </c>
      <c r="AS345">
        <f ca="1">IF(Table1[[#This Row],[Profession]]="Teacher",1,0)</f>
        <v>0</v>
      </c>
      <c r="AT345">
        <f ca="1">IF(Table1[[#This Row],[Profession]]="Freelancer",1,0)</f>
        <v>0</v>
      </c>
      <c r="BB345" s="20">
        <f ca="1">Table1[[#This Row],[Vehicle Value]]/Table1[[#This Row],[Vehicles]]</f>
        <v>64048.881041010347</v>
      </c>
      <c r="BC345" s="3"/>
      <c r="BD345" s="23">
        <f ca="1">IF(Table1[[#This Row],[Overal Debt]]&gt;$BE$3,1,0)</f>
        <v>1</v>
      </c>
      <c r="BG345" s="27">
        <f ca="1">Table1[[#This Row],[Mortgage]]/Table1[[#This Row],[Value of House]]</f>
        <v>0.60238239898131973</v>
      </c>
      <c r="BH345" s="23">
        <f t="shared" ca="1" si="132"/>
        <v>0</v>
      </c>
      <c r="BJ345">
        <f ca="1">IF(Table1[[#This Row],[City]]="Delhi",Table1[[#This Row],[Income]],0)</f>
        <v>0</v>
      </c>
      <c r="BK345">
        <f ca="1">IF(Table1[[#This Row],[City]]="Bangalore",Table1[[#This Row],[Income]],0)</f>
        <v>0</v>
      </c>
      <c r="BL345">
        <f ca="1">IF(Table1[[#This Row],[City]]="Kochi",Table1[[#This Row],[Income]],0)</f>
        <v>0</v>
      </c>
      <c r="BM345">
        <f ca="1">IF(Table1[[#This Row],[City]]="Chennai",Table1[[#This Row],[Income]],0)</f>
        <v>0</v>
      </c>
      <c r="BN345">
        <f ca="1">IF(Table1[[#This Row],[City]]="Thiruvananthapuram",Table1[[#This Row],[Income]],0)</f>
        <v>0</v>
      </c>
      <c r="BO345">
        <f ca="1">IF(Table1[[#This Row],[City]]="Kolkata",Table1[[#This Row],[Income]],0)</f>
        <v>0</v>
      </c>
      <c r="BP345">
        <f ca="1">IF(Table1[[#This Row],[City]]="Mumbai",Table1[[#This Row],[Income]],0)</f>
        <v>77384</v>
      </c>
      <c r="BQ345">
        <f ca="1">IF(Table1[[#This Row],[City]]="Mysore",Table1[[#This Row],[Income]],0)</f>
        <v>0</v>
      </c>
      <c r="BT345">
        <f ca="1">IF(Table1[[#This Row],[City]]="Mumbai",1,0)</f>
        <v>1</v>
      </c>
      <c r="BU345">
        <f ca="1">IF(Table1[[#This Row],[City]]="Chennai",1,0)</f>
        <v>0</v>
      </c>
      <c r="BV345">
        <f ca="1">IF(Table1[[#This Row],[City]]="Delhi",1,0)</f>
        <v>0</v>
      </c>
      <c r="BW345">
        <f ca="1">IF(Table1[[#This Row],[City]]="Bangalore",1,0)</f>
        <v>0</v>
      </c>
      <c r="BX345">
        <f ca="1">IF(Table1[[#This Row],[City]]="Kochi",1,0)</f>
        <v>0</v>
      </c>
      <c r="BY345">
        <f ca="1">IF(Table1[[#This Row],[City]]="Thiruvananthapuram",1,0)</f>
        <v>0</v>
      </c>
      <c r="BZ345">
        <f ca="1">IF(Table1[[#This Row],[City]]="Kolkata",1,0)</f>
        <v>0</v>
      </c>
      <c r="CA345">
        <f ca="1">IF(Table1[[#This Row],[City]]="Mysore",1,0)</f>
        <v>0</v>
      </c>
    </row>
    <row r="346" spans="2:79" x14ac:dyDescent="0.3">
      <c r="B346">
        <f t="shared" ca="1" si="112"/>
        <v>2</v>
      </c>
      <c r="C346" t="str">
        <f t="shared" ca="1" si="113"/>
        <v>Female</v>
      </c>
      <c r="D346">
        <f t="shared" ca="1" si="114"/>
        <v>36</v>
      </c>
      <c r="E346">
        <f t="shared" ca="1" si="115"/>
        <v>4</v>
      </c>
      <c r="F346" t="str">
        <f t="shared" ca="1" si="116"/>
        <v>Teacher</v>
      </c>
      <c r="G346">
        <f t="shared" ca="1" si="117"/>
        <v>2</v>
      </c>
      <c r="H346" t="str">
        <f t="shared" ca="1" si="118"/>
        <v>HSC</v>
      </c>
      <c r="I346">
        <f t="shared" ca="1" si="119"/>
        <v>3</v>
      </c>
      <c r="J346">
        <f t="shared" ca="1" si="111"/>
        <v>3</v>
      </c>
      <c r="K346">
        <f t="shared" ca="1" si="120"/>
        <v>58058</v>
      </c>
      <c r="L346">
        <f t="shared" ca="1" si="121"/>
        <v>4</v>
      </c>
      <c r="M346" t="str">
        <f t="shared" ca="1" si="122"/>
        <v>Mumbai</v>
      </c>
      <c r="N346">
        <f t="shared" ca="1" si="123"/>
        <v>232232</v>
      </c>
      <c r="O346">
        <f t="shared" ca="1" si="124"/>
        <v>201981.19291002932</v>
      </c>
      <c r="P346" s="1">
        <f t="shared" ca="1" si="125"/>
        <v>75009.696538801858</v>
      </c>
      <c r="Q346">
        <f t="shared" ca="1" si="126"/>
        <v>17771</v>
      </c>
      <c r="R346" s="1">
        <f t="shared" ca="1" si="127"/>
        <v>70726.124413246696</v>
      </c>
      <c r="S346" s="1">
        <f t="shared" ca="1" si="128"/>
        <v>355.89151210574715</v>
      </c>
      <c r="T346" s="1">
        <f t="shared" ca="1" si="129"/>
        <v>377967.82095204858</v>
      </c>
      <c r="U346" s="1">
        <f t="shared" ca="1" si="130"/>
        <v>290478.31732327602</v>
      </c>
      <c r="V346" s="1">
        <f t="shared" ca="1" si="131"/>
        <v>87489.503628772567</v>
      </c>
      <c r="AI346" s="7"/>
      <c r="AJ346">
        <f ca="1">IF(Table1[[#This Row],[Gender]]="Male",1,0)</f>
        <v>0</v>
      </c>
      <c r="AK346">
        <f ca="1">IF(Table1[[#This Row],[Gender]]="Female",1,0)</f>
        <v>1</v>
      </c>
      <c r="AM346" s="3"/>
      <c r="AO346">
        <f ca="1">IF(Table1[[#This Row],[Profession]]="Health",1,0)</f>
        <v>0</v>
      </c>
      <c r="AP346">
        <f ca="1">IF(Table1[[#This Row],[Profession]]="IT",1,0)</f>
        <v>0</v>
      </c>
      <c r="AQ346">
        <f ca="1">IF(Table1[[#This Row],[Profession]]="Engineer",1,0)</f>
        <v>0</v>
      </c>
      <c r="AR346">
        <f ca="1">IF(Table1[[#This Row],[Profession]]="Blogger",1,0)</f>
        <v>0</v>
      </c>
      <c r="AS346">
        <f ca="1">IF(Table1[[#This Row],[Profession]]="Teacher",1,0)</f>
        <v>1</v>
      </c>
      <c r="AT346">
        <f ca="1">IF(Table1[[#This Row],[Profession]]="Freelancer",1,0)</f>
        <v>0</v>
      </c>
      <c r="BB346" s="20">
        <f ca="1">Table1[[#This Row],[Vehicle Value]]/Table1[[#This Row],[Vehicles]]</f>
        <v>25003.232179600618</v>
      </c>
      <c r="BC346" s="3"/>
      <c r="BD346" s="23">
        <f ca="1">IF(Table1[[#This Row],[Overal Debt]]&gt;$BE$3,1,0)</f>
        <v>1</v>
      </c>
      <c r="BG346" s="27">
        <f ca="1">Table1[[#This Row],[Mortgage]]/Table1[[#This Row],[Value of House]]</f>
        <v>0.86973885127815853</v>
      </c>
      <c r="BH346" s="23">
        <f t="shared" ca="1" si="132"/>
        <v>0</v>
      </c>
      <c r="BJ346">
        <f ca="1">IF(Table1[[#This Row],[City]]="Delhi",Table1[[#This Row],[Income]],0)</f>
        <v>0</v>
      </c>
      <c r="BK346">
        <f ca="1">IF(Table1[[#This Row],[City]]="Bangalore",Table1[[#This Row],[Income]],0)</f>
        <v>0</v>
      </c>
      <c r="BL346">
        <f ca="1">IF(Table1[[#This Row],[City]]="Kochi",Table1[[#This Row],[Income]],0)</f>
        <v>0</v>
      </c>
      <c r="BM346">
        <f ca="1">IF(Table1[[#This Row],[City]]="Chennai",Table1[[#This Row],[Income]],0)</f>
        <v>0</v>
      </c>
      <c r="BN346">
        <f ca="1">IF(Table1[[#This Row],[City]]="Thiruvananthapuram",Table1[[#This Row],[Income]],0)</f>
        <v>0</v>
      </c>
      <c r="BO346">
        <f ca="1">IF(Table1[[#This Row],[City]]="Kolkata",Table1[[#This Row],[Income]],0)</f>
        <v>0</v>
      </c>
      <c r="BP346">
        <f ca="1">IF(Table1[[#This Row],[City]]="Mumbai",Table1[[#This Row],[Income]],0)</f>
        <v>58058</v>
      </c>
      <c r="BQ346">
        <f ca="1">IF(Table1[[#This Row],[City]]="Mysore",Table1[[#This Row],[Income]],0)</f>
        <v>0</v>
      </c>
      <c r="BT346">
        <f ca="1">IF(Table1[[#This Row],[City]]="Mumbai",1,0)</f>
        <v>1</v>
      </c>
      <c r="BU346">
        <f ca="1">IF(Table1[[#This Row],[City]]="Chennai",1,0)</f>
        <v>0</v>
      </c>
      <c r="BV346">
        <f ca="1">IF(Table1[[#This Row],[City]]="Delhi",1,0)</f>
        <v>0</v>
      </c>
      <c r="BW346">
        <f ca="1">IF(Table1[[#This Row],[City]]="Bangalore",1,0)</f>
        <v>0</v>
      </c>
      <c r="BX346">
        <f ca="1">IF(Table1[[#This Row],[City]]="Kochi",1,0)</f>
        <v>0</v>
      </c>
      <c r="BY346">
        <f ca="1">IF(Table1[[#This Row],[City]]="Thiruvananthapuram",1,0)</f>
        <v>0</v>
      </c>
      <c r="BZ346">
        <f ca="1">IF(Table1[[#This Row],[City]]="Kolkata",1,0)</f>
        <v>0</v>
      </c>
      <c r="CA346">
        <f ca="1">IF(Table1[[#This Row],[City]]="Mysore",1,0)</f>
        <v>0</v>
      </c>
    </row>
    <row r="347" spans="2:79" x14ac:dyDescent="0.3">
      <c r="B347">
        <f t="shared" ca="1" si="112"/>
        <v>1</v>
      </c>
      <c r="C347" t="str">
        <f t="shared" ca="1" si="113"/>
        <v>Male</v>
      </c>
      <c r="D347">
        <f t="shared" ca="1" si="114"/>
        <v>26</v>
      </c>
      <c r="E347">
        <f t="shared" ca="1" si="115"/>
        <v>5</v>
      </c>
      <c r="F347" t="str">
        <f t="shared" ca="1" si="116"/>
        <v>Freelancer</v>
      </c>
      <c r="G347">
        <f t="shared" ca="1" si="117"/>
        <v>4</v>
      </c>
      <c r="H347" t="str">
        <f t="shared" ca="1" si="118"/>
        <v>Under Graduate</v>
      </c>
      <c r="I347">
        <f t="shared" ca="1" si="119"/>
        <v>4</v>
      </c>
      <c r="J347">
        <f t="shared" ca="1" si="111"/>
        <v>3</v>
      </c>
      <c r="K347">
        <f t="shared" ca="1" si="120"/>
        <v>86261</v>
      </c>
      <c r="L347">
        <f t="shared" ca="1" si="121"/>
        <v>9</v>
      </c>
      <c r="M347" t="str">
        <f t="shared" ca="1" si="122"/>
        <v>Delhi</v>
      </c>
      <c r="N347">
        <f t="shared" ca="1" si="123"/>
        <v>345044</v>
      </c>
      <c r="O347">
        <f t="shared" ca="1" si="124"/>
        <v>122914.34060062579</v>
      </c>
      <c r="P347" s="1">
        <f t="shared" ca="1" si="125"/>
        <v>35497.58032368432</v>
      </c>
      <c r="Q347">
        <f t="shared" ca="1" si="126"/>
        <v>12817</v>
      </c>
      <c r="R347" s="1">
        <f t="shared" ca="1" si="127"/>
        <v>125991.38016627909</v>
      </c>
      <c r="S347" s="1">
        <f t="shared" ca="1" si="128"/>
        <v>51392.478052504288</v>
      </c>
      <c r="T347" s="1">
        <f t="shared" ca="1" si="129"/>
        <v>506532.96048996341</v>
      </c>
      <c r="U347" s="1">
        <f t="shared" ca="1" si="130"/>
        <v>261722.72076690488</v>
      </c>
      <c r="V347" s="1">
        <f t="shared" ca="1" si="131"/>
        <v>244810.23972305853</v>
      </c>
      <c r="AI347" s="7"/>
      <c r="AJ347">
        <f ca="1">IF(Table1[[#This Row],[Gender]]="Male",1,0)</f>
        <v>1</v>
      </c>
      <c r="AK347">
        <f ca="1">IF(Table1[[#This Row],[Gender]]="Female",1,0)</f>
        <v>0</v>
      </c>
      <c r="AM347" s="3"/>
      <c r="AO347">
        <f ca="1">IF(Table1[[#This Row],[Profession]]="Health",1,0)</f>
        <v>0</v>
      </c>
      <c r="AP347">
        <f ca="1">IF(Table1[[#This Row],[Profession]]="IT",1,0)</f>
        <v>0</v>
      </c>
      <c r="AQ347">
        <f ca="1">IF(Table1[[#This Row],[Profession]]="Engineer",1,0)</f>
        <v>0</v>
      </c>
      <c r="AR347">
        <f ca="1">IF(Table1[[#This Row],[Profession]]="Blogger",1,0)</f>
        <v>0</v>
      </c>
      <c r="AS347">
        <f ca="1">IF(Table1[[#This Row],[Profession]]="Teacher",1,0)</f>
        <v>0</v>
      </c>
      <c r="AT347">
        <f ca="1">IF(Table1[[#This Row],[Profession]]="Freelancer",1,0)</f>
        <v>1</v>
      </c>
      <c r="BB347" s="20">
        <f ca="1">Table1[[#This Row],[Vehicle Value]]/Table1[[#This Row],[Vehicles]]</f>
        <v>11832.52677456144</v>
      </c>
      <c r="BC347" s="3"/>
      <c r="BD347" s="23">
        <f ca="1">IF(Table1[[#This Row],[Overal Debt]]&gt;$BE$3,1,0)</f>
        <v>1</v>
      </c>
      <c r="BG347" s="27">
        <f ca="1">Table1[[#This Row],[Mortgage]]/Table1[[#This Row],[Value of House]]</f>
        <v>0.35622801903706713</v>
      </c>
      <c r="BH347" s="23">
        <f t="shared" ca="1" si="132"/>
        <v>0</v>
      </c>
      <c r="BJ347">
        <f ca="1">IF(Table1[[#This Row],[City]]="Delhi",Table1[[#This Row],[Income]],0)</f>
        <v>86261</v>
      </c>
      <c r="BK347">
        <f ca="1">IF(Table1[[#This Row],[City]]="Bangalore",Table1[[#This Row],[Income]],0)</f>
        <v>0</v>
      </c>
      <c r="BL347">
        <f ca="1">IF(Table1[[#This Row],[City]]="Kochi",Table1[[#This Row],[Income]],0)</f>
        <v>0</v>
      </c>
      <c r="BM347">
        <f ca="1">IF(Table1[[#This Row],[City]]="Chennai",Table1[[#This Row],[Income]],0)</f>
        <v>0</v>
      </c>
      <c r="BN347">
        <f ca="1">IF(Table1[[#This Row],[City]]="Thiruvananthapuram",Table1[[#This Row],[Income]],0)</f>
        <v>0</v>
      </c>
      <c r="BO347">
        <f ca="1">IF(Table1[[#This Row],[City]]="Kolkata",Table1[[#This Row],[Income]],0)</f>
        <v>0</v>
      </c>
      <c r="BP347">
        <f ca="1">IF(Table1[[#This Row],[City]]="Mumbai",Table1[[#This Row],[Income]],0)</f>
        <v>0</v>
      </c>
      <c r="BQ347">
        <f ca="1">IF(Table1[[#This Row],[City]]="Mysore",Table1[[#This Row],[Income]],0)</f>
        <v>0</v>
      </c>
      <c r="BT347">
        <f ca="1">IF(Table1[[#This Row],[City]]="Mumbai",1,0)</f>
        <v>0</v>
      </c>
      <c r="BU347">
        <f ca="1">IF(Table1[[#This Row],[City]]="Chennai",1,0)</f>
        <v>0</v>
      </c>
      <c r="BV347">
        <f ca="1">IF(Table1[[#This Row],[City]]="Delhi",1,0)</f>
        <v>1</v>
      </c>
      <c r="BW347">
        <f ca="1">IF(Table1[[#This Row],[City]]="Bangalore",1,0)</f>
        <v>0</v>
      </c>
      <c r="BX347">
        <f ca="1">IF(Table1[[#This Row],[City]]="Kochi",1,0)</f>
        <v>0</v>
      </c>
      <c r="BY347">
        <f ca="1">IF(Table1[[#This Row],[City]]="Thiruvananthapuram",1,0)</f>
        <v>0</v>
      </c>
      <c r="BZ347">
        <f ca="1">IF(Table1[[#This Row],[City]]="Kolkata",1,0)</f>
        <v>0</v>
      </c>
      <c r="CA347">
        <f ca="1">IF(Table1[[#This Row],[City]]="Mysore",1,0)</f>
        <v>0</v>
      </c>
    </row>
    <row r="348" spans="2:79" x14ac:dyDescent="0.3">
      <c r="B348">
        <f t="shared" ca="1" si="112"/>
        <v>1</v>
      </c>
      <c r="C348" t="str">
        <f t="shared" ca="1" si="113"/>
        <v>Male</v>
      </c>
      <c r="D348">
        <f t="shared" ca="1" si="114"/>
        <v>42</v>
      </c>
      <c r="E348">
        <f t="shared" ca="1" si="115"/>
        <v>6</v>
      </c>
      <c r="F348" t="str">
        <f t="shared" ca="1" si="116"/>
        <v>Blogger</v>
      </c>
      <c r="G348">
        <f t="shared" ca="1" si="117"/>
        <v>2</v>
      </c>
      <c r="H348" t="str">
        <f t="shared" ca="1" si="118"/>
        <v>HSC</v>
      </c>
      <c r="I348">
        <f t="shared" ca="1" si="119"/>
        <v>4</v>
      </c>
      <c r="J348">
        <f t="shared" ca="1" si="111"/>
        <v>2</v>
      </c>
      <c r="K348">
        <f t="shared" ca="1" si="120"/>
        <v>76757</v>
      </c>
      <c r="L348">
        <f t="shared" ca="1" si="121"/>
        <v>8</v>
      </c>
      <c r="M348" t="str">
        <f t="shared" ca="1" si="122"/>
        <v>Kochi</v>
      </c>
      <c r="N348">
        <f t="shared" ca="1" si="123"/>
        <v>307028</v>
      </c>
      <c r="O348">
        <f t="shared" ca="1" si="124"/>
        <v>196271.17442862684</v>
      </c>
      <c r="P348" s="1">
        <f t="shared" ca="1" si="125"/>
        <v>61610.380523368927</v>
      </c>
      <c r="Q348">
        <f t="shared" ca="1" si="126"/>
        <v>35045</v>
      </c>
      <c r="R348" s="1">
        <f t="shared" ca="1" si="127"/>
        <v>30208.740958896735</v>
      </c>
      <c r="S348" s="1">
        <f t="shared" ca="1" si="128"/>
        <v>105726.50349147139</v>
      </c>
      <c r="T348" s="1">
        <f t="shared" ca="1" si="129"/>
        <v>398847.12148226571</v>
      </c>
      <c r="U348" s="1">
        <f t="shared" ca="1" si="130"/>
        <v>261524.91538752356</v>
      </c>
      <c r="V348" s="1">
        <f t="shared" ca="1" si="131"/>
        <v>137322.20609474214</v>
      </c>
      <c r="AI348" s="7"/>
      <c r="AJ348">
        <f ca="1">IF(Table1[[#This Row],[Gender]]="Male",1,0)</f>
        <v>1</v>
      </c>
      <c r="AK348">
        <f ca="1">IF(Table1[[#This Row],[Gender]]="Female",1,0)</f>
        <v>0</v>
      </c>
      <c r="AM348" s="3"/>
      <c r="AO348">
        <f ca="1">IF(Table1[[#This Row],[Profession]]="Health",1,0)</f>
        <v>0</v>
      </c>
      <c r="AP348">
        <f ca="1">IF(Table1[[#This Row],[Profession]]="IT",1,0)</f>
        <v>0</v>
      </c>
      <c r="AQ348">
        <f ca="1">IF(Table1[[#This Row],[Profession]]="Engineer",1,0)</f>
        <v>0</v>
      </c>
      <c r="AR348">
        <f ca="1">IF(Table1[[#This Row],[Profession]]="Blogger",1,0)</f>
        <v>1</v>
      </c>
      <c r="AS348">
        <f ca="1">IF(Table1[[#This Row],[Profession]]="Teacher",1,0)</f>
        <v>0</v>
      </c>
      <c r="AT348">
        <f ca="1">IF(Table1[[#This Row],[Profession]]="Freelancer",1,0)</f>
        <v>0</v>
      </c>
      <c r="BB348" s="20">
        <f ca="1">Table1[[#This Row],[Vehicle Value]]/Table1[[#This Row],[Vehicles]]</f>
        <v>30805.190261684464</v>
      </c>
      <c r="BC348" s="3"/>
      <c r="BD348" s="23">
        <f ca="1">IF(Table1[[#This Row],[Overal Debt]]&gt;$BE$3,1,0)</f>
        <v>1</v>
      </c>
      <c r="BG348" s="27">
        <f ca="1">Table1[[#This Row],[Mortgage]]/Table1[[#This Row],[Value of House]]</f>
        <v>0.63926148243361136</v>
      </c>
      <c r="BH348" s="23">
        <f t="shared" ca="1" si="132"/>
        <v>0</v>
      </c>
      <c r="BJ348">
        <f ca="1">IF(Table1[[#This Row],[City]]="Delhi",Table1[[#This Row],[Income]],0)</f>
        <v>0</v>
      </c>
      <c r="BK348">
        <f ca="1">IF(Table1[[#This Row],[City]]="Bangalore",Table1[[#This Row],[Income]],0)</f>
        <v>0</v>
      </c>
      <c r="BL348">
        <f ca="1">IF(Table1[[#This Row],[City]]="Kochi",Table1[[#This Row],[Income]],0)</f>
        <v>76757</v>
      </c>
      <c r="BM348">
        <f ca="1">IF(Table1[[#This Row],[City]]="Chennai",Table1[[#This Row],[Income]],0)</f>
        <v>0</v>
      </c>
      <c r="BN348">
        <f ca="1">IF(Table1[[#This Row],[City]]="Thiruvananthapuram",Table1[[#This Row],[Income]],0)</f>
        <v>0</v>
      </c>
      <c r="BO348">
        <f ca="1">IF(Table1[[#This Row],[City]]="Kolkata",Table1[[#This Row],[Income]],0)</f>
        <v>0</v>
      </c>
      <c r="BP348">
        <f ca="1">IF(Table1[[#This Row],[City]]="Mumbai",Table1[[#This Row],[Income]],0)</f>
        <v>0</v>
      </c>
      <c r="BQ348">
        <f ca="1">IF(Table1[[#This Row],[City]]="Mysore",Table1[[#This Row],[Income]],0)</f>
        <v>0</v>
      </c>
      <c r="BT348">
        <f ca="1">IF(Table1[[#This Row],[City]]="Mumbai",1,0)</f>
        <v>0</v>
      </c>
      <c r="BU348">
        <f ca="1">IF(Table1[[#This Row],[City]]="Chennai",1,0)</f>
        <v>0</v>
      </c>
      <c r="BV348">
        <f ca="1">IF(Table1[[#This Row],[City]]="Delhi",1,0)</f>
        <v>0</v>
      </c>
      <c r="BW348">
        <f ca="1">IF(Table1[[#This Row],[City]]="Bangalore",1,0)</f>
        <v>0</v>
      </c>
      <c r="BX348">
        <f ca="1">IF(Table1[[#This Row],[City]]="Kochi",1,0)</f>
        <v>1</v>
      </c>
      <c r="BY348">
        <f ca="1">IF(Table1[[#This Row],[City]]="Thiruvananthapuram",1,0)</f>
        <v>0</v>
      </c>
      <c r="BZ348">
        <f ca="1">IF(Table1[[#This Row],[City]]="Kolkata",1,0)</f>
        <v>0</v>
      </c>
      <c r="CA348">
        <f ca="1">IF(Table1[[#This Row],[City]]="Mysore",1,0)</f>
        <v>0</v>
      </c>
    </row>
    <row r="349" spans="2:79" x14ac:dyDescent="0.3">
      <c r="B349">
        <f t="shared" ca="1" si="112"/>
        <v>1</v>
      </c>
      <c r="C349" t="str">
        <f t="shared" ca="1" si="113"/>
        <v>Male</v>
      </c>
      <c r="D349">
        <f t="shared" ca="1" si="114"/>
        <v>41</v>
      </c>
      <c r="E349">
        <f t="shared" ca="1" si="115"/>
        <v>4</v>
      </c>
      <c r="F349" t="str">
        <f t="shared" ca="1" si="116"/>
        <v>Teacher</v>
      </c>
      <c r="G349">
        <f t="shared" ca="1" si="117"/>
        <v>3</v>
      </c>
      <c r="H349" t="str">
        <f t="shared" ca="1" si="118"/>
        <v>Diploma</v>
      </c>
      <c r="I349">
        <f t="shared" ca="1" si="119"/>
        <v>1</v>
      </c>
      <c r="J349">
        <f t="shared" ca="1" si="111"/>
        <v>4</v>
      </c>
      <c r="K349">
        <f t="shared" ca="1" si="120"/>
        <v>26349</v>
      </c>
      <c r="L349">
        <f t="shared" ca="1" si="121"/>
        <v>3</v>
      </c>
      <c r="M349" t="str">
        <f t="shared" ca="1" si="122"/>
        <v>Mysore</v>
      </c>
      <c r="N349">
        <f t="shared" ca="1" si="123"/>
        <v>105396</v>
      </c>
      <c r="O349">
        <f t="shared" ca="1" si="124"/>
        <v>53582.822337800448</v>
      </c>
      <c r="P349" s="1">
        <f t="shared" ca="1" si="125"/>
        <v>75120.544228729152</v>
      </c>
      <c r="Q349">
        <f t="shared" ca="1" si="126"/>
        <v>14588</v>
      </c>
      <c r="R349" s="1">
        <f t="shared" ca="1" si="127"/>
        <v>49470.80893908006</v>
      </c>
      <c r="S349" s="1">
        <f t="shared" ca="1" si="128"/>
        <v>23618.325577978354</v>
      </c>
      <c r="T349" s="1">
        <f t="shared" ca="1" si="129"/>
        <v>229987.3531678092</v>
      </c>
      <c r="U349" s="1">
        <f t="shared" ca="1" si="130"/>
        <v>117641.63127688051</v>
      </c>
      <c r="V349" s="1">
        <f t="shared" ca="1" si="131"/>
        <v>112345.72189092869</v>
      </c>
      <c r="AI349" s="7"/>
      <c r="AJ349">
        <f ca="1">IF(Table1[[#This Row],[Gender]]="Male",1,0)</f>
        <v>1</v>
      </c>
      <c r="AK349">
        <f ca="1">IF(Table1[[#This Row],[Gender]]="Female",1,0)</f>
        <v>0</v>
      </c>
      <c r="AM349" s="3"/>
      <c r="AO349">
        <f ca="1">IF(Table1[[#This Row],[Profession]]="Health",1,0)</f>
        <v>0</v>
      </c>
      <c r="AP349">
        <f ca="1">IF(Table1[[#This Row],[Profession]]="IT",1,0)</f>
        <v>0</v>
      </c>
      <c r="AQ349">
        <f ca="1">IF(Table1[[#This Row],[Profession]]="Engineer",1,0)</f>
        <v>0</v>
      </c>
      <c r="AR349">
        <f ca="1">IF(Table1[[#This Row],[Profession]]="Blogger",1,0)</f>
        <v>0</v>
      </c>
      <c r="AS349">
        <f ca="1">IF(Table1[[#This Row],[Profession]]="Teacher",1,0)</f>
        <v>1</v>
      </c>
      <c r="AT349">
        <f ca="1">IF(Table1[[#This Row],[Profession]]="Freelancer",1,0)</f>
        <v>0</v>
      </c>
      <c r="BB349" s="20">
        <f ca="1">Table1[[#This Row],[Vehicle Value]]/Table1[[#This Row],[Vehicles]]</f>
        <v>18780.136057182288</v>
      </c>
      <c r="BC349" s="3"/>
      <c r="BD349" s="23">
        <f ca="1">IF(Table1[[#This Row],[Overal Debt]]&gt;$BE$3,1,0)</f>
        <v>1</v>
      </c>
      <c r="BG349" s="27">
        <f ca="1">Table1[[#This Row],[Mortgage]]/Table1[[#This Row],[Value of House]]</f>
        <v>0.50839521744468907</v>
      </c>
      <c r="BH349" s="23">
        <f t="shared" ca="1" si="132"/>
        <v>0</v>
      </c>
      <c r="BJ349">
        <f ca="1">IF(Table1[[#This Row],[City]]="Delhi",Table1[[#This Row],[Income]],0)</f>
        <v>0</v>
      </c>
      <c r="BK349">
        <f ca="1">IF(Table1[[#This Row],[City]]="Bangalore",Table1[[#This Row],[Income]],0)</f>
        <v>0</v>
      </c>
      <c r="BL349">
        <f ca="1">IF(Table1[[#This Row],[City]]="Kochi",Table1[[#This Row],[Income]],0)</f>
        <v>0</v>
      </c>
      <c r="BM349">
        <f ca="1">IF(Table1[[#This Row],[City]]="Chennai",Table1[[#This Row],[Income]],0)</f>
        <v>0</v>
      </c>
      <c r="BN349">
        <f ca="1">IF(Table1[[#This Row],[City]]="Thiruvananthapuram",Table1[[#This Row],[Income]],0)</f>
        <v>0</v>
      </c>
      <c r="BO349">
        <f ca="1">IF(Table1[[#This Row],[City]]="Kolkata",Table1[[#This Row],[Income]],0)</f>
        <v>0</v>
      </c>
      <c r="BP349">
        <f ca="1">IF(Table1[[#This Row],[City]]="Mumbai",Table1[[#This Row],[Income]],0)</f>
        <v>0</v>
      </c>
      <c r="BQ349">
        <f ca="1">IF(Table1[[#This Row],[City]]="Mysore",Table1[[#This Row],[Income]],0)</f>
        <v>26349</v>
      </c>
      <c r="BT349">
        <f ca="1">IF(Table1[[#This Row],[City]]="Mumbai",1,0)</f>
        <v>0</v>
      </c>
      <c r="BU349">
        <f ca="1">IF(Table1[[#This Row],[City]]="Chennai",1,0)</f>
        <v>0</v>
      </c>
      <c r="BV349">
        <f ca="1">IF(Table1[[#This Row],[City]]="Delhi",1,0)</f>
        <v>0</v>
      </c>
      <c r="BW349">
        <f ca="1">IF(Table1[[#This Row],[City]]="Bangalore",1,0)</f>
        <v>0</v>
      </c>
      <c r="BX349">
        <f ca="1">IF(Table1[[#This Row],[City]]="Kochi",1,0)</f>
        <v>0</v>
      </c>
      <c r="BY349">
        <f ca="1">IF(Table1[[#This Row],[City]]="Thiruvananthapuram",1,0)</f>
        <v>0</v>
      </c>
      <c r="BZ349">
        <f ca="1">IF(Table1[[#This Row],[City]]="Kolkata",1,0)</f>
        <v>0</v>
      </c>
      <c r="CA349">
        <f ca="1">IF(Table1[[#This Row],[City]]="Mysore",1,0)</f>
        <v>1</v>
      </c>
    </row>
    <row r="350" spans="2:79" x14ac:dyDescent="0.3">
      <c r="B350">
        <f t="shared" ca="1" si="112"/>
        <v>2</v>
      </c>
      <c r="C350" t="str">
        <f t="shared" ca="1" si="113"/>
        <v>Female</v>
      </c>
      <c r="D350">
        <f t="shared" ca="1" si="114"/>
        <v>33</v>
      </c>
      <c r="E350">
        <f t="shared" ca="1" si="115"/>
        <v>3</v>
      </c>
      <c r="F350" t="str">
        <f t="shared" ca="1" si="116"/>
        <v>IT</v>
      </c>
      <c r="G350">
        <f t="shared" ca="1" si="117"/>
        <v>4</v>
      </c>
      <c r="H350" t="str">
        <f t="shared" ca="1" si="118"/>
        <v>Under Graduate</v>
      </c>
      <c r="I350">
        <f t="shared" ca="1" si="119"/>
        <v>0</v>
      </c>
      <c r="J350">
        <f t="shared" ca="1" si="111"/>
        <v>3</v>
      </c>
      <c r="K350">
        <f t="shared" ca="1" si="120"/>
        <v>56885</v>
      </c>
      <c r="L350">
        <f t="shared" ca="1" si="121"/>
        <v>3</v>
      </c>
      <c r="M350" t="str">
        <f t="shared" ca="1" si="122"/>
        <v>Mysore</v>
      </c>
      <c r="N350">
        <f t="shared" ca="1" si="123"/>
        <v>227540</v>
      </c>
      <c r="O350">
        <f t="shared" ca="1" si="124"/>
        <v>103920.66230981101</v>
      </c>
      <c r="P350" s="1">
        <f t="shared" ca="1" si="125"/>
        <v>87443.145802117753</v>
      </c>
      <c r="Q350">
        <f t="shared" ca="1" si="126"/>
        <v>74945</v>
      </c>
      <c r="R350" s="1">
        <f t="shared" ca="1" si="127"/>
        <v>47934.299124488702</v>
      </c>
      <c r="S350" s="1">
        <f t="shared" ca="1" si="128"/>
        <v>3217.654584447142</v>
      </c>
      <c r="T350" s="1">
        <f t="shared" ca="1" si="129"/>
        <v>362917.44492660649</v>
      </c>
      <c r="U350" s="1">
        <f t="shared" ca="1" si="130"/>
        <v>226799.96143429971</v>
      </c>
      <c r="V350" s="1">
        <f t="shared" ca="1" si="131"/>
        <v>136117.48349230678</v>
      </c>
      <c r="AI350" s="7"/>
      <c r="AJ350">
        <f ca="1">IF(Table1[[#This Row],[Gender]]="Male",1,0)</f>
        <v>0</v>
      </c>
      <c r="AK350">
        <f ca="1">IF(Table1[[#This Row],[Gender]]="Female",1,0)</f>
        <v>1</v>
      </c>
      <c r="AM350" s="3"/>
      <c r="AO350">
        <f ca="1">IF(Table1[[#This Row],[Profession]]="Health",1,0)</f>
        <v>0</v>
      </c>
      <c r="AP350">
        <f ca="1">IF(Table1[[#This Row],[Profession]]="IT",1,0)</f>
        <v>1</v>
      </c>
      <c r="AQ350">
        <f ca="1">IF(Table1[[#This Row],[Profession]]="Engineer",1,0)</f>
        <v>0</v>
      </c>
      <c r="AR350">
        <f ca="1">IF(Table1[[#This Row],[Profession]]="Blogger",1,0)</f>
        <v>0</v>
      </c>
      <c r="AS350">
        <f ca="1">IF(Table1[[#This Row],[Profession]]="Teacher",1,0)</f>
        <v>0</v>
      </c>
      <c r="AT350">
        <f ca="1">IF(Table1[[#This Row],[Profession]]="Freelancer",1,0)</f>
        <v>0</v>
      </c>
      <c r="BB350" s="20">
        <f ca="1">Table1[[#This Row],[Vehicle Value]]/Table1[[#This Row],[Vehicles]]</f>
        <v>29147.715267372583</v>
      </c>
      <c r="BC350" s="3"/>
      <c r="BD350" s="23">
        <f ca="1">IF(Table1[[#This Row],[Overal Debt]]&gt;$BE$3,1,0)</f>
        <v>1</v>
      </c>
      <c r="BG350" s="27">
        <f ca="1">Table1[[#This Row],[Mortgage]]/Table1[[#This Row],[Value of House]]</f>
        <v>0.45671381871236272</v>
      </c>
      <c r="BH350" s="23">
        <f t="shared" ca="1" si="132"/>
        <v>0</v>
      </c>
      <c r="BJ350">
        <f ca="1">IF(Table1[[#This Row],[City]]="Delhi",Table1[[#This Row],[Income]],0)</f>
        <v>0</v>
      </c>
      <c r="BK350">
        <f ca="1">IF(Table1[[#This Row],[City]]="Bangalore",Table1[[#This Row],[Income]],0)</f>
        <v>0</v>
      </c>
      <c r="BL350">
        <f ca="1">IF(Table1[[#This Row],[City]]="Kochi",Table1[[#This Row],[Income]],0)</f>
        <v>0</v>
      </c>
      <c r="BM350">
        <f ca="1">IF(Table1[[#This Row],[City]]="Chennai",Table1[[#This Row],[Income]],0)</f>
        <v>0</v>
      </c>
      <c r="BN350">
        <f ca="1">IF(Table1[[#This Row],[City]]="Thiruvananthapuram",Table1[[#This Row],[Income]],0)</f>
        <v>0</v>
      </c>
      <c r="BO350">
        <f ca="1">IF(Table1[[#This Row],[City]]="Kolkata",Table1[[#This Row],[Income]],0)</f>
        <v>0</v>
      </c>
      <c r="BP350">
        <f ca="1">IF(Table1[[#This Row],[City]]="Mumbai",Table1[[#This Row],[Income]],0)</f>
        <v>0</v>
      </c>
      <c r="BQ350">
        <f ca="1">IF(Table1[[#This Row],[City]]="Mysore",Table1[[#This Row],[Income]],0)</f>
        <v>56885</v>
      </c>
      <c r="BT350">
        <f ca="1">IF(Table1[[#This Row],[City]]="Mumbai",1,0)</f>
        <v>0</v>
      </c>
      <c r="BU350">
        <f ca="1">IF(Table1[[#This Row],[City]]="Chennai",1,0)</f>
        <v>0</v>
      </c>
      <c r="BV350">
        <f ca="1">IF(Table1[[#This Row],[City]]="Delhi",1,0)</f>
        <v>0</v>
      </c>
      <c r="BW350">
        <f ca="1">IF(Table1[[#This Row],[City]]="Bangalore",1,0)</f>
        <v>0</v>
      </c>
      <c r="BX350">
        <f ca="1">IF(Table1[[#This Row],[City]]="Kochi",1,0)</f>
        <v>0</v>
      </c>
      <c r="BY350">
        <f ca="1">IF(Table1[[#This Row],[City]]="Thiruvananthapuram",1,0)</f>
        <v>0</v>
      </c>
      <c r="BZ350">
        <f ca="1">IF(Table1[[#This Row],[City]]="Kolkata",1,0)</f>
        <v>0</v>
      </c>
      <c r="CA350">
        <f ca="1">IF(Table1[[#This Row],[City]]="Mysore",1,0)</f>
        <v>1</v>
      </c>
    </row>
    <row r="351" spans="2:79" x14ac:dyDescent="0.3">
      <c r="B351">
        <f t="shared" ca="1" si="112"/>
        <v>2</v>
      </c>
      <c r="C351" t="str">
        <f t="shared" ca="1" si="113"/>
        <v>Female</v>
      </c>
      <c r="D351">
        <f t="shared" ca="1" si="114"/>
        <v>36</v>
      </c>
      <c r="E351">
        <f t="shared" ca="1" si="115"/>
        <v>1</v>
      </c>
      <c r="F351" t="str">
        <f t="shared" ca="1" si="116"/>
        <v>Health</v>
      </c>
      <c r="G351">
        <f t="shared" ca="1" si="117"/>
        <v>2</v>
      </c>
      <c r="H351" t="str">
        <f t="shared" ca="1" si="118"/>
        <v>HSC</v>
      </c>
      <c r="I351">
        <f t="shared" ca="1" si="119"/>
        <v>0</v>
      </c>
      <c r="J351">
        <f t="shared" ca="1" si="111"/>
        <v>3</v>
      </c>
      <c r="K351">
        <f t="shared" ca="1" si="120"/>
        <v>73537</v>
      </c>
      <c r="L351">
        <f t="shared" ca="1" si="121"/>
        <v>6</v>
      </c>
      <c r="M351" t="str">
        <f t="shared" ca="1" si="122"/>
        <v>Thiruvananthapuram</v>
      </c>
      <c r="N351">
        <f t="shared" ca="1" si="123"/>
        <v>294148</v>
      </c>
      <c r="O351">
        <f t="shared" ca="1" si="124"/>
        <v>151595.51813567572</v>
      </c>
      <c r="P351" s="1">
        <f t="shared" ca="1" si="125"/>
        <v>122922.90452685408</v>
      </c>
      <c r="Q351">
        <f t="shared" ca="1" si="126"/>
        <v>86286</v>
      </c>
      <c r="R351" s="1">
        <f t="shared" ca="1" si="127"/>
        <v>46179.131392025374</v>
      </c>
      <c r="S351" s="1">
        <f t="shared" ca="1" si="128"/>
        <v>15122.428373754738</v>
      </c>
      <c r="T351" s="1">
        <f t="shared" ca="1" si="129"/>
        <v>463250.03591887944</v>
      </c>
      <c r="U351" s="1">
        <f t="shared" ca="1" si="130"/>
        <v>284060.64952770108</v>
      </c>
      <c r="V351" s="1">
        <f t="shared" ca="1" si="131"/>
        <v>179189.38639117836</v>
      </c>
      <c r="AI351" s="7"/>
      <c r="AJ351">
        <f ca="1">IF(Table1[[#This Row],[Gender]]="Male",1,0)</f>
        <v>0</v>
      </c>
      <c r="AK351">
        <f ca="1">IF(Table1[[#This Row],[Gender]]="Female",1,0)</f>
        <v>1</v>
      </c>
      <c r="AM351" s="3"/>
      <c r="AO351">
        <f ca="1">IF(Table1[[#This Row],[Profession]]="Health",1,0)</f>
        <v>1</v>
      </c>
      <c r="AP351">
        <f ca="1">IF(Table1[[#This Row],[Profession]]="IT",1,0)</f>
        <v>0</v>
      </c>
      <c r="AQ351">
        <f ca="1">IF(Table1[[#This Row],[Profession]]="Engineer",1,0)</f>
        <v>0</v>
      </c>
      <c r="AR351">
        <f ca="1">IF(Table1[[#This Row],[Profession]]="Blogger",1,0)</f>
        <v>0</v>
      </c>
      <c r="AS351">
        <f ca="1">IF(Table1[[#This Row],[Profession]]="Teacher",1,0)</f>
        <v>0</v>
      </c>
      <c r="AT351">
        <f ca="1">IF(Table1[[#This Row],[Profession]]="Freelancer",1,0)</f>
        <v>0</v>
      </c>
      <c r="BB351" s="20">
        <f ca="1">Table1[[#This Row],[Vehicle Value]]/Table1[[#This Row],[Vehicles]]</f>
        <v>40974.301508951357</v>
      </c>
      <c r="BC351" s="3"/>
      <c r="BD351" s="23">
        <f ca="1">IF(Table1[[#This Row],[Overal Debt]]&gt;$BE$3,1,0)</f>
        <v>1</v>
      </c>
      <c r="BG351" s="27">
        <f ca="1">Table1[[#This Row],[Mortgage]]/Table1[[#This Row],[Value of House]]</f>
        <v>0.51537157531472499</v>
      </c>
      <c r="BH351" s="23">
        <f t="shared" ca="1" si="132"/>
        <v>0</v>
      </c>
      <c r="BJ351">
        <f ca="1">IF(Table1[[#This Row],[City]]="Delhi",Table1[[#This Row],[Income]],0)</f>
        <v>0</v>
      </c>
      <c r="BK351">
        <f ca="1">IF(Table1[[#This Row],[City]]="Bangalore",Table1[[#This Row],[Income]],0)</f>
        <v>0</v>
      </c>
      <c r="BL351">
        <f ca="1">IF(Table1[[#This Row],[City]]="Kochi",Table1[[#This Row],[Income]],0)</f>
        <v>0</v>
      </c>
      <c r="BM351">
        <f ca="1">IF(Table1[[#This Row],[City]]="Chennai",Table1[[#This Row],[Income]],0)</f>
        <v>0</v>
      </c>
      <c r="BN351">
        <f ca="1">IF(Table1[[#This Row],[City]]="Thiruvananthapuram",Table1[[#This Row],[Income]],0)</f>
        <v>73537</v>
      </c>
      <c r="BO351">
        <f ca="1">IF(Table1[[#This Row],[City]]="Kolkata",Table1[[#This Row],[Income]],0)</f>
        <v>0</v>
      </c>
      <c r="BP351">
        <f ca="1">IF(Table1[[#This Row],[City]]="Mumbai",Table1[[#This Row],[Income]],0)</f>
        <v>0</v>
      </c>
      <c r="BQ351">
        <f ca="1">IF(Table1[[#This Row],[City]]="Mysore",Table1[[#This Row],[Income]],0)</f>
        <v>0</v>
      </c>
      <c r="BT351">
        <f ca="1">IF(Table1[[#This Row],[City]]="Mumbai",1,0)</f>
        <v>0</v>
      </c>
      <c r="BU351">
        <f ca="1">IF(Table1[[#This Row],[City]]="Chennai",1,0)</f>
        <v>0</v>
      </c>
      <c r="BV351">
        <f ca="1">IF(Table1[[#This Row],[City]]="Delhi",1,0)</f>
        <v>0</v>
      </c>
      <c r="BW351">
        <f ca="1">IF(Table1[[#This Row],[City]]="Bangalore",1,0)</f>
        <v>0</v>
      </c>
      <c r="BX351">
        <f ca="1">IF(Table1[[#This Row],[City]]="Kochi",1,0)</f>
        <v>0</v>
      </c>
      <c r="BY351">
        <f ca="1">IF(Table1[[#This Row],[City]]="Thiruvananthapuram",1,0)</f>
        <v>1</v>
      </c>
      <c r="BZ351">
        <f ca="1">IF(Table1[[#This Row],[City]]="Kolkata",1,0)</f>
        <v>0</v>
      </c>
      <c r="CA351">
        <f ca="1">IF(Table1[[#This Row],[City]]="Mysore",1,0)</f>
        <v>0</v>
      </c>
    </row>
    <row r="352" spans="2:79" x14ac:dyDescent="0.3">
      <c r="B352">
        <f t="shared" ca="1" si="112"/>
        <v>1</v>
      </c>
      <c r="C352" t="str">
        <f t="shared" ca="1" si="113"/>
        <v>Male</v>
      </c>
      <c r="D352">
        <f t="shared" ca="1" si="114"/>
        <v>37</v>
      </c>
      <c r="E352">
        <f t="shared" ca="1" si="115"/>
        <v>1</v>
      </c>
      <c r="F352" t="str">
        <f t="shared" ca="1" si="116"/>
        <v>Health</v>
      </c>
      <c r="G352">
        <f t="shared" ca="1" si="117"/>
        <v>5</v>
      </c>
      <c r="H352" t="str">
        <f t="shared" ca="1" si="118"/>
        <v>Post Graduate</v>
      </c>
      <c r="I352">
        <f t="shared" ca="1" si="119"/>
        <v>3</v>
      </c>
      <c r="J352">
        <f t="shared" ca="1" si="111"/>
        <v>4</v>
      </c>
      <c r="K352">
        <f t="shared" ca="1" si="120"/>
        <v>39424</v>
      </c>
      <c r="L352">
        <f t="shared" ca="1" si="121"/>
        <v>1</v>
      </c>
      <c r="M352" t="str">
        <f t="shared" ca="1" si="122"/>
        <v>Chennai</v>
      </c>
      <c r="N352">
        <f t="shared" ca="1" si="123"/>
        <v>118272</v>
      </c>
      <c r="O352">
        <f t="shared" ca="1" si="124"/>
        <v>9786.6903455556894</v>
      </c>
      <c r="P352" s="1">
        <f t="shared" ca="1" si="125"/>
        <v>63397.440188162283</v>
      </c>
      <c r="Q352">
        <f t="shared" ca="1" si="126"/>
        <v>60952</v>
      </c>
      <c r="R352" s="1">
        <f t="shared" ca="1" si="127"/>
        <v>25386.71904418142</v>
      </c>
      <c r="S352" s="1">
        <f t="shared" ca="1" si="128"/>
        <v>47226.146059565093</v>
      </c>
      <c r="T352" s="1">
        <f t="shared" ca="1" si="129"/>
        <v>207056.15923234372</v>
      </c>
      <c r="U352" s="1">
        <f t="shared" ca="1" si="130"/>
        <v>96125.409389737106</v>
      </c>
      <c r="V352" s="1">
        <f t="shared" ca="1" si="131"/>
        <v>110930.74984260662</v>
      </c>
      <c r="AI352" s="7"/>
      <c r="AJ352">
        <f ca="1">IF(Table1[[#This Row],[Gender]]="Male",1,0)</f>
        <v>1</v>
      </c>
      <c r="AK352">
        <f ca="1">IF(Table1[[#This Row],[Gender]]="Female",1,0)</f>
        <v>0</v>
      </c>
      <c r="AM352" s="3"/>
      <c r="AO352">
        <f ca="1">IF(Table1[[#This Row],[Profession]]="Health",1,0)</f>
        <v>1</v>
      </c>
      <c r="AP352">
        <f ca="1">IF(Table1[[#This Row],[Profession]]="IT",1,0)</f>
        <v>0</v>
      </c>
      <c r="AQ352">
        <f ca="1">IF(Table1[[#This Row],[Profession]]="Engineer",1,0)</f>
        <v>0</v>
      </c>
      <c r="AR352">
        <f ca="1">IF(Table1[[#This Row],[Profession]]="Blogger",1,0)</f>
        <v>0</v>
      </c>
      <c r="AS352">
        <f ca="1">IF(Table1[[#This Row],[Profession]]="Teacher",1,0)</f>
        <v>0</v>
      </c>
      <c r="AT352">
        <f ca="1">IF(Table1[[#This Row],[Profession]]="Freelancer",1,0)</f>
        <v>0</v>
      </c>
      <c r="BB352" s="20">
        <f ca="1">Table1[[#This Row],[Vehicle Value]]/Table1[[#This Row],[Vehicles]]</f>
        <v>15849.360047040571</v>
      </c>
      <c r="BC352" s="3"/>
      <c r="BD352" s="23">
        <f ca="1">IF(Table1[[#This Row],[Overal Debt]]&gt;$BE$3,1,0)</f>
        <v>0</v>
      </c>
      <c r="BG352" s="27">
        <f ca="1">Table1[[#This Row],[Mortgage]]/Table1[[#This Row],[Value of House]]</f>
        <v>8.2747314204170808E-2</v>
      </c>
      <c r="BH352" s="23">
        <f t="shared" ca="1" si="132"/>
        <v>1</v>
      </c>
      <c r="BJ352">
        <f ca="1">IF(Table1[[#This Row],[City]]="Delhi",Table1[[#This Row],[Income]],0)</f>
        <v>0</v>
      </c>
      <c r="BK352">
        <f ca="1">IF(Table1[[#This Row],[City]]="Bangalore",Table1[[#This Row],[Income]],0)</f>
        <v>0</v>
      </c>
      <c r="BL352">
        <f ca="1">IF(Table1[[#This Row],[City]]="Kochi",Table1[[#This Row],[Income]],0)</f>
        <v>0</v>
      </c>
      <c r="BM352">
        <f ca="1">IF(Table1[[#This Row],[City]]="Chennai",Table1[[#This Row],[Income]],0)</f>
        <v>39424</v>
      </c>
      <c r="BN352">
        <f ca="1">IF(Table1[[#This Row],[City]]="Thiruvananthapuram",Table1[[#This Row],[Income]],0)</f>
        <v>0</v>
      </c>
      <c r="BO352">
        <f ca="1">IF(Table1[[#This Row],[City]]="Kolkata",Table1[[#This Row],[Income]],0)</f>
        <v>0</v>
      </c>
      <c r="BP352">
        <f ca="1">IF(Table1[[#This Row],[City]]="Mumbai",Table1[[#This Row],[Income]],0)</f>
        <v>0</v>
      </c>
      <c r="BQ352">
        <f ca="1">IF(Table1[[#This Row],[City]]="Mysore",Table1[[#This Row],[Income]],0)</f>
        <v>0</v>
      </c>
      <c r="BT352">
        <f ca="1">IF(Table1[[#This Row],[City]]="Mumbai",1,0)</f>
        <v>0</v>
      </c>
      <c r="BU352">
        <f ca="1">IF(Table1[[#This Row],[City]]="Chennai",1,0)</f>
        <v>1</v>
      </c>
      <c r="BV352">
        <f ca="1">IF(Table1[[#This Row],[City]]="Delhi",1,0)</f>
        <v>0</v>
      </c>
      <c r="BW352">
        <f ca="1">IF(Table1[[#This Row],[City]]="Bangalore",1,0)</f>
        <v>0</v>
      </c>
      <c r="BX352">
        <f ca="1">IF(Table1[[#This Row],[City]]="Kochi",1,0)</f>
        <v>0</v>
      </c>
      <c r="BY352">
        <f ca="1">IF(Table1[[#This Row],[City]]="Thiruvananthapuram",1,0)</f>
        <v>0</v>
      </c>
      <c r="BZ352">
        <f ca="1">IF(Table1[[#This Row],[City]]="Kolkata",1,0)</f>
        <v>0</v>
      </c>
      <c r="CA352">
        <f ca="1">IF(Table1[[#This Row],[City]]="Mysore",1,0)</f>
        <v>0</v>
      </c>
    </row>
    <row r="353" spans="2:79" x14ac:dyDescent="0.3">
      <c r="B353">
        <f t="shared" ca="1" si="112"/>
        <v>2</v>
      </c>
      <c r="C353" t="str">
        <f t="shared" ca="1" si="113"/>
        <v>Female</v>
      </c>
      <c r="D353">
        <f t="shared" ca="1" si="114"/>
        <v>34</v>
      </c>
      <c r="E353">
        <f t="shared" ca="1" si="115"/>
        <v>4</v>
      </c>
      <c r="F353" t="str">
        <f t="shared" ca="1" si="116"/>
        <v>Teacher</v>
      </c>
      <c r="G353">
        <f t="shared" ca="1" si="117"/>
        <v>4</v>
      </c>
      <c r="H353" t="str">
        <f t="shared" ca="1" si="118"/>
        <v>Under Graduate</v>
      </c>
      <c r="I353">
        <f t="shared" ca="1" si="119"/>
        <v>4</v>
      </c>
      <c r="J353">
        <f t="shared" ca="1" si="111"/>
        <v>3</v>
      </c>
      <c r="K353">
        <f t="shared" ca="1" si="120"/>
        <v>67802</v>
      </c>
      <c r="L353">
        <f t="shared" ca="1" si="121"/>
        <v>2</v>
      </c>
      <c r="M353" t="str">
        <f t="shared" ca="1" si="122"/>
        <v>Bangalore</v>
      </c>
      <c r="N353">
        <f t="shared" ca="1" si="123"/>
        <v>203406</v>
      </c>
      <c r="O353">
        <f t="shared" ca="1" si="124"/>
        <v>50584.818365284555</v>
      </c>
      <c r="P353" s="1">
        <f t="shared" ca="1" si="125"/>
        <v>127466.00777912792</v>
      </c>
      <c r="Q353">
        <f t="shared" ca="1" si="126"/>
        <v>77860</v>
      </c>
      <c r="R353" s="1">
        <f t="shared" ca="1" si="127"/>
        <v>44395.02643755608</v>
      </c>
      <c r="S353" s="1">
        <f t="shared" ca="1" si="128"/>
        <v>99511.494477353932</v>
      </c>
      <c r="T353" s="1">
        <f t="shared" ca="1" si="129"/>
        <v>375267.034216684</v>
      </c>
      <c r="U353" s="1">
        <f t="shared" ca="1" si="130"/>
        <v>172839.84480284064</v>
      </c>
      <c r="V353" s="1">
        <f t="shared" ca="1" si="131"/>
        <v>202427.18941384336</v>
      </c>
      <c r="AI353" s="7"/>
      <c r="AJ353">
        <f ca="1">IF(Table1[[#This Row],[Gender]]="Male",1,0)</f>
        <v>0</v>
      </c>
      <c r="AK353">
        <f ca="1">IF(Table1[[#This Row],[Gender]]="Female",1,0)</f>
        <v>1</v>
      </c>
      <c r="AM353" s="3"/>
      <c r="AO353">
        <f ca="1">IF(Table1[[#This Row],[Profession]]="Health",1,0)</f>
        <v>0</v>
      </c>
      <c r="AP353">
        <f ca="1">IF(Table1[[#This Row],[Profession]]="IT",1,0)</f>
        <v>0</v>
      </c>
      <c r="AQ353">
        <f ca="1">IF(Table1[[#This Row],[Profession]]="Engineer",1,0)</f>
        <v>0</v>
      </c>
      <c r="AR353">
        <f ca="1">IF(Table1[[#This Row],[Profession]]="Blogger",1,0)</f>
        <v>0</v>
      </c>
      <c r="AS353">
        <f ca="1">IF(Table1[[#This Row],[Profession]]="Teacher",1,0)</f>
        <v>1</v>
      </c>
      <c r="AT353">
        <f ca="1">IF(Table1[[#This Row],[Profession]]="Freelancer",1,0)</f>
        <v>0</v>
      </c>
      <c r="BB353" s="20">
        <f ca="1">Table1[[#This Row],[Vehicle Value]]/Table1[[#This Row],[Vehicles]]</f>
        <v>42488.669259709306</v>
      </c>
      <c r="BC353" s="3"/>
      <c r="BD353" s="23">
        <f ca="1">IF(Table1[[#This Row],[Overal Debt]]&gt;$BE$3,1,0)</f>
        <v>1</v>
      </c>
      <c r="BG353" s="27">
        <f ca="1">Table1[[#This Row],[Mortgage]]/Table1[[#This Row],[Value of House]]</f>
        <v>0.24868891952688002</v>
      </c>
      <c r="BH353" s="23">
        <f t="shared" ca="1" si="132"/>
        <v>1</v>
      </c>
      <c r="BJ353">
        <f ca="1">IF(Table1[[#This Row],[City]]="Delhi",Table1[[#This Row],[Income]],0)</f>
        <v>0</v>
      </c>
      <c r="BK353">
        <f ca="1">IF(Table1[[#This Row],[City]]="Bangalore",Table1[[#This Row],[Income]],0)</f>
        <v>67802</v>
      </c>
      <c r="BL353">
        <f ca="1">IF(Table1[[#This Row],[City]]="Kochi",Table1[[#This Row],[Income]],0)</f>
        <v>0</v>
      </c>
      <c r="BM353">
        <f ca="1">IF(Table1[[#This Row],[City]]="Chennai",Table1[[#This Row],[Income]],0)</f>
        <v>0</v>
      </c>
      <c r="BN353">
        <f ca="1">IF(Table1[[#This Row],[City]]="Thiruvananthapuram",Table1[[#This Row],[Income]],0)</f>
        <v>0</v>
      </c>
      <c r="BO353">
        <f ca="1">IF(Table1[[#This Row],[City]]="Kolkata",Table1[[#This Row],[Income]],0)</f>
        <v>0</v>
      </c>
      <c r="BP353">
        <f ca="1">IF(Table1[[#This Row],[City]]="Mumbai",Table1[[#This Row],[Income]],0)</f>
        <v>0</v>
      </c>
      <c r="BQ353">
        <f ca="1">IF(Table1[[#This Row],[City]]="Mysore",Table1[[#This Row],[Income]],0)</f>
        <v>0</v>
      </c>
      <c r="BT353">
        <f ca="1">IF(Table1[[#This Row],[City]]="Mumbai",1,0)</f>
        <v>0</v>
      </c>
      <c r="BU353">
        <f ca="1">IF(Table1[[#This Row],[City]]="Chennai",1,0)</f>
        <v>0</v>
      </c>
      <c r="BV353">
        <f ca="1">IF(Table1[[#This Row],[City]]="Delhi",1,0)</f>
        <v>0</v>
      </c>
      <c r="BW353">
        <f ca="1">IF(Table1[[#This Row],[City]]="Bangalore",1,0)</f>
        <v>1</v>
      </c>
      <c r="BX353">
        <f ca="1">IF(Table1[[#This Row],[City]]="Kochi",1,0)</f>
        <v>0</v>
      </c>
      <c r="BY353">
        <f ca="1">IF(Table1[[#This Row],[City]]="Thiruvananthapuram",1,0)</f>
        <v>0</v>
      </c>
      <c r="BZ353">
        <f ca="1">IF(Table1[[#This Row],[City]]="Kolkata",1,0)</f>
        <v>0</v>
      </c>
      <c r="CA353">
        <f ca="1">IF(Table1[[#This Row],[City]]="Mysore",1,0)</f>
        <v>0</v>
      </c>
    </row>
    <row r="354" spans="2:79" x14ac:dyDescent="0.3">
      <c r="B354">
        <f t="shared" ca="1" si="112"/>
        <v>1</v>
      </c>
      <c r="C354" t="str">
        <f t="shared" ca="1" si="113"/>
        <v>Male</v>
      </c>
      <c r="D354">
        <f t="shared" ca="1" si="114"/>
        <v>35</v>
      </c>
      <c r="E354">
        <f t="shared" ca="1" si="115"/>
        <v>5</v>
      </c>
      <c r="F354" t="str">
        <f t="shared" ca="1" si="116"/>
        <v>Freelancer</v>
      </c>
      <c r="G354">
        <f t="shared" ca="1" si="117"/>
        <v>4</v>
      </c>
      <c r="H354" t="str">
        <f t="shared" ca="1" si="118"/>
        <v>Under Graduate</v>
      </c>
      <c r="I354">
        <f t="shared" ca="1" si="119"/>
        <v>0</v>
      </c>
      <c r="J354">
        <f t="shared" ca="1" si="111"/>
        <v>4</v>
      </c>
      <c r="K354">
        <f t="shared" ca="1" si="120"/>
        <v>78607</v>
      </c>
      <c r="L354">
        <f t="shared" ca="1" si="121"/>
        <v>6</v>
      </c>
      <c r="M354" t="str">
        <f t="shared" ca="1" si="122"/>
        <v>Thiruvananthapuram</v>
      </c>
      <c r="N354">
        <f t="shared" ca="1" si="123"/>
        <v>235821</v>
      </c>
      <c r="O354">
        <f t="shared" ca="1" si="124"/>
        <v>40668.460400620112</v>
      </c>
      <c r="P354" s="1">
        <f t="shared" ca="1" si="125"/>
        <v>168244.60034233797</v>
      </c>
      <c r="Q354">
        <f t="shared" ca="1" si="126"/>
        <v>95628</v>
      </c>
      <c r="R354" s="1">
        <f t="shared" ca="1" si="127"/>
        <v>143907.05624259738</v>
      </c>
      <c r="S354" s="1">
        <f t="shared" ca="1" si="128"/>
        <v>95331.039603343743</v>
      </c>
      <c r="T354" s="1">
        <f t="shared" ca="1" si="129"/>
        <v>547972.65658493538</v>
      </c>
      <c r="U354" s="1">
        <f t="shared" ca="1" si="130"/>
        <v>280203.51664321747</v>
      </c>
      <c r="V354" s="1">
        <f t="shared" ca="1" si="131"/>
        <v>267769.13994171791</v>
      </c>
      <c r="AI354" s="7"/>
      <c r="AJ354">
        <f ca="1">IF(Table1[[#This Row],[Gender]]="Male",1,0)</f>
        <v>1</v>
      </c>
      <c r="AK354">
        <f ca="1">IF(Table1[[#This Row],[Gender]]="Female",1,0)</f>
        <v>0</v>
      </c>
      <c r="AM354" s="3"/>
      <c r="AO354">
        <f ca="1">IF(Table1[[#This Row],[Profession]]="Health",1,0)</f>
        <v>0</v>
      </c>
      <c r="AP354">
        <f ca="1">IF(Table1[[#This Row],[Profession]]="IT",1,0)</f>
        <v>0</v>
      </c>
      <c r="AQ354">
        <f ca="1">IF(Table1[[#This Row],[Profession]]="Engineer",1,0)</f>
        <v>0</v>
      </c>
      <c r="AR354">
        <f ca="1">IF(Table1[[#This Row],[Profession]]="Blogger",1,0)</f>
        <v>0</v>
      </c>
      <c r="AS354">
        <f ca="1">IF(Table1[[#This Row],[Profession]]="Teacher",1,0)</f>
        <v>0</v>
      </c>
      <c r="AT354">
        <f ca="1">IF(Table1[[#This Row],[Profession]]="Freelancer",1,0)</f>
        <v>1</v>
      </c>
      <c r="BB354" s="20">
        <f ca="1">Table1[[#This Row],[Vehicle Value]]/Table1[[#This Row],[Vehicles]]</f>
        <v>42061.150085584493</v>
      </c>
      <c r="BC354" s="3"/>
      <c r="BD354" s="23">
        <f ca="1">IF(Table1[[#This Row],[Overal Debt]]&gt;$BE$3,1,0)</f>
        <v>1</v>
      </c>
      <c r="BG354" s="27">
        <f ca="1">Table1[[#This Row],[Mortgage]]/Table1[[#This Row],[Value of House]]</f>
        <v>0.17245478732012887</v>
      </c>
      <c r="BH354" s="23">
        <f t="shared" ca="1" si="132"/>
        <v>1</v>
      </c>
      <c r="BJ354">
        <f ca="1">IF(Table1[[#This Row],[City]]="Delhi",Table1[[#This Row],[Income]],0)</f>
        <v>0</v>
      </c>
      <c r="BK354">
        <f ca="1">IF(Table1[[#This Row],[City]]="Bangalore",Table1[[#This Row],[Income]],0)</f>
        <v>0</v>
      </c>
      <c r="BL354">
        <f ca="1">IF(Table1[[#This Row],[City]]="Kochi",Table1[[#This Row],[Income]],0)</f>
        <v>0</v>
      </c>
      <c r="BM354">
        <f ca="1">IF(Table1[[#This Row],[City]]="Chennai",Table1[[#This Row],[Income]],0)</f>
        <v>0</v>
      </c>
      <c r="BN354">
        <f ca="1">IF(Table1[[#This Row],[City]]="Thiruvananthapuram",Table1[[#This Row],[Income]],0)</f>
        <v>78607</v>
      </c>
      <c r="BO354">
        <f ca="1">IF(Table1[[#This Row],[City]]="Kolkata",Table1[[#This Row],[Income]],0)</f>
        <v>0</v>
      </c>
      <c r="BP354">
        <f ca="1">IF(Table1[[#This Row],[City]]="Mumbai",Table1[[#This Row],[Income]],0)</f>
        <v>0</v>
      </c>
      <c r="BQ354">
        <f ca="1">IF(Table1[[#This Row],[City]]="Mysore",Table1[[#This Row],[Income]],0)</f>
        <v>0</v>
      </c>
      <c r="BT354">
        <f ca="1">IF(Table1[[#This Row],[City]]="Mumbai",1,0)</f>
        <v>0</v>
      </c>
      <c r="BU354">
        <f ca="1">IF(Table1[[#This Row],[City]]="Chennai",1,0)</f>
        <v>0</v>
      </c>
      <c r="BV354">
        <f ca="1">IF(Table1[[#This Row],[City]]="Delhi",1,0)</f>
        <v>0</v>
      </c>
      <c r="BW354">
        <f ca="1">IF(Table1[[#This Row],[City]]="Bangalore",1,0)</f>
        <v>0</v>
      </c>
      <c r="BX354">
        <f ca="1">IF(Table1[[#This Row],[City]]="Kochi",1,0)</f>
        <v>0</v>
      </c>
      <c r="BY354">
        <f ca="1">IF(Table1[[#This Row],[City]]="Thiruvananthapuram",1,0)</f>
        <v>1</v>
      </c>
      <c r="BZ354">
        <f ca="1">IF(Table1[[#This Row],[City]]="Kolkata",1,0)</f>
        <v>0</v>
      </c>
      <c r="CA354">
        <f ca="1">IF(Table1[[#This Row],[City]]="Mysore",1,0)</f>
        <v>0</v>
      </c>
    </row>
    <row r="355" spans="2:79" x14ac:dyDescent="0.3">
      <c r="B355">
        <f t="shared" ca="1" si="112"/>
        <v>1</v>
      </c>
      <c r="C355" t="str">
        <f t="shared" ca="1" si="113"/>
        <v>Male</v>
      </c>
      <c r="D355">
        <f t="shared" ca="1" si="114"/>
        <v>34</v>
      </c>
      <c r="E355">
        <f t="shared" ca="1" si="115"/>
        <v>4</v>
      </c>
      <c r="F355" t="str">
        <f t="shared" ca="1" si="116"/>
        <v>Teacher</v>
      </c>
      <c r="G355">
        <f t="shared" ca="1" si="117"/>
        <v>5</v>
      </c>
      <c r="H355" t="str">
        <f t="shared" ca="1" si="118"/>
        <v>Post Graduate</v>
      </c>
      <c r="I355">
        <f t="shared" ca="1" si="119"/>
        <v>1</v>
      </c>
      <c r="J355">
        <f t="shared" ca="1" si="111"/>
        <v>3</v>
      </c>
      <c r="K355">
        <f t="shared" ca="1" si="120"/>
        <v>60151</v>
      </c>
      <c r="L355">
        <f t="shared" ca="1" si="121"/>
        <v>5</v>
      </c>
      <c r="M355" t="str">
        <f t="shared" ca="1" si="122"/>
        <v>Kolkata</v>
      </c>
      <c r="N355">
        <f t="shared" ca="1" si="123"/>
        <v>180453</v>
      </c>
      <c r="O355">
        <f t="shared" ca="1" si="124"/>
        <v>101130.48482182097</v>
      </c>
      <c r="P355" s="1">
        <f t="shared" ca="1" si="125"/>
        <v>36384.548128631868</v>
      </c>
      <c r="Q355">
        <f t="shared" ca="1" si="126"/>
        <v>28978</v>
      </c>
      <c r="R355" s="1">
        <f t="shared" ca="1" si="127"/>
        <v>98907.771524372045</v>
      </c>
      <c r="S355" s="1">
        <f t="shared" ca="1" si="128"/>
        <v>15795.844609931779</v>
      </c>
      <c r="T355" s="1">
        <f t="shared" ca="1" si="129"/>
        <v>315745.31965300394</v>
      </c>
      <c r="U355" s="1">
        <f t="shared" ca="1" si="130"/>
        <v>229016.25634619303</v>
      </c>
      <c r="V355" s="1">
        <f t="shared" ca="1" si="131"/>
        <v>86729.063306810916</v>
      </c>
      <c r="AI355" s="7"/>
      <c r="AJ355">
        <f ca="1">IF(Table1[[#This Row],[Gender]]="Male",1,0)</f>
        <v>1</v>
      </c>
      <c r="AK355">
        <f ca="1">IF(Table1[[#This Row],[Gender]]="Female",1,0)</f>
        <v>0</v>
      </c>
      <c r="AM355" s="3"/>
      <c r="AO355">
        <f ca="1">IF(Table1[[#This Row],[Profession]]="Health",1,0)</f>
        <v>0</v>
      </c>
      <c r="AP355">
        <f ca="1">IF(Table1[[#This Row],[Profession]]="IT",1,0)</f>
        <v>0</v>
      </c>
      <c r="AQ355">
        <f ca="1">IF(Table1[[#This Row],[Profession]]="Engineer",1,0)</f>
        <v>0</v>
      </c>
      <c r="AR355">
        <f ca="1">IF(Table1[[#This Row],[Profession]]="Blogger",1,0)</f>
        <v>0</v>
      </c>
      <c r="AS355">
        <f ca="1">IF(Table1[[#This Row],[Profession]]="Teacher",1,0)</f>
        <v>1</v>
      </c>
      <c r="AT355">
        <f ca="1">IF(Table1[[#This Row],[Profession]]="Freelancer",1,0)</f>
        <v>0</v>
      </c>
      <c r="BB355" s="20">
        <f ca="1">Table1[[#This Row],[Vehicle Value]]/Table1[[#This Row],[Vehicles]]</f>
        <v>12128.182709543957</v>
      </c>
      <c r="BC355" s="3"/>
      <c r="BD355" s="23">
        <f ca="1">IF(Table1[[#This Row],[Overal Debt]]&gt;$BE$3,1,0)</f>
        <v>1</v>
      </c>
      <c r="BG355" s="27">
        <f ca="1">Table1[[#This Row],[Mortgage]]/Table1[[#This Row],[Value of House]]</f>
        <v>0.56042562230509307</v>
      </c>
      <c r="BH355" s="23">
        <f t="shared" ca="1" si="132"/>
        <v>0</v>
      </c>
      <c r="BJ355">
        <f ca="1">IF(Table1[[#This Row],[City]]="Delhi",Table1[[#This Row],[Income]],0)</f>
        <v>0</v>
      </c>
      <c r="BK355">
        <f ca="1">IF(Table1[[#This Row],[City]]="Bangalore",Table1[[#This Row],[Income]],0)</f>
        <v>0</v>
      </c>
      <c r="BL355">
        <f ca="1">IF(Table1[[#This Row],[City]]="Kochi",Table1[[#This Row],[Income]],0)</f>
        <v>0</v>
      </c>
      <c r="BM355">
        <f ca="1">IF(Table1[[#This Row],[City]]="Chennai",Table1[[#This Row],[Income]],0)</f>
        <v>0</v>
      </c>
      <c r="BN355">
        <f ca="1">IF(Table1[[#This Row],[City]]="Thiruvananthapuram",Table1[[#This Row],[Income]],0)</f>
        <v>0</v>
      </c>
      <c r="BO355">
        <f ca="1">IF(Table1[[#This Row],[City]]="Kolkata",Table1[[#This Row],[Income]],0)</f>
        <v>60151</v>
      </c>
      <c r="BP355">
        <f ca="1">IF(Table1[[#This Row],[City]]="Mumbai",Table1[[#This Row],[Income]],0)</f>
        <v>0</v>
      </c>
      <c r="BQ355">
        <f ca="1">IF(Table1[[#This Row],[City]]="Mysore",Table1[[#This Row],[Income]],0)</f>
        <v>0</v>
      </c>
      <c r="BT355">
        <f ca="1">IF(Table1[[#This Row],[City]]="Mumbai",1,0)</f>
        <v>0</v>
      </c>
      <c r="BU355">
        <f ca="1">IF(Table1[[#This Row],[City]]="Chennai",1,0)</f>
        <v>0</v>
      </c>
      <c r="BV355">
        <f ca="1">IF(Table1[[#This Row],[City]]="Delhi",1,0)</f>
        <v>0</v>
      </c>
      <c r="BW355">
        <f ca="1">IF(Table1[[#This Row],[City]]="Bangalore",1,0)</f>
        <v>0</v>
      </c>
      <c r="BX355">
        <f ca="1">IF(Table1[[#This Row],[City]]="Kochi",1,0)</f>
        <v>0</v>
      </c>
      <c r="BY355">
        <f ca="1">IF(Table1[[#This Row],[City]]="Thiruvananthapuram",1,0)</f>
        <v>0</v>
      </c>
      <c r="BZ355">
        <f ca="1">IF(Table1[[#This Row],[City]]="Kolkata",1,0)</f>
        <v>1</v>
      </c>
      <c r="CA355">
        <f ca="1">IF(Table1[[#This Row],[City]]="Mysore",1,0)</f>
        <v>0</v>
      </c>
    </row>
    <row r="356" spans="2:79" x14ac:dyDescent="0.3">
      <c r="B356">
        <f t="shared" ca="1" si="112"/>
        <v>1</v>
      </c>
      <c r="C356" t="str">
        <f t="shared" ca="1" si="113"/>
        <v>Male</v>
      </c>
      <c r="D356">
        <f t="shared" ca="1" si="114"/>
        <v>27</v>
      </c>
      <c r="E356">
        <f t="shared" ca="1" si="115"/>
        <v>4</v>
      </c>
      <c r="F356" t="str">
        <f t="shared" ca="1" si="116"/>
        <v>Teacher</v>
      </c>
      <c r="G356">
        <f t="shared" ca="1" si="117"/>
        <v>3</v>
      </c>
      <c r="H356" t="str">
        <f t="shared" ca="1" si="118"/>
        <v>Diploma</v>
      </c>
      <c r="I356">
        <f t="shared" ca="1" si="119"/>
        <v>2</v>
      </c>
      <c r="J356">
        <f t="shared" ca="1" si="111"/>
        <v>1</v>
      </c>
      <c r="K356">
        <f t="shared" ca="1" si="120"/>
        <v>86940</v>
      </c>
      <c r="L356">
        <f t="shared" ca="1" si="121"/>
        <v>4</v>
      </c>
      <c r="M356" t="str">
        <f t="shared" ca="1" si="122"/>
        <v>Mumbai</v>
      </c>
      <c r="N356">
        <f t="shared" ca="1" si="123"/>
        <v>347760</v>
      </c>
      <c r="O356">
        <f t="shared" ca="1" si="124"/>
        <v>340771.39329356997</v>
      </c>
      <c r="P356" s="1">
        <f t="shared" ca="1" si="125"/>
        <v>35763.863428083772</v>
      </c>
      <c r="Q356">
        <f t="shared" ca="1" si="126"/>
        <v>17523</v>
      </c>
      <c r="R356" s="1">
        <f t="shared" ca="1" si="127"/>
        <v>32740.776209676376</v>
      </c>
      <c r="S356" s="1">
        <f t="shared" ca="1" si="128"/>
        <v>36990.76807975697</v>
      </c>
      <c r="T356" s="1">
        <f t="shared" ca="1" si="129"/>
        <v>416264.63963776012</v>
      </c>
      <c r="U356" s="1">
        <f t="shared" ca="1" si="130"/>
        <v>391035.16950324632</v>
      </c>
      <c r="V356" s="1">
        <f t="shared" ca="1" si="131"/>
        <v>25229.470134513802</v>
      </c>
      <c r="AI356" s="7"/>
      <c r="AJ356">
        <f ca="1">IF(Table1[[#This Row],[Gender]]="Male",1,0)</f>
        <v>1</v>
      </c>
      <c r="AK356">
        <f ca="1">IF(Table1[[#This Row],[Gender]]="Female",1,0)</f>
        <v>0</v>
      </c>
      <c r="AM356" s="3"/>
      <c r="AO356">
        <f ca="1">IF(Table1[[#This Row],[Profession]]="Health",1,0)</f>
        <v>0</v>
      </c>
      <c r="AP356">
        <f ca="1">IF(Table1[[#This Row],[Profession]]="IT",1,0)</f>
        <v>0</v>
      </c>
      <c r="AQ356">
        <f ca="1">IF(Table1[[#This Row],[Profession]]="Engineer",1,0)</f>
        <v>0</v>
      </c>
      <c r="AR356">
        <f ca="1">IF(Table1[[#This Row],[Profession]]="Blogger",1,0)</f>
        <v>0</v>
      </c>
      <c r="AS356">
        <f ca="1">IF(Table1[[#This Row],[Profession]]="Teacher",1,0)</f>
        <v>1</v>
      </c>
      <c r="AT356">
        <f ca="1">IF(Table1[[#This Row],[Profession]]="Freelancer",1,0)</f>
        <v>0</v>
      </c>
      <c r="BB356" s="20">
        <f ca="1">Table1[[#This Row],[Vehicle Value]]/Table1[[#This Row],[Vehicles]]</f>
        <v>35763.863428083772</v>
      </c>
      <c r="BC356" s="3"/>
      <c r="BD356" s="23">
        <f ca="1">IF(Table1[[#This Row],[Overal Debt]]&gt;$BE$3,1,0)</f>
        <v>1</v>
      </c>
      <c r="BG356" s="27">
        <f ca="1">Table1[[#This Row],[Mortgage]]/Table1[[#This Row],[Value of House]]</f>
        <v>0.97990393746713245</v>
      </c>
      <c r="BH356" s="23">
        <f t="shared" ca="1" si="132"/>
        <v>0</v>
      </c>
      <c r="BJ356">
        <f ca="1">IF(Table1[[#This Row],[City]]="Delhi",Table1[[#This Row],[Income]],0)</f>
        <v>0</v>
      </c>
      <c r="BK356">
        <f ca="1">IF(Table1[[#This Row],[City]]="Bangalore",Table1[[#This Row],[Income]],0)</f>
        <v>0</v>
      </c>
      <c r="BL356">
        <f ca="1">IF(Table1[[#This Row],[City]]="Kochi",Table1[[#This Row],[Income]],0)</f>
        <v>0</v>
      </c>
      <c r="BM356">
        <f ca="1">IF(Table1[[#This Row],[City]]="Chennai",Table1[[#This Row],[Income]],0)</f>
        <v>0</v>
      </c>
      <c r="BN356">
        <f ca="1">IF(Table1[[#This Row],[City]]="Thiruvananthapuram",Table1[[#This Row],[Income]],0)</f>
        <v>0</v>
      </c>
      <c r="BO356">
        <f ca="1">IF(Table1[[#This Row],[City]]="Kolkata",Table1[[#This Row],[Income]],0)</f>
        <v>0</v>
      </c>
      <c r="BP356">
        <f ca="1">IF(Table1[[#This Row],[City]]="Mumbai",Table1[[#This Row],[Income]],0)</f>
        <v>86940</v>
      </c>
      <c r="BQ356">
        <f ca="1">IF(Table1[[#This Row],[City]]="Mysore",Table1[[#This Row],[Income]],0)</f>
        <v>0</v>
      </c>
      <c r="BT356">
        <f ca="1">IF(Table1[[#This Row],[City]]="Mumbai",1,0)</f>
        <v>1</v>
      </c>
      <c r="BU356">
        <f ca="1">IF(Table1[[#This Row],[City]]="Chennai",1,0)</f>
        <v>0</v>
      </c>
      <c r="BV356">
        <f ca="1">IF(Table1[[#This Row],[City]]="Delhi",1,0)</f>
        <v>0</v>
      </c>
      <c r="BW356">
        <f ca="1">IF(Table1[[#This Row],[City]]="Bangalore",1,0)</f>
        <v>0</v>
      </c>
      <c r="BX356">
        <f ca="1">IF(Table1[[#This Row],[City]]="Kochi",1,0)</f>
        <v>0</v>
      </c>
      <c r="BY356">
        <f ca="1">IF(Table1[[#This Row],[City]]="Thiruvananthapuram",1,0)</f>
        <v>0</v>
      </c>
      <c r="BZ356">
        <f ca="1">IF(Table1[[#This Row],[City]]="Kolkata",1,0)</f>
        <v>0</v>
      </c>
      <c r="CA356">
        <f ca="1">IF(Table1[[#This Row],[City]]="Mysore",1,0)</f>
        <v>0</v>
      </c>
    </row>
    <row r="357" spans="2:79" x14ac:dyDescent="0.3">
      <c r="B357">
        <f t="shared" ca="1" si="112"/>
        <v>1</v>
      </c>
      <c r="C357" t="str">
        <f t="shared" ca="1" si="113"/>
        <v>Male</v>
      </c>
      <c r="D357">
        <f t="shared" ca="1" si="114"/>
        <v>38</v>
      </c>
      <c r="E357">
        <f t="shared" ca="1" si="115"/>
        <v>2</v>
      </c>
      <c r="F357" t="str">
        <f t="shared" ca="1" si="116"/>
        <v>Engineer</v>
      </c>
      <c r="G357">
        <f t="shared" ca="1" si="117"/>
        <v>4</v>
      </c>
      <c r="H357" t="str">
        <f t="shared" ca="1" si="118"/>
        <v>Under Graduate</v>
      </c>
      <c r="I357">
        <f t="shared" ca="1" si="119"/>
        <v>3</v>
      </c>
      <c r="J357">
        <f t="shared" ca="1" si="111"/>
        <v>3</v>
      </c>
      <c r="K357">
        <f t="shared" ca="1" si="120"/>
        <v>27800</v>
      </c>
      <c r="L357">
        <f t="shared" ca="1" si="121"/>
        <v>1</v>
      </c>
      <c r="M357" t="str">
        <f t="shared" ca="1" si="122"/>
        <v>Chennai</v>
      </c>
      <c r="N357">
        <f t="shared" ca="1" si="123"/>
        <v>111200</v>
      </c>
      <c r="O357">
        <f t="shared" ca="1" si="124"/>
        <v>94253.872218273304</v>
      </c>
      <c r="P357" s="1">
        <f t="shared" ca="1" si="125"/>
        <v>43371.475270871706</v>
      </c>
      <c r="Q357">
        <f t="shared" ca="1" si="126"/>
        <v>27383</v>
      </c>
      <c r="R357" s="1">
        <f t="shared" ca="1" si="127"/>
        <v>41253.346257082427</v>
      </c>
      <c r="S357" s="1">
        <f t="shared" ca="1" si="128"/>
        <v>29335.820395698778</v>
      </c>
      <c r="T357" s="1">
        <f t="shared" ca="1" si="129"/>
        <v>195824.82152795413</v>
      </c>
      <c r="U357" s="1">
        <f t="shared" ca="1" si="130"/>
        <v>162890.21847535571</v>
      </c>
      <c r="V357" s="1">
        <f t="shared" ca="1" si="131"/>
        <v>32934.603052598424</v>
      </c>
      <c r="AI357" s="7"/>
      <c r="AJ357">
        <f ca="1">IF(Table1[[#This Row],[Gender]]="Male",1,0)</f>
        <v>1</v>
      </c>
      <c r="AK357">
        <f ca="1">IF(Table1[[#This Row],[Gender]]="Female",1,0)</f>
        <v>0</v>
      </c>
      <c r="AM357" s="3"/>
      <c r="AO357">
        <f ca="1">IF(Table1[[#This Row],[Profession]]="Health",1,0)</f>
        <v>0</v>
      </c>
      <c r="AP357">
        <f ca="1">IF(Table1[[#This Row],[Profession]]="IT",1,0)</f>
        <v>0</v>
      </c>
      <c r="AQ357">
        <f ca="1">IF(Table1[[#This Row],[Profession]]="Engineer",1,0)</f>
        <v>1</v>
      </c>
      <c r="AR357">
        <f ca="1">IF(Table1[[#This Row],[Profession]]="Blogger",1,0)</f>
        <v>0</v>
      </c>
      <c r="AS357">
        <f ca="1">IF(Table1[[#This Row],[Profession]]="Teacher",1,0)</f>
        <v>0</v>
      </c>
      <c r="AT357">
        <f ca="1">IF(Table1[[#This Row],[Profession]]="Freelancer",1,0)</f>
        <v>0</v>
      </c>
      <c r="BB357" s="20">
        <f ca="1">Table1[[#This Row],[Vehicle Value]]/Table1[[#This Row],[Vehicles]]</f>
        <v>14457.158423623901</v>
      </c>
      <c r="BC357" s="3"/>
      <c r="BD357" s="23">
        <f ca="1">IF(Table1[[#This Row],[Overal Debt]]&gt;$BE$3,1,0)</f>
        <v>1</v>
      </c>
      <c r="BG357" s="27">
        <f ca="1">Table1[[#This Row],[Mortgage]]/Table1[[#This Row],[Value of House]]</f>
        <v>0.84760676455281747</v>
      </c>
      <c r="BH357" s="23">
        <f t="shared" ca="1" si="132"/>
        <v>0</v>
      </c>
      <c r="BJ357">
        <f ca="1">IF(Table1[[#This Row],[City]]="Delhi",Table1[[#This Row],[Income]],0)</f>
        <v>0</v>
      </c>
      <c r="BK357">
        <f ca="1">IF(Table1[[#This Row],[City]]="Bangalore",Table1[[#This Row],[Income]],0)</f>
        <v>0</v>
      </c>
      <c r="BL357">
        <f ca="1">IF(Table1[[#This Row],[City]]="Kochi",Table1[[#This Row],[Income]],0)</f>
        <v>0</v>
      </c>
      <c r="BM357">
        <f ca="1">IF(Table1[[#This Row],[City]]="Chennai",Table1[[#This Row],[Income]],0)</f>
        <v>27800</v>
      </c>
      <c r="BN357">
        <f ca="1">IF(Table1[[#This Row],[City]]="Thiruvananthapuram",Table1[[#This Row],[Income]],0)</f>
        <v>0</v>
      </c>
      <c r="BO357">
        <f ca="1">IF(Table1[[#This Row],[City]]="Kolkata",Table1[[#This Row],[Income]],0)</f>
        <v>0</v>
      </c>
      <c r="BP357">
        <f ca="1">IF(Table1[[#This Row],[City]]="Mumbai",Table1[[#This Row],[Income]],0)</f>
        <v>0</v>
      </c>
      <c r="BQ357">
        <f ca="1">IF(Table1[[#This Row],[City]]="Mysore",Table1[[#This Row],[Income]],0)</f>
        <v>0</v>
      </c>
      <c r="BT357">
        <f ca="1">IF(Table1[[#This Row],[City]]="Mumbai",1,0)</f>
        <v>0</v>
      </c>
      <c r="BU357">
        <f ca="1">IF(Table1[[#This Row],[City]]="Chennai",1,0)</f>
        <v>1</v>
      </c>
      <c r="BV357">
        <f ca="1">IF(Table1[[#This Row],[City]]="Delhi",1,0)</f>
        <v>0</v>
      </c>
      <c r="BW357">
        <f ca="1">IF(Table1[[#This Row],[City]]="Bangalore",1,0)</f>
        <v>0</v>
      </c>
      <c r="BX357">
        <f ca="1">IF(Table1[[#This Row],[City]]="Kochi",1,0)</f>
        <v>0</v>
      </c>
      <c r="BY357">
        <f ca="1">IF(Table1[[#This Row],[City]]="Thiruvananthapuram",1,0)</f>
        <v>0</v>
      </c>
      <c r="BZ357">
        <f ca="1">IF(Table1[[#This Row],[City]]="Kolkata",1,0)</f>
        <v>0</v>
      </c>
      <c r="CA357">
        <f ca="1">IF(Table1[[#This Row],[City]]="Mysore",1,0)</f>
        <v>0</v>
      </c>
    </row>
    <row r="358" spans="2:79" x14ac:dyDescent="0.3">
      <c r="B358">
        <f t="shared" ca="1" si="112"/>
        <v>2</v>
      </c>
      <c r="C358" t="str">
        <f t="shared" ca="1" si="113"/>
        <v>Female</v>
      </c>
      <c r="D358">
        <f t="shared" ca="1" si="114"/>
        <v>45</v>
      </c>
      <c r="E358">
        <f t="shared" ca="1" si="115"/>
        <v>3</v>
      </c>
      <c r="F358" t="str">
        <f t="shared" ca="1" si="116"/>
        <v>IT</v>
      </c>
      <c r="G358">
        <f t="shared" ca="1" si="117"/>
        <v>5</v>
      </c>
      <c r="H358" t="str">
        <f t="shared" ca="1" si="118"/>
        <v>Post Graduate</v>
      </c>
      <c r="I358">
        <f t="shared" ca="1" si="119"/>
        <v>3</v>
      </c>
      <c r="J358">
        <f t="shared" ca="1" si="111"/>
        <v>4</v>
      </c>
      <c r="K358">
        <f t="shared" ca="1" si="120"/>
        <v>87234</v>
      </c>
      <c r="L358">
        <f t="shared" ca="1" si="121"/>
        <v>9</v>
      </c>
      <c r="M358" t="str">
        <f t="shared" ca="1" si="122"/>
        <v>Delhi</v>
      </c>
      <c r="N358">
        <f t="shared" ca="1" si="123"/>
        <v>261702</v>
      </c>
      <c r="O358">
        <f t="shared" ca="1" si="124"/>
        <v>2560.4746025587419</v>
      </c>
      <c r="P358" s="1">
        <f t="shared" ca="1" si="125"/>
        <v>337664.04660896485</v>
      </c>
      <c r="Q358">
        <f t="shared" ca="1" si="126"/>
        <v>45254</v>
      </c>
      <c r="R358" s="1">
        <f t="shared" ca="1" si="127"/>
        <v>125205.21187103928</v>
      </c>
      <c r="S358" s="1">
        <f t="shared" ca="1" si="128"/>
        <v>97627.475054892755</v>
      </c>
      <c r="T358" s="1">
        <f t="shared" ca="1" si="129"/>
        <v>724571.25848000415</v>
      </c>
      <c r="U358" s="1">
        <f t="shared" ca="1" si="130"/>
        <v>173019.68647359803</v>
      </c>
      <c r="V358" s="1">
        <f t="shared" ca="1" si="131"/>
        <v>551551.57200640615</v>
      </c>
      <c r="AI358" s="7"/>
      <c r="AJ358">
        <f ca="1">IF(Table1[[#This Row],[Gender]]="Male",1,0)</f>
        <v>0</v>
      </c>
      <c r="AK358">
        <f ca="1">IF(Table1[[#This Row],[Gender]]="Female",1,0)</f>
        <v>1</v>
      </c>
      <c r="AM358" s="3"/>
      <c r="AO358">
        <f ca="1">IF(Table1[[#This Row],[Profession]]="Health",1,0)</f>
        <v>0</v>
      </c>
      <c r="AP358">
        <f ca="1">IF(Table1[[#This Row],[Profession]]="IT",1,0)</f>
        <v>1</v>
      </c>
      <c r="AQ358">
        <f ca="1">IF(Table1[[#This Row],[Profession]]="Engineer",1,0)</f>
        <v>0</v>
      </c>
      <c r="AR358">
        <f ca="1">IF(Table1[[#This Row],[Profession]]="Blogger",1,0)</f>
        <v>0</v>
      </c>
      <c r="AS358">
        <f ca="1">IF(Table1[[#This Row],[Profession]]="Teacher",1,0)</f>
        <v>0</v>
      </c>
      <c r="AT358">
        <f ca="1">IF(Table1[[#This Row],[Profession]]="Freelancer",1,0)</f>
        <v>0</v>
      </c>
      <c r="BB358" s="20">
        <f ca="1">Table1[[#This Row],[Vehicle Value]]/Table1[[#This Row],[Vehicles]]</f>
        <v>84416.011652241214</v>
      </c>
      <c r="BC358" s="3"/>
      <c r="BD358" s="23">
        <f ca="1">IF(Table1[[#This Row],[Overal Debt]]&gt;$BE$3,1,0)</f>
        <v>1</v>
      </c>
      <c r="BG358" s="27">
        <f ca="1">Table1[[#This Row],[Mortgage]]/Table1[[#This Row],[Value of House]]</f>
        <v>9.783932115760452E-3</v>
      </c>
      <c r="BH358" s="23">
        <f t="shared" ca="1" si="132"/>
        <v>1</v>
      </c>
      <c r="BJ358">
        <f ca="1">IF(Table1[[#This Row],[City]]="Delhi",Table1[[#This Row],[Income]],0)</f>
        <v>87234</v>
      </c>
      <c r="BK358">
        <f ca="1">IF(Table1[[#This Row],[City]]="Bangalore",Table1[[#This Row],[Income]],0)</f>
        <v>0</v>
      </c>
      <c r="BL358">
        <f ca="1">IF(Table1[[#This Row],[City]]="Kochi",Table1[[#This Row],[Income]],0)</f>
        <v>0</v>
      </c>
      <c r="BM358">
        <f ca="1">IF(Table1[[#This Row],[City]]="Chennai",Table1[[#This Row],[Income]],0)</f>
        <v>0</v>
      </c>
      <c r="BN358">
        <f ca="1">IF(Table1[[#This Row],[City]]="Thiruvananthapuram",Table1[[#This Row],[Income]],0)</f>
        <v>0</v>
      </c>
      <c r="BO358">
        <f ca="1">IF(Table1[[#This Row],[City]]="Kolkata",Table1[[#This Row],[Income]],0)</f>
        <v>0</v>
      </c>
      <c r="BP358">
        <f ca="1">IF(Table1[[#This Row],[City]]="Mumbai",Table1[[#This Row],[Income]],0)</f>
        <v>0</v>
      </c>
      <c r="BQ358">
        <f ca="1">IF(Table1[[#This Row],[City]]="Mysore",Table1[[#This Row],[Income]],0)</f>
        <v>0</v>
      </c>
      <c r="BT358">
        <f ca="1">IF(Table1[[#This Row],[City]]="Mumbai",1,0)</f>
        <v>0</v>
      </c>
      <c r="BU358">
        <f ca="1">IF(Table1[[#This Row],[City]]="Chennai",1,0)</f>
        <v>0</v>
      </c>
      <c r="BV358">
        <f ca="1">IF(Table1[[#This Row],[City]]="Delhi",1,0)</f>
        <v>1</v>
      </c>
      <c r="BW358">
        <f ca="1">IF(Table1[[#This Row],[City]]="Bangalore",1,0)</f>
        <v>0</v>
      </c>
      <c r="BX358">
        <f ca="1">IF(Table1[[#This Row],[City]]="Kochi",1,0)</f>
        <v>0</v>
      </c>
      <c r="BY358">
        <f ca="1">IF(Table1[[#This Row],[City]]="Thiruvananthapuram",1,0)</f>
        <v>0</v>
      </c>
      <c r="BZ358">
        <f ca="1">IF(Table1[[#This Row],[City]]="Kolkata",1,0)</f>
        <v>0</v>
      </c>
      <c r="CA358">
        <f ca="1">IF(Table1[[#This Row],[City]]="Mysore",1,0)</f>
        <v>0</v>
      </c>
    </row>
    <row r="359" spans="2:79" x14ac:dyDescent="0.3">
      <c r="B359">
        <f t="shared" ca="1" si="112"/>
        <v>2</v>
      </c>
      <c r="C359" t="str">
        <f t="shared" ca="1" si="113"/>
        <v>Female</v>
      </c>
      <c r="D359">
        <f t="shared" ca="1" si="114"/>
        <v>42</v>
      </c>
      <c r="E359">
        <f t="shared" ca="1" si="115"/>
        <v>2</v>
      </c>
      <c r="F359" t="str">
        <f t="shared" ca="1" si="116"/>
        <v>Engineer</v>
      </c>
      <c r="G359">
        <f t="shared" ca="1" si="117"/>
        <v>2</v>
      </c>
      <c r="H359" t="str">
        <f t="shared" ca="1" si="118"/>
        <v>HSC</v>
      </c>
      <c r="I359">
        <f t="shared" ca="1" si="119"/>
        <v>3</v>
      </c>
      <c r="J359">
        <f t="shared" ca="1" si="111"/>
        <v>3</v>
      </c>
      <c r="K359">
        <f t="shared" ca="1" si="120"/>
        <v>84476</v>
      </c>
      <c r="L359">
        <f t="shared" ca="1" si="121"/>
        <v>3</v>
      </c>
      <c r="M359" t="str">
        <f t="shared" ca="1" si="122"/>
        <v>Mysore</v>
      </c>
      <c r="N359">
        <f t="shared" ca="1" si="123"/>
        <v>253428</v>
      </c>
      <c r="O359">
        <f t="shared" ca="1" si="124"/>
        <v>5424.9328671916246</v>
      </c>
      <c r="P359" s="1">
        <f t="shared" ca="1" si="125"/>
        <v>229144.24363205952</v>
      </c>
      <c r="Q359">
        <f t="shared" ca="1" si="126"/>
        <v>65137</v>
      </c>
      <c r="R359" s="1">
        <f t="shared" ca="1" si="127"/>
        <v>79109.04970441309</v>
      </c>
      <c r="S359" s="1">
        <f t="shared" ca="1" si="128"/>
        <v>100442.04040174316</v>
      </c>
      <c r="T359" s="1">
        <f t="shared" ca="1" si="129"/>
        <v>561681.29333647259</v>
      </c>
      <c r="U359" s="1">
        <f t="shared" ca="1" si="130"/>
        <v>149670.98257160472</v>
      </c>
      <c r="V359" s="1">
        <f t="shared" ca="1" si="131"/>
        <v>412010.31076486787</v>
      </c>
      <c r="AI359" s="7"/>
      <c r="AJ359">
        <f ca="1">IF(Table1[[#This Row],[Gender]]="Male",1,0)</f>
        <v>0</v>
      </c>
      <c r="AK359">
        <f ca="1">IF(Table1[[#This Row],[Gender]]="Female",1,0)</f>
        <v>1</v>
      </c>
      <c r="AM359" s="3"/>
      <c r="AO359">
        <f ca="1">IF(Table1[[#This Row],[Profession]]="Health",1,0)</f>
        <v>0</v>
      </c>
      <c r="AP359">
        <f ca="1">IF(Table1[[#This Row],[Profession]]="IT",1,0)</f>
        <v>0</v>
      </c>
      <c r="AQ359">
        <f ca="1">IF(Table1[[#This Row],[Profession]]="Engineer",1,0)</f>
        <v>1</v>
      </c>
      <c r="AR359">
        <f ca="1">IF(Table1[[#This Row],[Profession]]="Blogger",1,0)</f>
        <v>0</v>
      </c>
      <c r="AS359">
        <f ca="1">IF(Table1[[#This Row],[Profession]]="Teacher",1,0)</f>
        <v>0</v>
      </c>
      <c r="AT359">
        <f ca="1">IF(Table1[[#This Row],[Profession]]="Freelancer",1,0)</f>
        <v>0</v>
      </c>
      <c r="BB359" s="20">
        <f ca="1">Table1[[#This Row],[Vehicle Value]]/Table1[[#This Row],[Vehicles]]</f>
        <v>76381.414544019834</v>
      </c>
      <c r="BC359" s="3"/>
      <c r="BD359" s="23">
        <f ca="1">IF(Table1[[#This Row],[Overal Debt]]&gt;$BE$3,1,0)</f>
        <v>1</v>
      </c>
      <c r="BG359" s="27">
        <f ca="1">Table1[[#This Row],[Mortgage]]/Table1[[#This Row],[Value of House]]</f>
        <v>2.1406209523776476E-2</v>
      </c>
      <c r="BH359" s="23">
        <f t="shared" ca="1" si="132"/>
        <v>1</v>
      </c>
      <c r="BJ359">
        <f ca="1">IF(Table1[[#This Row],[City]]="Delhi",Table1[[#This Row],[Income]],0)</f>
        <v>0</v>
      </c>
      <c r="BK359">
        <f ca="1">IF(Table1[[#This Row],[City]]="Bangalore",Table1[[#This Row],[Income]],0)</f>
        <v>0</v>
      </c>
      <c r="BL359">
        <f ca="1">IF(Table1[[#This Row],[City]]="Kochi",Table1[[#This Row],[Income]],0)</f>
        <v>0</v>
      </c>
      <c r="BM359">
        <f ca="1">IF(Table1[[#This Row],[City]]="Chennai",Table1[[#This Row],[Income]],0)</f>
        <v>0</v>
      </c>
      <c r="BN359">
        <f ca="1">IF(Table1[[#This Row],[City]]="Thiruvananthapuram",Table1[[#This Row],[Income]],0)</f>
        <v>0</v>
      </c>
      <c r="BO359">
        <f ca="1">IF(Table1[[#This Row],[City]]="Kolkata",Table1[[#This Row],[Income]],0)</f>
        <v>0</v>
      </c>
      <c r="BP359">
        <f ca="1">IF(Table1[[#This Row],[City]]="Mumbai",Table1[[#This Row],[Income]],0)</f>
        <v>0</v>
      </c>
      <c r="BQ359">
        <f ca="1">IF(Table1[[#This Row],[City]]="Mysore",Table1[[#This Row],[Income]],0)</f>
        <v>84476</v>
      </c>
      <c r="BT359">
        <f ca="1">IF(Table1[[#This Row],[City]]="Mumbai",1,0)</f>
        <v>0</v>
      </c>
      <c r="BU359">
        <f ca="1">IF(Table1[[#This Row],[City]]="Chennai",1,0)</f>
        <v>0</v>
      </c>
      <c r="BV359">
        <f ca="1">IF(Table1[[#This Row],[City]]="Delhi",1,0)</f>
        <v>0</v>
      </c>
      <c r="BW359">
        <f ca="1">IF(Table1[[#This Row],[City]]="Bangalore",1,0)</f>
        <v>0</v>
      </c>
      <c r="BX359">
        <f ca="1">IF(Table1[[#This Row],[City]]="Kochi",1,0)</f>
        <v>0</v>
      </c>
      <c r="BY359">
        <f ca="1">IF(Table1[[#This Row],[City]]="Thiruvananthapuram",1,0)</f>
        <v>0</v>
      </c>
      <c r="BZ359">
        <f ca="1">IF(Table1[[#This Row],[City]]="Kolkata",1,0)</f>
        <v>0</v>
      </c>
      <c r="CA359">
        <f ca="1">IF(Table1[[#This Row],[City]]="Mysore",1,0)</f>
        <v>1</v>
      </c>
    </row>
    <row r="360" spans="2:79" x14ac:dyDescent="0.3">
      <c r="B360">
        <f t="shared" ca="1" si="112"/>
        <v>1</v>
      </c>
      <c r="C360" t="str">
        <f t="shared" ca="1" si="113"/>
        <v>Male</v>
      </c>
      <c r="D360">
        <f t="shared" ca="1" si="114"/>
        <v>25</v>
      </c>
      <c r="E360">
        <f t="shared" ca="1" si="115"/>
        <v>6</v>
      </c>
      <c r="F360" t="str">
        <f t="shared" ca="1" si="116"/>
        <v>Blogger</v>
      </c>
      <c r="G360">
        <f t="shared" ca="1" si="117"/>
        <v>1</v>
      </c>
      <c r="H360" t="str">
        <f t="shared" ca="1" si="118"/>
        <v>SSLC</v>
      </c>
      <c r="I360">
        <f t="shared" ca="1" si="119"/>
        <v>1</v>
      </c>
      <c r="J360">
        <f t="shared" ca="1" si="111"/>
        <v>4</v>
      </c>
      <c r="K360">
        <f t="shared" ca="1" si="120"/>
        <v>33366</v>
      </c>
      <c r="L360">
        <f t="shared" ca="1" si="121"/>
        <v>6</v>
      </c>
      <c r="M360" t="str">
        <f t="shared" ca="1" si="122"/>
        <v>Thiruvananthapuram</v>
      </c>
      <c r="N360">
        <f t="shared" ca="1" si="123"/>
        <v>100098</v>
      </c>
      <c r="O360">
        <f t="shared" ca="1" si="124"/>
        <v>66577.379891330362</v>
      </c>
      <c r="P360" s="1">
        <f t="shared" ca="1" si="125"/>
        <v>48981.427851706569</v>
      </c>
      <c r="Q360">
        <f t="shared" ca="1" si="126"/>
        <v>4591</v>
      </c>
      <c r="R360" s="1">
        <f t="shared" ca="1" si="127"/>
        <v>42900.767696690171</v>
      </c>
      <c r="S360" s="1">
        <f t="shared" ca="1" si="128"/>
        <v>26064.956769471908</v>
      </c>
      <c r="T360" s="1">
        <f t="shared" ca="1" si="129"/>
        <v>191980.19554839673</v>
      </c>
      <c r="U360" s="1">
        <f t="shared" ca="1" si="130"/>
        <v>114069.14758802054</v>
      </c>
      <c r="V360" s="1">
        <f t="shared" ca="1" si="131"/>
        <v>77911.047960376192</v>
      </c>
      <c r="AI360" s="7"/>
      <c r="AJ360">
        <f ca="1">IF(Table1[[#This Row],[Gender]]="Male",1,0)</f>
        <v>1</v>
      </c>
      <c r="AK360">
        <f ca="1">IF(Table1[[#This Row],[Gender]]="Female",1,0)</f>
        <v>0</v>
      </c>
      <c r="AM360" s="3"/>
      <c r="AO360">
        <f ca="1">IF(Table1[[#This Row],[Profession]]="Health",1,0)</f>
        <v>0</v>
      </c>
      <c r="AP360">
        <f ca="1">IF(Table1[[#This Row],[Profession]]="IT",1,0)</f>
        <v>0</v>
      </c>
      <c r="AQ360">
        <f ca="1">IF(Table1[[#This Row],[Profession]]="Engineer",1,0)</f>
        <v>0</v>
      </c>
      <c r="AR360">
        <f ca="1">IF(Table1[[#This Row],[Profession]]="Blogger",1,0)</f>
        <v>1</v>
      </c>
      <c r="AS360">
        <f ca="1">IF(Table1[[#This Row],[Profession]]="Teacher",1,0)</f>
        <v>0</v>
      </c>
      <c r="AT360">
        <f ca="1">IF(Table1[[#This Row],[Profession]]="Freelancer",1,0)</f>
        <v>0</v>
      </c>
      <c r="BB360" s="20">
        <f ca="1">Table1[[#This Row],[Vehicle Value]]/Table1[[#This Row],[Vehicles]]</f>
        <v>12245.356962926642</v>
      </c>
      <c r="BC360" s="3"/>
      <c r="BD360" s="23">
        <f ca="1">IF(Table1[[#This Row],[Overal Debt]]&gt;$BE$3,1,0)</f>
        <v>1</v>
      </c>
      <c r="BG360" s="27">
        <f ca="1">Table1[[#This Row],[Mortgage]]/Table1[[#This Row],[Value of House]]</f>
        <v>0.66512197937351758</v>
      </c>
      <c r="BH360" s="23">
        <f t="shared" ca="1" si="132"/>
        <v>0</v>
      </c>
      <c r="BJ360">
        <f ca="1">IF(Table1[[#This Row],[City]]="Delhi",Table1[[#This Row],[Income]],0)</f>
        <v>0</v>
      </c>
      <c r="BK360">
        <f ca="1">IF(Table1[[#This Row],[City]]="Bangalore",Table1[[#This Row],[Income]],0)</f>
        <v>0</v>
      </c>
      <c r="BL360">
        <f ca="1">IF(Table1[[#This Row],[City]]="Kochi",Table1[[#This Row],[Income]],0)</f>
        <v>0</v>
      </c>
      <c r="BM360">
        <f ca="1">IF(Table1[[#This Row],[City]]="Chennai",Table1[[#This Row],[Income]],0)</f>
        <v>0</v>
      </c>
      <c r="BN360">
        <f ca="1">IF(Table1[[#This Row],[City]]="Thiruvananthapuram",Table1[[#This Row],[Income]],0)</f>
        <v>33366</v>
      </c>
      <c r="BO360">
        <f ca="1">IF(Table1[[#This Row],[City]]="Kolkata",Table1[[#This Row],[Income]],0)</f>
        <v>0</v>
      </c>
      <c r="BP360">
        <f ca="1">IF(Table1[[#This Row],[City]]="Mumbai",Table1[[#This Row],[Income]],0)</f>
        <v>0</v>
      </c>
      <c r="BQ360">
        <f ca="1">IF(Table1[[#This Row],[City]]="Mysore",Table1[[#This Row],[Income]],0)</f>
        <v>0</v>
      </c>
      <c r="BT360">
        <f ca="1">IF(Table1[[#This Row],[City]]="Mumbai",1,0)</f>
        <v>0</v>
      </c>
      <c r="BU360">
        <f ca="1">IF(Table1[[#This Row],[City]]="Chennai",1,0)</f>
        <v>0</v>
      </c>
      <c r="BV360">
        <f ca="1">IF(Table1[[#This Row],[City]]="Delhi",1,0)</f>
        <v>0</v>
      </c>
      <c r="BW360">
        <f ca="1">IF(Table1[[#This Row],[City]]="Bangalore",1,0)</f>
        <v>0</v>
      </c>
      <c r="BX360">
        <f ca="1">IF(Table1[[#This Row],[City]]="Kochi",1,0)</f>
        <v>0</v>
      </c>
      <c r="BY360">
        <f ca="1">IF(Table1[[#This Row],[City]]="Thiruvananthapuram",1,0)</f>
        <v>1</v>
      </c>
      <c r="BZ360">
        <f ca="1">IF(Table1[[#This Row],[City]]="Kolkata",1,0)</f>
        <v>0</v>
      </c>
      <c r="CA360">
        <f ca="1">IF(Table1[[#This Row],[City]]="Mysore",1,0)</f>
        <v>0</v>
      </c>
    </row>
    <row r="361" spans="2:79" x14ac:dyDescent="0.3">
      <c r="B361">
        <f t="shared" ca="1" si="112"/>
        <v>1</v>
      </c>
      <c r="C361" t="str">
        <f t="shared" ca="1" si="113"/>
        <v>Male</v>
      </c>
      <c r="D361">
        <f t="shared" ca="1" si="114"/>
        <v>30</v>
      </c>
      <c r="E361">
        <f t="shared" ca="1" si="115"/>
        <v>4</v>
      </c>
      <c r="F361" t="str">
        <f t="shared" ca="1" si="116"/>
        <v>Teacher</v>
      </c>
      <c r="G361">
        <f t="shared" ca="1" si="117"/>
        <v>2</v>
      </c>
      <c r="H361" t="str">
        <f t="shared" ca="1" si="118"/>
        <v>HSC</v>
      </c>
      <c r="I361">
        <f t="shared" ca="1" si="119"/>
        <v>1</v>
      </c>
      <c r="J361">
        <f t="shared" ca="1" si="111"/>
        <v>4</v>
      </c>
      <c r="K361">
        <f t="shared" ca="1" si="120"/>
        <v>75577</v>
      </c>
      <c r="L361">
        <f t="shared" ca="1" si="121"/>
        <v>4</v>
      </c>
      <c r="M361" t="str">
        <f t="shared" ca="1" si="122"/>
        <v>Mumbai</v>
      </c>
      <c r="N361">
        <f t="shared" ca="1" si="123"/>
        <v>302308</v>
      </c>
      <c r="O361">
        <f t="shared" ca="1" si="124"/>
        <v>118650.21309170157</v>
      </c>
      <c r="P361" s="1">
        <f t="shared" ca="1" si="125"/>
        <v>61809.523522092204</v>
      </c>
      <c r="Q361">
        <f t="shared" ca="1" si="126"/>
        <v>47394</v>
      </c>
      <c r="R361" s="1">
        <f t="shared" ca="1" si="127"/>
        <v>83264.356260436718</v>
      </c>
      <c r="S361" s="1">
        <f t="shared" ca="1" si="128"/>
        <v>48856.914836674434</v>
      </c>
      <c r="T361" s="1">
        <f t="shared" ca="1" si="129"/>
        <v>447381.87978252891</v>
      </c>
      <c r="U361" s="1">
        <f t="shared" ca="1" si="130"/>
        <v>249308.56935213829</v>
      </c>
      <c r="V361" s="1">
        <f t="shared" ca="1" si="131"/>
        <v>198073.31043039061</v>
      </c>
      <c r="AI361" s="7"/>
      <c r="AJ361">
        <f ca="1">IF(Table1[[#This Row],[Gender]]="Male",1,0)</f>
        <v>1</v>
      </c>
      <c r="AK361">
        <f ca="1">IF(Table1[[#This Row],[Gender]]="Female",1,0)</f>
        <v>0</v>
      </c>
      <c r="AM361" s="3"/>
      <c r="AO361">
        <f ca="1">IF(Table1[[#This Row],[Profession]]="Health",1,0)</f>
        <v>0</v>
      </c>
      <c r="AP361">
        <f ca="1">IF(Table1[[#This Row],[Profession]]="IT",1,0)</f>
        <v>0</v>
      </c>
      <c r="AQ361">
        <f ca="1">IF(Table1[[#This Row],[Profession]]="Engineer",1,0)</f>
        <v>0</v>
      </c>
      <c r="AR361">
        <f ca="1">IF(Table1[[#This Row],[Profession]]="Blogger",1,0)</f>
        <v>0</v>
      </c>
      <c r="AS361">
        <f ca="1">IF(Table1[[#This Row],[Profession]]="Teacher",1,0)</f>
        <v>1</v>
      </c>
      <c r="AT361">
        <f ca="1">IF(Table1[[#This Row],[Profession]]="Freelancer",1,0)</f>
        <v>0</v>
      </c>
      <c r="BB361" s="20">
        <f ca="1">Table1[[#This Row],[Vehicle Value]]/Table1[[#This Row],[Vehicles]]</f>
        <v>15452.380880523051</v>
      </c>
      <c r="BC361" s="3"/>
      <c r="BD361" s="23">
        <f ca="1">IF(Table1[[#This Row],[Overal Debt]]&gt;$BE$3,1,0)</f>
        <v>1</v>
      </c>
      <c r="BG361" s="27">
        <f ca="1">Table1[[#This Row],[Mortgage]]/Table1[[#This Row],[Value of House]]</f>
        <v>0.39248122144204445</v>
      </c>
      <c r="BH361" s="23">
        <f t="shared" ca="1" si="132"/>
        <v>0</v>
      </c>
      <c r="BJ361">
        <f ca="1">IF(Table1[[#This Row],[City]]="Delhi",Table1[[#This Row],[Income]],0)</f>
        <v>0</v>
      </c>
      <c r="BK361">
        <f ca="1">IF(Table1[[#This Row],[City]]="Bangalore",Table1[[#This Row],[Income]],0)</f>
        <v>0</v>
      </c>
      <c r="BL361">
        <f ca="1">IF(Table1[[#This Row],[City]]="Kochi",Table1[[#This Row],[Income]],0)</f>
        <v>0</v>
      </c>
      <c r="BM361">
        <f ca="1">IF(Table1[[#This Row],[City]]="Chennai",Table1[[#This Row],[Income]],0)</f>
        <v>0</v>
      </c>
      <c r="BN361">
        <f ca="1">IF(Table1[[#This Row],[City]]="Thiruvananthapuram",Table1[[#This Row],[Income]],0)</f>
        <v>0</v>
      </c>
      <c r="BO361">
        <f ca="1">IF(Table1[[#This Row],[City]]="Kolkata",Table1[[#This Row],[Income]],0)</f>
        <v>0</v>
      </c>
      <c r="BP361">
        <f ca="1">IF(Table1[[#This Row],[City]]="Mumbai",Table1[[#This Row],[Income]],0)</f>
        <v>75577</v>
      </c>
      <c r="BQ361">
        <f ca="1">IF(Table1[[#This Row],[City]]="Mysore",Table1[[#This Row],[Income]],0)</f>
        <v>0</v>
      </c>
      <c r="BT361">
        <f ca="1">IF(Table1[[#This Row],[City]]="Mumbai",1,0)</f>
        <v>1</v>
      </c>
      <c r="BU361">
        <f ca="1">IF(Table1[[#This Row],[City]]="Chennai",1,0)</f>
        <v>0</v>
      </c>
      <c r="BV361">
        <f ca="1">IF(Table1[[#This Row],[City]]="Delhi",1,0)</f>
        <v>0</v>
      </c>
      <c r="BW361">
        <f ca="1">IF(Table1[[#This Row],[City]]="Bangalore",1,0)</f>
        <v>0</v>
      </c>
      <c r="BX361">
        <f ca="1">IF(Table1[[#This Row],[City]]="Kochi",1,0)</f>
        <v>0</v>
      </c>
      <c r="BY361">
        <f ca="1">IF(Table1[[#This Row],[City]]="Thiruvananthapuram",1,0)</f>
        <v>0</v>
      </c>
      <c r="BZ361">
        <f ca="1">IF(Table1[[#This Row],[City]]="Kolkata",1,0)</f>
        <v>0</v>
      </c>
      <c r="CA361">
        <f ca="1">IF(Table1[[#This Row],[City]]="Mysore",1,0)</f>
        <v>0</v>
      </c>
    </row>
    <row r="362" spans="2:79" x14ac:dyDescent="0.3">
      <c r="B362">
        <f t="shared" ca="1" si="112"/>
        <v>1</v>
      </c>
      <c r="C362" t="str">
        <f t="shared" ca="1" si="113"/>
        <v>Male</v>
      </c>
      <c r="D362">
        <f t="shared" ca="1" si="114"/>
        <v>34</v>
      </c>
      <c r="E362">
        <f t="shared" ca="1" si="115"/>
        <v>6</v>
      </c>
      <c r="F362" t="str">
        <f t="shared" ca="1" si="116"/>
        <v>Blogger</v>
      </c>
      <c r="G362">
        <f t="shared" ca="1" si="117"/>
        <v>3</v>
      </c>
      <c r="H362" t="str">
        <f t="shared" ca="1" si="118"/>
        <v>Diploma</v>
      </c>
      <c r="I362">
        <f t="shared" ca="1" si="119"/>
        <v>1</v>
      </c>
      <c r="J362">
        <f t="shared" ca="1" si="111"/>
        <v>4</v>
      </c>
      <c r="K362">
        <f t="shared" ca="1" si="120"/>
        <v>40223</v>
      </c>
      <c r="L362">
        <f t="shared" ca="1" si="121"/>
        <v>7</v>
      </c>
      <c r="M362" t="str">
        <f t="shared" ca="1" si="122"/>
        <v>Madurai</v>
      </c>
      <c r="N362">
        <f t="shared" ca="1" si="123"/>
        <v>120669</v>
      </c>
      <c r="O362">
        <f t="shared" ca="1" si="124"/>
        <v>97019.525154596646</v>
      </c>
      <c r="P362" s="1">
        <f t="shared" ca="1" si="125"/>
        <v>98065.708144615099</v>
      </c>
      <c r="Q362">
        <f t="shared" ca="1" si="126"/>
        <v>87976</v>
      </c>
      <c r="R362" s="1">
        <f t="shared" ca="1" si="127"/>
        <v>33540.43442028555</v>
      </c>
      <c r="S362" s="1">
        <f t="shared" ca="1" si="128"/>
        <v>12006.268091988553</v>
      </c>
      <c r="T362" s="1">
        <f t="shared" ca="1" si="129"/>
        <v>252275.14256490066</v>
      </c>
      <c r="U362" s="1">
        <f t="shared" ca="1" si="130"/>
        <v>218535.95957488217</v>
      </c>
      <c r="V362" s="1">
        <f t="shared" ca="1" si="131"/>
        <v>33739.182990018482</v>
      </c>
      <c r="AI362" s="7"/>
      <c r="AJ362">
        <f ca="1">IF(Table1[[#This Row],[Gender]]="Male",1,0)</f>
        <v>1</v>
      </c>
      <c r="AK362">
        <f ca="1">IF(Table1[[#This Row],[Gender]]="Female",1,0)</f>
        <v>0</v>
      </c>
      <c r="AM362" s="3"/>
      <c r="AO362">
        <f ca="1">IF(Table1[[#This Row],[Profession]]="Health",1,0)</f>
        <v>0</v>
      </c>
      <c r="AP362">
        <f ca="1">IF(Table1[[#This Row],[Profession]]="IT",1,0)</f>
        <v>0</v>
      </c>
      <c r="AQ362">
        <f ca="1">IF(Table1[[#This Row],[Profession]]="Engineer",1,0)</f>
        <v>0</v>
      </c>
      <c r="AR362">
        <f ca="1">IF(Table1[[#This Row],[Profession]]="Blogger",1,0)</f>
        <v>1</v>
      </c>
      <c r="AS362">
        <f ca="1">IF(Table1[[#This Row],[Profession]]="Teacher",1,0)</f>
        <v>0</v>
      </c>
      <c r="AT362">
        <f ca="1">IF(Table1[[#This Row],[Profession]]="Freelancer",1,0)</f>
        <v>0</v>
      </c>
      <c r="BB362" s="20">
        <f ca="1">Table1[[#This Row],[Vehicle Value]]/Table1[[#This Row],[Vehicles]]</f>
        <v>24516.427036153775</v>
      </c>
      <c r="BC362" s="3"/>
      <c r="BD362" s="23">
        <f ca="1">IF(Table1[[#This Row],[Overal Debt]]&gt;$BE$3,1,0)</f>
        <v>1</v>
      </c>
      <c r="BG362" s="27">
        <f ca="1">Table1[[#This Row],[Mortgage]]/Table1[[#This Row],[Value of House]]</f>
        <v>0.80401366676276964</v>
      </c>
      <c r="BH362" s="23">
        <f t="shared" ca="1" si="132"/>
        <v>0</v>
      </c>
      <c r="BJ362">
        <f ca="1">IF(Table1[[#This Row],[City]]="Delhi",Table1[[#This Row],[Income]],0)</f>
        <v>0</v>
      </c>
      <c r="BK362">
        <f ca="1">IF(Table1[[#This Row],[City]]="Bangalore",Table1[[#This Row],[Income]],0)</f>
        <v>0</v>
      </c>
      <c r="BL362">
        <f ca="1">IF(Table1[[#This Row],[City]]="Kochi",Table1[[#This Row],[Income]],0)</f>
        <v>0</v>
      </c>
      <c r="BM362">
        <f ca="1">IF(Table1[[#This Row],[City]]="Chennai",Table1[[#This Row],[Income]],0)</f>
        <v>0</v>
      </c>
      <c r="BN362">
        <f ca="1">IF(Table1[[#This Row],[City]]="Thiruvananthapuram",Table1[[#This Row],[Income]],0)</f>
        <v>0</v>
      </c>
      <c r="BO362">
        <f ca="1">IF(Table1[[#This Row],[City]]="Kolkata",Table1[[#This Row],[Income]],0)</f>
        <v>0</v>
      </c>
      <c r="BP362">
        <f ca="1">IF(Table1[[#This Row],[City]]="Mumbai",Table1[[#This Row],[Income]],0)</f>
        <v>0</v>
      </c>
      <c r="BQ362">
        <f ca="1">IF(Table1[[#This Row],[City]]="Mysore",Table1[[#This Row],[Income]],0)</f>
        <v>0</v>
      </c>
      <c r="BT362">
        <f ca="1">IF(Table1[[#This Row],[City]]="Mumbai",1,0)</f>
        <v>0</v>
      </c>
      <c r="BU362">
        <f ca="1">IF(Table1[[#This Row],[City]]="Chennai",1,0)</f>
        <v>0</v>
      </c>
      <c r="BV362">
        <f ca="1">IF(Table1[[#This Row],[City]]="Delhi",1,0)</f>
        <v>0</v>
      </c>
      <c r="BW362">
        <f ca="1">IF(Table1[[#This Row],[City]]="Bangalore",1,0)</f>
        <v>0</v>
      </c>
      <c r="BX362">
        <f ca="1">IF(Table1[[#This Row],[City]]="Kochi",1,0)</f>
        <v>0</v>
      </c>
      <c r="BY362">
        <f ca="1">IF(Table1[[#This Row],[City]]="Thiruvananthapuram",1,0)</f>
        <v>0</v>
      </c>
      <c r="BZ362">
        <f ca="1">IF(Table1[[#This Row],[City]]="Kolkata",1,0)</f>
        <v>0</v>
      </c>
      <c r="CA362">
        <f ca="1">IF(Table1[[#This Row],[City]]="Mysore",1,0)</f>
        <v>0</v>
      </c>
    </row>
    <row r="363" spans="2:79" x14ac:dyDescent="0.3">
      <c r="B363">
        <f t="shared" ca="1" si="112"/>
        <v>1</v>
      </c>
      <c r="C363" t="str">
        <f t="shared" ca="1" si="113"/>
        <v>Male</v>
      </c>
      <c r="D363">
        <f t="shared" ca="1" si="114"/>
        <v>31</v>
      </c>
      <c r="E363">
        <f t="shared" ca="1" si="115"/>
        <v>6</v>
      </c>
      <c r="F363" t="str">
        <f t="shared" ca="1" si="116"/>
        <v>Blogger</v>
      </c>
      <c r="G363">
        <f t="shared" ca="1" si="117"/>
        <v>4</v>
      </c>
      <c r="H363" t="str">
        <f t="shared" ca="1" si="118"/>
        <v>Under Graduate</v>
      </c>
      <c r="I363">
        <f t="shared" ca="1" si="119"/>
        <v>1</v>
      </c>
      <c r="J363">
        <f t="shared" ca="1" si="111"/>
        <v>2</v>
      </c>
      <c r="K363">
        <f t="shared" ca="1" si="120"/>
        <v>46671</v>
      </c>
      <c r="L363">
        <f t="shared" ca="1" si="121"/>
        <v>8</v>
      </c>
      <c r="M363" t="str">
        <f t="shared" ca="1" si="122"/>
        <v>Kochi</v>
      </c>
      <c r="N363">
        <f t="shared" ca="1" si="123"/>
        <v>186684</v>
      </c>
      <c r="O363">
        <f t="shared" ca="1" si="124"/>
        <v>105119.58583701363</v>
      </c>
      <c r="P363" s="1">
        <f t="shared" ca="1" si="125"/>
        <v>77290.094787981012</v>
      </c>
      <c r="Q363">
        <f t="shared" ca="1" si="126"/>
        <v>33577</v>
      </c>
      <c r="R363" s="1">
        <f t="shared" ca="1" si="127"/>
        <v>73522.647496685444</v>
      </c>
      <c r="S363" s="1">
        <f t="shared" ca="1" si="128"/>
        <v>64587.92064785488</v>
      </c>
      <c r="T363" s="1">
        <f t="shared" ca="1" si="129"/>
        <v>337496.74228466646</v>
      </c>
      <c r="U363" s="1">
        <f t="shared" ca="1" si="130"/>
        <v>212219.23333369906</v>
      </c>
      <c r="V363" s="1">
        <f t="shared" ca="1" si="131"/>
        <v>125277.5089509674</v>
      </c>
      <c r="AI363" s="7"/>
      <c r="AJ363">
        <f ca="1">IF(Table1[[#This Row],[Gender]]="Male",1,0)</f>
        <v>1</v>
      </c>
      <c r="AK363">
        <f ca="1">IF(Table1[[#This Row],[Gender]]="Female",1,0)</f>
        <v>0</v>
      </c>
      <c r="AM363" s="3"/>
      <c r="AO363">
        <f ca="1">IF(Table1[[#This Row],[Profession]]="Health",1,0)</f>
        <v>0</v>
      </c>
      <c r="AP363">
        <f ca="1">IF(Table1[[#This Row],[Profession]]="IT",1,0)</f>
        <v>0</v>
      </c>
      <c r="AQ363">
        <f ca="1">IF(Table1[[#This Row],[Profession]]="Engineer",1,0)</f>
        <v>0</v>
      </c>
      <c r="AR363">
        <f ca="1">IF(Table1[[#This Row],[Profession]]="Blogger",1,0)</f>
        <v>1</v>
      </c>
      <c r="AS363">
        <f ca="1">IF(Table1[[#This Row],[Profession]]="Teacher",1,0)</f>
        <v>0</v>
      </c>
      <c r="AT363">
        <f ca="1">IF(Table1[[#This Row],[Profession]]="Freelancer",1,0)</f>
        <v>0</v>
      </c>
      <c r="BB363" s="20">
        <f ca="1">Table1[[#This Row],[Vehicle Value]]/Table1[[#This Row],[Vehicles]]</f>
        <v>38645.047393990506</v>
      </c>
      <c r="BC363" s="3"/>
      <c r="BD363" s="23">
        <f ca="1">IF(Table1[[#This Row],[Overal Debt]]&gt;$BE$3,1,0)</f>
        <v>1</v>
      </c>
      <c r="BG363" s="27">
        <f ca="1">Table1[[#This Row],[Mortgage]]/Table1[[#This Row],[Value of House]]</f>
        <v>0.56308835163706383</v>
      </c>
      <c r="BH363" s="23">
        <f t="shared" ca="1" si="132"/>
        <v>0</v>
      </c>
      <c r="BJ363">
        <f ca="1">IF(Table1[[#This Row],[City]]="Delhi",Table1[[#This Row],[Income]],0)</f>
        <v>0</v>
      </c>
      <c r="BK363">
        <f ca="1">IF(Table1[[#This Row],[City]]="Bangalore",Table1[[#This Row],[Income]],0)</f>
        <v>0</v>
      </c>
      <c r="BL363">
        <f ca="1">IF(Table1[[#This Row],[City]]="Kochi",Table1[[#This Row],[Income]],0)</f>
        <v>46671</v>
      </c>
      <c r="BM363">
        <f ca="1">IF(Table1[[#This Row],[City]]="Chennai",Table1[[#This Row],[Income]],0)</f>
        <v>0</v>
      </c>
      <c r="BN363">
        <f ca="1">IF(Table1[[#This Row],[City]]="Thiruvananthapuram",Table1[[#This Row],[Income]],0)</f>
        <v>0</v>
      </c>
      <c r="BO363">
        <f ca="1">IF(Table1[[#This Row],[City]]="Kolkata",Table1[[#This Row],[Income]],0)</f>
        <v>0</v>
      </c>
      <c r="BP363">
        <f ca="1">IF(Table1[[#This Row],[City]]="Mumbai",Table1[[#This Row],[Income]],0)</f>
        <v>0</v>
      </c>
      <c r="BQ363">
        <f ca="1">IF(Table1[[#This Row],[City]]="Mysore",Table1[[#This Row],[Income]],0)</f>
        <v>0</v>
      </c>
      <c r="BT363">
        <f ca="1">IF(Table1[[#This Row],[City]]="Mumbai",1,0)</f>
        <v>0</v>
      </c>
      <c r="BU363">
        <f ca="1">IF(Table1[[#This Row],[City]]="Chennai",1,0)</f>
        <v>0</v>
      </c>
      <c r="BV363">
        <f ca="1">IF(Table1[[#This Row],[City]]="Delhi",1,0)</f>
        <v>0</v>
      </c>
      <c r="BW363">
        <f ca="1">IF(Table1[[#This Row],[City]]="Bangalore",1,0)</f>
        <v>0</v>
      </c>
      <c r="BX363">
        <f ca="1">IF(Table1[[#This Row],[City]]="Kochi",1,0)</f>
        <v>1</v>
      </c>
      <c r="BY363">
        <f ca="1">IF(Table1[[#This Row],[City]]="Thiruvananthapuram",1,0)</f>
        <v>0</v>
      </c>
      <c r="BZ363">
        <f ca="1">IF(Table1[[#This Row],[City]]="Kolkata",1,0)</f>
        <v>0</v>
      </c>
      <c r="CA363">
        <f ca="1">IF(Table1[[#This Row],[City]]="Mysore",1,0)</f>
        <v>0</v>
      </c>
    </row>
    <row r="364" spans="2:79" x14ac:dyDescent="0.3">
      <c r="B364">
        <f t="shared" ca="1" si="112"/>
        <v>1</v>
      </c>
      <c r="C364" t="str">
        <f t="shared" ca="1" si="113"/>
        <v>Male</v>
      </c>
      <c r="D364">
        <f t="shared" ca="1" si="114"/>
        <v>45</v>
      </c>
      <c r="E364">
        <f t="shared" ca="1" si="115"/>
        <v>3</v>
      </c>
      <c r="F364" t="str">
        <f t="shared" ca="1" si="116"/>
        <v>IT</v>
      </c>
      <c r="G364">
        <f t="shared" ca="1" si="117"/>
        <v>2</v>
      </c>
      <c r="H364" t="str">
        <f t="shared" ca="1" si="118"/>
        <v>HSC</v>
      </c>
      <c r="I364">
        <f t="shared" ca="1" si="119"/>
        <v>4</v>
      </c>
      <c r="J364">
        <f t="shared" ca="1" si="111"/>
        <v>1</v>
      </c>
      <c r="K364">
        <f t="shared" ca="1" si="120"/>
        <v>87276</v>
      </c>
      <c r="L364">
        <f t="shared" ca="1" si="121"/>
        <v>8</v>
      </c>
      <c r="M364" t="str">
        <f t="shared" ca="1" si="122"/>
        <v>Kochi</v>
      </c>
      <c r="N364">
        <f t="shared" ca="1" si="123"/>
        <v>349104</v>
      </c>
      <c r="O364">
        <f t="shared" ca="1" si="124"/>
        <v>136386.38676220877</v>
      </c>
      <c r="P364" s="1">
        <f t="shared" ca="1" si="125"/>
        <v>61257.533045942437</v>
      </c>
      <c r="Q364">
        <f t="shared" ca="1" si="126"/>
        <v>34744</v>
      </c>
      <c r="R364" s="1">
        <f t="shared" ca="1" si="127"/>
        <v>1238.509403405372</v>
      </c>
      <c r="S364" s="1">
        <f t="shared" ca="1" si="128"/>
        <v>31253.883566767574</v>
      </c>
      <c r="T364" s="1">
        <f t="shared" ca="1" si="129"/>
        <v>411600.04244934779</v>
      </c>
      <c r="U364" s="1">
        <f t="shared" ca="1" si="130"/>
        <v>172368.89616561413</v>
      </c>
      <c r="V364" s="1">
        <f t="shared" ca="1" si="131"/>
        <v>239231.14628373366</v>
      </c>
      <c r="AI364" s="7"/>
      <c r="AJ364">
        <f ca="1">IF(Table1[[#This Row],[Gender]]="Male",1,0)</f>
        <v>1</v>
      </c>
      <c r="AK364">
        <f ca="1">IF(Table1[[#This Row],[Gender]]="Female",1,0)</f>
        <v>0</v>
      </c>
      <c r="AM364" s="3"/>
      <c r="AO364">
        <f ca="1">IF(Table1[[#This Row],[Profession]]="Health",1,0)</f>
        <v>0</v>
      </c>
      <c r="AP364">
        <f ca="1">IF(Table1[[#This Row],[Profession]]="IT",1,0)</f>
        <v>1</v>
      </c>
      <c r="AQ364">
        <f ca="1">IF(Table1[[#This Row],[Profession]]="Engineer",1,0)</f>
        <v>0</v>
      </c>
      <c r="AR364">
        <f ca="1">IF(Table1[[#This Row],[Profession]]="Blogger",1,0)</f>
        <v>0</v>
      </c>
      <c r="AS364">
        <f ca="1">IF(Table1[[#This Row],[Profession]]="Teacher",1,0)</f>
        <v>0</v>
      </c>
      <c r="AT364">
        <f ca="1">IF(Table1[[#This Row],[Profession]]="Freelancer",1,0)</f>
        <v>0</v>
      </c>
      <c r="BB364" s="20">
        <f ca="1">Table1[[#This Row],[Vehicle Value]]/Table1[[#This Row],[Vehicles]]</f>
        <v>61257.533045942437</v>
      </c>
      <c r="BC364" s="3"/>
      <c r="BD364" s="23">
        <f ca="1">IF(Table1[[#This Row],[Overal Debt]]&gt;$BE$3,1,0)</f>
        <v>1</v>
      </c>
      <c r="BG364" s="27">
        <f ca="1">Table1[[#This Row],[Mortgage]]/Table1[[#This Row],[Value of House]]</f>
        <v>0.39067552008057421</v>
      </c>
      <c r="BH364" s="23">
        <f t="shared" ca="1" si="132"/>
        <v>0</v>
      </c>
      <c r="BJ364">
        <f ca="1">IF(Table1[[#This Row],[City]]="Delhi",Table1[[#This Row],[Income]],0)</f>
        <v>0</v>
      </c>
      <c r="BK364">
        <f ca="1">IF(Table1[[#This Row],[City]]="Bangalore",Table1[[#This Row],[Income]],0)</f>
        <v>0</v>
      </c>
      <c r="BL364">
        <f ca="1">IF(Table1[[#This Row],[City]]="Kochi",Table1[[#This Row],[Income]],0)</f>
        <v>87276</v>
      </c>
      <c r="BM364">
        <f ca="1">IF(Table1[[#This Row],[City]]="Chennai",Table1[[#This Row],[Income]],0)</f>
        <v>0</v>
      </c>
      <c r="BN364">
        <f ca="1">IF(Table1[[#This Row],[City]]="Thiruvananthapuram",Table1[[#This Row],[Income]],0)</f>
        <v>0</v>
      </c>
      <c r="BO364">
        <f ca="1">IF(Table1[[#This Row],[City]]="Kolkata",Table1[[#This Row],[Income]],0)</f>
        <v>0</v>
      </c>
      <c r="BP364">
        <f ca="1">IF(Table1[[#This Row],[City]]="Mumbai",Table1[[#This Row],[Income]],0)</f>
        <v>0</v>
      </c>
      <c r="BQ364">
        <f ca="1">IF(Table1[[#This Row],[City]]="Mysore",Table1[[#This Row],[Income]],0)</f>
        <v>0</v>
      </c>
      <c r="BT364">
        <f ca="1">IF(Table1[[#This Row],[City]]="Mumbai",1,0)</f>
        <v>0</v>
      </c>
      <c r="BU364">
        <f ca="1">IF(Table1[[#This Row],[City]]="Chennai",1,0)</f>
        <v>0</v>
      </c>
      <c r="BV364">
        <f ca="1">IF(Table1[[#This Row],[City]]="Delhi",1,0)</f>
        <v>0</v>
      </c>
      <c r="BW364">
        <f ca="1">IF(Table1[[#This Row],[City]]="Bangalore",1,0)</f>
        <v>0</v>
      </c>
      <c r="BX364">
        <f ca="1">IF(Table1[[#This Row],[City]]="Kochi",1,0)</f>
        <v>1</v>
      </c>
      <c r="BY364">
        <f ca="1">IF(Table1[[#This Row],[City]]="Thiruvananthapuram",1,0)</f>
        <v>0</v>
      </c>
      <c r="BZ364">
        <f ca="1">IF(Table1[[#This Row],[City]]="Kolkata",1,0)</f>
        <v>0</v>
      </c>
      <c r="CA364">
        <f ca="1">IF(Table1[[#This Row],[City]]="Mysore",1,0)</f>
        <v>0</v>
      </c>
    </row>
    <row r="365" spans="2:79" x14ac:dyDescent="0.3">
      <c r="B365">
        <f t="shared" ca="1" si="112"/>
        <v>2</v>
      </c>
      <c r="C365" t="str">
        <f t="shared" ca="1" si="113"/>
        <v>Female</v>
      </c>
      <c r="D365">
        <f t="shared" ca="1" si="114"/>
        <v>27</v>
      </c>
      <c r="E365">
        <f t="shared" ca="1" si="115"/>
        <v>6</v>
      </c>
      <c r="F365" t="str">
        <f t="shared" ca="1" si="116"/>
        <v>Blogger</v>
      </c>
      <c r="G365">
        <f t="shared" ca="1" si="117"/>
        <v>5</v>
      </c>
      <c r="H365" t="str">
        <f t="shared" ca="1" si="118"/>
        <v>Post Graduate</v>
      </c>
      <c r="I365">
        <f t="shared" ca="1" si="119"/>
        <v>4</v>
      </c>
      <c r="J365">
        <f t="shared" ca="1" si="111"/>
        <v>1</v>
      </c>
      <c r="K365">
        <f t="shared" ca="1" si="120"/>
        <v>30267</v>
      </c>
      <c r="L365">
        <f t="shared" ca="1" si="121"/>
        <v>8</v>
      </c>
      <c r="M365" t="str">
        <f t="shared" ca="1" si="122"/>
        <v>Kochi</v>
      </c>
      <c r="N365">
        <f t="shared" ca="1" si="123"/>
        <v>121068</v>
      </c>
      <c r="O365">
        <f t="shared" ca="1" si="124"/>
        <v>55464.759984068012</v>
      </c>
      <c r="P365" s="1">
        <f t="shared" ca="1" si="125"/>
        <v>5377.7043696520686</v>
      </c>
      <c r="Q365">
        <f t="shared" ca="1" si="126"/>
        <v>1975</v>
      </c>
      <c r="R365" s="1">
        <f t="shared" ca="1" si="127"/>
        <v>35912.172525227616</v>
      </c>
      <c r="S365" s="1">
        <f t="shared" ca="1" si="128"/>
        <v>22649.060354756399</v>
      </c>
      <c r="T365" s="1">
        <f t="shared" ca="1" si="129"/>
        <v>162357.87689487968</v>
      </c>
      <c r="U365" s="1">
        <f t="shared" ca="1" si="130"/>
        <v>93351.932509295628</v>
      </c>
      <c r="V365" s="1">
        <f t="shared" ca="1" si="131"/>
        <v>69005.944385584051</v>
      </c>
      <c r="AI365" s="7"/>
      <c r="AJ365">
        <f ca="1">IF(Table1[[#This Row],[Gender]]="Male",1,0)</f>
        <v>0</v>
      </c>
      <c r="AK365">
        <f ca="1">IF(Table1[[#This Row],[Gender]]="Female",1,0)</f>
        <v>1</v>
      </c>
      <c r="AM365" s="3"/>
      <c r="AO365">
        <f ca="1">IF(Table1[[#This Row],[Profession]]="Health",1,0)</f>
        <v>0</v>
      </c>
      <c r="AP365">
        <f ca="1">IF(Table1[[#This Row],[Profession]]="IT",1,0)</f>
        <v>0</v>
      </c>
      <c r="AQ365">
        <f ca="1">IF(Table1[[#This Row],[Profession]]="Engineer",1,0)</f>
        <v>0</v>
      </c>
      <c r="AR365">
        <f ca="1">IF(Table1[[#This Row],[Profession]]="Blogger",1,0)</f>
        <v>1</v>
      </c>
      <c r="AS365">
        <f ca="1">IF(Table1[[#This Row],[Profession]]="Teacher",1,0)</f>
        <v>0</v>
      </c>
      <c r="AT365">
        <f ca="1">IF(Table1[[#This Row],[Profession]]="Freelancer",1,0)</f>
        <v>0</v>
      </c>
      <c r="BB365" s="20">
        <f ca="1">Table1[[#This Row],[Vehicle Value]]/Table1[[#This Row],[Vehicles]]</f>
        <v>5377.7043696520686</v>
      </c>
      <c r="BC365" s="3"/>
      <c r="BD365" s="23">
        <f ca="1">IF(Table1[[#This Row],[Overal Debt]]&gt;$BE$3,1,0)</f>
        <v>0</v>
      </c>
      <c r="BG365" s="27">
        <f ca="1">Table1[[#This Row],[Mortgage]]/Table1[[#This Row],[Value of House]]</f>
        <v>0.45812898523200196</v>
      </c>
      <c r="BH365" s="23">
        <f t="shared" ca="1" si="132"/>
        <v>0</v>
      </c>
      <c r="BJ365">
        <f ca="1">IF(Table1[[#This Row],[City]]="Delhi",Table1[[#This Row],[Income]],0)</f>
        <v>0</v>
      </c>
      <c r="BK365">
        <f ca="1">IF(Table1[[#This Row],[City]]="Bangalore",Table1[[#This Row],[Income]],0)</f>
        <v>0</v>
      </c>
      <c r="BL365">
        <f ca="1">IF(Table1[[#This Row],[City]]="Kochi",Table1[[#This Row],[Income]],0)</f>
        <v>30267</v>
      </c>
      <c r="BM365">
        <f ca="1">IF(Table1[[#This Row],[City]]="Chennai",Table1[[#This Row],[Income]],0)</f>
        <v>0</v>
      </c>
      <c r="BN365">
        <f ca="1">IF(Table1[[#This Row],[City]]="Thiruvananthapuram",Table1[[#This Row],[Income]],0)</f>
        <v>0</v>
      </c>
      <c r="BO365">
        <f ca="1">IF(Table1[[#This Row],[City]]="Kolkata",Table1[[#This Row],[Income]],0)</f>
        <v>0</v>
      </c>
      <c r="BP365">
        <f ca="1">IF(Table1[[#This Row],[City]]="Mumbai",Table1[[#This Row],[Income]],0)</f>
        <v>0</v>
      </c>
      <c r="BQ365">
        <f ca="1">IF(Table1[[#This Row],[City]]="Mysore",Table1[[#This Row],[Income]],0)</f>
        <v>0</v>
      </c>
      <c r="BT365">
        <f ca="1">IF(Table1[[#This Row],[City]]="Mumbai",1,0)</f>
        <v>0</v>
      </c>
      <c r="BU365">
        <f ca="1">IF(Table1[[#This Row],[City]]="Chennai",1,0)</f>
        <v>0</v>
      </c>
      <c r="BV365">
        <f ca="1">IF(Table1[[#This Row],[City]]="Delhi",1,0)</f>
        <v>0</v>
      </c>
      <c r="BW365">
        <f ca="1">IF(Table1[[#This Row],[City]]="Bangalore",1,0)</f>
        <v>0</v>
      </c>
      <c r="BX365">
        <f ca="1">IF(Table1[[#This Row],[City]]="Kochi",1,0)</f>
        <v>1</v>
      </c>
      <c r="BY365">
        <f ca="1">IF(Table1[[#This Row],[City]]="Thiruvananthapuram",1,0)</f>
        <v>0</v>
      </c>
      <c r="BZ365">
        <f ca="1">IF(Table1[[#This Row],[City]]="Kolkata",1,0)</f>
        <v>0</v>
      </c>
      <c r="CA365">
        <f ca="1">IF(Table1[[#This Row],[City]]="Mysore",1,0)</f>
        <v>0</v>
      </c>
    </row>
    <row r="366" spans="2:79" x14ac:dyDescent="0.3">
      <c r="B366">
        <f t="shared" ca="1" si="112"/>
        <v>2</v>
      </c>
      <c r="C366" t="str">
        <f t="shared" ca="1" si="113"/>
        <v>Female</v>
      </c>
      <c r="D366">
        <f t="shared" ca="1" si="114"/>
        <v>31</v>
      </c>
      <c r="E366">
        <f t="shared" ca="1" si="115"/>
        <v>6</v>
      </c>
      <c r="F366" t="str">
        <f t="shared" ca="1" si="116"/>
        <v>Blogger</v>
      </c>
      <c r="G366">
        <f t="shared" ca="1" si="117"/>
        <v>1</v>
      </c>
      <c r="H366" t="str">
        <f t="shared" ca="1" si="118"/>
        <v>SSLC</v>
      </c>
      <c r="I366">
        <f t="shared" ca="1" si="119"/>
        <v>1</v>
      </c>
      <c r="J366">
        <f t="shared" ca="1" si="111"/>
        <v>1</v>
      </c>
      <c r="K366">
        <f t="shared" ca="1" si="120"/>
        <v>52218</v>
      </c>
      <c r="L366">
        <f t="shared" ca="1" si="121"/>
        <v>7</v>
      </c>
      <c r="M366" t="str">
        <f t="shared" ca="1" si="122"/>
        <v>Madurai</v>
      </c>
      <c r="N366">
        <f t="shared" ca="1" si="123"/>
        <v>208872</v>
      </c>
      <c r="O366">
        <f t="shared" ca="1" si="124"/>
        <v>47191.153167008975</v>
      </c>
      <c r="P366" s="1">
        <f t="shared" ca="1" si="125"/>
        <v>25175.878438721731</v>
      </c>
      <c r="Q366">
        <f t="shared" ca="1" si="126"/>
        <v>11601</v>
      </c>
      <c r="R366" s="1">
        <f t="shared" ca="1" si="127"/>
        <v>7388.1321501043476</v>
      </c>
      <c r="S366" s="1">
        <f t="shared" ca="1" si="128"/>
        <v>42180.026751662095</v>
      </c>
      <c r="T366" s="1">
        <f t="shared" ca="1" si="129"/>
        <v>241436.01058882609</v>
      </c>
      <c r="U366" s="1">
        <f t="shared" ca="1" si="130"/>
        <v>66180.285317113332</v>
      </c>
      <c r="V366" s="1">
        <f t="shared" ca="1" si="131"/>
        <v>175255.72527171276</v>
      </c>
      <c r="AI366" s="7"/>
      <c r="AJ366">
        <f ca="1">IF(Table1[[#This Row],[Gender]]="Male",1,0)</f>
        <v>0</v>
      </c>
      <c r="AK366">
        <f ca="1">IF(Table1[[#This Row],[Gender]]="Female",1,0)</f>
        <v>1</v>
      </c>
      <c r="AM366" s="3"/>
      <c r="AO366">
        <f ca="1">IF(Table1[[#This Row],[Profession]]="Health",1,0)</f>
        <v>0</v>
      </c>
      <c r="AP366">
        <f ca="1">IF(Table1[[#This Row],[Profession]]="IT",1,0)</f>
        <v>0</v>
      </c>
      <c r="AQ366">
        <f ca="1">IF(Table1[[#This Row],[Profession]]="Engineer",1,0)</f>
        <v>0</v>
      </c>
      <c r="AR366">
        <f ca="1">IF(Table1[[#This Row],[Profession]]="Blogger",1,0)</f>
        <v>1</v>
      </c>
      <c r="AS366">
        <f ca="1">IF(Table1[[#This Row],[Profession]]="Teacher",1,0)</f>
        <v>0</v>
      </c>
      <c r="AT366">
        <f ca="1">IF(Table1[[#This Row],[Profession]]="Freelancer",1,0)</f>
        <v>0</v>
      </c>
      <c r="BB366" s="20">
        <f ca="1">Table1[[#This Row],[Vehicle Value]]/Table1[[#This Row],[Vehicles]]</f>
        <v>25175.878438721731</v>
      </c>
      <c r="BC366" s="3"/>
      <c r="BD366" s="23">
        <f ca="1">IF(Table1[[#This Row],[Overal Debt]]&gt;$BE$3,1,0)</f>
        <v>0</v>
      </c>
      <c r="BG366" s="27">
        <f ca="1">Table1[[#This Row],[Mortgage]]/Table1[[#This Row],[Value of House]]</f>
        <v>0.22593336190111157</v>
      </c>
      <c r="BH366" s="23">
        <f t="shared" ca="1" si="132"/>
        <v>1</v>
      </c>
      <c r="BJ366">
        <f ca="1">IF(Table1[[#This Row],[City]]="Delhi",Table1[[#This Row],[Income]],0)</f>
        <v>0</v>
      </c>
      <c r="BK366">
        <f ca="1">IF(Table1[[#This Row],[City]]="Bangalore",Table1[[#This Row],[Income]],0)</f>
        <v>0</v>
      </c>
      <c r="BL366">
        <f ca="1">IF(Table1[[#This Row],[City]]="Kochi",Table1[[#This Row],[Income]],0)</f>
        <v>0</v>
      </c>
      <c r="BM366">
        <f ca="1">IF(Table1[[#This Row],[City]]="Chennai",Table1[[#This Row],[Income]],0)</f>
        <v>0</v>
      </c>
      <c r="BN366">
        <f ca="1">IF(Table1[[#This Row],[City]]="Thiruvananthapuram",Table1[[#This Row],[Income]],0)</f>
        <v>0</v>
      </c>
      <c r="BO366">
        <f ca="1">IF(Table1[[#This Row],[City]]="Kolkata",Table1[[#This Row],[Income]],0)</f>
        <v>0</v>
      </c>
      <c r="BP366">
        <f ca="1">IF(Table1[[#This Row],[City]]="Mumbai",Table1[[#This Row],[Income]],0)</f>
        <v>0</v>
      </c>
      <c r="BQ366">
        <f ca="1">IF(Table1[[#This Row],[City]]="Mysore",Table1[[#This Row],[Income]],0)</f>
        <v>0</v>
      </c>
      <c r="BT366">
        <f ca="1">IF(Table1[[#This Row],[City]]="Mumbai",1,0)</f>
        <v>0</v>
      </c>
      <c r="BU366">
        <f ca="1">IF(Table1[[#This Row],[City]]="Chennai",1,0)</f>
        <v>0</v>
      </c>
      <c r="BV366">
        <f ca="1">IF(Table1[[#This Row],[City]]="Delhi",1,0)</f>
        <v>0</v>
      </c>
      <c r="BW366">
        <f ca="1">IF(Table1[[#This Row],[City]]="Bangalore",1,0)</f>
        <v>0</v>
      </c>
      <c r="BX366">
        <f ca="1">IF(Table1[[#This Row],[City]]="Kochi",1,0)</f>
        <v>0</v>
      </c>
      <c r="BY366">
        <f ca="1">IF(Table1[[#This Row],[City]]="Thiruvananthapuram",1,0)</f>
        <v>0</v>
      </c>
      <c r="BZ366">
        <f ca="1">IF(Table1[[#This Row],[City]]="Kolkata",1,0)</f>
        <v>0</v>
      </c>
      <c r="CA366">
        <f ca="1">IF(Table1[[#This Row],[City]]="Mysore",1,0)</f>
        <v>0</v>
      </c>
    </row>
    <row r="367" spans="2:79" x14ac:dyDescent="0.3">
      <c r="B367">
        <f t="shared" ca="1" si="112"/>
        <v>2</v>
      </c>
      <c r="C367" t="str">
        <f t="shared" ca="1" si="113"/>
        <v>Female</v>
      </c>
      <c r="D367">
        <f t="shared" ca="1" si="114"/>
        <v>25</v>
      </c>
      <c r="E367">
        <f t="shared" ca="1" si="115"/>
        <v>2</v>
      </c>
      <c r="F367" t="str">
        <f t="shared" ca="1" si="116"/>
        <v>Engineer</v>
      </c>
      <c r="G367">
        <f t="shared" ca="1" si="117"/>
        <v>5</v>
      </c>
      <c r="H367" t="str">
        <f t="shared" ca="1" si="118"/>
        <v>Post Graduate</v>
      </c>
      <c r="I367">
        <f t="shared" ca="1" si="119"/>
        <v>2</v>
      </c>
      <c r="J367">
        <f t="shared" ca="1" si="111"/>
        <v>3</v>
      </c>
      <c r="K367">
        <f t="shared" ca="1" si="120"/>
        <v>63320</v>
      </c>
      <c r="L367">
        <f t="shared" ca="1" si="121"/>
        <v>9</v>
      </c>
      <c r="M367" t="str">
        <f t="shared" ca="1" si="122"/>
        <v>Delhi</v>
      </c>
      <c r="N367">
        <f t="shared" ca="1" si="123"/>
        <v>189960</v>
      </c>
      <c r="O367">
        <f t="shared" ca="1" si="124"/>
        <v>69439.920538579347</v>
      </c>
      <c r="P367" s="1">
        <f t="shared" ca="1" si="125"/>
        <v>28791.989072732413</v>
      </c>
      <c r="Q367">
        <f t="shared" ca="1" si="126"/>
        <v>25964</v>
      </c>
      <c r="R367" s="1">
        <f t="shared" ca="1" si="127"/>
        <v>35382.734331444852</v>
      </c>
      <c r="S367" s="1">
        <f t="shared" ca="1" si="128"/>
        <v>10336.077515762301</v>
      </c>
      <c r="T367" s="1">
        <f t="shared" ca="1" si="129"/>
        <v>254134.72340417729</v>
      </c>
      <c r="U367" s="1">
        <f t="shared" ca="1" si="130"/>
        <v>130786.6548700242</v>
      </c>
      <c r="V367" s="1">
        <f t="shared" ca="1" si="131"/>
        <v>123348.06853415309</v>
      </c>
      <c r="AI367" s="7"/>
      <c r="AJ367">
        <f ca="1">IF(Table1[[#This Row],[Gender]]="Male",1,0)</f>
        <v>0</v>
      </c>
      <c r="AK367">
        <f ca="1">IF(Table1[[#This Row],[Gender]]="Female",1,0)</f>
        <v>1</v>
      </c>
      <c r="AM367" s="3"/>
      <c r="AO367">
        <f ca="1">IF(Table1[[#This Row],[Profession]]="Health",1,0)</f>
        <v>0</v>
      </c>
      <c r="AP367">
        <f ca="1">IF(Table1[[#This Row],[Profession]]="IT",1,0)</f>
        <v>0</v>
      </c>
      <c r="AQ367">
        <f ca="1">IF(Table1[[#This Row],[Profession]]="Engineer",1,0)</f>
        <v>1</v>
      </c>
      <c r="AR367">
        <f ca="1">IF(Table1[[#This Row],[Profession]]="Blogger",1,0)</f>
        <v>0</v>
      </c>
      <c r="AS367">
        <f ca="1">IF(Table1[[#This Row],[Profession]]="Teacher",1,0)</f>
        <v>0</v>
      </c>
      <c r="AT367">
        <f ca="1">IF(Table1[[#This Row],[Profession]]="Freelancer",1,0)</f>
        <v>0</v>
      </c>
      <c r="BB367" s="20">
        <f ca="1">Table1[[#This Row],[Vehicle Value]]/Table1[[#This Row],[Vehicles]]</f>
        <v>9597.3296909108049</v>
      </c>
      <c r="BC367" s="3"/>
      <c r="BD367" s="23">
        <f ca="1">IF(Table1[[#This Row],[Overal Debt]]&gt;$BE$3,1,0)</f>
        <v>1</v>
      </c>
      <c r="BG367" s="27">
        <f ca="1">Table1[[#This Row],[Mortgage]]/Table1[[#This Row],[Value of House]]</f>
        <v>0.36555022393440378</v>
      </c>
      <c r="BH367" s="23">
        <f t="shared" ca="1" si="132"/>
        <v>0</v>
      </c>
      <c r="BJ367">
        <f ca="1">IF(Table1[[#This Row],[City]]="Delhi",Table1[[#This Row],[Income]],0)</f>
        <v>63320</v>
      </c>
      <c r="BK367">
        <f ca="1">IF(Table1[[#This Row],[City]]="Bangalore",Table1[[#This Row],[Income]],0)</f>
        <v>0</v>
      </c>
      <c r="BL367">
        <f ca="1">IF(Table1[[#This Row],[City]]="Kochi",Table1[[#This Row],[Income]],0)</f>
        <v>0</v>
      </c>
      <c r="BM367">
        <f ca="1">IF(Table1[[#This Row],[City]]="Chennai",Table1[[#This Row],[Income]],0)</f>
        <v>0</v>
      </c>
      <c r="BN367">
        <f ca="1">IF(Table1[[#This Row],[City]]="Thiruvananthapuram",Table1[[#This Row],[Income]],0)</f>
        <v>0</v>
      </c>
      <c r="BO367">
        <f ca="1">IF(Table1[[#This Row],[City]]="Kolkata",Table1[[#This Row],[Income]],0)</f>
        <v>0</v>
      </c>
      <c r="BP367">
        <f ca="1">IF(Table1[[#This Row],[City]]="Mumbai",Table1[[#This Row],[Income]],0)</f>
        <v>0</v>
      </c>
      <c r="BQ367">
        <f ca="1">IF(Table1[[#This Row],[City]]="Mysore",Table1[[#This Row],[Income]],0)</f>
        <v>0</v>
      </c>
      <c r="BT367">
        <f ca="1">IF(Table1[[#This Row],[City]]="Mumbai",1,0)</f>
        <v>0</v>
      </c>
      <c r="BU367">
        <f ca="1">IF(Table1[[#This Row],[City]]="Chennai",1,0)</f>
        <v>0</v>
      </c>
      <c r="BV367">
        <f ca="1">IF(Table1[[#This Row],[City]]="Delhi",1,0)</f>
        <v>1</v>
      </c>
      <c r="BW367">
        <f ca="1">IF(Table1[[#This Row],[City]]="Bangalore",1,0)</f>
        <v>0</v>
      </c>
      <c r="BX367">
        <f ca="1">IF(Table1[[#This Row],[City]]="Kochi",1,0)</f>
        <v>0</v>
      </c>
      <c r="BY367">
        <f ca="1">IF(Table1[[#This Row],[City]]="Thiruvananthapuram",1,0)</f>
        <v>0</v>
      </c>
      <c r="BZ367">
        <f ca="1">IF(Table1[[#This Row],[City]]="Kolkata",1,0)</f>
        <v>0</v>
      </c>
      <c r="CA367">
        <f ca="1">IF(Table1[[#This Row],[City]]="Mysore",1,0)</f>
        <v>0</v>
      </c>
    </row>
    <row r="368" spans="2:79" x14ac:dyDescent="0.3">
      <c r="B368">
        <f t="shared" ca="1" si="112"/>
        <v>2</v>
      </c>
      <c r="C368" t="str">
        <f t="shared" ca="1" si="113"/>
        <v>Female</v>
      </c>
      <c r="D368">
        <f t="shared" ca="1" si="114"/>
        <v>36</v>
      </c>
      <c r="E368">
        <f t="shared" ca="1" si="115"/>
        <v>3</v>
      </c>
      <c r="F368" t="str">
        <f t="shared" ca="1" si="116"/>
        <v>IT</v>
      </c>
      <c r="G368">
        <f t="shared" ca="1" si="117"/>
        <v>2</v>
      </c>
      <c r="H368" t="str">
        <f t="shared" ca="1" si="118"/>
        <v>HSC</v>
      </c>
      <c r="I368">
        <f t="shared" ca="1" si="119"/>
        <v>0</v>
      </c>
      <c r="J368">
        <f t="shared" ca="1" si="111"/>
        <v>4</v>
      </c>
      <c r="K368">
        <f t="shared" ca="1" si="120"/>
        <v>33169</v>
      </c>
      <c r="L368">
        <f t="shared" ca="1" si="121"/>
        <v>7</v>
      </c>
      <c r="M368" t="str">
        <f t="shared" ca="1" si="122"/>
        <v>Madurai</v>
      </c>
      <c r="N368">
        <f t="shared" ca="1" si="123"/>
        <v>132676</v>
      </c>
      <c r="O368">
        <f t="shared" ca="1" si="124"/>
        <v>100039.4539095558</v>
      </c>
      <c r="P368" s="1">
        <f t="shared" ca="1" si="125"/>
        <v>100412.50931133966</v>
      </c>
      <c r="Q368">
        <f t="shared" ca="1" si="126"/>
        <v>25328</v>
      </c>
      <c r="R368" s="1">
        <f t="shared" ca="1" si="127"/>
        <v>28884.234752488279</v>
      </c>
      <c r="S368" s="1">
        <f t="shared" ca="1" si="128"/>
        <v>38549.487960488419</v>
      </c>
      <c r="T368" s="1">
        <f t="shared" ca="1" si="129"/>
        <v>261972.74406382791</v>
      </c>
      <c r="U368" s="1">
        <f t="shared" ca="1" si="130"/>
        <v>154251.68866204406</v>
      </c>
      <c r="V368" s="1">
        <f t="shared" ca="1" si="131"/>
        <v>107721.05540178384</v>
      </c>
      <c r="AI368" s="7"/>
      <c r="AJ368">
        <f ca="1">IF(Table1[[#This Row],[Gender]]="Male",1,0)</f>
        <v>0</v>
      </c>
      <c r="AK368">
        <f ca="1">IF(Table1[[#This Row],[Gender]]="Female",1,0)</f>
        <v>1</v>
      </c>
      <c r="AM368" s="3"/>
      <c r="AO368">
        <f ca="1">IF(Table1[[#This Row],[Profession]]="Health",1,0)</f>
        <v>0</v>
      </c>
      <c r="AP368">
        <f ca="1">IF(Table1[[#This Row],[Profession]]="IT",1,0)</f>
        <v>1</v>
      </c>
      <c r="AQ368">
        <f ca="1">IF(Table1[[#This Row],[Profession]]="Engineer",1,0)</f>
        <v>0</v>
      </c>
      <c r="AR368">
        <f ca="1">IF(Table1[[#This Row],[Profession]]="Blogger",1,0)</f>
        <v>0</v>
      </c>
      <c r="AS368">
        <f ca="1">IF(Table1[[#This Row],[Profession]]="Teacher",1,0)</f>
        <v>0</v>
      </c>
      <c r="AT368">
        <f ca="1">IF(Table1[[#This Row],[Profession]]="Freelancer",1,0)</f>
        <v>0</v>
      </c>
      <c r="BB368" s="20">
        <f ca="1">Table1[[#This Row],[Vehicle Value]]/Table1[[#This Row],[Vehicles]]</f>
        <v>25103.127327834914</v>
      </c>
      <c r="BC368" s="3"/>
      <c r="BD368" s="23">
        <f ca="1">IF(Table1[[#This Row],[Overal Debt]]&gt;$BE$3,1,0)</f>
        <v>1</v>
      </c>
      <c r="BG368" s="27">
        <f ca="1">Table1[[#This Row],[Mortgage]]/Table1[[#This Row],[Value of House]]</f>
        <v>0.75401318934514006</v>
      </c>
      <c r="BH368" s="23">
        <f t="shared" ca="1" si="132"/>
        <v>0</v>
      </c>
      <c r="BJ368">
        <f ca="1">IF(Table1[[#This Row],[City]]="Delhi",Table1[[#This Row],[Income]],0)</f>
        <v>0</v>
      </c>
      <c r="BK368">
        <f ca="1">IF(Table1[[#This Row],[City]]="Bangalore",Table1[[#This Row],[Income]],0)</f>
        <v>0</v>
      </c>
      <c r="BL368">
        <f ca="1">IF(Table1[[#This Row],[City]]="Kochi",Table1[[#This Row],[Income]],0)</f>
        <v>0</v>
      </c>
      <c r="BM368">
        <f ca="1">IF(Table1[[#This Row],[City]]="Chennai",Table1[[#This Row],[Income]],0)</f>
        <v>0</v>
      </c>
      <c r="BN368">
        <f ca="1">IF(Table1[[#This Row],[City]]="Thiruvananthapuram",Table1[[#This Row],[Income]],0)</f>
        <v>0</v>
      </c>
      <c r="BO368">
        <f ca="1">IF(Table1[[#This Row],[City]]="Kolkata",Table1[[#This Row],[Income]],0)</f>
        <v>0</v>
      </c>
      <c r="BP368">
        <f ca="1">IF(Table1[[#This Row],[City]]="Mumbai",Table1[[#This Row],[Income]],0)</f>
        <v>0</v>
      </c>
      <c r="BQ368">
        <f ca="1">IF(Table1[[#This Row],[City]]="Mysore",Table1[[#This Row],[Income]],0)</f>
        <v>0</v>
      </c>
      <c r="BT368">
        <f ca="1">IF(Table1[[#This Row],[City]]="Mumbai",1,0)</f>
        <v>0</v>
      </c>
      <c r="BU368">
        <f ca="1">IF(Table1[[#This Row],[City]]="Chennai",1,0)</f>
        <v>0</v>
      </c>
      <c r="BV368">
        <f ca="1">IF(Table1[[#This Row],[City]]="Delhi",1,0)</f>
        <v>0</v>
      </c>
      <c r="BW368">
        <f ca="1">IF(Table1[[#This Row],[City]]="Bangalore",1,0)</f>
        <v>0</v>
      </c>
      <c r="BX368">
        <f ca="1">IF(Table1[[#This Row],[City]]="Kochi",1,0)</f>
        <v>0</v>
      </c>
      <c r="BY368">
        <f ca="1">IF(Table1[[#This Row],[City]]="Thiruvananthapuram",1,0)</f>
        <v>0</v>
      </c>
      <c r="BZ368">
        <f ca="1">IF(Table1[[#This Row],[City]]="Kolkata",1,0)</f>
        <v>0</v>
      </c>
      <c r="CA368">
        <f ca="1">IF(Table1[[#This Row],[City]]="Mysore",1,0)</f>
        <v>0</v>
      </c>
    </row>
    <row r="369" spans="2:79" x14ac:dyDescent="0.3">
      <c r="B369">
        <f t="shared" ca="1" si="112"/>
        <v>2</v>
      </c>
      <c r="C369" t="str">
        <f t="shared" ca="1" si="113"/>
        <v>Female</v>
      </c>
      <c r="D369">
        <f t="shared" ca="1" si="114"/>
        <v>27</v>
      </c>
      <c r="E369">
        <f t="shared" ca="1" si="115"/>
        <v>4</v>
      </c>
      <c r="F369" t="str">
        <f t="shared" ca="1" si="116"/>
        <v>Teacher</v>
      </c>
      <c r="G369">
        <f t="shared" ca="1" si="117"/>
        <v>1</v>
      </c>
      <c r="H369" t="str">
        <f t="shared" ca="1" si="118"/>
        <v>SSLC</v>
      </c>
      <c r="I369">
        <f t="shared" ca="1" si="119"/>
        <v>0</v>
      </c>
      <c r="J369">
        <f t="shared" ca="1" si="111"/>
        <v>3</v>
      </c>
      <c r="K369">
        <f t="shared" ca="1" si="120"/>
        <v>36929</v>
      </c>
      <c r="L369">
        <f t="shared" ca="1" si="121"/>
        <v>2</v>
      </c>
      <c r="M369" t="str">
        <f t="shared" ca="1" si="122"/>
        <v>Bangalore</v>
      </c>
      <c r="N369">
        <f t="shared" ca="1" si="123"/>
        <v>147716</v>
      </c>
      <c r="O369">
        <f t="shared" ca="1" si="124"/>
        <v>7782.9758160282936</v>
      </c>
      <c r="P369" s="1">
        <f t="shared" ca="1" si="125"/>
        <v>20674.639889630129</v>
      </c>
      <c r="Q369">
        <f t="shared" ca="1" si="126"/>
        <v>11289</v>
      </c>
      <c r="R369" s="1">
        <f t="shared" ca="1" si="127"/>
        <v>24809.956062173926</v>
      </c>
      <c r="S369" s="1">
        <f t="shared" ca="1" si="128"/>
        <v>46356.553329177383</v>
      </c>
      <c r="T369" s="1">
        <f t="shared" ca="1" si="129"/>
        <v>193200.59595180408</v>
      </c>
      <c r="U369" s="1">
        <f t="shared" ca="1" si="130"/>
        <v>43881.931878202216</v>
      </c>
      <c r="V369" s="1">
        <f t="shared" ca="1" si="131"/>
        <v>149318.66407360186</v>
      </c>
      <c r="AI369" s="7"/>
      <c r="AJ369">
        <f ca="1">IF(Table1[[#This Row],[Gender]]="Male",1,0)</f>
        <v>0</v>
      </c>
      <c r="AK369">
        <f ca="1">IF(Table1[[#This Row],[Gender]]="Female",1,0)</f>
        <v>1</v>
      </c>
      <c r="AM369" s="3"/>
      <c r="AO369">
        <f ca="1">IF(Table1[[#This Row],[Profession]]="Health",1,0)</f>
        <v>0</v>
      </c>
      <c r="AP369">
        <f ca="1">IF(Table1[[#This Row],[Profession]]="IT",1,0)</f>
        <v>0</v>
      </c>
      <c r="AQ369">
        <f ca="1">IF(Table1[[#This Row],[Profession]]="Engineer",1,0)</f>
        <v>0</v>
      </c>
      <c r="AR369">
        <f ca="1">IF(Table1[[#This Row],[Profession]]="Blogger",1,0)</f>
        <v>0</v>
      </c>
      <c r="AS369">
        <f ca="1">IF(Table1[[#This Row],[Profession]]="Teacher",1,0)</f>
        <v>1</v>
      </c>
      <c r="AT369">
        <f ca="1">IF(Table1[[#This Row],[Profession]]="Freelancer",1,0)</f>
        <v>0</v>
      </c>
      <c r="BB369" s="20">
        <f ca="1">Table1[[#This Row],[Vehicle Value]]/Table1[[#This Row],[Vehicles]]</f>
        <v>6891.5466298767096</v>
      </c>
      <c r="BC369" s="3"/>
      <c r="BD369" s="23">
        <f ca="1">IF(Table1[[#This Row],[Overal Debt]]&gt;$BE$3,1,0)</f>
        <v>0</v>
      </c>
      <c r="BG369" s="27">
        <f ca="1">Table1[[#This Row],[Mortgage]]/Table1[[#This Row],[Value of House]]</f>
        <v>5.2688779929244589E-2</v>
      </c>
      <c r="BH369" s="23">
        <f t="shared" ca="1" si="132"/>
        <v>1</v>
      </c>
      <c r="BJ369">
        <f ca="1">IF(Table1[[#This Row],[City]]="Delhi",Table1[[#This Row],[Income]],0)</f>
        <v>0</v>
      </c>
      <c r="BK369">
        <f ca="1">IF(Table1[[#This Row],[City]]="Bangalore",Table1[[#This Row],[Income]],0)</f>
        <v>36929</v>
      </c>
      <c r="BL369">
        <f ca="1">IF(Table1[[#This Row],[City]]="Kochi",Table1[[#This Row],[Income]],0)</f>
        <v>0</v>
      </c>
      <c r="BM369">
        <f ca="1">IF(Table1[[#This Row],[City]]="Chennai",Table1[[#This Row],[Income]],0)</f>
        <v>0</v>
      </c>
      <c r="BN369">
        <f ca="1">IF(Table1[[#This Row],[City]]="Thiruvananthapuram",Table1[[#This Row],[Income]],0)</f>
        <v>0</v>
      </c>
      <c r="BO369">
        <f ca="1">IF(Table1[[#This Row],[City]]="Kolkata",Table1[[#This Row],[Income]],0)</f>
        <v>0</v>
      </c>
      <c r="BP369">
        <f ca="1">IF(Table1[[#This Row],[City]]="Mumbai",Table1[[#This Row],[Income]],0)</f>
        <v>0</v>
      </c>
      <c r="BQ369">
        <f ca="1">IF(Table1[[#This Row],[City]]="Mysore",Table1[[#This Row],[Income]],0)</f>
        <v>0</v>
      </c>
      <c r="BT369">
        <f ca="1">IF(Table1[[#This Row],[City]]="Mumbai",1,0)</f>
        <v>0</v>
      </c>
      <c r="BU369">
        <f ca="1">IF(Table1[[#This Row],[City]]="Chennai",1,0)</f>
        <v>0</v>
      </c>
      <c r="BV369">
        <f ca="1">IF(Table1[[#This Row],[City]]="Delhi",1,0)</f>
        <v>0</v>
      </c>
      <c r="BW369">
        <f ca="1">IF(Table1[[#This Row],[City]]="Bangalore",1,0)</f>
        <v>1</v>
      </c>
      <c r="BX369">
        <f ca="1">IF(Table1[[#This Row],[City]]="Kochi",1,0)</f>
        <v>0</v>
      </c>
      <c r="BY369">
        <f ca="1">IF(Table1[[#This Row],[City]]="Thiruvananthapuram",1,0)</f>
        <v>0</v>
      </c>
      <c r="BZ369">
        <f ca="1">IF(Table1[[#This Row],[City]]="Kolkata",1,0)</f>
        <v>0</v>
      </c>
      <c r="CA369">
        <f ca="1">IF(Table1[[#This Row],[City]]="Mysore",1,0)</f>
        <v>0</v>
      </c>
    </row>
    <row r="370" spans="2:79" x14ac:dyDescent="0.3">
      <c r="B370">
        <f t="shared" ca="1" si="112"/>
        <v>2</v>
      </c>
      <c r="C370" t="str">
        <f t="shared" ca="1" si="113"/>
        <v>Female</v>
      </c>
      <c r="D370">
        <f t="shared" ca="1" si="114"/>
        <v>42</v>
      </c>
      <c r="E370">
        <f t="shared" ca="1" si="115"/>
        <v>2</v>
      </c>
      <c r="F370" t="str">
        <f t="shared" ca="1" si="116"/>
        <v>Engineer</v>
      </c>
      <c r="G370">
        <f t="shared" ca="1" si="117"/>
        <v>5</v>
      </c>
      <c r="H370" t="str">
        <f t="shared" ca="1" si="118"/>
        <v>Post Graduate</v>
      </c>
      <c r="I370">
        <f t="shared" ca="1" si="119"/>
        <v>4</v>
      </c>
      <c r="J370">
        <f t="shared" ca="1" si="111"/>
        <v>2</v>
      </c>
      <c r="K370">
        <f t="shared" ca="1" si="120"/>
        <v>79704</v>
      </c>
      <c r="L370">
        <f t="shared" ca="1" si="121"/>
        <v>4</v>
      </c>
      <c r="M370" t="str">
        <f t="shared" ca="1" si="122"/>
        <v>Mumbai</v>
      </c>
      <c r="N370">
        <f t="shared" ca="1" si="123"/>
        <v>239112</v>
      </c>
      <c r="O370">
        <f t="shared" ca="1" si="124"/>
        <v>200293.65805332456</v>
      </c>
      <c r="P370" s="1">
        <f t="shared" ca="1" si="125"/>
        <v>57235.62360462897</v>
      </c>
      <c r="Q370">
        <f t="shared" ca="1" si="126"/>
        <v>23206</v>
      </c>
      <c r="R370" s="1">
        <f t="shared" ca="1" si="127"/>
        <v>142423.01085296751</v>
      </c>
      <c r="S370" s="1">
        <f t="shared" ca="1" si="128"/>
        <v>8341.7573798146914</v>
      </c>
      <c r="T370" s="1">
        <f t="shared" ca="1" si="129"/>
        <v>438770.63445759646</v>
      </c>
      <c r="U370" s="1">
        <f t="shared" ca="1" si="130"/>
        <v>365922.66890629206</v>
      </c>
      <c r="V370" s="1">
        <f t="shared" ca="1" si="131"/>
        <v>72847.965551304398</v>
      </c>
      <c r="AI370" s="7"/>
      <c r="AJ370">
        <f ca="1">IF(Table1[[#This Row],[Gender]]="Male",1,0)</f>
        <v>0</v>
      </c>
      <c r="AK370">
        <f ca="1">IF(Table1[[#This Row],[Gender]]="Female",1,0)</f>
        <v>1</v>
      </c>
      <c r="AM370" s="3"/>
      <c r="AO370">
        <f ca="1">IF(Table1[[#This Row],[Profession]]="Health",1,0)</f>
        <v>0</v>
      </c>
      <c r="AP370">
        <f ca="1">IF(Table1[[#This Row],[Profession]]="IT",1,0)</f>
        <v>0</v>
      </c>
      <c r="AQ370">
        <f ca="1">IF(Table1[[#This Row],[Profession]]="Engineer",1,0)</f>
        <v>1</v>
      </c>
      <c r="AR370">
        <f ca="1">IF(Table1[[#This Row],[Profession]]="Blogger",1,0)</f>
        <v>0</v>
      </c>
      <c r="AS370">
        <f ca="1">IF(Table1[[#This Row],[Profession]]="Teacher",1,0)</f>
        <v>0</v>
      </c>
      <c r="AT370">
        <f ca="1">IF(Table1[[#This Row],[Profession]]="Freelancer",1,0)</f>
        <v>0</v>
      </c>
      <c r="BB370" s="20">
        <f ca="1">Table1[[#This Row],[Vehicle Value]]/Table1[[#This Row],[Vehicles]]</f>
        <v>28617.811802314485</v>
      </c>
      <c r="BC370" s="3"/>
      <c r="BD370" s="23">
        <f ca="1">IF(Table1[[#This Row],[Overal Debt]]&gt;$BE$3,1,0)</f>
        <v>1</v>
      </c>
      <c r="BG370" s="27">
        <f ca="1">Table1[[#This Row],[Mortgage]]/Table1[[#This Row],[Value of House]]</f>
        <v>0.83765623663105393</v>
      </c>
      <c r="BH370" s="23">
        <f t="shared" ca="1" si="132"/>
        <v>0</v>
      </c>
      <c r="BJ370">
        <f ca="1">IF(Table1[[#This Row],[City]]="Delhi",Table1[[#This Row],[Income]],0)</f>
        <v>0</v>
      </c>
      <c r="BK370">
        <f ca="1">IF(Table1[[#This Row],[City]]="Bangalore",Table1[[#This Row],[Income]],0)</f>
        <v>0</v>
      </c>
      <c r="BL370">
        <f ca="1">IF(Table1[[#This Row],[City]]="Kochi",Table1[[#This Row],[Income]],0)</f>
        <v>0</v>
      </c>
      <c r="BM370">
        <f ca="1">IF(Table1[[#This Row],[City]]="Chennai",Table1[[#This Row],[Income]],0)</f>
        <v>0</v>
      </c>
      <c r="BN370">
        <f ca="1">IF(Table1[[#This Row],[City]]="Thiruvananthapuram",Table1[[#This Row],[Income]],0)</f>
        <v>0</v>
      </c>
      <c r="BO370">
        <f ca="1">IF(Table1[[#This Row],[City]]="Kolkata",Table1[[#This Row],[Income]],0)</f>
        <v>0</v>
      </c>
      <c r="BP370">
        <f ca="1">IF(Table1[[#This Row],[City]]="Mumbai",Table1[[#This Row],[Income]],0)</f>
        <v>79704</v>
      </c>
      <c r="BQ370">
        <f ca="1">IF(Table1[[#This Row],[City]]="Mysore",Table1[[#This Row],[Income]],0)</f>
        <v>0</v>
      </c>
      <c r="BT370">
        <f ca="1">IF(Table1[[#This Row],[City]]="Mumbai",1,0)</f>
        <v>1</v>
      </c>
      <c r="BU370">
        <f ca="1">IF(Table1[[#This Row],[City]]="Chennai",1,0)</f>
        <v>0</v>
      </c>
      <c r="BV370">
        <f ca="1">IF(Table1[[#This Row],[City]]="Delhi",1,0)</f>
        <v>0</v>
      </c>
      <c r="BW370">
        <f ca="1">IF(Table1[[#This Row],[City]]="Bangalore",1,0)</f>
        <v>0</v>
      </c>
      <c r="BX370">
        <f ca="1">IF(Table1[[#This Row],[City]]="Kochi",1,0)</f>
        <v>0</v>
      </c>
      <c r="BY370">
        <f ca="1">IF(Table1[[#This Row],[City]]="Thiruvananthapuram",1,0)</f>
        <v>0</v>
      </c>
      <c r="BZ370">
        <f ca="1">IF(Table1[[#This Row],[City]]="Kolkata",1,0)</f>
        <v>0</v>
      </c>
      <c r="CA370">
        <f ca="1">IF(Table1[[#This Row],[City]]="Mysore",1,0)</f>
        <v>0</v>
      </c>
    </row>
    <row r="371" spans="2:79" x14ac:dyDescent="0.3">
      <c r="B371">
        <f t="shared" ca="1" si="112"/>
        <v>2</v>
      </c>
      <c r="C371" t="str">
        <f t="shared" ca="1" si="113"/>
        <v>Female</v>
      </c>
      <c r="D371">
        <f t="shared" ca="1" si="114"/>
        <v>32</v>
      </c>
      <c r="E371">
        <f t="shared" ca="1" si="115"/>
        <v>3</v>
      </c>
      <c r="F371" t="str">
        <f t="shared" ca="1" si="116"/>
        <v>IT</v>
      </c>
      <c r="G371">
        <f t="shared" ca="1" si="117"/>
        <v>3</v>
      </c>
      <c r="H371" t="str">
        <f t="shared" ca="1" si="118"/>
        <v>Diploma</v>
      </c>
      <c r="I371">
        <f t="shared" ca="1" si="119"/>
        <v>2</v>
      </c>
      <c r="J371">
        <f t="shared" ca="1" si="111"/>
        <v>1</v>
      </c>
      <c r="K371">
        <f t="shared" ca="1" si="120"/>
        <v>52373</v>
      </c>
      <c r="L371">
        <f t="shared" ca="1" si="121"/>
        <v>5</v>
      </c>
      <c r="M371" t="str">
        <f t="shared" ca="1" si="122"/>
        <v>Kolkata</v>
      </c>
      <c r="N371">
        <f t="shared" ca="1" si="123"/>
        <v>209492</v>
      </c>
      <c r="O371">
        <f t="shared" ca="1" si="124"/>
        <v>46587.265364529485</v>
      </c>
      <c r="P371" s="1">
        <f t="shared" ca="1" si="125"/>
        <v>23235.870504190443</v>
      </c>
      <c r="Q371">
        <f t="shared" ca="1" si="126"/>
        <v>1338</v>
      </c>
      <c r="R371" s="1">
        <f t="shared" ca="1" si="127"/>
        <v>58573.263074388458</v>
      </c>
      <c r="S371" s="1">
        <f t="shared" ca="1" si="128"/>
        <v>26687.245235496332</v>
      </c>
      <c r="T371" s="1">
        <f t="shared" ca="1" si="129"/>
        <v>291301.13357857888</v>
      </c>
      <c r="U371" s="1">
        <f t="shared" ca="1" si="130"/>
        <v>106498.52843891794</v>
      </c>
      <c r="V371" s="1">
        <f t="shared" ca="1" si="131"/>
        <v>184802.60513966094</v>
      </c>
      <c r="AI371" s="7"/>
      <c r="AJ371">
        <f ca="1">IF(Table1[[#This Row],[Gender]]="Male",1,0)</f>
        <v>0</v>
      </c>
      <c r="AK371">
        <f ca="1">IF(Table1[[#This Row],[Gender]]="Female",1,0)</f>
        <v>1</v>
      </c>
      <c r="AM371" s="3"/>
      <c r="AO371">
        <f ca="1">IF(Table1[[#This Row],[Profession]]="Health",1,0)</f>
        <v>0</v>
      </c>
      <c r="AP371">
        <f ca="1">IF(Table1[[#This Row],[Profession]]="IT",1,0)</f>
        <v>1</v>
      </c>
      <c r="AQ371">
        <f ca="1">IF(Table1[[#This Row],[Profession]]="Engineer",1,0)</f>
        <v>0</v>
      </c>
      <c r="AR371">
        <f ca="1">IF(Table1[[#This Row],[Profession]]="Blogger",1,0)</f>
        <v>0</v>
      </c>
      <c r="AS371">
        <f ca="1">IF(Table1[[#This Row],[Profession]]="Teacher",1,0)</f>
        <v>0</v>
      </c>
      <c r="AT371">
        <f ca="1">IF(Table1[[#This Row],[Profession]]="Freelancer",1,0)</f>
        <v>0</v>
      </c>
      <c r="BB371" s="20">
        <f ca="1">Table1[[#This Row],[Vehicle Value]]/Table1[[#This Row],[Vehicles]]</f>
        <v>23235.870504190443</v>
      </c>
      <c r="BC371" s="3"/>
      <c r="BD371" s="23">
        <f ca="1">IF(Table1[[#This Row],[Overal Debt]]&gt;$BE$3,1,0)</f>
        <v>1</v>
      </c>
      <c r="BG371" s="27">
        <f ca="1">Table1[[#This Row],[Mortgage]]/Table1[[#This Row],[Value of House]]</f>
        <v>0.22238207360915685</v>
      </c>
      <c r="BH371" s="23">
        <f t="shared" ca="1" si="132"/>
        <v>1</v>
      </c>
      <c r="BJ371">
        <f ca="1">IF(Table1[[#This Row],[City]]="Delhi",Table1[[#This Row],[Income]],0)</f>
        <v>0</v>
      </c>
      <c r="BK371">
        <f ca="1">IF(Table1[[#This Row],[City]]="Bangalore",Table1[[#This Row],[Income]],0)</f>
        <v>0</v>
      </c>
      <c r="BL371">
        <f ca="1">IF(Table1[[#This Row],[City]]="Kochi",Table1[[#This Row],[Income]],0)</f>
        <v>0</v>
      </c>
      <c r="BM371">
        <f ca="1">IF(Table1[[#This Row],[City]]="Chennai",Table1[[#This Row],[Income]],0)</f>
        <v>0</v>
      </c>
      <c r="BN371">
        <f ca="1">IF(Table1[[#This Row],[City]]="Thiruvananthapuram",Table1[[#This Row],[Income]],0)</f>
        <v>0</v>
      </c>
      <c r="BO371">
        <f ca="1">IF(Table1[[#This Row],[City]]="Kolkata",Table1[[#This Row],[Income]],0)</f>
        <v>52373</v>
      </c>
      <c r="BP371">
        <f ca="1">IF(Table1[[#This Row],[City]]="Mumbai",Table1[[#This Row],[Income]],0)</f>
        <v>0</v>
      </c>
      <c r="BQ371">
        <f ca="1">IF(Table1[[#This Row],[City]]="Mysore",Table1[[#This Row],[Income]],0)</f>
        <v>0</v>
      </c>
      <c r="BT371">
        <f ca="1">IF(Table1[[#This Row],[City]]="Mumbai",1,0)</f>
        <v>0</v>
      </c>
      <c r="BU371">
        <f ca="1">IF(Table1[[#This Row],[City]]="Chennai",1,0)</f>
        <v>0</v>
      </c>
      <c r="BV371">
        <f ca="1">IF(Table1[[#This Row],[City]]="Delhi",1,0)</f>
        <v>0</v>
      </c>
      <c r="BW371">
        <f ca="1">IF(Table1[[#This Row],[City]]="Bangalore",1,0)</f>
        <v>0</v>
      </c>
      <c r="BX371">
        <f ca="1">IF(Table1[[#This Row],[City]]="Kochi",1,0)</f>
        <v>0</v>
      </c>
      <c r="BY371">
        <f ca="1">IF(Table1[[#This Row],[City]]="Thiruvananthapuram",1,0)</f>
        <v>0</v>
      </c>
      <c r="BZ371">
        <f ca="1">IF(Table1[[#This Row],[City]]="Kolkata",1,0)</f>
        <v>1</v>
      </c>
      <c r="CA371">
        <f ca="1">IF(Table1[[#This Row],[City]]="Mysore",1,0)</f>
        <v>0</v>
      </c>
    </row>
    <row r="372" spans="2:79" x14ac:dyDescent="0.3">
      <c r="B372">
        <f t="shared" ca="1" si="112"/>
        <v>2</v>
      </c>
      <c r="C372" t="str">
        <f t="shared" ca="1" si="113"/>
        <v>Female</v>
      </c>
      <c r="D372">
        <f t="shared" ca="1" si="114"/>
        <v>44</v>
      </c>
      <c r="E372">
        <f t="shared" ca="1" si="115"/>
        <v>6</v>
      </c>
      <c r="F372" t="str">
        <f t="shared" ca="1" si="116"/>
        <v>Blogger</v>
      </c>
      <c r="G372">
        <f t="shared" ca="1" si="117"/>
        <v>5</v>
      </c>
      <c r="H372" t="str">
        <f t="shared" ca="1" si="118"/>
        <v>Post Graduate</v>
      </c>
      <c r="I372">
        <f t="shared" ca="1" si="119"/>
        <v>4</v>
      </c>
      <c r="J372">
        <f t="shared" ca="1" si="111"/>
        <v>2</v>
      </c>
      <c r="K372">
        <f t="shared" ca="1" si="120"/>
        <v>44419</v>
      </c>
      <c r="L372">
        <f t="shared" ca="1" si="121"/>
        <v>5</v>
      </c>
      <c r="M372" t="str">
        <f t="shared" ca="1" si="122"/>
        <v>Kolkata</v>
      </c>
      <c r="N372">
        <f t="shared" ca="1" si="123"/>
        <v>133257</v>
      </c>
      <c r="O372">
        <f t="shared" ca="1" si="124"/>
        <v>82967.383070726821</v>
      </c>
      <c r="P372" s="1">
        <f t="shared" ca="1" si="125"/>
        <v>78967.405215089166</v>
      </c>
      <c r="Q372">
        <f t="shared" ca="1" si="126"/>
        <v>49068</v>
      </c>
      <c r="R372" s="1">
        <f t="shared" ca="1" si="127"/>
        <v>79842.788597402454</v>
      </c>
      <c r="S372" s="1">
        <f t="shared" ca="1" si="128"/>
        <v>7078.2353102214429</v>
      </c>
      <c r="T372" s="1">
        <f t="shared" ca="1" si="129"/>
        <v>292067.19381249161</v>
      </c>
      <c r="U372" s="1">
        <f t="shared" ca="1" si="130"/>
        <v>211878.17166812927</v>
      </c>
      <c r="V372" s="1">
        <f t="shared" ca="1" si="131"/>
        <v>80189.02214436233</v>
      </c>
      <c r="AI372" s="7"/>
      <c r="AJ372">
        <f ca="1">IF(Table1[[#This Row],[Gender]]="Male",1,0)</f>
        <v>0</v>
      </c>
      <c r="AK372">
        <f ca="1">IF(Table1[[#This Row],[Gender]]="Female",1,0)</f>
        <v>1</v>
      </c>
      <c r="AM372" s="3"/>
      <c r="AO372">
        <f ca="1">IF(Table1[[#This Row],[Profession]]="Health",1,0)</f>
        <v>0</v>
      </c>
      <c r="AP372">
        <f ca="1">IF(Table1[[#This Row],[Profession]]="IT",1,0)</f>
        <v>0</v>
      </c>
      <c r="AQ372">
        <f ca="1">IF(Table1[[#This Row],[Profession]]="Engineer",1,0)</f>
        <v>0</v>
      </c>
      <c r="AR372">
        <f ca="1">IF(Table1[[#This Row],[Profession]]="Blogger",1,0)</f>
        <v>1</v>
      </c>
      <c r="AS372">
        <f ca="1">IF(Table1[[#This Row],[Profession]]="Teacher",1,0)</f>
        <v>0</v>
      </c>
      <c r="AT372">
        <f ca="1">IF(Table1[[#This Row],[Profession]]="Freelancer",1,0)</f>
        <v>0</v>
      </c>
      <c r="BB372" s="20">
        <f ca="1">Table1[[#This Row],[Vehicle Value]]/Table1[[#This Row],[Vehicles]]</f>
        <v>39483.702607544583</v>
      </c>
      <c r="BC372" s="3"/>
      <c r="BD372" s="23">
        <f ca="1">IF(Table1[[#This Row],[Overal Debt]]&gt;$BE$3,1,0)</f>
        <v>1</v>
      </c>
      <c r="BG372" s="27">
        <f ca="1">Table1[[#This Row],[Mortgage]]/Table1[[#This Row],[Value of House]]</f>
        <v>0.62261181829642587</v>
      </c>
      <c r="BH372" s="23">
        <f t="shared" ca="1" si="132"/>
        <v>0</v>
      </c>
      <c r="BJ372">
        <f ca="1">IF(Table1[[#This Row],[City]]="Delhi",Table1[[#This Row],[Income]],0)</f>
        <v>0</v>
      </c>
      <c r="BK372">
        <f ca="1">IF(Table1[[#This Row],[City]]="Bangalore",Table1[[#This Row],[Income]],0)</f>
        <v>0</v>
      </c>
      <c r="BL372">
        <f ca="1">IF(Table1[[#This Row],[City]]="Kochi",Table1[[#This Row],[Income]],0)</f>
        <v>0</v>
      </c>
      <c r="BM372">
        <f ca="1">IF(Table1[[#This Row],[City]]="Chennai",Table1[[#This Row],[Income]],0)</f>
        <v>0</v>
      </c>
      <c r="BN372">
        <f ca="1">IF(Table1[[#This Row],[City]]="Thiruvananthapuram",Table1[[#This Row],[Income]],0)</f>
        <v>0</v>
      </c>
      <c r="BO372">
        <f ca="1">IF(Table1[[#This Row],[City]]="Kolkata",Table1[[#This Row],[Income]],0)</f>
        <v>44419</v>
      </c>
      <c r="BP372">
        <f ca="1">IF(Table1[[#This Row],[City]]="Mumbai",Table1[[#This Row],[Income]],0)</f>
        <v>0</v>
      </c>
      <c r="BQ372">
        <f ca="1">IF(Table1[[#This Row],[City]]="Mysore",Table1[[#This Row],[Income]],0)</f>
        <v>0</v>
      </c>
      <c r="BT372">
        <f ca="1">IF(Table1[[#This Row],[City]]="Mumbai",1,0)</f>
        <v>0</v>
      </c>
      <c r="BU372">
        <f ca="1">IF(Table1[[#This Row],[City]]="Chennai",1,0)</f>
        <v>0</v>
      </c>
      <c r="BV372">
        <f ca="1">IF(Table1[[#This Row],[City]]="Delhi",1,0)</f>
        <v>0</v>
      </c>
      <c r="BW372">
        <f ca="1">IF(Table1[[#This Row],[City]]="Bangalore",1,0)</f>
        <v>0</v>
      </c>
      <c r="BX372">
        <f ca="1">IF(Table1[[#This Row],[City]]="Kochi",1,0)</f>
        <v>0</v>
      </c>
      <c r="BY372">
        <f ca="1">IF(Table1[[#This Row],[City]]="Thiruvananthapuram",1,0)</f>
        <v>0</v>
      </c>
      <c r="BZ372">
        <f ca="1">IF(Table1[[#This Row],[City]]="Kolkata",1,0)</f>
        <v>1</v>
      </c>
      <c r="CA372">
        <f ca="1">IF(Table1[[#This Row],[City]]="Mysore",1,0)</f>
        <v>0</v>
      </c>
    </row>
    <row r="373" spans="2:79" x14ac:dyDescent="0.3">
      <c r="B373">
        <f t="shared" ca="1" si="112"/>
        <v>1</v>
      </c>
      <c r="C373" t="str">
        <f t="shared" ca="1" si="113"/>
        <v>Male</v>
      </c>
      <c r="D373">
        <f t="shared" ca="1" si="114"/>
        <v>32</v>
      </c>
      <c r="E373">
        <f t="shared" ca="1" si="115"/>
        <v>4</v>
      </c>
      <c r="F373" t="str">
        <f t="shared" ca="1" si="116"/>
        <v>Teacher</v>
      </c>
      <c r="G373">
        <f t="shared" ca="1" si="117"/>
        <v>3</v>
      </c>
      <c r="H373" t="str">
        <f t="shared" ca="1" si="118"/>
        <v>Diploma</v>
      </c>
      <c r="I373">
        <f t="shared" ca="1" si="119"/>
        <v>0</v>
      </c>
      <c r="J373">
        <f t="shared" ca="1" si="111"/>
        <v>1</v>
      </c>
      <c r="K373">
        <f t="shared" ca="1" si="120"/>
        <v>65365</v>
      </c>
      <c r="L373">
        <f t="shared" ca="1" si="121"/>
        <v>7</v>
      </c>
      <c r="M373" t="str">
        <f t="shared" ca="1" si="122"/>
        <v>Madurai</v>
      </c>
      <c r="N373">
        <f t="shared" ca="1" si="123"/>
        <v>261460</v>
      </c>
      <c r="O373">
        <f t="shared" ca="1" si="124"/>
        <v>161933.45879522979</v>
      </c>
      <c r="P373" s="1">
        <f t="shared" ca="1" si="125"/>
        <v>60652.464358170997</v>
      </c>
      <c r="Q373">
        <f t="shared" ca="1" si="126"/>
        <v>18753</v>
      </c>
      <c r="R373" s="1">
        <f t="shared" ca="1" si="127"/>
        <v>63808.02917507317</v>
      </c>
      <c r="S373" s="1">
        <f t="shared" ca="1" si="128"/>
        <v>71343.404846322199</v>
      </c>
      <c r="T373" s="1">
        <f t="shared" ca="1" si="129"/>
        <v>385920.49353324412</v>
      </c>
      <c r="U373" s="1">
        <f t="shared" ca="1" si="130"/>
        <v>244494.48797030296</v>
      </c>
      <c r="V373" s="1">
        <f t="shared" ca="1" si="131"/>
        <v>141426.00556294117</v>
      </c>
      <c r="AI373" s="7"/>
      <c r="AJ373">
        <f ca="1">IF(Table1[[#This Row],[Gender]]="Male",1,0)</f>
        <v>1</v>
      </c>
      <c r="AK373">
        <f ca="1">IF(Table1[[#This Row],[Gender]]="Female",1,0)</f>
        <v>0</v>
      </c>
      <c r="AM373" s="3"/>
      <c r="AO373">
        <f ca="1">IF(Table1[[#This Row],[Profession]]="Health",1,0)</f>
        <v>0</v>
      </c>
      <c r="AP373">
        <f ca="1">IF(Table1[[#This Row],[Profession]]="IT",1,0)</f>
        <v>0</v>
      </c>
      <c r="AQ373">
        <f ca="1">IF(Table1[[#This Row],[Profession]]="Engineer",1,0)</f>
        <v>0</v>
      </c>
      <c r="AR373">
        <f ca="1">IF(Table1[[#This Row],[Profession]]="Blogger",1,0)</f>
        <v>0</v>
      </c>
      <c r="AS373">
        <f ca="1">IF(Table1[[#This Row],[Profession]]="Teacher",1,0)</f>
        <v>1</v>
      </c>
      <c r="AT373">
        <f ca="1">IF(Table1[[#This Row],[Profession]]="Freelancer",1,0)</f>
        <v>0</v>
      </c>
      <c r="BB373" s="20">
        <f ca="1">Table1[[#This Row],[Vehicle Value]]/Table1[[#This Row],[Vehicles]]</f>
        <v>60652.464358170997</v>
      </c>
      <c r="BC373" s="3"/>
      <c r="BD373" s="23">
        <f ca="1">IF(Table1[[#This Row],[Overal Debt]]&gt;$BE$3,1,0)</f>
        <v>1</v>
      </c>
      <c r="BG373" s="27">
        <f ca="1">Table1[[#This Row],[Mortgage]]/Table1[[#This Row],[Value of House]]</f>
        <v>0.61934314539596802</v>
      </c>
      <c r="BH373" s="23">
        <f t="shared" ca="1" si="132"/>
        <v>0</v>
      </c>
      <c r="BJ373">
        <f ca="1">IF(Table1[[#This Row],[City]]="Delhi",Table1[[#This Row],[Income]],0)</f>
        <v>0</v>
      </c>
      <c r="BK373">
        <f ca="1">IF(Table1[[#This Row],[City]]="Bangalore",Table1[[#This Row],[Income]],0)</f>
        <v>0</v>
      </c>
      <c r="BL373">
        <f ca="1">IF(Table1[[#This Row],[City]]="Kochi",Table1[[#This Row],[Income]],0)</f>
        <v>0</v>
      </c>
      <c r="BM373">
        <f ca="1">IF(Table1[[#This Row],[City]]="Chennai",Table1[[#This Row],[Income]],0)</f>
        <v>0</v>
      </c>
      <c r="BN373">
        <f ca="1">IF(Table1[[#This Row],[City]]="Thiruvananthapuram",Table1[[#This Row],[Income]],0)</f>
        <v>0</v>
      </c>
      <c r="BO373">
        <f ca="1">IF(Table1[[#This Row],[City]]="Kolkata",Table1[[#This Row],[Income]],0)</f>
        <v>0</v>
      </c>
      <c r="BP373">
        <f ca="1">IF(Table1[[#This Row],[City]]="Mumbai",Table1[[#This Row],[Income]],0)</f>
        <v>0</v>
      </c>
      <c r="BQ373">
        <f ca="1">IF(Table1[[#This Row],[City]]="Mysore",Table1[[#This Row],[Income]],0)</f>
        <v>0</v>
      </c>
      <c r="BT373">
        <f ca="1">IF(Table1[[#This Row],[City]]="Mumbai",1,0)</f>
        <v>0</v>
      </c>
      <c r="BU373">
        <f ca="1">IF(Table1[[#This Row],[City]]="Chennai",1,0)</f>
        <v>0</v>
      </c>
      <c r="BV373">
        <f ca="1">IF(Table1[[#This Row],[City]]="Delhi",1,0)</f>
        <v>0</v>
      </c>
      <c r="BW373">
        <f ca="1">IF(Table1[[#This Row],[City]]="Bangalore",1,0)</f>
        <v>0</v>
      </c>
      <c r="BX373">
        <f ca="1">IF(Table1[[#This Row],[City]]="Kochi",1,0)</f>
        <v>0</v>
      </c>
      <c r="BY373">
        <f ca="1">IF(Table1[[#This Row],[City]]="Thiruvananthapuram",1,0)</f>
        <v>0</v>
      </c>
      <c r="BZ373">
        <f ca="1">IF(Table1[[#This Row],[City]]="Kolkata",1,0)</f>
        <v>0</v>
      </c>
      <c r="CA373">
        <f ca="1">IF(Table1[[#This Row],[City]]="Mysore",1,0)</f>
        <v>0</v>
      </c>
    </row>
    <row r="374" spans="2:79" x14ac:dyDescent="0.3">
      <c r="B374">
        <f t="shared" ca="1" si="112"/>
        <v>2</v>
      </c>
      <c r="C374" t="str">
        <f t="shared" ca="1" si="113"/>
        <v>Female</v>
      </c>
      <c r="D374">
        <f t="shared" ca="1" si="114"/>
        <v>33</v>
      </c>
      <c r="E374">
        <f t="shared" ca="1" si="115"/>
        <v>2</v>
      </c>
      <c r="F374" t="str">
        <f t="shared" ca="1" si="116"/>
        <v>Engineer</v>
      </c>
      <c r="G374">
        <f t="shared" ca="1" si="117"/>
        <v>2</v>
      </c>
      <c r="H374" t="str">
        <f t="shared" ca="1" si="118"/>
        <v>HSC</v>
      </c>
      <c r="I374">
        <f t="shared" ca="1" si="119"/>
        <v>3</v>
      </c>
      <c r="J374">
        <f t="shared" ca="1" si="111"/>
        <v>2</v>
      </c>
      <c r="K374">
        <f t="shared" ca="1" si="120"/>
        <v>32322</v>
      </c>
      <c r="L374">
        <f t="shared" ca="1" si="121"/>
        <v>1</v>
      </c>
      <c r="M374" t="str">
        <f t="shared" ca="1" si="122"/>
        <v>Chennai</v>
      </c>
      <c r="N374">
        <f t="shared" ca="1" si="123"/>
        <v>129288</v>
      </c>
      <c r="O374">
        <f t="shared" ca="1" si="124"/>
        <v>83464.302495397584</v>
      </c>
      <c r="P374" s="1">
        <f t="shared" ca="1" si="125"/>
        <v>53553.514222122038</v>
      </c>
      <c r="Q374">
        <f t="shared" ca="1" si="126"/>
        <v>27881</v>
      </c>
      <c r="R374" s="1">
        <f t="shared" ca="1" si="127"/>
        <v>21667.35878076989</v>
      </c>
      <c r="S374" s="1">
        <f t="shared" ca="1" si="128"/>
        <v>9803.4195725506252</v>
      </c>
      <c r="T374" s="1">
        <f t="shared" ca="1" si="129"/>
        <v>204508.87300289192</v>
      </c>
      <c r="U374" s="1">
        <f t="shared" ca="1" si="130"/>
        <v>133012.66127616749</v>
      </c>
      <c r="V374" s="1">
        <f t="shared" ca="1" si="131"/>
        <v>71496.211726724432</v>
      </c>
      <c r="AI374" s="7"/>
      <c r="AJ374">
        <f ca="1">IF(Table1[[#This Row],[Gender]]="Male",1,0)</f>
        <v>0</v>
      </c>
      <c r="AK374">
        <f ca="1">IF(Table1[[#This Row],[Gender]]="Female",1,0)</f>
        <v>1</v>
      </c>
      <c r="AM374" s="3"/>
      <c r="AO374">
        <f ca="1">IF(Table1[[#This Row],[Profession]]="Health",1,0)</f>
        <v>0</v>
      </c>
      <c r="AP374">
        <f ca="1">IF(Table1[[#This Row],[Profession]]="IT",1,0)</f>
        <v>0</v>
      </c>
      <c r="AQ374">
        <f ca="1">IF(Table1[[#This Row],[Profession]]="Engineer",1,0)</f>
        <v>1</v>
      </c>
      <c r="AR374">
        <f ca="1">IF(Table1[[#This Row],[Profession]]="Blogger",1,0)</f>
        <v>0</v>
      </c>
      <c r="AS374">
        <f ca="1">IF(Table1[[#This Row],[Profession]]="Teacher",1,0)</f>
        <v>0</v>
      </c>
      <c r="AT374">
        <f ca="1">IF(Table1[[#This Row],[Profession]]="Freelancer",1,0)</f>
        <v>0</v>
      </c>
      <c r="BB374" s="20">
        <f ca="1">Table1[[#This Row],[Vehicle Value]]/Table1[[#This Row],[Vehicles]]</f>
        <v>26776.757111061019</v>
      </c>
      <c r="BC374" s="3"/>
      <c r="BD374" s="23">
        <f ca="1">IF(Table1[[#This Row],[Overal Debt]]&gt;$BE$3,1,0)</f>
        <v>1</v>
      </c>
      <c r="BG374" s="27">
        <f ca="1">Table1[[#This Row],[Mortgage]]/Table1[[#This Row],[Value of House]]</f>
        <v>0.64556882692436712</v>
      </c>
      <c r="BH374" s="23">
        <f t="shared" ca="1" si="132"/>
        <v>0</v>
      </c>
      <c r="BJ374">
        <f ca="1">IF(Table1[[#This Row],[City]]="Delhi",Table1[[#This Row],[Income]],0)</f>
        <v>0</v>
      </c>
      <c r="BK374">
        <f ca="1">IF(Table1[[#This Row],[City]]="Bangalore",Table1[[#This Row],[Income]],0)</f>
        <v>0</v>
      </c>
      <c r="BL374">
        <f ca="1">IF(Table1[[#This Row],[City]]="Kochi",Table1[[#This Row],[Income]],0)</f>
        <v>0</v>
      </c>
      <c r="BM374">
        <f ca="1">IF(Table1[[#This Row],[City]]="Chennai",Table1[[#This Row],[Income]],0)</f>
        <v>32322</v>
      </c>
      <c r="BN374">
        <f ca="1">IF(Table1[[#This Row],[City]]="Thiruvananthapuram",Table1[[#This Row],[Income]],0)</f>
        <v>0</v>
      </c>
      <c r="BO374">
        <f ca="1">IF(Table1[[#This Row],[City]]="Kolkata",Table1[[#This Row],[Income]],0)</f>
        <v>0</v>
      </c>
      <c r="BP374">
        <f ca="1">IF(Table1[[#This Row],[City]]="Mumbai",Table1[[#This Row],[Income]],0)</f>
        <v>0</v>
      </c>
      <c r="BQ374">
        <f ca="1">IF(Table1[[#This Row],[City]]="Mysore",Table1[[#This Row],[Income]],0)</f>
        <v>0</v>
      </c>
      <c r="BT374">
        <f ca="1">IF(Table1[[#This Row],[City]]="Mumbai",1,0)</f>
        <v>0</v>
      </c>
      <c r="BU374">
        <f ca="1">IF(Table1[[#This Row],[City]]="Chennai",1,0)</f>
        <v>1</v>
      </c>
      <c r="BV374">
        <f ca="1">IF(Table1[[#This Row],[City]]="Delhi",1,0)</f>
        <v>0</v>
      </c>
      <c r="BW374">
        <f ca="1">IF(Table1[[#This Row],[City]]="Bangalore",1,0)</f>
        <v>0</v>
      </c>
      <c r="BX374">
        <f ca="1">IF(Table1[[#This Row],[City]]="Kochi",1,0)</f>
        <v>0</v>
      </c>
      <c r="BY374">
        <f ca="1">IF(Table1[[#This Row],[City]]="Thiruvananthapuram",1,0)</f>
        <v>0</v>
      </c>
      <c r="BZ374">
        <f ca="1">IF(Table1[[#This Row],[City]]="Kolkata",1,0)</f>
        <v>0</v>
      </c>
      <c r="CA374">
        <f ca="1">IF(Table1[[#This Row],[City]]="Mysore",1,0)</f>
        <v>0</v>
      </c>
    </row>
    <row r="375" spans="2:79" x14ac:dyDescent="0.3">
      <c r="B375">
        <f t="shared" ca="1" si="112"/>
        <v>2</v>
      </c>
      <c r="C375" t="str">
        <f t="shared" ca="1" si="113"/>
        <v>Female</v>
      </c>
      <c r="D375">
        <f t="shared" ca="1" si="114"/>
        <v>35</v>
      </c>
      <c r="E375">
        <f t="shared" ca="1" si="115"/>
        <v>1</v>
      </c>
      <c r="F375" t="str">
        <f t="shared" ca="1" si="116"/>
        <v>Health</v>
      </c>
      <c r="G375">
        <f t="shared" ca="1" si="117"/>
        <v>4</v>
      </c>
      <c r="H375" t="str">
        <f t="shared" ca="1" si="118"/>
        <v>Under Graduate</v>
      </c>
      <c r="I375">
        <f t="shared" ca="1" si="119"/>
        <v>1</v>
      </c>
      <c r="J375">
        <f t="shared" ca="1" si="111"/>
        <v>3</v>
      </c>
      <c r="K375">
        <f t="shared" ca="1" si="120"/>
        <v>69128</v>
      </c>
      <c r="L375">
        <f t="shared" ca="1" si="121"/>
        <v>7</v>
      </c>
      <c r="M375" t="str">
        <f t="shared" ca="1" si="122"/>
        <v>Madurai</v>
      </c>
      <c r="N375">
        <f t="shared" ca="1" si="123"/>
        <v>207384</v>
      </c>
      <c r="O375">
        <f t="shared" ca="1" si="124"/>
        <v>181640.59538719288</v>
      </c>
      <c r="P375" s="1">
        <f t="shared" ca="1" si="125"/>
        <v>108662.54305347355</v>
      </c>
      <c r="Q375">
        <f t="shared" ca="1" si="126"/>
        <v>64151</v>
      </c>
      <c r="R375" s="1">
        <f t="shared" ca="1" si="127"/>
        <v>6965.874273906813</v>
      </c>
      <c r="S375" s="1">
        <f t="shared" ca="1" si="128"/>
        <v>1514.1742504847605</v>
      </c>
      <c r="T375" s="1">
        <f t="shared" ca="1" si="129"/>
        <v>323012.41732738039</v>
      </c>
      <c r="U375" s="1">
        <f t="shared" ca="1" si="130"/>
        <v>252757.46966109969</v>
      </c>
      <c r="V375" s="1">
        <f t="shared" ca="1" si="131"/>
        <v>70254.947666280699</v>
      </c>
      <c r="AI375" s="7"/>
      <c r="AJ375">
        <f ca="1">IF(Table1[[#This Row],[Gender]]="Male",1,0)</f>
        <v>0</v>
      </c>
      <c r="AK375">
        <f ca="1">IF(Table1[[#This Row],[Gender]]="Female",1,0)</f>
        <v>1</v>
      </c>
      <c r="AM375" s="3"/>
      <c r="AO375">
        <f ca="1">IF(Table1[[#This Row],[Profession]]="Health",1,0)</f>
        <v>1</v>
      </c>
      <c r="AP375">
        <f ca="1">IF(Table1[[#This Row],[Profession]]="IT",1,0)</f>
        <v>0</v>
      </c>
      <c r="AQ375">
        <f ca="1">IF(Table1[[#This Row],[Profession]]="Engineer",1,0)</f>
        <v>0</v>
      </c>
      <c r="AR375">
        <f ca="1">IF(Table1[[#This Row],[Profession]]="Blogger",1,0)</f>
        <v>0</v>
      </c>
      <c r="AS375">
        <f ca="1">IF(Table1[[#This Row],[Profession]]="Teacher",1,0)</f>
        <v>0</v>
      </c>
      <c r="AT375">
        <f ca="1">IF(Table1[[#This Row],[Profession]]="Freelancer",1,0)</f>
        <v>0</v>
      </c>
      <c r="BB375" s="20">
        <f ca="1">Table1[[#This Row],[Vehicle Value]]/Table1[[#This Row],[Vehicles]]</f>
        <v>36220.847684491186</v>
      </c>
      <c r="BC375" s="3"/>
      <c r="BD375" s="23">
        <f ca="1">IF(Table1[[#This Row],[Overal Debt]]&gt;$BE$3,1,0)</f>
        <v>1</v>
      </c>
      <c r="BG375" s="27">
        <f ca="1">Table1[[#This Row],[Mortgage]]/Table1[[#This Row],[Value of House]]</f>
        <v>0.87586600406585313</v>
      </c>
      <c r="BH375" s="23">
        <f t="shared" ca="1" si="132"/>
        <v>0</v>
      </c>
      <c r="BJ375">
        <f ca="1">IF(Table1[[#This Row],[City]]="Delhi",Table1[[#This Row],[Income]],0)</f>
        <v>0</v>
      </c>
      <c r="BK375">
        <f ca="1">IF(Table1[[#This Row],[City]]="Bangalore",Table1[[#This Row],[Income]],0)</f>
        <v>0</v>
      </c>
      <c r="BL375">
        <f ca="1">IF(Table1[[#This Row],[City]]="Kochi",Table1[[#This Row],[Income]],0)</f>
        <v>0</v>
      </c>
      <c r="BM375">
        <f ca="1">IF(Table1[[#This Row],[City]]="Chennai",Table1[[#This Row],[Income]],0)</f>
        <v>0</v>
      </c>
      <c r="BN375">
        <f ca="1">IF(Table1[[#This Row],[City]]="Thiruvananthapuram",Table1[[#This Row],[Income]],0)</f>
        <v>0</v>
      </c>
      <c r="BO375">
        <f ca="1">IF(Table1[[#This Row],[City]]="Kolkata",Table1[[#This Row],[Income]],0)</f>
        <v>0</v>
      </c>
      <c r="BP375">
        <f ca="1">IF(Table1[[#This Row],[City]]="Mumbai",Table1[[#This Row],[Income]],0)</f>
        <v>0</v>
      </c>
      <c r="BQ375">
        <f ca="1">IF(Table1[[#This Row],[City]]="Mysore",Table1[[#This Row],[Income]],0)</f>
        <v>0</v>
      </c>
      <c r="BT375">
        <f ca="1">IF(Table1[[#This Row],[City]]="Mumbai",1,0)</f>
        <v>0</v>
      </c>
      <c r="BU375">
        <f ca="1">IF(Table1[[#This Row],[City]]="Chennai",1,0)</f>
        <v>0</v>
      </c>
      <c r="BV375">
        <f ca="1">IF(Table1[[#This Row],[City]]="Delhi",1,0)</f>
        <v>0</v>
      </c>
      <c r="BW375">
        <f ca="1">IF(Table1[[#This Row],[City]]="Bangalore",1,0)</f>
        <v>0</v>
      </c>
      <c r="BX375">
        <f ca="1">IF(Table1[[#This Row],[City]]="Kochi",1,0)</f>
        <v>0</v>
      </c>
      <c r="BY375">
        <f ca="1">IF(Table1[[#This Row],[City]]="Thiruvananthapuram",1,0)</f>
        <v>0</v>
      </c>
      <c r="BZ375">
        <f ca="1">IF(Table1[[#This Row],[City]]="Kolkata",1,0)</f>
        <v>0</v>
      </c>
      <c r="CA375">
        <f ca="1">IF(Table1[[#This Row],[City]]="Mysore",1,0)</f>
        <v>0</v>
      </c>
    </row>
    <row r="376" spans="2:79" x14ac:dyDescent="0.3">
      <c r="B376">
        <f t="shared" ca="1" si="112"/>
        <v>2</v>
      </c>
      <c r="C376" t="str">
        <f t="shared" ca="1" si="113"/>
        <v>Female</v>
      </c>
      <c r="D376">
        <f t="shared" ca="1" si="114"/>
        <v>30</v>
      </c>
      <c r="E376">
        <f t="shared" ca="1" si="115"/>
        <v>1</v>
      </c>
      <c r="F376" t="str">
        <f t="shared" ca="1" si="116"/>
        <v>Health</v>
      </c>
      <c r="G376">
        <f t="shared" ca="1" si="117"/>
        <v>3</v>
      </c>
      <c r="H376" t="str">
        <f t="shared" ca="1" si="118"/>
        <v>Diploma</v>
      </c>
      <c r="I376">
        <f t="shared" ca="1" si="119"/>
        <v>3</v>
      </c>
      <c r="J376">
        <f t="shared" ca="1" si="111"/>
        <v>2</v>
      </c>
      <c r="K376">
        <f t="shared" ca="1" si="120"/>
        <v>31834</v>
      </c>
      <c r="L376">
        <f t="shared" ca="1" si="121"/>
        <v>6</v>
      </c>
      <c r="M376" t="str">
        <f t="shared" ca="1" si="122"/>
        <v>Thiruvananthapuram</v>
      </c>
      <c r="N376">
        <f t="shared" ca="1" si="123"/>
        <v>95502</v>
      </c>
      <c r="O376">
        <f t="shared" ca="1" si="124"/>
        <v>50513.082405439287</v>
      </c>
      <c r="P376" s="1">
        <f t="shared" ca="1" si="125"/>
        <v>43227.737346716392</v>
      </c>
      <c r="Q376">
        <f t="shared" ca="1" si="126"/>
        <v>19770</v>
      </c>
      <c r="R376" s="1">
        <f t="shared" ca="1" si="127"/>
        <v>23965.024107573212</v>
      </c>
      <c r="S376" s="1">
        <f t="shared" ca="1" si="128"/>
        <v>27271.714579685024</v>
      </c>
      <c r="T376" s="1">
        <f t="shared" ca="1" si="129"/>
        <v>162694.7614542896</v>
      </c>
      <c r="U376" s="1">
        <f t="shared" ca="1" si="130"/>
        <v>94248.106513012492</v>
      </c>
      <c r="V376" s="1">
        <f t="shared" ca="1" si="131"/>
        <v>68446.654941277113</v>
      </c>
      <c r="AI376" s="7"/>
      <c r="AJ376">
        <f ca="1">IF(Table1[[#This Row],[Gender]]="Male",1,0)</f>
        <v>0</v>
      </c>
      <c r="AK376">
        <f ca="1">IF(Table1[[#This Row],[Gender]]="Female",1,0)</f>
        <v>1</v>
      </c>
      <c r="AM376" s="3"/>
      <c r="AO376">
        <f ca="1">IF(Table1[[#This Row],[Profession]]="Health",1,0)</f>
        <v>1</v>
      </c>
      <c r="AP376">
        <f ca="1">IF(Table1[[#This Row],[Profession]]="IT",1,0)</f>
        <v>0</v>
      </c>
      <c r="AQ376">
        <f ca="1">IF(Table1[[#This Row],[Profession]]="Engineer",1,0)</f>
        <v>0</v>
      </c>
      <c r="AR376">
        <f ca="1">IF(Table1[[#This Row],[Profession]]="Blogger",1,0)</f>
        <v>0</v>
      </c>
      <c r="AS376">
        <f ca="1">IF(Table1[[#This Row],[Profession]]="Teacher",1,0)</f>
        <v>0</v>
      </c>
      <c r="AT376">
        <f ca="1">IF(Table1[[#This Row],[Profession]]="Freelancer",1,0)</f>
        <v>0</v>
      </c>
      <c r="BB376" s="20">
        <f ca="1">Table1[[#This Row],[Vehicle Value]]/Table1[[#This Row],[Vehicles]]</f>
        <v>21613.868673358196</v>
      </c>
      <c r="BC376" s="3"/>
      <c r="BD376" s="23">
        <f ca="1">IF(Table1[[#This Row],[Overal Debt]]&gt;$BE$3,1,0)</f>
        <v>0</v>
      </c>
      <c r="BG376" s="27">
        <f ca="1">Table1[[#This Row],[Mortgage]]/Table1[[#This Row],[Value of House]]</f>
        <v>0.52892172316222996</v>
      </c>
      <c r="BH376" s="23">
        <f t="shared" ca="1" si="132"/>
        <v>0</v>
      </c>
      <c r="BJ376">
        <f ca="1">IF(Table1[[#This Row],[City]]="Delhi",Table1[[#This Row],[Income]],0)</f>
        <v>0</v>
      </c>
      <c r="BK376">
        <f ca="1">IF(Table1[[#This Row],[City]]="Bangalore",Table1[[#This Row],[Income]],0)</f>
        <v>0</v>
      </c>
      <c r="BL376">
        <f ca="1">IF(Table1[[#This Row],[City]]="Kochi",Table1[[#This Row],[Income]],0)</f>
        <v>0</v>
      </c>
      <c r="BM376">
        <f ca="1">IF(Table1[[#This Row],[City]]="Chennai",Table1[[#This Row],[Income]],0)</f>
        <v>0</v>
      </c>
      <c r="BN376">
        <f ca="1">IF(Table1[[#This Row],[City]]="Thiruvananthapuram",Table1[[#This Row],[Income]],0)</f>
        <v>31834</v>
      </c>
      <c r="BO376">
        <f ca="1">IF(Table1[[#This Row],[City]]="Kolkata",Table1[[#This Row],[Income]],0)</f>
        <v>0</v>
      </c>
      <c r="BP376">
        <f ca="1">IF(Table1[[#This Row],[City]]="Mumbai",Table1[[#This Row],[Income]],0)</f>
        <v>0</v>
      </c>
      <c r="BQ376">
        <f ca="1">IF(Table1[[#This Row],[City]]="Mysore",Table1[[#This Row],[Income]],0)</f>
        <v>0</v>
      </c>
      <c r="BT376">
        <f ca="1">IF(Table1[[#This Row],[City]]="Mumbai",1,0)</f>
        <v>0</v>
      </c>
      <c r="BU376">
        <f ca="1">IF(Table1[[#This Row],[City]]="Chennai",1,0)</f>
        <v>0</v>
      </c>
      <c r="BV376">
        <f ca="1">IF(Table1[[#This Row],[City]]="Delhi",1,0)</f>
        <v>0</v>
      </c>
      <c r="BW376">
        <f ca="1">IF(Table1[[#This Row],[City]]="Bangalore",1,0)</f>
        <v>0</v>
      </c>
      <c r="BX376">
        <f ca="1">IF(Table1[[#This Row],[City]]="Kochi",1,0)</f>
        <v>0</v>
      </c>
      <c r="BY376">
        <f ca="1">IF(Table1[[#This Row],[City]]="Thiruvananthapuram",1,0)</f>
        <v>1</v>
      </c>
      <c r="BZ376">
        <f ca="1">IF(Table1[[#This Row],[City]]="Kolkata",1,0)</f>
        <v>0</v>
      </c>
      <c r="CA376">
        <f ca="1">IF(Table1[[#This Row],[City]]="Mysore",1,0)</f>
        <v>0</v>
      </c>
    </row>
    <row r="377" spans="2:79" x14ac:dyDescent="0.3">
      <c r="B377">
        <f t="shared" ca="1" si="112"/>
        <v>1</v>
      </c>
      <c r="C377" t="str">
        <f t="shared" ca="1" si="113"/>
        <v>Male</v>
      </c>
      <c r="D377">
        <f t="shared" ca="1" si="114"/>
        <v>35</v>
      </c>
      <c r="E377">
        <f t="shared" ca="1" si="115"/>
        <v>6</v>
      </c>
      <c r="F377" t="str">
        <f t="shared" ca="1" si="116"/>
        <v>Blogger</v>
      </c>
      <c r="G377">
        <f t="shared" ca="1" si="117"/>
        <v>2</v>
      </c>
      <c r="H377" t="str">
        <f t="shared" ca="1" si="118"/>
        <v>HSC</v>
      </c>
      <c r="I377">
        <f t="shared" ca="1" si="119"/>
        <v>1</v>
      </c>
      <c r="J377">
        <f t="shared" ca="1" si="111"/>
        <v>4</v>
      </c>
      <c r="K377">
        <f t="shared" ca="1" si="120"/>
        <v>25367</v>
      </c>
      <c r="L377">
        <f t="shared" ca="1" si="121"/>
        <v>1</v>
      </c>
      <c r="M377" t="str">
        <f t="shared" ca="1" si="122"/>
        <v>Chennai</v>
      </c>
      <c r="N377">
        <f t="shared" ca="1" si="123"/>
        <v>101468</v>
      </c>
      <c r="O377">
        <f t="shared" ca="1" si="124"/>
        <v>67181.76669852472</v>
      </c>
      <c r="P377" s="1">
        <f t="shared" ca="1" si="125"/>
        <v>85756.214273508915</v>
      </c>
      <c r="Q377">
        <f t="shared" ca="1" si="126"/>
        <v>22894</v>
      </c>
      <c r="R377" s="1">
        <f t="shared" ca="1" si="127"/>
        <v>17298.237475409162</v>
      </c>
      <c r="S377" s="1">
        <f t="shared" ca="1" si="128"/>
        <v>8577.2178928431458</v>
      </c>
      <c r="T377" s="1">
        <f t="shared" ca="1" si="129"/>
        <v>204522.4517489181</v>
      </c>
      <c r="U377" s="1">
        <f t="shared" ca="1" si="130"/>
        <v>107374.00417393388</v>
      </c>
      <c r="V377" s="1">
        <f t="shared" ca="1" si="131"/>
        <v>97148.447574984224</v>
      </c>
      <c r="AI377" s="7"/>
      <c r="AJ377">
        <f ca="1">IF(Table1[[#This Row],[Gender]]="Male",1,0)</f>
        <v>1</v>
      </c>
      <c r="AK377">
        <f ca="1">IF(Table1[[#This Row],[Gender]]="Female",1,0)</f>
        <v>0</v>
      </c>
      <c r="AM377" s="3"/>
      <c r="AO377">
        <f ca="1">IF(Table1[[#This Row],[Profession]]="Health",1,0)</f>
        <v>0</v>
      </c>
      <c r="AP377">
        <f ca="1">IF(Table1[[#This Row],[Profession]]="IT",1,0)</f>
        <v>0</v>
      </c>
      <c r="AQ377">
        <f ca="1">IF(Table1[[#This Row],[Profession]]="Engineer",1,0)</f>
        <v>0</v>
      </c>
      <c r="AR377">
        <f ca="1">IF(Table1[[#This Row],[Profession]]="Blogger",1,0)</f>
        <v>1</v>
      </c>
      <c r="AS377">
        <f ca="1">IF(Table1[[#This Row],[Profession]]="Teacher",1,0)</f>
        <v>0</v>
      </c>
      <c r="AT377">
        <f ca="1">IF(Table1[[#This Row],[Profession]]="Freelancer",1,0)</f>
        <v>0</v>
      </c>
      <c r="BB377" s="20">
        <f ca="1">Table1[[#This Row],[Vehicle Value]]/Table1[[#This Row],[Vehicles]]</f>
        <v>21439.053568377229</v>
      </c>
      <c r="BC377" s="3"/>
      <c r="BD377" s="23">
        <f ca="1">IF(Table1[[#This Row],[Overal Debt]]&gt;$BE$3,1,0)</f>
        <v>1</v>
      </c>
      <c r="BG377" s="27">
        <f ca="1">Table1[[#This Row],[Mortgage]]/Table1[[#This Row],[Value of House]]</f>
        <v>0.66209806735645449</v>
      </c>
      <c r="BH377" s="23">
        <f t="shared" ca="1" si="132"/>
        <v>0</v>
      </c>
      <c r="BJ377">
        <f ca="1">IF(Table1[[#This Row],[City]]="Delhi",Table1[[#This Row],[Income]],0)</f>
        <v>0</v>
      </c>
      <c r="BK377">
        <f ca="1">IF(Table1[[#This Row],[City]]="Bangalore",Table1[[#This Row],[Income]],0)</f>
        <v>0</v>
      </c>
      <c r="BL377">
        <f ca="1">IF(Table1[[#This Row],[City]]="Kochi",Table1[[#This Row],[Income]],0)</f>
        <v>0</v>
      </c>
      <c r="BM377">
        <f ca="1">IF(Table1[[#This Row],[City]]="Chennai",Table1[[#This Row],[Income]],0)</f>
        <v>25367</v>
      </c>
      <c r="BN377">
        <f ca="1">IF(Table1[[#This Row],[City]]="Thiruvananthapuram",Table1[[#This Row],[Income]],0)</f>
        <v>0</v>
      </c>
      <c r="BO377">
        <f ca="1">IF(Table1[[#This Row],[City]]="Kolkata",Table1[[#This Row],[Income]],0)</f>
        <v>0</v>
      </c>
      <c r="BP377">
        <f ca="1">IF(Table1[[#This Row],[City]]="Mumbai",Table1[[#This Row],[Income]],0)</f>
        <v>0</v>
      </c>
      <c r="BQ377">
        <f ca="1">IF(Table1[[#This Row],[City]]="Mysore",Table1[[#This Row],[Income]],0)</f>
        <v>0</v>
      </c>
      <c r="BT377">
        <f ca="1">IF(Table1[[#This Row],[City]]="Mumbai",1,0)</f>
        <v>0</v>
      </c>
      <c r="BU377">
        <f ca="1">IF(Table1[[#This Row],[City]]="Chennai",1,0)</f>
        <v>1</v>
      </c>
      <c r="BV377">
        <f ca="1">IF(Table1[[#This Row],[City]]="Delhi",1,0)</f>
        <v>0</v>
      </c>
      <c r="BW377">
        <f ca="1">IF(Table1[[#This Row],[City]]="Bangalore",1,0)</f>
        <v>0</v>
      </c>
      <c r="BX377">
        <f ca="1">IF(Table1[[#This Row],[City]]="Kochi",1,0)</f>
        <v>0</v>
      </c>
      <c r="BY377">
        <f ca="1">IF(Table1[[#This Row],[City]]="Thiruvananthapuram",1,0)</f>
        <v>0</v>
      </c>
      <c r="BZ377">
        <f ca="1">IF(Table1[[#This Row],[City]]="Kolkata",1,0)</f>
        <v>0</v>
      </c>
      <c r="CA377">
        <f ca="1">IF(Table1[[#This Row],[City]]="Mysore",1,0)</f>
        <v>0</v>
      </c>
    </row>
    <row r="378" spans="2:79" x14ac:dyDescent="0.3">
      <c r="B378">
        <f t="shared" ca="1" si="112"/>
        <v>2</v>
      </c>
      <c r="C378" t="str">
        <f t="shared" ca="1" si="113"/>
        <v>Female</v>
      </c>
      <c r="D378">
        <f t="shared" ca="1" si="114"/>
        <v>42</v>
      </c>
      <c r="E378">
        <f t="shared" ca="1" si="115"/>
        <v>1</v>
      </c>
      <c r="F378" t="str">
        <f t="shared" ca="1" si="116"/>
        <v>Health</v>
      </c>
      <c r="G378">
        <f t="shared" ca="1" si="117"/>
        <v>1</v>
      </c>
      <c r="H378" t="str">
        <f t="shared" ca="1" si="118"/>
        <v>SSLC</v>
      </c>
      <c r="I378">
        <f t="shared" ca="1" si="119"/>
        <v>0</v>
      </c>
      <c r="J378">
        <f t="shared" ca="1" si="111"/>
        <v>2</v>
      </c>
      <c r="K378">
        <f t="shared" ca="1" si="120"/>
        <v>45600</v>
      </c>
      <c r="L378">
        <f t="shared" ca="1" si="121"/>
        <v>7</v>
      </c>
      <c r="M378" t="str">
        <f t="shared" ca="1" si="122"/>
        <v>Madurai</v>
      </c>
      <c r="N378">
        <f t="shared" ca="1" si="123"/>
        <v>136800</v>
      </c>
      <c r="O378">
        <f t="shared" ca="1" si="124"/>
        <v>28054.111591678433</v>
      </c>
      <c r="P378" s="1">
        <f t="shared" ca="1" si="125"/>
        <v>7512.620832130724</v>
      </c>
      <c r="Q378">
        <f t="shared" ca="1" si="126"/>
        <v>5186</v>
      </c>
      <c r="R378" s="1">
        <f t="shared" ca="1" si="127"/>
        <v>35073.776114907741</v>
      </c>
      <c r="S378" s="1">
        <f t="shared" ca="1" si="128"/>
        <v>3560.8252761895037</v>
      </c>
      <c r="T378" s="1">
        <f t="shared" ca="1" si="129"/>
        <v>179386.39694703848</v>
      </c>
      <c r="U378" s="1">
        <f t="shared" ca="1" si="130"/>
        <v>68313.887706586174</v>
      </c>
      <c r="V378" s="1">
        <f t="shared" ca="1" si="131"/>
        <v>111072.5092404523</v>
      </c>
      <c r="AI378" s="7"/>
      <c r="AJ378">
        <f ca="1">IF(Table1[[#This Row],[Gender]]="Male",1,0)</f>
        <v>0</v>
      </c>
      <c r="AK378">
        <f ca="1">IF(Table1[[#This Row],[Gender]]="Female",1,0)</f>
        <v>1</v>
      </c>
      <c r="AM378" s="3"/>
      <c r="AO378">
        <f ca="1">IF(Table1[[#This Row],[Profession]]="Health",1,0)</f>
        <v>1</v>
      </c>
      <c r="AP378">
        <f ca="1">IF(Table1[[#This Row],[Profession]]="IT",1,0)</f>
        <v>0</v>
      </c>
      <c r="AQ378">
        <f ca="1">IF(Table1[[#This Row],[Profession]]="Engineer",1,0)</f>
        <v>0</v>
      </c>
      <c r="AR378">
        <f ca="1">IF(Table1[[#This Row],[Profession]]="Blogger",1,0)</f>
        <v>0</v>
      </c>
      <c r="AS378">
        <f ca="1">IF(Table1[[#This Row],[Profession]]="Teacher",1,0)</f>
        <v>0</v>
      </c>
      <c r="AT378">
        <f ca="1">IF(Table1[[#This Row],[Profession]]="Freelancer",1,0)</f>
        <v>0</v>
      </c>
      <c r="BB378" s="20">
        <f ca="1">Table1[[#This Row],[Vehicle Value]]/Table1[[#This Row],[Vehicles]]</f>
        <v>3756.310416065362</v>
      </c>
      <c r="BC378" s="3"/>
      <c r="BD378" s="23">
        <f ca="1">IF(Table1[[#This Row],[Overal Debt]]&gt;$BE$3,1,0)</f>
        <v>0</v>
      </c>
      <c r="BG378" s="27">
        <f ca="1">Table1[[#This Row],[Mortgage]]/Table1[[#This Row],[Value of House]]</f>
        <v>0.20507391514384821</v>
      </c>
      <c r="BH378" s="23">
        <f t="shared" ca="1" si="132"/>
        <v>1</v>
      </c>
      <c r="BJ378">
        <f ca="1">IF(Table1[[#This Row],[City]]="Delhi",Table1[[#This Row],[Income]],0)</f>
        <v>0</v>
      </c>
      <c r="BK378">
        <f ca="1">IF(Table1[[#This Row],[City]]="Bangalore",Table1[[#This Row],[Income]],0)</f>
        <v>0</v>
      </c>
      <c r="BL378">
        <f ca="1">IF(Table1[[#This Row],[City]]="Kochi",Table1[[#This Row],[Income]],0)</f>
        <v>0</v>
      </c>
      <c r="BM378">
        <f ca="1">IF(Table1[[#This Row],[City]]="Chennai",Table1[[#This Row],[Income]],0)</f>
        <v>0</v>
      </c>
      <c r="BN378">
        <f ca="1">IF(Table1[[#This Row],[City]]="Thiruvananthapuram",Table1[[#This Row],[Income]],0)</f>
        <v>0</v>
      </c>
      <c r="BO378">
        <f ca="1">IF(Table1[[#This Row],[City]]="Kolkata",Table1[[#This Row],[Income]],0)</f>
        <v>0</v>
      </c>
      <c r="BP378">
        <f ca="1">IF(Table1[[#This Row],[City]]="Mumbai",Table1[[#This Row],[Income]],0)</f>
        <v>0</v>
      </c>
      <c r="BQ378">
        <f ca="1">IF(Table1[[#This Row],[City]]="Mysore",Table1[[#This Row],[Income]],0)</f>
        <v>0</v>
      </c>
      <c r="BT378">
        <f ca="1">IF(Table1[[#This Row],[City]]="Mumbai",1,0)</f>
        <v>0</v>
      </c>
      <c r="BU378">
        <f ca="1">IF(Table1[[#This Row],[City]]="Chennai",1,0)</f>
        <v>0</v>
      </c>
      <c r="BV378">
        <f ca="1">IF(Table1[[#This Row],[City]]="Delhi",1,0)</f>
        <v>0</v>
      </c>
      <c r="BW378">
        <f ca="1">IF(Table1[[#This Row],[City]]="Bangalore",1,0)</f>
        <v>0</v>
      </c>
      <c r="BX378">
        <f ca="1">IF(Table1[[#This Row],[City]]="Kochi",1,0)</f>
        <v>0</v>
      </c>
      <c r="BY378">
        <f ca="1">IF(Table1[[#This Row],[City]]="Thiruvananthapuram",1,0)</f>
        <v>0</v>
      </c>
      <c r="BZ378">
        <f ca="1">IF(Table1[[#This Row],[City]]="Kolkata",1,0)</f>
        <v>0</v>
      </c>
      <c r="CA378">
        <f ca="1">IF(Table1[[#This Row],[City]]="Mysore",1,0)</f>
        <v>0</v>
      </c>
    </row>
    <row r="379" spans="2:79" x14ac:dyDescent="0.3">
      <c r="B379">
        <f t="shared" ca="1" si="112"/>
        <v>2</v>
      </c>
      <c r="C379" t="str">
        <f t="shared" ca="1" si="113"/>
        <v>Female</v>
      </c>
      <c r="D379">
        <f t="shared" ca="1" si="114"/>
        <v>29</v>
      </c>
      <c r="E379">
        <f t="shared" ca="1" si="115"/>
        <v>3</v>
      </c>
      <c r="F379" t="str">
        <f t="shared" ca="1" si="116"/>
        <v>IT</v>
      </c>
      <c r="G379">
        <f t="shared" ca="1" si="117"/>
        <v>1</v>
      </c>
      <c r="H379" t="str">
        <f t="shared" ca="1" si="118"/>
        <v>SSLC</v>
      </c>
      <c r="I379">
        <f t="shared" ca="1" si="119"/>
        <v>2</v>
      </c>
      <c r="J379">
        <f t="shared" ca="1" si="111"/>
        <v>4</v>
      </c>
      <c r="K379">
        <f t="shared" ca="1" si="120"/>
        <v>83988</v>
      </c>
      <c r="L379">
        <f t="shared" ca="1" si="121"/>
        <v>2</v>
      </c>
      <c r="M379" t="str">
        <f t="shared" ca="1" si="122"/>
        <v>Bangalore</v>
      </c>
      <c r="N379">
        <f t="shared" ca="1" si="123"/>
        <v>251964</v>
      </c>
      <c r="O379">
        <f t="shared" ca="1" si="124"/>
        <v>85825.818381657111</v>
      </c>
      <c r="P379" s="1">
        <f t="shared" ca="1" si="125"/>
        <v>287233.66743993229</v>
      </c>
      <c r="Q379">
        <f t="shared" ca="1" si="126"/>
        <v>84766</v>
      </c>
      <c r="R379" s="1">
        <f t="shared" ca="1" si="127"/>
        <v>59246.107486840738</v>
      </c>
      <c r="S379" s="1">
        <f t="shared" ca="1" si="128"/>
        <v>111421.49188031952</v>
      </c>
      <c r="T379" s="1">
        <f t="shared" ca="1" si="129"/>
        <v>598443.77492677292</v>
      </c>
      <c r="U379" s="1">
        <f t="shared" ca="1" si="130"/>
        <v>229837.92586849787</v>
      </c>
      <c r="V379" s="1">
        <f t="shared" ca="1" si="131"/>
        <v>368605.84905827505</v>
      </c>
      <c r="AI379" s="7"/>
      <c r="AJ379">
        <f ca="1">IF(Table1[[#This Row],[Gender]]="Male",1,0)</f>
        <v>0</v>
      </c>
      <c r="AK379">
        <f ca="1">IF(Table1[[#This Row],[Gender]]="Female",1,0)</f>
        <v>1</v>
      </c>
      <c r="AM379" s="3"/>
      <c r="AO379">
        <f ca="1">IF(Table1[[#This Row],[Profession]]="Health",1,0)</f>
        <v>0</v>
      </c>
      <c r="AP379">
        <f ca="1">IF(Table1[[#This Row],[Profession]]="IT",1,0)</f>
        <v>1</v>
      </c>
      <c r="AQ379">
        <f ca="1">IF(Table1[[#This Row],[Profession]]="Engineer",1,0)</f>
        <v>0</v>
      </c>
      <c r="AR379">
        <f ca="1">IF(Table1[[#This Row],[Profession]]="Blogger",1,0)</f>
        <v>0</v>
      </c>
      <c r="AS379">
        <f ca="1">IF(Table1[[#This Row],[Profession]]="Teacher",1,0)</f>
        <v>0</v>
      </c>
      <c r="AT379">
        <f ca="1">IF(Table1[[#This Row],[Profession]]="Freelancer",1,0)</f>
        <v>0</v>
      </c>
      <c r="BB379" s="20">
        <f ca="1">Table1[[#This Row],[Vehicle Value]]/Table1[[#This Row],[Vehicles]]</f>
        <v>71808.416859983074</v>
      </c>
      <c r="BC379" s="3"/>
      <c r="BD379" s="23">
        <f ca="1">IF(Table1[[#This Row],[Overal Debt]]&gt;$BE$3,1,0)</f>
        <v>1</v>
      </c>
      <c r="BG379" s="27">
        <f ca="1">Table1[[#This Row],[Mortgage]]/Table1[[#This Row],[Value of House]]</f>
        <v>0.34062730541528596</v>
      </c>
      <c r="BH379" s="23">
        <f t="shared" ca="1" si="132"/>
        <v>0</v>
      </c>
      <c r="BJ379">
        <f ca="1">IF(Table1[[#This Row],[City]]="Delhi",Table1[[#This Row],[Income]],0)</f>
        <v>0</v>
      </c>
      <c r="BK379">
        <f ca="1">IF(Table1[[#This Row],[City]]="Bangalore",Table1[[#This Row],[Income]],0)</f>
        <v>83988</v>
      </c>
      <c r="BL379">
        <f ca="1">IF(Table1[[#This Row],[City]]="Kochi",Table1[[#This Row],[Income]],0)</f>
        <v>0</v>
      </c>
      <c r="BM379">
        <f ca="1">IF(Table1[[#This Row],[City]]="Chennai",Table1[[#This Row],[Income]],0)</f>
        <v>0</v>
      </c>
      <c r="BN379">
        <f ca="1">IF(Table1[[#This Row],[City]]="Thiruvananthapuram",Table1[[#This Row],[Income]],0)</f>
        <v>0</v>
      </c>
      <c r="BO379">
        <f ca="1">IF(Table1[[#This Row],[City]]="Kolkata",Table1[[#This Row],[Income]],0)</f>
        <v>0</v>
      </c>
      <c r="BP379">
        <f ca="1">IF(Table1[[#This Row],[City]]="Mumbai",Table1[[#This Row],[Income]],0)</f>
        <v>0</v>
      </c>
      <c r="BQ379">
        <f ca="1">IF(Table1[[#This Row],[City]]="Mysore",Table1[[#This Row],[Income]],0)</f>
        <v>0</v>
      </c>
      <c r="BT379">
        <f ca="1">IF(Table1[[#This Row],[City]]="Mumbai",1,0)</f>
        <v>0</v>
      </c>
      <c r="BU379">
        <f ca="1">IF(Table1[[#This Row],[City]]="Chennai",1,0)</f>
        <v>0</v>
      </c>
      <c r="BV379">
        <f ca="1">IF(Table1[[#This Row],[City]]="Delhi",1,0)</f>
        <v>0</v>
      </c>
      <c r="BW379">
        <f ca="1">IF(Table1[[#This Row],[City]]="Bangalore",1,0)</f>
        <v>1</v>
      </c>
      <c r="BX379">
        <f ca="1">IF(Table1[[#This Row],[City]]="Kochi",1,0)</f>
        <v>0</v>
      </c>
      <c r="BY379">
        <f ca="1">IF(Table1[[#This Row],[City]]="Thiruvananthapuram",1,0)</f>
        <v>0</v>
      </c>
      <c r="BZ379">
        <f ca="1">IF(Table1[[#This Row],[City]]="Kolkata",1,0)</f>
        <v>0</v>
      </c>
      <c r="CA379">
        <f ca="1">IF(Table1[[#This Row],[City]]="Mysore",1,0)</f>
        <v>0</v>
      </c>
    </row>
    <row r="380" spans="2:79" x14ac:dyDescent="0.3">
      <c r="B380">
        <f t="shared" ca="1" si="112"/>
        <v>1</v>
      </c>
      <c r="C380" t="str">
        <f t="shared" ca="1" si="113"/>
        <v>Male</v>
      </c>
      <c r="D380">
        <f t="shared" ca="1" si="114"/>
        <v>39</v>
      </c>
      <c r="E380">
        <f t="shared" ca="1" si="115"/>
        <v>4</v>
      </c>
      <c r="F380" t="str">
        <f t="shared" ca="1" si="116"/>
        <v>Teacher</v>
      </c>
      <c r="G380">
        <f t="shared" ca="1" si="117"/>
        <v>4</v>
      </c>
      <c r="H380" t="str">
        <f t="shared" ca="1" si="118"/>
        <v>Under Graduate</v>
      </c>
      <c r="I380">
        <f t="shared" ca="1" si="119"/>
        <v>4</v>
      </c>
      <c r="J380">
        <f t="shared" ca="1" si="111"/>
        <v>4</v>
      </c>
      <c r="K380">
        <f t="shared" ca="1" si="120"/>
        <v>47006</v>
      </c>
      <c r="L380">
        <f t="shared" ca="1" si="121"/>
        <v>9</v>
      </c>
      <c r="M380" t="str">
        <f t="shared" ca="1" si="122"/>
        <v>Delhi</v>
      </c>
      <c r="N380">
        <f t="shared" ca="1" si="123"/>
        <v>141018</v>
      </c>
      <c r="O380">
        <f t="shared" ca="1" si="124"/>
        <v>111832.63246721023</v>
      </c>
      <c r="P380" s="1">
        <f t="shared" ca="1" si="125"/>
        <v>40863.179799578247</v>
      </c>
      <c r="Q380">
        <f t="shared" ca="1" si="126"/>
        <v>25613</v>
      </c>
      <c r="R380" s="1">
        <f t="shared" ca="1" si="127"/>
        <v>22191.564912962142</v>
      </c>
      <c r="S380" s="1">
        <f t="shared" ca="1" si="128"/>
        <v>69746.802373868501</v>
      </c>
      <c r="T380" s="1">
        <f t="shared" ca="1" si="129"/>
        <v>204072.74471254039</v>
      </c>
      <c r="U380" s="1">
        <f t="shared" ca="1" si="130"/>
        <v>159637.19738017238</v>
      </c>
      <c r="V380" s="1">
        <f t="shared" ca="1" si="131"/>
        <v>44435.547332368005</v>
      </c>
      <c r="AI380" s="7"/>
      <c r="AJ380">
        <f ca="1">IF(Table1[[#This Row],[Gender]]="Male",1,0)</f>
        <v>1</v>
      </c>
      <c r="AK380">
        <f ca="1">IF(Table1[[#This Row],[Gender]]="Female",1,0)</f>
        <v>0</v>
      </c>
      <c r="AM380" s="3"/>
      <c r="AO380">
        <f ca="1">IF(Table1[[#This Row],[Profession]]="Health",1,0)</f>
        <v>0</v>
      </c>
      <c r="AP380">
        <f ca="1">IF(Table1[[#This Row],[Profession]]="IT",1,0)</f>
        <v>0</v>
      </c>
      <c r="AQ380">
        <f ca="1">IF(Table1[[#This Row],[Profession]]="Engineer",1,0)</f>
        <v>0</v>
      </c>
      <c r="AR380">
        <f ca="1">IF(Table1[[#This Row],[Profession]]="Blogger",1,0)</f>
        <v>0</v>
      </c>
      <c r="AS380">
        <f ca="1">IF(Table1[[#This Row],[Profession]]="Teacher",1,0)</f>
        <v>1</v>
      </c>
      <c r="AT380">
        <f ca="1">IF(Table1[[#This Row],[Profession]]="Freelancer",1,0)</f>
        <v>0</v>
      </c>
      <c r="BB380" s="20">
        <f ca="1">Table1[[#This Row],[Vehicle Value]]/Table1[[#This Row],[Vehicles]]</f>
        <v>10215.794949894562</v>
      </c>
      <c r="BC380" s="3"/>
      <c r="BD380" s="23">
        <f ca="1">IF(Table1[[#This Row],[Overal Debt]]&gt;$BE$3,1,0)</f>
        <v>1</v>
      </c>
      <c r="BG380" s="27">
        <f ca="1">Table1[[#This Row],[Mortgage]]/Table1[[#This Row],[Value of House]]</f>
        <v>0.79303799846268019</v>
      </c>
      <c r="BH380" s="23">
        <f t="shared" ca="1" si="132"/>
        <v>0</v>
      </c>
      <c r="BJ380">
        <f ca="1">IF(Table1[[#This Row],[City]]="Delhi",Table1[[#This Row],[Income]],0)</f>
        <v>47006</v>
      </c>
      <c r="BK380">
        <f ca="1">IF(Table1[[#This Row],[City]]="Bangalore",Table1[[#This Row],[Income]],0)</f>
        <v>0</v>
      </c>
      <c r="BL380">
        <f ca="1">IF(Table1[[#This Row],[City]]="Kochi",Table1[[#This Row],[Income]],0)</f>
        <v>0</v>
      </c>
      <c r="BM380">
        <f ca="1">IF(Table1[[#This Row],[City]]="Chennai",Table1[[#This Row],[Income]],0)</f>
        <v>0</v>
      </c>
      <c r="BN380">
        <f ca="1">IF(Table1[[#This Row],[City]]="Thiruvananthapuram",Table1[[#This Row],[Income]],0)</f>
        <v>0</v>
      </c>
      <c r="BO380">
        <f ca="1">IF(Table1[[#This Row],[City]]="Kolkata",Table1[[#This Row],[Income]],0)</f>
        <v>0</v>
      </c>
      <c r="BP380">
        <f ca="1">IF(Table1[[#This Row],[City]]="Mumbai",Table1[[#This Row],[Income]],0)</f>
        <v>0</v>
      </c>
      <c r="BQ380">
        <f ca="1">IF(Table1[[#This Row],[City]]="Mysore",Table1[[#This Row],[Income]],0)</f>
        <v>0</v>
      </c>
      <c r="BT380">
        <f ca="1">IF(Table1[[#This Row],[City]]="Mumbai",1,0)</f>
        <v>0</v>
      </c>
      <c r="BU380">
        <f ca="1">IF(Table1[[#This Row],[City]]="Chennai",1,0)</f>
        <v>0</v>
      </c>
      <c r="BV380">
        <f ca="1">IF(Table1[[#This Row],[City]]="Delhi",1,0)</f>
        <v>1</v>
      </c>
      <c r="BW380">
        <f ca="1">IF(Table1[[#This Row],[City]]="Bangalore",1,0)</f>
        <v>0</v>
      </c>
      <c r="BX380">
        <f ca="1">IF(Table1[[#This Row],[City]]="Kochi",1,0)</f>
        <v>0</v>
      </c>
      <c r="BY380">
        <f ca="1">IF(Table1[[#This Row],[City]]="Thiruvananthapuram",1,0)</f>
        <v>0</v>
      </c>
      <c r="BZ380">
        <f ca="1">IF(Table1[[#This Row],[City]]="Kolkata",1,0)</f>
        <v>0</v>
      </c>
      <c r="CA380">
        <f ca="1">IF(Table1[[#This Row],[City]]="Mysore",1,0)</f>
        <v>0</v>
      </c>
    </row>
    <row r="381" spans="2:79" x14ac:dyDescent="0.3">
      <c r="B381">
        <f t="shared" ca="1" si="112"/>
        <v>1</v>
      </c>
      <c r="C381" t="str">
        <f t="shared" ca="1" si="113"/>
        <v>Male</v>
      </c>
      <c r="D381">
        <f t="shared" ca="1" si="114"/>
        <v>43</v>
      </c>
      <c r="E381">
        <f t="shared" ca="1" si="115"/>
        <v>5</v>
      </c>
      <c r="F381" t="str">
        <f t="shared" ca="1" si="116"/>
        <v>Freelancer</v>
      </c>
      <c r="G381">
        <f t="shared" ca="1" si="117"/>
        <v>2</v>
      </c>
      <c r="H381" t="str">
        <f t="shared" ca="1" si="118"/>
        <v>HSC</v>
      </c>
      <c r="I381">
        <f t="shared" ca="1" si="119"/>
        <v>2</v>
      </c>
      <c r="J381">
        <f t="shared" ca="1" si="111"/>
        <v>3</v>
      </c>
      <c r="K381">
        <f t="shared" ca="1" si="120"/>
        <v>45091</v>
      </c>
      <c r="L381">
        <f t="shared" ca="1" si="121"/>
        <v>9</v>
      </c>
      <c r="M381" t="str">
        <f t="shared" ca="1" si="122"/>
        <v>Delhi</v>
      </c>
      <c r="N381">
        <f t="shared" ca="1" si="123"/>
        <v>135273</v>
      </c>
      <c r="O381">
        <f t="shared" ca="1" si="124"/>
        <v>41751.648834411666</v>
      </c>
      <c r="P381" s="1">
        <f t="shared" ca="1" si="125"/>
        <v>99341.160609565806</v>
      </c>
      <c r="Q381">
        <f t="shared" ca="1" si="126"/>
        <v>98996</v>
      </c>
      <c r="R381" s="1">
        <f t="shared" ca="1" si="127"/>
        <v>23278.898126911823</v>
      </c>
      <c r="S381" s="1">
        <f t="shared" ca="1" si="128"/>
        <v>48459.382908806045</v>
      </c>
      <c r="T381" s="1">
        <f t="shared" ca="1" si="129"/>
        <v>257893.05873647763</v>
      </c>
      <c r="U381" s="1">
        <f t="shared" ca="1" si="130"/>
        <v>164026.54696132347</v>
      </c>
      <c r="V381" s="1">
        <f t="shared" ca="1" si="131"/>
        <v>93866.511775154155</v>
      </c>
      <c r="AI381" s="7"/>
      <c r="AJ381">
        <f ca="1">IF(Table1[[#This Row],[Gender]]="Male",1,0)</f>
        <v>1</v>
      </c>
      <c r="AK381">
        <f ca="1">IF(Table1[[#This Row],[Gender]]="Female",1,0)</f>
        <v>0</v>
      </c>
      <c r="AM381" s="3"/>
      <c r="AO381">
        <f ca="1">IF(Table1[[#This Row],[Profession]]="Health",1,0)</f>
        <v>0</v>
      </c>
      <c r="AP381">
        <f ca="1">IF(Table1[[#This Row],[Profession]]="IT",1,0)</f>
        <v>0</v>
      </c>
      <c r="AQ381">
        <f ca="1">IF(Table1[[#This Row],[Profession]]="Engineer",1,0)</f>
        <v>0</v>
      </c>
      <c r="AR381">
        <f ca="1">IF(Table1[[#This Row],[Profession]]="Blogger",1,0)</f>
        <v>0</v>
      </c>
      <c r="AS381">
        <f ca="1">IF(Table1[[#This Row],[Profession]]="Teacher",1,0)</f>
        <v>0</v>
      </c>
      <c r="AT381">
        <f ca="1">IF(Table1[[#This Row],[Profession]]="Freelancer",1,0)</f>
        <v>1</v>
      </c>
      <c r="BB381" s="20">
        <f ca="1">Table1[[#This Row],[Vehicle Value]]/Table1[[#This Row],[Vehicles]]</f>
        <v>33113.720203188605</v>
      </c>
      <c r="BC381" s="3"/>
      <c r="BD381" s="23">
        <f ca="1">IF(Table1[[#This Row],[Overal Debt]]&gt;$BE$3,1,0)</f>
        <v>1</v>
      </c>
      <c r="BG381" s="27">
        <f ca="1">Table1[[#This Row],[Mortgage]]/Table1[[#This Row],[Value of House]]</f>
        <v>0.30864731937941547</v>
      </c>
      <c r="BH381" s="23">
        <f t="shared" ca="1" si="132"/>
        <v>0</v>
      </c>
      <c r="BJ381">
        <f ca="1">IF(Table1[[#This Row],[City]]="Delhi",Table1[[#This Row],[Income]],0)</f>
        <v>45091</v>
      </c>
      <c r="BK381">
        <f ca="1">IF(Table1[[#This Row],[City]]="Bangalore",Table1[[#This Row],[Income]],0)</f>
        <v>0</v>
      </c>
      <c r="BL381">
        <f ca="1">IF(Table1[[#This Row],[City]]="Kochi",Table1[[#This Row],[Income]],0)</f>
        <v>0</v>
      </c>
      <c r="BM381">
        <f ca="1">IF(Table1[[#This Row],[City]]="Chennai",Table1[[#This Row],[Income]],0)</f>
        <v>0</v>
      </c>
      <c r="BN381">
        <f ca="1">IF(Table1[[#This Row],[City]]="Thiruvananthapuram",Table1[[#This Row],[Income]],0)</f>
        <v>0</v>
      </c>
      <c r="BO381">
        <f ca="1">IF(Table1[[#This Row],[City]]="Kolkata",Table1[[#This Row],[Income]],0)</f>
        <v>0</v>
      </c>
      <c r="BP381">
        <f ca="1">IF(Table1[[#This Row],[City]]="Mumbai",Table1[[#This Row],[Income]],0)</f>
        <v>0</v>
      </c>
      <c r="BQ381">
        <f ca="1">IF(Table1[[#This Row],[City]]="Mysore",Table1[[#This Row],[Income]],0)</f>
        <v>0</v>
      </c>
      <c r="BT381">
        <f ca="1">IF(Table1[[#This Row],[City]]="Mumbai",1,0)</f>
        <v>0</v>
      </c>
      <c r="BU381">
        <f ca="1">IF(Table1[[#This Row],[City]]="Chennai",1,0)</f>
        <v>0</v>
      </c>
      <c r="BV381">
        <f ca="1">IF(Table1[[#This Row],[City]]="Delhi",1,0)</f>
        <v>1</v>
      </c>
      <c r="BW381">
        <f ca="1">IF(Table1[[#This Row],[City]]="Bangalore",1,0)</f>
        <v>0</v>
      </c>
      <c r="BX381">
        <f ca="1">IF(Table1[[#This Row],[City]]="Kochi",1,0)</f>
        <v>0</v>
      </c>
      <c r="BY381">
        <f ca="1">IF(Table1[[#This Row],[City]]="Thiruvananthapuram",1,0)</f>
        <v>0</v>
      </c>
      <c r="BZ381">
        <f ca="1">IF(Table1[[#This Row],[City]]="Kolkata",1,0)</f>
        <v>0</v>
      </c>
      <c r="CA381">
        <f ca="1">IF(Table1[[#This Row],[City]]="Mysore",1,0)</f>
        <v>0</v>
      </c>
    </row>
    <row r="382" spans="2:79" x14ac:dyDescent="0.3">
      <c r="B382">
        <f t="shared" ca="1" si="112"/>
        <v>2</v>
      </c>
      <c r="C382" t="str">
        <f t="shared" ca="1" si="113"/>
        <v>Female</v>
      </c>
      <c r="D382">
        <f t="shared" ca="1" si="114"/>
        <v>38</v>
      </c>
      <c r="E382">
        <f t="shared" ca="1" si="115"/>
        <v>3</v>
      </c>
      <c r="F382" t="str">
        <f t="shared" ca="1" si="116"/>
        <v>IT</v>
      </c>
      <c r="G382">
        <f t="shared" ca="1" si="117"/>
        <v>1</v>
      </c>
      <c r="H382" t="str">
        <f t="shared" ca="1" si="118"/>
        <v>SSLC</v>
      </c>
      <c r="I382">
        <f t="shared" ca="1" si="119"/>
        <v>2</v>
      </c>
      <c r="J382">
        <f t="shared" ca="1" si="111"/>
        <v>2</v>
      </c>
      <c r="K382">
        <f t="shared" ca="1" si="120"/>
        <v>26559</v>
      </c>
      <c r="L382">
        <f t="shared" ca="1" si="121"/>
        <v>5</v>
      </c>
      <c r="M382" t="str">
        <f t="shared" ca="1" si="122"/>
        <v>Kolkata</v>
      </c>
      <c r="N382">
        <f t="shared" ca="1" si="123"/>
        <v>79677</v>
      </c>
      <c r="O382">
        <f t="shared" ca="1" si="124"/>
        <v>33282.774754900318</v>
      </c>
      <c r="P382" s="1">
        <f t="shared" ca="1" si="125"/>
        <v>1755.6467911560021</v>
      </c>
      <c r="Q382">
        <f t="shared" ca="1" si="126"/>
        <v>1615</v>
      </c>
      <c r="R382" s="1">
        <f t="shared" ca="1" si="127"/>
        <v>22190.909597540478</v>
      </c>
      <c r="S382" s="1">
        <f t="shared" ca="1" si="128"/>
        <v>3284.3296480972813</v>
      </c>
      <c r="T382" s="1">
        <f t="shared" ca="1" si="129"/>
        <v>103623.55638869648</v>
      </c>
      <c r="U382" s="1">
        <f t="shared" ca="1" si="130"/>
        <v>57088.684352440796</v>
      </c>
      <c r="V382" s="1">
        <f t="shared" ca="1" si="131"/>
        <v>46534.872036255685</v>
      </c>
      <c r="AI382" s="7"/>
      <c r="AJ382">
        <f ca="1">IF(Table1[[#This Row],[Gender]]="Male",1,0)</f>
        <v>0</v>
      </c>
      <c r="AK382">
        <f ca="1">IF(Table1[[#This Row],[Gender]]="Female",1,0)</f>
        <v>1</v>
      </c>
      <c r="AM382" s="3"/>
      <c r="AO382">
        <f ca="1">IF(Table1[[#This Row],[Profession]]="Health",1,0)</f>
        <v>0</v>
      </c>
      <c r="AP382">
        <f ca="1">IF(Table1[[#This Row],[Profession]]="IT",1,0)</f>
        <v>1</v>
      </c>
      <c r="AQ382">
        <f ca="1">IF(Table1[[#This Row],[Profession]]="Engineer",1,0)</f>
        <v>0</v>
      </c>
      <c r="AR382">
        <f ca="1">IF(Table1[[#This Row],[Profession]]="Blogger",1,0)</f>
        <v>0</v>
      </c>
      <c r="AS382">
        <f ca="1">IF(Table1[[#This Row],[Profession]]="Teacher",1,0)</f>
        <v>0</v>
      </c>
      <c r="AT382">
        <f ca="1">IF(Table1[[#This Row],[Profession]]="Freelancer",1,0)</f>
        <v>0</v>
      </c>
      <c r="BB382" s="20">
        <f ca="1">Table1[[#This Row],[Vehicle Value]]/Table1[[#This Row],[Vehicles]]</f>
        <v>877.82339557800105</v>
      </c>
      <c r="BC382" s="3"/>
      <c r="BD382" s="23">
        <f ca="1">IF(Table1[[#This Row],[Overal Debt]]&gt;$BE$3,1,0)</f>
        <v>0</v>
      </c>
      <c r="BG382" s="27">
        <f ca="1">Table1[[#This Row],[Mortgage]]/Table1[[#This Row],[Value of House]]</f>
        <v>0.41772123391819871</v>
      </c>
      <c r="BH382" s="23">
        <f t="shared" ca="1" si="132"/>
        <v>0</v>
      </c>
      <c r="BJ382">
        <f ca="1">IF(Table1[[#This Row],[City]]="Delhi",Table1[[#This Row],[Income]],0)</f>
        <v>0</v>
      </c>
      <c r="BK382">
        <f ca="1">IF(Table1[[#This Row],[City]]="Bangalore",Table1[[#This Row],[Income]],0)</f>
        <v>0</v>
      </c>
      <c r="BL382">
        <f ca="1">IF(Table1[[#This Row],[City]]="Kochi",Table1[[#This Row],[Income]],0)</f>
        <v>0</v>
      </c>
      <c r="BM382">
        <f ca="1">IF(Table1[[#This Row],[City]]="Chennai",Table1[[#This Row],[Income]],0)</f>
        <v>0</v>
      </c>
      <c r="BN382">
        <f ca="1">IF(Table1[[#This Row],[City]]="Thiruvananthapuram",Table1[[#This Row],[Income]],0)</f>
        <v>0</v>
      </c>
      <c r="BO382">
        <f ca="1">IF(Table1[[#This Row],[City]]="Kolkata",Table1[[#This Row],[Income]],0)</f>
        <v>26559</v>
      </c>
      <c r="BP382">
        <f ca="1">IF(Table1[[#This Row],[City]]="Mumbai",Table1[[#This Row],[Income]],0)</f>
        <v>0</v>
      </c>
      <c r="BQ382">
        <f ca="1">IF(Table1[[#This Row],[City]]="Mysore",Table1[[#This Row],[Income]],0)</f>
        <v>0</v>
      </c>
      <c r="BT382">
        <f ca="1">IF(Table1[[#This Row],[City]]="Mumbai",1,0)</f>
        <v>0</v>
      </c>
      <c r="BU382">
        <f ca="1">IF(Table1[[#This Row],[City]]="Chennai",1,0)</f>
        <v>0</v>
      </c>
      <c r="BV382">
        <f ca="1">IF(Table1[[#This Row],[City]]="Delhi",1,0)</f>
        <v>0</v>
      </c>
      <c r="BW382">
        <f ca="1">IF(Table1[[#This Row],[City]]="Bangalore",1,0)</f>
        <v>0</v>
      </c>
      <c r="BX382">
        <f ca="1">IF(Table1[[#This Row],[City]]="Kochi",1,0)</f>
        <v>0</v>
      </c>
      <c r="BY382">
        <f ca="1">IF(Table1[[#This Row],[City]]="Thiruvananthapuram",1,0)</f>
        <v>0</v>
      </c>
      <c r="BZ382">
        <f ca="1">IF(Table1[[#This Row],[City]]="Kolkata",1,0)</f>
        <v>1</v>
      </c>
      <c r="CA382">
        <f ca="1">IF(Table1[[#This Row],[City]]="Mysore",1,0)</f>
        <v>0</v>
      </c>
    </row>
    <row r="383" spans="2:79" x14ac:dyDescent="0.3">
      <c r="B383">
        <f t="shared" ca="1" si="112"/>
        <v>1</v>
      </c>
      <c r="C383" t="str">
        <f t="shared" ca="1" si="113"/>
        <v>Male</v>
      </c>
      <c r="D383">
        <f t="shared" ca="1" si="114"/>
        <v>32</v>
      </c>
      <c r="E383">
        <f t="shared" ca="1" si="115"/>
        <v>3</v>
      </c>
      <c r="F383" t="str">
        <f t="shared" ca="1" si="116"/>
        <v>IT</v>
      </c>
      <c r="G383">
        <f t="shared" ca="1" si="117"/>
        <v>3</v>
      </c>
      <c r="H383" t="str">
        <f t="shared" ca="1" si="118"/>
        <v>Diploma</v>
      </c>
      <c r="I383">
        <f t="shared" ca="1" si="119"/>
        <v>4</v>
      </c>
      <c r="J383">
        <f t="shared" ca="1" si="111"/>
        <v>4</v>
      </c>
      <c r="K383">
        <f t="shared" ca="1" si="120"/>
        <v>63408</v>
      </c>
      <c r="L383">
        <f t="shared" ca="1" si="121"/>
        <v>4</v>
      </c>
      <c r="M383" t="str">
        <f t="shared" ca="1" si="122"/>
        <v>Mumbai</v>
      </c>
      <c r="N383">
        <f t="shared" ca="1" si="123"/>
        <v>190224</v>
      </c>
      <c r="O383">
        <f t="shared" ca="1" si="124"/>
        <v>56852.930680530088</v>
      </c>
      <c r="P383" s="1">
        <f t="shared" ca="1" si="125"/>
        <v>88153.412481856009</v>
      </c>
      <c r="Q383">
        <f t="shared" ca="1" si="126"/>
        <v>67899</v>
      </c>
      <c r="R383" s="1">
        <f t="shared" ca="1" si="127"/>
        <v>37107.109500093065</v>
      </c>
      <c r="S383" s="1">
        <f t="shared" ca="1" si="128"/>
        <v>22443.514709356561</v>
      </c>
      <c r="T383" s="1">
        <f t="shared" ca="1" si="129"/>
        <v>315484.5219819491</v>
      </c>
      <c r="U383" s="1">
        <f t="shared" ca="1" si="130"/>
        <v>161859.04018062315</v>
      </c>
      <c r="V383" s="1">
        <f t="shared" ca="1" si="131"/>
        <v>153625.48180132595</v>
      </c>
      <c r="AI383" s="7"/>
      <c r="AJ383">
        <f ca="1">IF(Table1[[#This Row],[Gender]]="Male",1,0)</f>
        <v>1</v>
      </c>
      <c r="AK383">
        <f ca="1">IF(Table1[[#This Row],[Gender]]="Female",1,0)</f>
        <v>0</v>
      </c>
      <c r="AM383" s="3"/>
      <c r="AO383">
        <f ca="1">IF(Table1[[#This Row],[Profession]]="Health",1,0)</f>
        <v>0</v>
      </c>
      <c r="AP383">
        <f ca="1">IF(Table1[[#This Row],[Profession]]="IT",1,0)</f>
        <v>1</v>
      </c>
      <c r="AQ383">
        <f ca="1">IF(Table1[[#This Row],[Profession]]="Engineer",1,0)</f>
        <v>0</v>
      </c>
      <c r="AR383">
        <f ca="1">IF(Table1[[#This Row],[Profession]]="Blogger",1,0)</f>
        <v>0</v>
      </c>
      <c r="AS383">
        <f ca="1">IF(Table1[[#This Row],[Profession]]="Teacher",1,0)</f>
        <v>0</v>
      </c>
      <c r="AT383">
        <f ca="1">IF(Table1[[#This Row],[Profession]]="Freelancer",1,0)</f>
        <v>0</v>
      </c>
      <c r="BB383" s="20">
        <f ca="1">Table1[[#This Row],[Vehicle Value]]/Table1[[#This Row],[Vehicles]]</f>
        <v>22038.353120464002</v>
      </c>
      <c r="BC383" s="3"/>
      <c r="BD383" s="23">
        <f ca="1">IF(Table1[[#This Row],[Overal Debt]]&gt;$BE$3,1,0)</f>
        <v>1</v>
      </c>
      <c r="BG383" s="27">
        <f ca="1">Table1[[#This Row],[Mortgage]]/Table1[[#This Row],[Value of House]]</f>
        <v>0.29887359471218189</v>
      </c>
      <c r="BH383" s="23">
        <f t="shared" ca="1" si="132"/>
        <v>1</v>
      </c>
      <c r="BJ383">
        <f ca="1">IF(Table1[[#This Row],[City]]="Delhi",Table1[[#This Row],[Income]],0)</f>
        <v>0</v>
      </c>
      <c r="BK383">
        <f ca="1">IF(Table1[[#This Row],[City]]="Bangalore",Table1[[#This Row],[Income]],0)</f>
        <v>0</v>
      </c>
      <c r="BL383">
        <f ca="1">IF(Table1[[#This Row],[City]]="Kochi",Table1[[#This Row],[Income]],0)</f>
        <v>0</v>
      </c>
      <c r="BM383">
        <f ca="1">IF(Table1[[#This Row],[City]]="Chennai",Table1[[#This Row],[Income]],0)</f>
        <v>0</v>
      </c>
      <c r="BN383">
        <f ca="1">IF(Table1[[#This Row],[City]]="Thiruvananthapuram",Table1[[#This Row],[Income]],0)</f>
        <v>0</v>
      </c>
      <c r="BO383">
        <f ca="1">IF(Table1[[#This Row],[City]]="Kolkata",Table1[[#This Row],[Income]],0)</f>
        <v>0</v>
      </c>
      <c r="BP383">
        <f ca="1">IF(Table1[[#This Row],[City]]="Mumbai",Table1[[#This Row],[Income]],0)</f>
        <v>63408</v>
      </c>
      <c r="BQ383">
        <f ca="1">IF(Table1[[#This Row],[City]]="Mysore",Table1[[#This Row],[Income]],0)</f>
        <v>0</v>
      </c>
      <c r="BT383">
        <f ca="1">IF(Table1[[#This Row],[City]]="Mumbai",1,0)</f>
        <v>1</v>
      </c>
      <c r="BU383">
        <f ca="1">IF(Table1[[#This Row],[City]]="Chennai",1,0)</f>
        <v>0</v>
      </c>
      <c r="BV383">
        <f ca="1">IF(Table1[[#This Row],[City]]="Delhi",1,0)</f>
        <v>0</v>
      </c>
      <c r="BW383">
        <f ca="1">IF(Table1[[#This Row],[City]]="Bangalore",1,0)</f>
        <v>0</v>
      </c>
      <c r="BX383">
        <f ca="1">IF(Table1[[#This Row],[City]]="Kochi",1,0)</f>
        <v>0</v>
      </c>
      <c r="BY383">
        <f ca="1">IF(Table1[[#This Row],[City]]="Thiruvananthapuram",1,0)</f>
        <v>0</v>
      </c>
      <c r="BZ383">
        <f ca="1">IF(Table1[[#This Row],[City]]="Kolkata",1,0)</f>
        <v>0</v>
      </c>
      <c r="CA383">
        <f ca="1">IF(Table1[[#This Row],[City]]="Mysore",1,0)</f>
        <v>0</v>
      </c>
    </row>
    <row r="384" spans="2:79" x14ac:dyDescent="0.3">
      <c r="B384">
        <f t="shared" ca="1" si="112"/>
        <v>1</v>
      </c>
      <c r="C384" t="str">
        <f t="shared" ca="1" si="113"/>
        <v>Male</v>
      </c>
      <c r="D384">
        <f t="shared" ca="1" si="114"/>
        <v>29</v>
      </c>
      <c r="E384">
        <f t="shared" ca="1" si="115"/>
        <v>4</v>
      </c>
      <c r="F384" t="str">
        <f t="shared" ca="1" si="116"/>
        <v>Teacher</v>
      </c>
      <c r="G384">
        <f t="shared" ca="1" si="117"/>
        <v>4</v>
      </c>
      <c r="H384" t="str">
        <f t="shared" ca="1" si="118"/>
        <v>Under Graduate</v>
      </c>
      <c r="I384">
        <f t="shared" ca="1" si="119"/>
        <v>4</v>
      </c>
      <c r="J384">
        <f t="shared" ca="1" si="111"/>
        <v>4</v>
      </c>
      <c r="K384">
        <f t="shared" ca="1" si="120"/>
        <v>37025</v>
      </c>
      <c r="L384">
        <f t="shared" ca="1" si="121"/>
        <v>7</v>
      </c>
      <c r="M384" t="str">
        <f t="shared" ca="1" si="122"/>
        <v>Madurai</v>
      </c>
      <c r="N384">
        <f t="shared" ca="1" si="123"/>
        <v>111075</v>
      </c>
      <c r="O384">
        <f t="shared" ca="1" si="124"/>
        <v>59851.459752902803</v>
      </c>
      <c r="P384" s="1">
        <f t="shared" ca="1" si="125"/>
        <v>94486.030511628094</v>
      </c>
      <c r="Q384">
        <f t="shared" ca="1" si="126"/>
        <v>18003</v>
      </c>
      <c r="R384" s="1">
        <f t="shared" ca="1" si="127"/>
        <v>13347.34140186788</v>
      </c>
      <c r="S384" s="1">
        <f t="shared" ca="1" si="128"/>
        <v>39713.780794209793</v>
      </c>
      <c r="T384" s="1">
        <f t="shared" ca="1" si="129"/>
        <v>218908.37191349597</v>
      </c>
      <c r="U384" s="1">
        <f t="shared" ca="1" si="130"/>
        <v>91201.801154770685</v>
      </c>
      <c r="V384" s="1">
        <f t="shared" ca="1" si="131"/>
        <v>127706.57075872528</v>
      </c>
      <c r="AI384" s="7"/>
      <c r="AJ384">
        <f ca="1">IF(Table1[[#This Row],[Gender]]="Male",1,0)</f>
        <v>1</v>
      </c>
      <c r="AK384">
        <f ca="1">IF(Table1[[#This Row],[Gender]]="Female",1,0)</f>
        <v>0</v>
      </c>
      <c r="AM384" s="3"/>
      <c r="AO384">
        <f ca="1">IF(Table1[[#This Row],[Profession]]="Health",1,0)</f>
        <v>0</v>
      </c>
      <c r="AP384">
        <f ca="1">IF(Table1[[#This Row],[Profession]]="IT",1,0)</f>
        <v>0</v>
      </c>
      <c r="AQ384">
        <f ca="1">IF(Table1[[#This Row],[Profession]]="Engineer",1,0)</f>
        <v>0</v>
      </c>
      <c r="AR384">
        <f ca="1">IF(Table1[[#This Row],[Profession]]="Blogger",1,0)</f>
        <v>0</v>
      </c>
      <c r="AS384">
        <f ca="1">IF(Table1[[#This Row],[Profession]]="Teacher",1,0)</f>
        <v>1</v>
      </c>
      <c r="AT384">
        <f ca="1">IF(Table1[[#This Row],[Profession]]="Freelancer",1,0)</f>
        <v>0</v>
      </c>
      <c r="BB384" s="20">
        <f ca="1">Table1[[#This Row],[Vehicle Value]]/Table1[[#This Row],[Vehicles]]</f>
        <v>23621.507627907024</v>
      </c>
      <c r="BC384" s="3"/>
      <c r="BD384" s="23">
        <f ca="1">IF(Table1[[#This Row],[Overal Debt]]&gt;$BE$3,1,0)</f>
        <v>0</v>
      </c>
      <c r="BG384" s="27">
        <f ca="1">Table1[[#This Row],[Mortgage]]/Table1[[#This Row],[Value of House]]</f>
        <v>0.5388382602106937</v>
      </c>
      <c r="BH384" s="23">
        <f t="shared" ca="1" si="132"/>
        <v>0</v>
      </c>
      <c r="BJ384">
        <f ca="1">IF(Table1[[#This Row],[City]]="Delhi",Table1[[#This Row],[Income]],0)</f>
        <v>0</v>
      </c>
      <c r="BK384">
        <f ca="1">IF(Table1[[#This Row],[City]]="Bangalore",Table1[[#This Row],[Income]],0)</f>
        <v>0</v>
      </c>
      <c r="BL384">
        <f ca="1">IF(Table1[[#This Row],[City]]="Kochi",Table1[[#This Row],[Income]],0)</f>
        <v>0</v>
      </c>
      <c r="BM384">
        <f ca="1">IF(Table1[[#This Row],[City]]="Chennai",Table1[[#This Row],[Income]],0)</f>
        <v>0</v>
      </c>
      <c r="BN384">
        <f ca="1">IF(Table1[[#This Row],[City]]="Thiruvananthapuram",Table1[[#This Row],[Income]],0)</f>
        <v>0</v>
      </c>
      <c r="BO384">
        <f ca="1">IF(Table1[[#This Row],[City]]="Kolkata",Table1[[#This Row],[Income]],0)</f>
        <v>0</v>
      </c>
      <c r="BP384">
        <f ca="1">IF(Table1[[#This Row],[City]]="Mumbai",Table1[[#This Row],[Income]],0)</f>
        <v>0</v>
      </c>
      <c r="BQ384">
        <f ca="1">IF(Table1[[#This Row],[City]]="Mysore",Table1[[#This Row],[Income]],0)</f>
        <v>0</v>
      </c>
      <c r="BT384">
        <f ca="1">IF(Table1[[#This Row],[City]]="Mumbai",1,0)</f>
        <v>0</v>
      </c>
      <c r="BU384">
        <f ca="1">IF(Table1[[#This Row],[City]]="Chennai",1,0)</f>
        <v>0</v>
      </c>
      <c r="BV384">
        <f ca="1">IF(Table1[[#This Row],[City]]="Delhi",1,0)</f>
        <v>0</v>
      </c>
      <c r="BW384">
        <f ca="1">IF(Table1[[#This Row],[City]]="Bangalore",1,0)</f>
        <v>0</v>
      </c>
      <c r="BX384">
        <f ca="1">IF(Table1[[#This Row],[City]]="Kochi",1,0)</f>
        <v>0</v>
      </c>
      <c r="BY384">
        <f ca="1">IF(Table1[[#This Row],[City]]="Thiruvananthapuram",1,0)</f>
        <v>0</v>
      </c>
      <c r="BZ384">
        <f ca="1">IF(Table1[[#This Row],[City]]="Kolkata",1,0)</f>
        <v>0</v>
      </c>
      <c r="CA384">
        <f ca="1">IF(Table1[[#This Row],[City]]="Mysore",1,0)</f>
        <v>0</v>
      </c>
    </row>
    <row r="385" spans="2:79" x14ac:dyDescent="0.3">
      <c r="B385">
        <f t="shared" ca="1" si="112"/>
        <v>1</v>
      </c>
      <c r="C385" t="str">
        <f t="shared" ca="1" si="113"/>
        <v>Male</v>
      </c>
      <c r="D385">
        <f t="shared" ca="1" si="114"/>
        <v>39</v>
      </c>
      <c r="E385">
        <f t="shared" ca="1" si="115"/>
        <v>3</v>
      </c>
      <c r="F385" t="str">
        <f t="shared" ca="1" si="116"/>
        <v>IT</v>
      </c>
      <c r="G385">
        <f t="shared" ca="1" si="117"/>
        <v>1</v>
      </c>
      <c r="H385" t="str">
        <f t="shared" ca="1" si="118"/>
        <v>SSLC</v>
      </c>
      <c r="I385">
        <f t="shared" ca="1" si="119"/>
        <v>4</v>
      </c>
      <c r="J385">
        <f t="shared" ca="1" si="111"/>
        <v>1</v>
      </c>
      <c r="K385">
        <f t="shared" ca="1" si="120"/>
        <v>26689</v>
      </c>
      <c r="L385">
        <f t="shared" ca="1" si="121"/>
        <v>2</v>
      </c>
      <c r="M385" t="str">
        <f t="shared" ca="1" si="122"/>
        <v>Bangalore</v>
      </c>
      <c r="N385">
        <f t="shared" ca="1" si="123"/>
        <v>106756</v>
      </c>
      <c r="O385">
        <f t="shared" ca="1" si="124"/>
        <v>28886.030435654789</v>
      </c>
      <c r="P385" s="1">
        <f t="shared" ca="1" si="125"/>
        <v>1152.981580301599</v>
      </c>
      <c r="Q385">
        <f t="shared" ca="1" si="126"/>
        <v>363</v>
      </c>
      <c r="R385" s="1">
        <f t="shared" ca="1" si="127"/>
        <v>27579.355907593974</v>
      </c>
      <c r="S385" s="1">
        <f t="shared" ca="1" si="128"/>
        <v>11060.894073367665</v>
      </c>
      <c r="T385" s="1">
        <f t="shared" ca="1" si="129"/>
        <v>135488.33748789557</v>
      </c>
      <c r="U385" s="1">
        <f t="shared" ca="1" si="130"/>
        <v>56828.386343248763</v>
      </c>
      <c r="V385" s="1">
        <f t="shared" ca="1" si="131"/>
        <v>78659.951144646795</v>
      </c>
      <c r="AI385" s="7"/>
      <c r="AJ385">
        <f ca="1">IF(Table1[[#This Row],[Gender]]="Male",1,0)</f>
        <v>1</v>
      </c>
      <c r="AK385">
        <f ca="1">IF(Table1[[#This Row],[Gender]]="Female",1,0)</f>
        <v>0</v>
      </c>
      <c r="AM385" s="3"/>
      <c r="AO385">
        <f ca="1">IF(Table1[[#This Row],[Profession]]="Health",1,0)</f>
        <v>0</v>
      </c>
      <c r="AP385">
        <f ca="1">IF(Table1[[#This Row],[Profession]]="IT",1,0)</f>
        <v>1</v>
      </c>
      <c r="AQ385">
        <f ca="1">IF(Table1[[#This Row],[Profession]]="Engineer",1,0)</f>
        <v>0</v>
      </c>
      <c r="AR385">
        <f ca="1">IF(Table1[[#This Row],[Profession]]="Blogger",1,0)</f>
        <v>0</v>
      </c>
      <c r="AS385">
        <f ca="1">IF(Table1[[#This Row],[Profession]]="Teacher",1,0)</f>
        <v>0</v>
      </c>
      <c r="AT385">
        <f ca="1">IF(Table1[[#This Row],[Profession]]="Freelancer",1,0)</f>
        <v>0</v>
      </c>
      <c r="BB385" s="20">
        <f ca="1">Table1[[#This Row],[Vehicle Value]]/Table1[[#This Row],[Vehicles]]</f>
        <v>1152.981580301599</v>
      </c>
      <c r="BC385" s="3"/>
      <c r="BD385" s="23">
        <f ca="1">IF(Table1[[#This Row],[Overal Debt]]&gt;$BE$3,1,0)</f>
        <v>0</v>
      </c>
      <c r="BG385" s="27">
        <f ca="1">Table1[[#This Row],[Mortgage]]/Table1[[#This Row],[Value of House]]</f>
        <v>0.27057992464737146</v>
      </c>
      <c r="BH385" s="23">
        <f t="shared" ca="1" si="132"/>
        <v>1</v>
      </c>
      <c r="BJ385">
        <f ca="1">IF(Table1[[#This Row],[City]]="Delhi",Table1[[#This Row],[Income]],0)</f>
        <v>0</v>
      </c>
      <c r="BK385">
        <f ca="1">IF(Table1[[#This Row],[City]]="Bangalore",Table1[[#This Row],[Income]],0)</f>
        <v>26689</v>
      </c>
      <c r="BL385">
        <f ca="1">IF(Table1[[#This Row],[City]]="Kochi",Table1[[#This Row],[Income]],0)</f>
        <v>0</v>
      </c>
      <c r="BM385">
        <f ca="1">IF(Table1[[#This Row],[City]]="Chennai",Table1[[#This Row],[Income]],0)</f>
        <v>0</v>
      </c>
      <c r="BN385">
        <f ca="1">IF(Table1[[#This Row],[City]]="Thiruvananthapuram",Table1[[#This Row],[Income]],0)</f>
        <v>0</v>
      </c>
      <c r="BO385">
        <f ca="1">IF(Table1[[#This Row],[City]]="Kolkata",Table1[[#This Row],[Income]],0)</f>
        <v>0</v>
      </c>
      <c r="BP385">
        <f ca="1">IF(Table1[[#This Row],[City]]="Mumbai",Table1[[#This Row],[Income]],0)</f>
        <v>0</v>
      </c>
      <c r="BQ385">
        <f ca="1">IF(Table1[[#This Row],[City]]="Mysore",Table1[[#This Row],[Income]],0)</f>
        <v>0</v>
      </c>
      <c r="BT385">
        <f ca="1">IF(Table1[[#This Row],[City]]="Mumbai",1,0)</f>
        <v>0</v>
      </c>
      <c r="BU385">
        <f ca="1">IF(Table1[[#This Row],[City]]="Chennai",1,0)</f>
        <v>0</v>
      </c>
      <c r="BV385">
        <f ca="1">IF(Table1[[#This Row],[City]]="Delhi",1,0)</f>
        <v>0</v>
      </c>
      <c r="BW385">
        <f ca="1">IF(Table1[[#This Row],[City]]="Bangalore",1,0)</f>
        <v>1</v>
      </c>
      <c r="BX385">
        <f ca="1">IF(Table1[[#This Row],[City]]="Kochi",1,0)</f>
        <v>0</v>
      </c>
      <c r="BY385">
        <f ca="1">IF(Table1[[#This Row],[City]]="Thiruvananthapuram",1,0)</f>
        <v>0</v>
      </c>
      <c r="BZ385">
        <f ca="1">IF(Table1[[#This Row],[City]]="Kolkata",1,0)</f>
        <v>0</v>
      </c>
      <c r="CA385">
        <f ca="1">IF(Table1[[#This Row],[City]]="Mysore",1,0)</f>
        <v>0</v>
      </c>
    </row>
    <row r="386" spans="2:79" x14ac:dyDescent="0.3">
      <c r="B386">
        <f t="shared" ca="1" si="112"/>
        <v>1</v>
      </c>
      <c r="C386" t="str">
        <f t="shared" ca="1" si="113"/>
        <v>Male</v>
      </c>
      <c r="D386">
        <f t="shared" ca="1" si="114"/>
        <v>32</v>
      </c>
      <c r="E386">
        <f t="shared" ca="1" si="115"/>
        <v>1</v>
      </c>
      <c r="F386" t="str">
        <f t="shared" ca="1" si="116"/>
        <v>Health</v>
      </c>
      <c r="G386">
        <f t="shared" ca="1" si="117"/>
        <v>1</v>
      </c>
      <c r="H386" t="str">
        <f t="shared" ca="1" si="118"/>
        <v>SSLC</v>
      </c>
      <c r="I386">
        <f t="shared" ca="1" si="119"/>
        <v>1</v>
      </c>
      <c r="J386">
        <f t="shared" ca="1" si="111"/>
        <v>4</v>
      </c>
      <c r="K386">
        <f t="shared" ca="1" si="120"/>
        <v>60435</v>
      </c>
      <c r="L386">
        <f t="shared" ca="1" si="121"/>
        <v>1</v>
      </c>
      <c r="M386" t="str">
        <f t="shared" ca="1" si="122"/>
        <v>Chennai</v>
      </c>
      <c r="N386">
        <f t="shared" ca="1" si="123"/>
        <v>241740</v>
      </c>
      <c r="O386">
        <f t="shared" ca="1" si="124"/>
        <v>119684.47569414669</v>
      </c>
      <c r="P386" s="1">
        <f t="shared" ca="1" si="125"/>
        <v>78328.161671428825</v>
      </c>
      <c r="Q386">
        <f t="shared" ca="1" si="126"/>
        <v>7269</v>
      </c>
      <c r="R386" s="1">
        <f t="shared" ca="1" si="127"/>
        <v>82539.91012738354</v>
      </c>
      <c r="S386" s="1">
        <f t="shared" ca="1" si="128"/>
        <v>13611.525133421157</v>
      </c>
      <c r="T386" s="1">
        <f t="shared" ca="1" si="129"/>
        <v>402608.07179881237</v>
      </c>
      <c r="U386" s="1">
        <f t="shared" ca="1" si="130"/>
        <v>209493.38582153025</v>
      </c>
      <c r="V386" s="1">
        <f t="shared" ca="1" si="131"/>
        <v>193114.68597728212</v>
      </c>
      <c r="AI386" s="7"/>
      <c r="AJ386">
        <f ca="1">IF(Table1[[#This Row],[Gender]]="Male",1,0)</f>
        <v>1</v>
      </c>
      <c r="AK386">
        <f ca="1">IF(Table1[[#This Row],[Gender]]="Female",1,0)</f>
        <v>0</v>
      </c>
      <c r="AM386" s="3"/>
      <c r="AO386">
        <f ca="1">IF(Table1[[#This Row],[Profession]]="Health",1,0)</f>
        <v>1</v>
      </c>
      <c r="AP386">
        <f ca="1">IF(Table1[[#This Row],[Profession]]="IT",1,0)</f>
        <v>0</v>
      </c>
      <c r="AQ386">
        <f ca="1">IF(Table1[[#This Row],[Profession]]="Engineer",1,0)</f>
        <v>0</v>
      </c>
      <c r="AR386">
        <f ca="1">IF(Table1[[#This Row],[Profession]]="Blogger",1,0)</f>
        <v>0</v>
      </c>
      <c r="AS386">
        <f ca="1">IF(Table1[[#This Row],[Profession]]="Teacher",1,0)</f>
        <v>0</v>
      </c>
      <c r="AT386">
        <f ca="1">IF(Table1[[#This Row],[Profession]]="Freelancer",1,0)</f>
        <v>0</v>
      </c>
      <c r="BB386" s="20">
        <f ca="1">Table1[[#This Row],[Vehicle Value]]/Table1[[#This Row],[Vehicles]]</f>
        <v>19582.040417857206</v>
      </c>
      <c r="BC386" s="3"/>
      <c r="BD386" s="23">
        <f ca="1">IF(Table1[[#This Row],[Overal Debt]]&gt;$BE$3,1,0)</f>
        <v>1</v>
      </c>
      <c r="BG386" s="27">
        <f ca="1">Table1[[#This Row],[Mortgage]]/Table1[[#This Row],[Value of House]]</f>
        <v>0.49509587033236824</v>
      </c>
      <c r="BH386" s="23">
        <f t="shared" ca="1" si="132"/>
        <v>0</v>
      </c>
      <c r="BJ386">
        <f ca="1">IF(Table1[[#This Row],[City]]="Delhi",Table1[[#This Row],[Income]],0)</f>
        <v>0</v>
      </c>
      <c r="BK386">
        <f ca="1">IF(Table1[[#This Row],[City]]="Bangalore",Table1[[#This Row],[Income]],0)</f>
        <v>0</v>
      </c>
      <c r="BL386">
        <f ca="1">IF(Table1[[#This Row],[City]]="Kochi",Table1[[#This Row],[Income]],0)</f>
        <v>0</v>
      </c>
      <c r="BM386">
        <f ca="1">IF(Table1[[#This Row],[City]]="Chennai",Table1[[#This Row],[Income]],0)</f>
        <v>60435</v>
      </c>
      <c r="BN386">
        <f ca="1">IF(Table1[[#This Row],[City]]="Thiruvananthapuram",Table1[[#This Row],[Income]],0)</f>
        <v>0</v>
      </c>
      <c r="BO386">
        <f ca="1">IF(Table1[[#This Row],[City]]="Kolkata",Table1[[#This Row],[Income]],0)</f>
        <v>0</v>
      </c>
      <c r="BP386">
        <f ca="1">IF(Table1[[#This Row],[City]]="Mumbai",Table1[[#This Row],[Income]],0)</f>
        <v>0</v>
      </c>
      <c r="BQ386">
        <f ca="1">IF(Table1[[#This Row],[City]]="Mysore",Table1[[#This Row],[Income]],0)</f>
        <v>0</v>
      </c>
      <c r="BT386">
        <f ca="1">IF(Table1[[#This Row],[City]]="Mumbai",1,0)</f>
        <v>0</v>
      </c>
      <c r="BU386">
        <f ca="1">IF(Table1[[#This Row],[City]]="Chennai",1,0)</f>
        <v>1</v>
      </c>
      <c r="BV386">
        <f ca="1">IF(Table1[[#This Row],[City]]="Delhi",1,0)</f>
        <v>0</v>
      </c>
      <c r="BW386">
        <f ca="1">IF(Table1[[#This Row],[City]]="Bangalore",1,0)</f>
        <v>0</v>
      </c>
      <c r="BX386">
        <f ca="1">IF(Table1[[#This Row],[City]]="Kochi",1,0)</f>
        <v>0</v>
      </c>
      <c r="BY386">
        <f ca="1">IF(Table1[[#This Row],[City]]="Thiruvananthapuram",1,0)</f>
        <v>0</v>
      </c>
      <c r="BZ386">
        <f ca="1">IF(Table1[[#This Row],[City]]="Kolkata",1,0)</f>
        <v>0</v>
      </c>
      <c r="CA386">
        <f ca="1">IF(Table1[[#This Row],[City]]="Mysore",1,0)</f>
        <v>0</v>
      </c>
    </row>
    <row r="387" spans="2:79" x14ac:dyDescent="0.3">
      <c r="B387">
        <f t="shared" ca="1" si="112"/>
        <v>1</v>
      </c>
      <c r="C387" t="str">
        <f t="shared" ca="1" si="113"/>
        <v>Male</v>
      </c>
      <c r="D387">
        <f t="shared" ca="1" si="114"/>
        <v>36</v>
      </c>
      <c r="E387">
        <f t="shared" ca="1" si="115"/>
        <v>4</v>
      </c>
      <c r="F387" t="str">
        <f t="shared" ca="1" si="116"/>
        <v>Teacher</v>
      </c>
      <c r="G387">
        <f t="shared" ca="1" si="117"/>
        <v>4</v>
      </c>
      <c r="H387" t="str">
        <f t="shared" ca="1" si="118"/>
        <v>Under Graduate</v>
      </c>
      <c r="I387">
        <f t="shared" ca="1" si="119"/>
        <v>4</v>
      </c>
      <c r="J387">
        <f t="shared" ca="1" si="111"/>
        <v>3</v>
      </c>
      <c r="K387">
        <f t="shared" ca="1" si="120"/>
        <v>70141</v>
      </c>
      <c r="L387">
        <f t="shared" ca="1" si="121"/>
        <v>5</v>
      </c>
      <c r="M387" t="str">
        <f t="shared" ca="1" si="122"/>
        <v>Kolkata</v>
      </c>
      <c r="N387">
        <f t="shared" ca="1" si="123"/>
        <v>280564</v>
      </c>
      <c r="O387">
        <f t="shared" ca="1" si="124"/>
        <v>199805.70137878551</v>
      </c>
      <c r="P387" s="1">
        <f t="shared" ca="1" si="125"/>
        <v>32418.243264715948</v>
      </c>
      <c r="Q387">
        <f t="shared" ca="1" si="126"/>
        <v>24107</v>
      </c>
      <c r="R387" s="1">
        <f t="shared" ca="1" si="127"/>
        <v>68002.731589242059</v>
      </c>
      <c r="S387" s="1">
        <f t="shared" ca="1" si="128"/>
        <v>84865.206713811509</v>
      </c>
      <c r="T387" s="1">
        <f t="shared" ca="1" si="129"/>
        <v>380984.974853958</v>
      </c>
      <c r="U387" s="1">
        <f t="shared" ca="1" si="130"/>
        <v>291915.43296802754</v>
      </c>
      <c r="V387" s="1">
        <f t="shared" ca="1" si="131"/>
        <v>89069.541885930463</v>
      </c>
      <c r="AI387" s="7"/>
      <c r="AJ387">
        <f ca="1">IF(Table1[[#This Row],[Gender]]="Male",1,0)</f>
        <v>1</v>
      </c>
      <c r="AK387">
        <f ca="1">IF(Table1[[#This Row],[Gender]]="Female",1,0)</f>
        <v>0</v>
      </c>
      <c r="AM387" s="3"/>
      <c r="AO387">
        <f ca="1">IF(Table1[[#This Row],[Profession]]="Health",1,0)</f>
        <v>0</v>
      </c>
      <c r="AP387">
        <f ca="1">IF(Table1[[#This Row],[Profession]]="IT",1,0)</f>
        <v>0</v>
      </c>
      <c r="AQ387">
        <f ca="1">IF(Table1[[#This Row],[Profession]]="Engineer",1,0)</f>
        <v>0</v>
      </c>
      <c r="AR387">
        <f ca="1">IF(Table1[[#This Row],[Profession]]="Blogger",1,0)</f>
        <v>0</v>
      </c>
      <c r="AS387">
        <f ca="1">IF(Table1[[#This Row],[Profession]]="Teacher",1,0)</f>
        <v>1</v>
      </c>
      <c r="AT387">
        <f ca="1">IF(Table1[[#This Row],[Profession]]="Freelancer",1,0)</f>
        <v>0</v>
      </c>
      <c r="BB387" s="20">
        <f ca="1">Table1[[#This Row],[Vehicle Value]]/Table1[[#This Row],[Vehicles]]</f>
        <v>10806.081088238649</v>
      </c>
      <c r="BC387" s="3"/>
      <c r="BD387" s="23">
        <f ca="1">IF(Table1[[#This Row],[Overal Debt]]&gt;$BE$3,1,0)</f>
        <v>1</v>
      </c>
      <c r="BG387" s="27">
        <f ca="1">Table1[[#This Row],[Mortgage]]/Table1[[#This Row],[Value of House]]</f>
        <v>0.71215730235805563</v>
      </c>
      <c r="BH387" s="23">
        <f t="shared" ca="1" si="132"/>
        <v>0</v>
      </c>
      <c r="BJ387">
        <f ca="1">IF(Table1[[#This Row],[City]]="Delhi",Table1[[#This Row],[Income]],0)</f>
        <v>0</v>
      </c>
      <c r="BK387">
        <f ca="1">IF(Table1[[#This Row],[City]]="Bangalore",Table1[[#This Row],[Income]],0)</f>
        <v>0</v>
      </c>
      <c r="BL387">
        <f ca="1">IF(Table1[[#This Row],[City]]="Kochi",Table1[[#This Row],[Income]],0)</f>
        <v>0</v>
      </c>
      <c r="BM387">
        <f ca="1">IF(Table1[[#This Row],[City]]="Chennai",Table1[[#This Row],[Income]],0)</f>
        <v>0</v>
      </c>
      <c r="BN387">
        <f ca="1">IF(Table1[[#This Row],[City]]="Thiruvananthapuram",Table1[[#This Row],[Income]],0)</f>
        <v>0</v>
      </c>
      <c r="BO387">
        <f ca="1">IF(Table1[[#This Row],[City]]="Kolkata",Table1[[#This Row],[Income]],0)</f>
        <v>70141</v>
      </c>
      <c r="BP387">
        <f ca="1">IF(Table1[[#This Row],[City]]="Mumbai",Table1[[#This Row],[Income]],0)</f>
        <v>0</v>
      </c>
      <c r="BQ387">
        <f ca="1">IF(Table1[[#This Row],[City]]="Mysore",Table1[[#This Row],[Income]],0)</f>
        <v>0</v>
      </c>
      <c r="BT387">
        <f ca="1">IF(Table1[[#This Row],[City]]="Mumbai",1,0)</f>
        <v>0</v>
      </c>
      <c r="BU387">
        <f ca="1">IF(Table1[[#This Row],[City]]="Chennai",1,0)</f>
        <v>0</v>
      </c>
      <c r="BV387">
        <f ca="1">IF(Table1[[#This Row],[City]]="Delhi",1,0)</f>
        <v>0</v>
      </c>
      <c r="BW387">
        <f ca="1">IF(Table1[[#This Row],[City]]="Bangalore",1,0)</f>
        <v>0</v>
      </c>
      <c r="BX387">
        <f ca="1">IF(Table1[[#This Row],[City]]="Kochi",1,0)</f>
        <v>0</v>
      </c>
      <c r="BY387">
        <f ca="1">IF(Table1[[#This Row],[City]]="Thiruvananthapuram",1,0)</f>
        <v>0</v>
      </c>
      <c r="BZ387">
        <f ca="1">IF(Table1[[#This Row],[City]]="Kolkata",1,0)</f>
        <v>1</v>
      </c>
      <c r="CA387">
        <f ca="1">IF(Table1[[#This Row],[City]]="Mysore",1,0)</f>
        <v>0</v>
      </c>
    </row>
    <row r="388" spans="2:79" x14ac:dyDescent="0.3">
      <c r="B388">
        <f t="shared" ca="1" si="112"/>
        <v>2</v>
      </c>
      <c r="C388" t="str">
        <f t="shared" ca="1" si="113"/>
        <v>Female</v>
      </c>
      <c r="D388">
        <f t="shared" ca="1" si="114"/>
        <v>27</v>
      </c>
      <c r="E388">
        <f t="shared" ca="1" si="115"/>
        <v>2</v>
      </c>
      <c r="F388" t="str">
        <f t="shared" ca="1" si="116"/>
        <v>Engineer</v>
      </c>
      <c r="G388">
        <f t="shared" ca="1" si="117"/>
        <v>4</v>
      </c>
      <c r="H388" t="str">
        <f t="shared" ca="1" si="118"/>
        <v>Under Graduate</v>
      </c>
      <c r="I388">
        <f t="shared" ca="1" si="119"/>
        <v>1</v>
      </c>
      <c r="J388">
        <f t="shared" ref="J388:J451" ca="1" si="133">RANDBETWEEN(1,4)</f>
        <v>1</v>
      </c>
      <c r="K388">
        <f t="shared" ca="1" si="120"/>
        <v>52504</v>
      </c>
      <c r="L388">
        <f t="shared" ca="1" si="121"/>
        <v>8</v>
      </c>
      <c r="M388" t="str">
        <f t="shared" ca="1" si="122"/>
        <v>Kochi</v>
      </c>
      <c r="N388">
        <f t="shared" ca="1" si="123"/>
        <v>210016</v>
      </c>
      <c r="O388">
        <f t="shared" ca="1" si="124"/>
        <v>204605.87350394813</v>
      </c>
      <c r="P388" s="1">
        <f t="shared" ca="1" si="125"/>
        <v>34298.338015504756</v>
      </c>
      <c r="Q388">
        <f t="shared" ca="1" si="126"/>
        <v>22766</v>
      </c>
      <c r="R388" s="1">
        <f t="shared" ca="1" si="127"/>
        <v>77278.082815221613</v>
      </c>
      <c r="S388" s="1">
        <f t="shared" ca="1" si="128"/>
        <v>22367.634438894609</v>
      </c>
      <c r="T388" s="1">
        <f t="shared" ca="1" si="129"/>
        <v>321592.42083072639</v>
      </c>
      <c r="U388" s="1">
        <f t="shared" ca="1" si="130"/>
        <v>304649.95631916972</v>
      </c>
      <c r="V388" s="1">
        <f t="shared" ca="1" si="131"/>
        <v>16942.464511556667</v>
      </c>
      <c r="AI388" s="7"/>
      <c r="AJ388">
        <f ca="1">IF(Table1[[#This Row],[Gender]]="Male",1,0)</f>
        <v>0</v>
      </c>
      <c r="AK388">
        <f ca="1">IF(Table1[[#This Row],[Gender]]="Female",1,0)</f>
        <v>1</v>
      </c>
      <c r="AM388" s="3"/>
      <c r="AO388">
        <f ca="1">IF(Table1[[#This Row],[Profession]]="Health",1,0)</f>
        <v>0</v>
      </c>
      <c r="AP388">
        <f ca="1">IF(Table1[[#This Row],[Profession]]="IT",1,0)</f>
        <v>0</v>
      </c>
      <c r="AQ388">
        <f ca="1">IF(Table1[[#This Row],[Profession]]="Engineer",1,0)</f>
        <v>1</v>
      </c>
      <c r="AR388">
        <f ca="1">IF(Table1[[#This Row],[Profession]]="Blogger",1,0)</f>
        <v>0</v>
      </c>
      <c r="AS388">
        <f ca="1">IF(Table1[[#This Row],[Profession]]="Teacher",1,0)</f>
        <v>0</v>
      </c>
      <c r="AT388">
        <f ca="1">IF(Table1[[#This Row],[Profession]]="Freelancer",1,0)</f>
        <v>0</v>
      </c>
      <c r="BB388" s="20">
        <f ca="1">Table1[[#This Row],[Vehicle Value]]/Table1[[#This Row],[Vehicles]]</f>
        <v>34298.338015504756</v>
      </c>
      <c r="BC388" s="3"/>
      <c r="BD388" s="23">
        <f ca="1">IF(Table1[[#This Row],[Overal Debt]]&gt;$BE$3,1,0)</f>
        <v>1</v>
      </c>
      <c r="BG388" s="27">
        <f ca="1">Table1[[#This Row],[Mortgage]]/Table1[[#This Row],[Value of House]]</f>
        <v>0.97423945558408942</v>
      </c>
      <c r="BH388" s="23">
        <f t="shared" ca="1" si="132"/>
        <v>0</v>
      </c>
      <c r="BJ388">
        <f ca="1">IF(Table1[[#This Row],[City]]="Delhi",Table1[[#This Row],[Income]],0)</f>
        <v>0</v>
      </c>
      <c r="BK388">
        <f ca="1">IF(Table1[[#This Row],[City]]="Bangalore",Table1[[#This Row],[Income]],0)</f>
        <v>0</v>
      </c>
      <c r="BL388">
        <f ca="1">IF(Table1[[#This Row],[City]]="Kochi",Table1[[#This Row],[Income]],0)</f>
        <v>52504</v>
      </c>
      <c r="BM388">
        <f ca="1">IF(Table1[[#This Row],[City]]="Chennai",Table1[[#This Row],[Income]],0)</f>
        <v>0</v>
      </c>
      <c r="BN388">
        <f ca="1">IF(Table1[[#This Row],[City]]="Thiruvananthapuram",Table1[[#This Row],[Income]],0)</f>
        <v>0</v>
      </c>
      <c r="BO388">
        <f ca="1">IF(Table1[[#This Row],[City]]="Kolkata",Table1[[#This Row],[Income]],0)</f>
        <v>0</v>
      </c>
      <c r="BP388">
        <f ca="1">IF(Table1[[#This Row],[City]]="Mumbai",Table1[[#This Row],[Income]],0)</f>
        <v>0</v>
      </c>
      <c r="BQ388">
        <f ca="1">IF(Table1[[#This Row],[City]]="Mysore",Table1[[#This Row],[Income]],0)</f>
        <v>0</v>
      </c>
      <c r="BT388">
        <f ca="1">IF(Table1[[#This Row],[City]]="Mumbai",1,0)</f>
        <v>0</v>
      </c>
      <c r="BU388">
        <f ca="1">IF(Table1[[#This Row],[City]]="Chennai",1,0)</f>
        <v>0</v>
      </c>
      <c r="BV388">
        <f ca="1">IF(Table1[[#This Row],[City]]="Delhi",1,0)</f>
        <v>0</v>
      </c>
      <c r="BW388">
        <f ca="1">IF(Table1[[#This Row],[City]]="Bangalore",1,0)</f>
        <v>0</v>
      </c>
      <c r="BX388">
        <f ca="1">IF(Table1[[#This Row],[City]]="Kochi",1,0)</f>
        <v>1</v>
      </c>
      <c r="BY388">
        <f ca="1">IF(Table1[[#This Row],[City]]="Thiruvananthapuram",1,0)</f>
        <v>0</v>
      </c>
      <c r="BZ388">
        <f ca="1">IF(Table1[[#This Row],[City]]="Kolkata",1,0)</f>
        <v>0</v>
      </c>
      <c r="CA388">
        <f ca="1">IF(Table1[[#This Row],[City]]="Mysore",1,0)</f>
        <v>0</v>
      </c>
    </row>
    <row r="389" spans="2:79" x14ac:dyDescent="0.3">
      <c r="B389">
        <f t="shared" ref="B389:B452" ca="1" si="134">RANDBETWEEN(1,2)</f>
        <v>1</v>
      </c>
      <c r="C389" t="str">
        <f t="shared" ref="C389:C452" ca="1" si="135">IF(B389=1,"Male","Female")</f>
        <v>Male</v>
      </c>
      <c r="D389">
        <f t="shared" ref="D389:D452" ca="1" si="136">RANDBETWEEN(25,45)</f>
        <v>44</v>
      </c>
      <c r="E389">
        <f t="shared" ref="E389:E452" ca="1" si="137">RANDBETWEEN(1,6)</f>
        <v>1</v>
      </c>
      <c r="F389" t="str">
        <f t="shared" ref="F389:F452" ca="1" si="138">VLOOKUP(E389,$AB$3:$AC$8,2)</f>
        <v>Health</v>
      </c>
      <c r="G389">
        <f t="shared" ref="G389:G452" ca="1" si="139">RANDBETWEEN(1,5)</f>
        <v>3</v>
      </c>
      <c r="H389" t="str">
        <f t="shared" ref="H389:H452" ca="1" si="140">VLOOKUP(G389,$Z$6:$AA$10,2)</f>
        <v>Diploma</v>
      </c>
      <c r="I389">
        <f t="shared" ref="I389:I452" ca="1" si="141">RANDBETWEEN(0,4)</f>
        <v>2</v>
      </c>
      <c r="J389">
        <f t="shared" ca="1" si="133"/>
        <v>2</v>
      </c>
      <c r="K389">
        <f t="shared" ref="K389:K452" ca="1" si="142">RANDBETWEEN(25000,90000)</f>
        <v>89485</v>
      </c>
      <c r="L389">
        <f t="shared" ref="L389:L452" ca="1" si="143">RANDBETWEEN(1,9)</f>
        <v>2</v>
      </c>
      <c r="M389" t="str">
        <f t="shared" ref="M389:M452" ca="1" si="144">VLOOKUP(L389,$AB$18:$AC$26,2)</f>
        <v>Bangalore</v>
      </c>
      <c r="N389">
        <f t="shared" ref="N389:N452" ca="1" si="145">K389*RANDBETWEEN(3,4)</f>
        <v>268455</v>
      </c>
      <c r="O389">
        <f t="shared" ref="O389:O452" ca="1" si="146">RAND()*N389</f>
        <v>88557.41698352329</v>
      </c>
      <c r="P389" s="1">
        <f t="shared" ref="P389:P452" ca="1" si="147">J389*RAND()*K389</f>
        <v>135044.73017122847</v>
      </c>
      <c r="Q389">
        <f t="shared" ref="Q389:Q452" ca="1" si="148">RANDBETWEEN(0,P389)</f>
        <v>51737</v>
      </c>
      <c r="R389" s="1">
        <f t="shared" ref="R389:R452" ca="1" si="149">RAND()*K389*2</f>
        <v>157941.12082176039</v>
      </c>
      <c r="S389" s="1">
        <f t="shared" ref="S389:S452" ca="1" si="150">RAND()*K389*1.5</f>
        <v>69143.335023534586</v>
      </c>
      <c r="T389" s="1">
        <f t="shared" ref="T389:T452" ca="1" si="151">N389+P389+R389</f>
        <v>561440.8509929888</v>
      </c>
      <c r="U389" s="1">
        <f t="shared" ref="U389:U452" ca="1" si="152">Q389+R389+O389</f>
        <v>298235.53780528367</v>
      </c>
      <c r="V389" s="1">
        <f t="shared" ref="V389:V452" ca="1" si="153">T389-U389</f>
        <v>263205.31318770512</v>
      </c>
      <c r="AI389" s="7"/>
      <c r="AJ389">
        <f ca="1">IF(Table1[[#This Row],[Gender]]="Male",1,0)</f>
        <v>1</v>
      </c>
      <c r="AK389">
        <f ca="1">IF(Table1[[#This Row],[Gender]]="Female",1,0)</f>
        <v>0</v>
      </c>
      <c r="AM389" s="3"/>
      <c r="AO389">
        <f ca="1">IF(Table1[[#This Row],[Profession]]="Health",1,0)</f>
        <v>1</v>
      </c>
      <c r="AP389">
        <f ca="1">IF(Table1[[#This Row],[Profession]]="IT",1,0)</f>
        <v>0</v>
      </c>
      <c r="AQ389">
        <f ca="1">IF(Table1[[#This Row],[Profession]]="Engineer",1,0)</f>
        <v>0</v>
      </c>
      <c r="AR389">
        <f ca="1">IF(Table1[[#This Row],[Profession]]="Blogger",1,0)</f>
        <v>0</v>
      </c>
      <c r="AS389">
        <f ca="1">IF(Table1[[#This Row],[Profession]]="Teacher",1,0)</f>
        <v>0</v>
      </c>
      <c r="AT389">
        <f ca="1">IF(Table1[[#This Row],[Profession]]="Freelancer",1,0)</f>
        <v>0</v>
      </c>
      <c r="BB389" s="20">
        <f ca="1">Table1[[#This Row],[Vehicle Value]]/Table1[[#This Row],[Vehicles]]</f>
        <v>67522.365085614234</v>
      </c>
      <c r="BC389" s="3"/>
      <c r="BD389" s="23">
        <f ca="1">IF(Table1[[#This Row],[Overal Debt]]&gt;$BE$3,1,0)</f>
        <v>1</v>
      </c>
      <c r="BG389" s="27">
        <f ca="1">Table1[[#This Row],[Mortgage]]/Table1[[#This Row],[Value of House]]</f>
        <v>0.32987806888872728</v>
      </c>
      <c r="BH389" s="23">
        <f t="shared" ref="BH389:BH452" ca="1" si="154">IF(BG389&lt;30%,1,0)</f>
        <v>0</v>
      </c>
      <c r="BJ389">
        <f ca="1">IF(Table1[[#This Row],[City]]="Delhi",Table1[[#This Row],[Income]],0)</f>
        <v>0</v>
      </c>
      <c r="BK389">
        <f ca="1">IF(Table1[[#This Row],[City]]="Bangalore",Table1[[#This Row],[Income]],0)</f>
        <v>89485</v>
      </c>
      <c r="BL389">
        <f ca="1">IF(Table1[[#This Row],[City]]="Kochi",Table1[[#This Row],[Income]],0)</f>
        <v>0</v>
      </c>
      <c r="BM389">
        <f ca="1">IF(Table1[[#This Row],[City]]="Chennai",Table1[[#This Row],[Income]],0)</f>
        <v>0</v>
      </c>
      <c r="BN389">
        <f ca="1">IF(Table1[[#This Row],[City]]="Thiruvananthapuram",Table1[[#This Row],[Income]],0)</f>
        <v>0</v>
      </c>
      <c r="BO389">
        <f ca="1">IF(Table1[[#This Row],[City]]="Kolkata",Table1[[#This Row],[Income]],0)</f>
        <v>0</v>
      </c>
      <c r="BP389">
        <f ca="1">IF(Table1[[#This Row],[City]]="Mumbai",Table1[[#This Row],[Income]],0)</f>
        <v>0</v>
      </c>
      <c r="BQ389">
        <f ca="1">IF(Table1[[#This Row],[City]]="Mysore",Table1[[#This Row],[Income]],0)</f>
        <v>0</v>
      </c>
      <c r="BT389">
        <f ca="1">IF(Table1[[#This Row],[City]]="Mumbai",1,0)</f>
        <v>0</v>
      </c>
      <c r="BU389">
        <f ca="1">IF(Table1[[#This Row],[City]]="Chennai",1,0)</f>
        <v>0</v>
      </c>
      <c r="BV389">
        <f ca="1">IF(Table1[[#This Row],[City]]="Delhi",1,0)</f>
        <v>0</v>
      </c>
      <c r="BW389">
        <f ca="1">IF(Table1[[#This Row],[City]]="Bangalore",1,0)</f>
        <v>1</v>
      </c>
      <c r="BX389">
        <f ca="1">IF(Table1[[#This Row],[City]]="Kochi",1,0)</f>
        <v>0</v>
      </c>
      <c r="BY389">
        <f ca="1">IF(Table1[[#This Row],[City]]="Thiruvananthapuram",1,0)</f>
        <v>0</v>
      </c>
      <c r="BZ389">
        <f ca="1">IF(Table1[[#This Row],[City]]="Kolkata",1,0)</f>
        <v>0</v>
      </c>
      <c r="CA389">
        <f ca="1">IF(Table1[[#This Row],[City]]="Mysore",1,0)</f>
        <v>0</v>
      </c>
    </row>
    <row r="390" spans="2:79" x14ac:dyDescent="0.3">
      <c r="B390">
        <f t="shared" ca="1" si="134"/>
        <v>2</v>
      </c>
      <c r="C390" t="str">
        <f t="shared" ca="1" si="135"/>
        <v>Female</v>
      </c>
      <c r="D390">
        <f t="shared" ca="1" si="136"/>
        <v>28</v>
      </c>
      <c r="E390">
        <f t="shared" ca="1" si="137"/>
        <v>1</v>
      </c>
      <c r="F390" t="str">
        <f t="shared" ca="1" si="138"/>
        <v>Health</v>
      </c>
      <c r="G390">
        <f t="shared" ca="1" si="139"/>
        <v>3</v>
      </c>
      <c r="H390" t="str">
        <f t="shared" ca="1" si="140"/>
        <v>Diploma</v>
      </c>
      <c r="I390">
        <f t="shared" ca="1" si="141"/>
        <v>2</v>
      </c>
      <c r="J390">
        <f t="shared" ca="1" si="133"/>
        <v>3</v>
      </c>
      <c r="K390">
        <f t="shared" ca="1" si="142"/>
        <v>78733</v>
      </c>
      <c r="L390">
        <f t="shared" ca="1" si="143"/>
        <v>8</v>
      </c>
      <c r="M390" t="str">
        <f t="shared" ca="1" si="144"/>
        <v>Kochi</v>
      </c>
      <c r="N390">
        <f t="shared" ca="1" si="145"/>
        <v>236199</v>
      </c>
      <c r="O390">
        <f t="shared" ca="1" si="146"/>
        <v>219084.84063422546</v>
      </c>
      <c r="P390" s="1">
        <f t="shared" ca="1" si="147"/>
        <v>155442.80522801966</v>
      </c>
      <c r="Q390">
        <f t="shared" ca="1" si="148"/>
        <v>286</v>
      </c>
      <c r="R390" s="1">
        <f t="shared" ca="1" si="149"/>
        <v>106841.71222984709</v>
      </c>
      <c r="S390" s="1">
        <f t="shared" ca="1" si="150"/>
        <v>18066.940037956188</v>
      </c>
      <c r="T390" s="1">
        <f t="shared" ca="1" si="151"/>
        <v>498483.51745786675</v>
      </c>
      <c r="U390" s="1">
        <f t="shared" ca="1" si="152"/>
        <v>326212.55286407255</v>
      </c>
      <c r="V390" s="1">
        <f t="shared" ca="1" si="153"/>
        <v>172270.9645937942</v>
      </c>
      <c r="AI390" s="7"/>
      <c r="AJ390">
        <f ca="1">IF(Table1[[#This Row],[Gender]]="Male",1,0)</f>
        <v>0</v>
      </c>
      <c r="AK390">
        <f ca="1">IF(Table1[[#This Row],[Gender]]="Female",1,0)</f>
        <v>1</v>
      </c>
      <c r="AM390" s="3"/>
      <c r="AO390">
        <f ca="1">IF(Table1[[#This Row],[Profession]]="Health",1,0)</f>
        <v>1</v>
      </c>
      <c r="AP390">
        <f ca="1">IF(Table1[[#This Row],[Profession]]="IT",1,0)</f>
        <v>0</v>
      </c>
      <c r="AQ390">
        <f ca="1">IF(Table1[[#This Row],[Profession]]="Engineer",1,0)</f>
        <v>0</v>
      </c>
      <c r="AR390">
        <f ca="1">IF(Table1[[#This Row],[Profession]]="Blogger",1,0)</f>
        <v>0</v>
      </c>
      <c r="AS390">
        <f ca="1">IF(Table1[[#This Row],[Profession]]="Teacher",1,0)</f>
        <v>0</v>
      </c>
      <c r="AT390">
        <f ca="1">IF(Table1[[#This Row],[Profession]]="Freelancer",1,0)</f>
        <v>0</v>
      </c>
      <c r="BB390" s="20">
        <f ca="1">Table1[[#This Row],[Vehicle Value]]/Table1[[#This Row],[Vehicles]]</f>
        <v>51814.268409339886</v>
      </c>
      <c r="BC390" s="3"/>
      <c r="BD390" s="23">
        <f ca="1">IF(Table1[[#This Row],[Overal Debt]]&gt;$BE$3,1,0)</f>
        <v>1</v>
      </c>
      <c r="BG390" s="27">
        <f ca="1">Table1[[#This Row],[Mortgage]]/Table1[[#This Row],[Value of House]]</f>
        <v>0.92754347238652768</v>
      </c>
      <c r="BH390" s="23">
        <f t="shared" ca="1" si="154"/>
        <v>0</v>
      </c>
      <c r="BJ390">
        <f ca="1">IF(Table1[[#This Row],[City]]="Delhi",Table1[[#This Row],[Income]],0)</f>
        <v>0</v>
      </c>
      <c r="BK390">
        <f ca="1">IF(Table1[[#This Row],[City]]="Bangalore",Table1[[#This Row],[Income]],0)</f>
        <v>0</v>
      </c>
      <c r="BL390">
        <f ca="1">IF(Table1[[#This Row],[City]]="Kochi",Table1[[#This Row],[Income]],0)</f>
        <v>78733</v>
      </c>
      <c r="BM390">
        <f ca="1">IF(Table1[[#This Row],[City]]="Chennai",Table1[[#This Row],[Income]],0)</f>
        <v>0</v>
      </c>
      <c r="BN390">
        <f ca="1">IF(Table1[[#This Row],[City]]="Thiruvananthapuram",Table1[[#This Row],[Income]],0)</f>
        <v>0</v>
      </c>
      <c r="BO390">
        <f ca="1">IF(Table1[[#This Row],[City]]="Kolkata",Table1[[#This Row],[Income]],0)</f>
        <v>0</v>
      </c>
      <c r="BP390">
        <f ca="1">IF(Table1[[#This Row],[City]]="Mumbai",Table1[[#This Row],[Income]],0)</f>
        <v>0</v>
      </c>
      <c r="BQ390">
        <f ca="1">IF(Table1[[#This Row],[City]]="Mysore",Table1[[#This Row],[Income]],0)</f>
        <v>0</v>
      </c>
      <c r="BT390">
        <f ca="1">IF(Table1[[#This Row],[City]]="Mumbai",1,0)</f>
        <v>0</v>
      </c>
      <c r="BU390">
        <f ca="1">IF(Table1[[#This Row],[City]]="Chennai",1,0)</f>
        <v>0</v>
      </c>
      <c r="BV390">
        <f ca="1">IF(Table1[[#This Row],[City]]="Delhi",1,0)</f>
        <v>0</v>
      </c>
      <c r="BW390">
        <f ca="1">IF(Table1[[#This Row],[City]]="Bangalore",1,0)</f>
        <v>0</v>
      </c>
      <c r="BX390">
        <f ca="1">IF(Table1[[#This Row],[City]]="Kochi",1,0)</f>
        <v>1</v>
      </c>
      <c r="BY390">
        <f ca="1">IF(Table1[[#This Row],[City]]="Thiruvananthapuram",1,0)</f>
        <v>0</v>
      </c>
      <c r="BZ390">
        <f ca="1">IF(Table1[[#This Row],[City]]="Kolkata",1,0)</f>
        <v>0</v>
      </c>
      <c r="CA390">
        <f ca="1">IF(Table1[[#This Row],[City]]="Mysore",1,0)</f>
        <v>0</v>
      </c>
    </row>
    <row r="391" spans="2:79" x14ac:dyDescent="0.3">
      <c r="B391">
        <f t="shared" ca="1" si="134"/>
        <v>2</v>
      </c>
      <c r="C391" t="str">
        <f t="shared" ca="1" si="135"/>
        <v>Female</v>
      </c>
      <c r="D391">
        <f t="shared" ca="1" si="136"/>
        <v>37</v>
      </c>
      <c r="E391">
        <f t="shared" ca="1" si="137"/>
        <v>5</v>
      </c>
      <c r="F391" t="str">
        <f t="shared" ca="1" si="138"/>
        <v>Freelancer</v>
      </c>
      <c r="G391">
        <f t="shared" ca="1" si="139"/>
        <v>5</v>
      </c>
      <c r="H391" t="str">
        <f t="shared" ca="1" si="140"/>
        <v>Post Graduate</v>
      </c>
      <c r="I391">
        <f t="shared" ca="1" si="141"/>
        <v>0</v>
      </c>
      <c r="J391">
        <f t="shared" ca="1" si="133"/>
        <v>4</v>
      </c>
      <c r="K391">
        <f t="shared" ca="1" si="142"/>
        <v>52265</v>
      </c>
      <c r="L391">
        <f t="shared" ca="1" si="143"/>
        <v>7</v>
      </c>
      <c r="M391" t="str">
        <f t="shared" ca="1" si="144"/>
        <v>Madurai</v>
      </c>
      <c r="N391">
        <f t="shared" ca="1" si="145"/>
        <v>209060</v>
      </c>
      <c r="O391">
        <f t="shared" ca="1" si="146"/>
        <v>82439.022777625112</v>
      </c>
      <c r="P391" s="1">
        <f t="shared" ca="1" si="147"/>
        <v>172616.95609100754</v>
      </c>
      <c r="Q391">
        <f t="shared" ca="1" si="148"/>
        <v>159303</v>
      </c>
      <c r="R391" s="1">
        <f t="shared" ca="1" si="149"/>
        <v>49866.086800629055</v>
      </c>
      <c r="S391" s="1">
        <f t="shared" ca="1" si="150"/>
        <v>27495.034655338146</v>
      </c>
      <c r="T391" s="1">
        <f t="shared" ca="1" si="151"/>
        <v>431543.04289163661</v>
      </c>
      <c r="U391" s="1">
        <f t="shared" ca="1" si="152"/>
        <v>291608.10957825417</v>
      </c>
      <c r="V391" s="1">
        <f t="shared" ca="1" si="153"/>
        <v>139934.93331338244</v>
      </c>
      <c r="AI391" s="7"/>
      <c r="AJ391">
        <f ca="1">IF(Table1[[#This Row],[Gender]]="Male",1,0)</f>
        <v>0</v>
      </c>
      <c r="AK391">
        <f ca="1">IF(Table1[[#This Row],[Gender]]="Female",1,0)</f>
        <v>1</v>
      </c>
      <c r="AM391" s="3"/>
      <c r="AO391">
        <f ca="1">IF(Table1[[#This Row],[Profession]]="Health",1,0)</f>
        <v>0</v>
      </c>
      <c r="AP391">
        <f ca="1">IF(Table1[[#This Row],[Profession]]="IT",1,0)</f>
        <v>0</v>
      </c>
      <c r="AQ391">
        <f ca="1">IF(Table1[[#This Row],[Profession]]="Engineer",1,0)</f>
        <v>0</v>
      </c>
      <c r="AR391">
        <f ca="1">IF(Table1[[#This Row],[Profession]]="Blogger",1,0)</f>
        <v>0</v>
      </c>
      <c r="AS391">
        <f ca="1">IF(Table1[[#This Row],[Profession]]="Teacher",1,0)</f>
        <v>0</v>
      </c>
      <c r="AT391">
        <f ca="1">IF(Table1[[#This Row],[Profession]]="Freelancer",1,0)</f>
        <v>1</v>
      </c>
      <c r="BB391" s="20">
        <f ca="1">Table1[[#This Row],[Vehicle Value]]/Table1[[#This Row],[Vehicles]]</f>
        <v>43154.239022751884</v>
      </c>
      <c r="BC391" s="3"/>
      <c r="BD391" s="23">
        <f ca="1">IF(Table1[[#This Row],[Overal Debt]]&gt;$BE$3,1,0)</f>
        <v>1</v>
      </c>
      <c r="BG391" s="27">
        <f ca="1">Table1[[#This Row],[Mortgage]]/Table1[[#This Row],[Value of House]]</f>
        <v>0.39433187973608108</v>
      </c>
      <c r="BH391" s="23">
        <f t="shared" ca="1" si="154"/>
        <v>0</v>
      </c>
      <c r="BJ391">
        <f ca="1">IF(Table1[[#This Row],[City]]="Delhi",Table1[[#This Row],[Income]],0)</f>
        <v>0</v>
      </c>
      <c r="BK391">
        <f ca="1">IF(Table1[[#This Row],[City]]="Bangalore",Table1[[#This Row],[Income]],0)</f>
        <v>0</v>
      </c>
      <c r="BL391">
        <f ca="1">IF(Table1[[#This Row],[City]]="Kochi",Table1[[#This Row],[Income]],0)</f>
        <v>0</v>
      </c>
      <c r="BM391">
        <f ca="1">IF(Table1[[#This Row],[City]]="Chennai",Table1[[#This Row],[Income]],0)</f>
        <v>0</v>
      </c>
      <c r="BN391">
        <f ca="1">IF(Table1[[#This Row],[City]]="Thiruvananthapuram",Table1[[#This Row],[Income]],0)</f>
        <v>0</v>
      </c>
      <c r="BO391">
        <f ca="1">IF(Table1[[#This Row],[City]]="Kolkata",Table1[[#This Row],[Income]],0)</f>
        <v>0</v>
      </c>
      <c r="BP391">
        <f ca="1">IF(Table1[[#This Row],[City]]="Mumbai",Table1[[#This Row],[Income]],0)</f>
        <v>0</v>
      </c>
      <c r="BQ391">
        <f ca="1">IF(Table1[[#This Row],[City]]="Mysore",Table1[[#This Row],[Income]],0)</f>
        <v>0</v>
      </c>
      <c r="BT391">
        <f ca="1">IF(Table1[[#This Row],[City]]="Mumbai",1,0)</f>
        <v>0</v>
      </c>
      <c r="BU391">
        <f ca="1">IF(Table1[[#This Row],[City]]="Chennai",1,0)</f>
        <v>0</v>
      </c>
      <c r="BV391">
        <f ca="1">IF(Table1[[#This Row],[City]]="Delhi",1,0)</f>
        <v>0</v>
      </c>
      <c r="BW391">
        <f ca="1">IF(Table1[[#This Row],[City]]="Bangalore",1,0)</f>
        <v>0</v>
      </c>
      <c r="BX391">
        <f ca="1">IF(Table1[[#This Row],[City]]="Kochi",1,0)</f>
        <v>0</v>
      </c>
      <c r="BY391">
        <f ca="1">IF(Table1[[#This Row],[City]]="Thiruvananthapuram",1,0)</f>
        <v>0</v>
      </c>
      <c r="BZ391">
        <f ca="1">IF(Table1[[#This Row],[City]]="Kolkata",1,0)</f>
        <v>0</v>
      </c>
      <c r="CA391">
        <f ca="1">IF(Table1[[#This Row],[City]]="Mysore",1,0)</f>
        <v>0</v>
      </c>
    </row>
    <row r="392" spans="2:79" x14ac:dyDescent="0.3">
      <c r="B392">
        <f t="shared" ca="1" si="134"/>
        <v>2</v>
      </c>
      <c r="C392" t="str">
        <f t="shared" ca="1" si="135"/>
        <v>Female</v>
      </c>
      <c r="D392">
        <f t="shared" ca="1" si="136"/>
        <v>33</v>
      </c>
      <c r="E392">
        <f t="shared" ca="1" si="137"/>
        <v>1</v>
      </c>
      <c r="F392" t="str">
        <f t="shared" ca="1" si="138"/>
        <v>Health</v>
      </c>
      <c r="G392">
        <f t="shared" ca="1" si="139"/>
        <v>5</v>
      </c>
      <c r="H392" t="str">
        <f t="shared" ca="1" si="140"/>
        <v>Post Graduate</v>
      </c>
      <c r="I392">
        <f t="shared" ca="1" si="141"/>
        <v>4</v>
      </c>
      <c r="J392">
        <f t="shared" ca="1" si="133"/>
        <v>1</v>
      </c>
      <c r="K392">
        <f t="shared" ca="1" si="142"/>
        <v>88882</v>
      </c>
      <c r="L392">
        <f t="shared" ca="1" si="143"/>
        <v>5</v>
      </c>
      <c r="M392" t="str">
        <f t="shared" ca="1" si="144"/>
        <v>Kolkata</v>
      </c>
      <c r="N392">
        <f t="shared" ca="1" si="145"/>
        <v>266646</v>
      </c>
      <c r="O392">
        <f t="shared" ca="1" si="146"/>
        <v>168584.60849967803</v>
      </c>
      <c r="P392" s="1">
        <f t="shared" ca="1" si="147"/>
        <v>6831.1135976426031</v>
      </c>
      <c r="Q392">
        <f t="shared" ca="1" si="148"/>
        <v>2718</v>
      </c>
      <c r="R392" s="1">
        <f t="shared" ca="1" si="149"/>
        <v>133039.15893373408</v>
      </c>
      <c r="S392" s="1">
        <f t="shared" ca="1" si="150"/>
        <v>105173.34266356997</v>
      </c>
      <c r="T392" s="1">
        <f t="shared" ca="1" si="151"/>
        <v>406516.27253137669</v>
      </c>
      <c r="U392" s="1">
        <f t="shared" ca="1" si="152"/>
        <v>304341.76743341214</v>
      </c>
      <c r="V392" s="1">
        <f t="shared" ca="1" si="153"/>
        <v>102174.50509796455</v>
      </c>
      <c r="AI392" s="7"/>
      <c r="AJ392">
        <f ca="1">IF(Table1[[#This Row],[Gender]]="Male",1,0)</f>
        <v>0</v>
      </c>
      <c r="AK392">
        <f ca="1">IF(Table1[[#This Row],[Gender]]="Female",1,0)</f>
        <v>1</v>
      </c>
      <c r="AM392" s="3"/>
      <c r="AO392">
        <f ca="1">IF(Table1[[#This Row],[Profession]]="Health",1,0)</f>
        <v>1</v>
      </c>
      <c r="AP392">
        <f ca="1">IF(Table1[[#This Row],[Profession]]="IT",1,0)</f>
        <v>0</v>
      </c>
      <c r="AQ392">
        <f ca="1">IF(Table1[[#This Row],[Profession]]="Engineer",1,0)</f>
        <v>0</v>
      </c>
      <c r="AR392">
        <f ca="1">IF(Table1[[#This Row],[Profession]]="Blogger",1,0)</f>
        <v>0</v>
      </c>
      <c r="AS392">
        <f ca="1">IF(Table1[[#This Row],[Profession]]="Teacher",1,0)</f>
        <v>0</v>
      </c>
      <c r="AT392">
        <f ca="1">IF(Table1[[#This Row],[Profession]]="Freelancer",1,0)</f>
        <v>0</v>
      </c>
      <c r="BB392" s="20">
        <f ca="1">Table1[[#This Row],[Vehicle Value]]/Table1[[#This Row],[Vehicles]]</f>
        <v>6831.1135976426031</v>
      </c>
      <c r="BC392" s="3"/>
      <c r="BD392" s="23">
        <f ca="1">IF(Table1[[#This Row],[Overal Debt]]&gt;$BE$3,1,0)</f>
        <v>1</v>
      </c>
      <c r="BG392" s="27">
        <f ca="1">Table1[[#This Row],[Mortgage]]/Table1[[#This Row],[Value of House]]</f>
        <v>0.63224128057303697</v>
      </c>
      <c r="BH392" s="23">
        <f t="shared" ca="1" si="154"/>
        <v>0</v>
      </c>
      <c r="BJ392">
        <f ca="1">IF(Table1[[#This Row],[City]]="Delhi",Table1[[#This Row],[Income]],0)</f>
        <v>0</v>
      </c>
      <c r="BK392">
        <f ca="1">IF(Table1[[#This Row],[City]]="Bangalore",Table1[[#This Row],[Income]],0)</f>
        <v>0</v>
      </c>
      <c r="BL392">
        <f ca="1">IF(Table1[[#This Row],[City]]="Kochi",Table1[[#This Row],[Income]],0)</f>
        <v>0</v>
      </c>
      <c r="BM392">
        <f ca="1">IF(Table1[[#This Row],[City]]="Chennai",Table1[[#This Row],[Income]],0)</f>
        <v>0</v>
      </c>
      <c r="BN392">
        <f ca="1">IF(Table1[[#This Row],[City]]="Thiruvananthapuram",Table1[[#This Row],[Income]],0)</f>
        <v>0</v>
      </c>
      <c r="BO392">
        <f ca="1">IF(Table1[[#This Row],[City]]="Kolkata",Table1[[#This Row],[Income]],0)</f>
        <v>88882</v>
      </c>
      <c r="BP392">
        <f ca="1">IF(Table1[[#This Row],[City]]="Mumbai",Table1[[#This Row],[Income]],0)</f>
        <v>0</v>
      </c>
      <c r="BQ392">
        <f ca="1">IF(Table1[[#This Row],[City]]="Mysore",Table1[[#This Row],[Income]],0)</f>
        <v>0</v>
      </c>
      <c r="BT392">
        <f ca="1">IF(Table1[[#This Row],[City]]="Mumbai",1,0)</f>
        <v>0</v>
      </c>
      <c r="BU392">
        <f ca="1">IF(Table1[[#This Row],[City]]="Chennai",1,0)</f>
        <v>0</v>
      </c>
      <c r="BV392">
        <f ca="1">IF(Table1[[#This Row],[City]]="Delhi",1,0)</f>
        <v>0</v>
      </c>
      <c r="BW392">
        <f ca="1">IF(Table1[[#This Row],[City]]="Bangalore",1,0)</f>
        <v>0</v>
      </c>
      <c r="BX392">
        <f ca="1">IF(Table1[[#This Row],[City]]="Kochi",1,0)</f>
        <v>0</v>
      </c>
      <c r="BY392">
        <f ca="1">IF(Table1[[#This Row],[City]]="Thiruvananthapuram",1,0)</f>
        <v>0</v>
      </c>
      <c r="BZ392">
        <f ca="1">IF(Table1[[#This Row],[City]]="Kolkata",1,0)</f>
        <v>1</v>
      </c>
      <c r="CA392">
        <f ca="1">IF(Table1[[#This Row],[City]]="Mysore",1,0)</f>
        <v>0</v>
      </c>
    </row>
    <row r="393" spans="2:79" x14ac:dyDescent="0.3">
      <c r="B393">
        <f t="shared" ca="1" si="134"/>
        <v>1</v>
      </c>
      <c r="C393" t="str">
        <f t="shared" ca="1" si="135"/>
        <v>Male</v>
      </c>
      <c r="D393">
        <f t="shared" ca="1" si="136"/>
        <v>38</v>
      </c>
      <c r="E393">
        <f t="shared" ca="1" si="137"/>
        <v>4</v>
      </c>
      <c r="F393" t="str">
        <f t="shared" ca="1" si="138"/>
        <v>Teacher</v>
      </c>
      <c r="G393">
        <f t="shared" ca="1" si="139"/>
        <v>2</v>
      </c>
      <c r="H393" t="str">
        <f t="shared" ca="1" si="140"/>
        <v>HSC</v>
      </c>
      <c r="I393">
        <f t="shared" ca="1" si="141"/>
        <v>4</v>
      </c>
      <c r="J393">
        <f t="shared" ca="1" si="133"/>
        <v>1</v>
      </c>
      <c r="K393">
        <f t="shared" ca="1" si="142"/>
        <v>86391</v>
      </c>
      <c r="L393">
        <f t="shared" ca="1" si="143"/>
        <v>5</v>
      </c>
      <c r="M393" t="str">
        <f t="shared" ca="1" si="144"/>
        <v>Kolkata</v>
      </c>
      <c r="N393">
        <f t="shared" ca="1" si="145"/>
        <v>259173</v>
      </c>
      <c r="O393">
        <f t="shared" ca="1" si="146"/>
        <v>138926.58430494886</v>
      </c>
      <c r="P393" s="1">
        <f t="shared" ca="1" si="147"/>
        <v>40778.936376429927</v>
      </c>
      <c r="Q393">
        <f t="shared" ca="1" si="148"/>
        <v>22002</v>
      </c>
      <c r="R393" s="1">
        <f t="shared" ca="1" si="149"/>
        <v>76429.552779933598</v>
      </c>
      <c r="S393" s="1">
        <f t="shared" ca="1" si="150"/>
        <v>31817.935338675947</v>
      </c>
      <c r="T393" s="1">
        <f t="shared" ca="1" si="151"/>
        <v>376381.48915636353</v>
      </c>
      <c r="U393" s="1">
        <f t="shared" ca="1" si="152"/>
        <v>237358.13708488247</v>
      </c>
      <c r="V393" s="1">
        <f t="shared" ca="1" si="153"/>
        <v>139023.35207148106</v>
      </c>
      <c r="AI393" s="7"/>
      <c r="AJ393">
        <f ca="1">IF(Table1[[#This Row],[Gender]]="Male",1,0)</f>
        <v>1</v>
      </c>
      <c r="AK393">
        <f ca="1">IF(Table1[[#This Row],[Gender]]="Female",1,0)</f>
        <v>0</v>
      </c>
      <c r="AM393" s="3"/>
      <c r="AO393">
        <f ca="1">IF(Table1[[#This Row],[Profession]]="Health",1,0)</f>
        <v>0</v>
      </c>
      <c r="AP393">
        <f ca="1">IF(Table1[[#This Row],[Profession]]="IT",1,0)</f>
        <v>0</v>
      </c>
      <c r="AQ393">
        <f ca="1">IF(Table1[[#This Row],[Profession]]="Engineer",1,0)</f>
        <v>0</v>
      </c>
      <c r="AR393">
        <f ca="1">IF(Table1[[#This Row],[Profession]]="Blogger",1,0)</f>
        <v>0</v>
      </c>
      <c r="AS393">
        <f ca="1">IF(Table1[[#This Row],[Profession]]="Teacher",1,0)</f>
        <v>1</v>
      </c>
      <c r="AT393">
        <f ca="1">IF(Table1[[#This Row],[Profession]]="Freelancer",1,0)</f>
        <v>0</v>
      </c>
      <c r="BB393" s="20">
        <f ca="1">Table1[[#This Row],[Vehicle Value]]/Table1[[#This Row],[Vehicles]]</f>
        <v>40778.936376429927</v>
      </c>
      <c r="BC393" s="3"/>
      <c r="BD393" s="23">
        <f ca="1">IF(Table1[[#This Row],[Overal Debt]]&gt;$BE$3,1,0)</f>
        <v>1</v>
      </c>
      <c r="BG393" s="27">
        <f ca="1">Table1[[#This Row],[Mortgage]]/Table1[[#This Row],[Value of House]]</f>
        <v>0.53603802982929882</v>
      </c>
      <c r="BH393" s="23">
        <f t="shared" ca="1" si="154"/>
        <v>0</v>
      </c>
      <c r="BJ393">
        <f ca="1">IF(Table1[[#This Row],[City]]="Delhi",Table1[[#This Row],[Income]],0)</f>
        <v>0</v>
      </c>
      <c r="BK393">
        <f ca="1">IF(Table1[[#This Row],[City]]="Bangalore",Table1[[#This Row],[Income]],0)</f>
        <v>0</v>
      </c>
      <c r="BL393">
        <f ca="1">IF(Table1[[#This Row],[City]]="Kochi",Table1[[#This Row],[Income]],0)</f>
        <v>0</v>
      </c>
      <c r="BM393">
        <f ca="1">IF(Table1[[#This Row],[City]]="Chennai",Table1[[#This Row],[Income]],0)</f>
        <v>0</v>
      </c>
      <c r="BN393">
        <f ca="1">IF(Table1[[#This Row],[City]]="Thiruvananthapuram",Table1[[#This Row],[Income]],0)</f>
        <v>0</v>
      </c>
      <c r="BO393">
        <f ca="1">IF(Table1[[#This Row],[City]]="Kolkata",Table1[[#This Row],[Income]],0)</f>
        <v>86391</v>
      </c>
      <c r="BP393">
        <f ca="1">IF(Table1[[#This Row],[City]]="Mumbai",Table1[[#This Row],[Income]],0)</f>
        <v>0</v>
      </c>
      <c r="BQ393">
        <f ca="1">IF(Table1[[#This Row],[City]]="Mysore",Table1[[#This Row],[Income]],0)</f>
        <v>0</v>
      </c>
      <c r="BT393">
        <f ca="1">IF(Table1[[#This Row],[City]]="Mumbai",1,0)</f>
        <v>0</v>
      </c>
      <c r="BU393">
        <f ca="1">IF(Table1[[#This Row],[City]]="Chennai",1,0)</f>
        <v>0</v>
      </c>
      <c r="BV393">
        <f ca="1">IF(Table1[[#This Row],[City]]="Delhi",1,0)</f>
        <v>0</v>
      </c>
      <c r="BW393">
        <f ca="1">IF(Table1[[#This Row],[City]]="Bangalore",1,0)</f>
        <v>0</v>
      </c>
      <c r="BX393">
        <f ca="1">IF(Table1[[#This Row],[City]]="Kochi",1,0)</f>
        <v>0</v>
      </c>
      <c r="BY393">
        <f ca="1">IF(Table1[[#This Row],[City]]="Thiruvananthapuram",1,0)</f>
        <v>0</v>
      </c>
      <c r="BZ393">
        <f ca="1">IF(Table1[[#This Row],[City]]="Kolkata",1,0)</f>
        <v>1</v>
      </c>
      <c r="CA393">
        <f ca="1">IF(Table1[[#This Row],[City]]="Mysore",1,0)</f>
        <v>0</v>
      </c>
    </row>
    <row r="394" spans="2:79" x14ac:dyDescent="0.3">
      <c r="B394">
        <f t="shared" ca="1" si="134"/>
        <v>1</v>
      </c>
      <c r="C394" t="str">
        <f t="shared" ca="1" si="135"/>
        <v>Male</v>
      </c>
      <c r="D394">
        <f t="shared" ca="1" si="136"/>
        <v>36</v>
      </c>
      <c r="E394">
        <f t="shared" ca="1" si="137"/>
        <v>3</v>
      </c>
      <c r="F394" t="str">
        <f t="shared" ca="1" si="138"/>
        <v>IT</v>
      </c>
      <c r="G394">
        <f t="shared" ca="1" si="139"/>
        <v>5</v>
      </c>
      <c r="H394" t="str">
        <f t="shared" ca="1" si="140"/>
        <v>Post Graduate</v>
      </c>
      <c r="I394">
        <f t="shared" ca="1" si="141"/>
        <v>1</v>
      </c>
      <c r="J394">
        <f t="shared" ca="1" si="133"/>
        <v>3</v>
      </c>
      <c r="K394">
        <f t="shared" ca="1" si="142"/>
        <v>79970</v>
      </c>
      <c r="L394">
        <f t="shared" ca="1" si="143"/>
        <v>9</v>
      </c>
      <c r="M394" t="str">
        <f t="shared" ca="1" si="144"/>
        <v>Delhi</v>
      </c>
      <c r="N394">
        <f t="shared" ca="1" si="145"/>
        <v>239910</v>
      </c>
      <c r="O394">
        <f t="shared" ca="1" si="146"/>
        <v>107380.71022267794</v>
      </c>
      <c r="P394" s="1">
        <f t="shared" ca="1" si="147"/>
        <v>199321.79021494312</v>
      </c>
      <c r="Q394">
        <f t="shared" ca="1" si="148"/>
        <v>134059</v>
      </c>
      <c r="R394" s="1">
        <f t="shared" ca="1" si="149"/>
        <v>37724.798669195159</v>
      </c>
      <c r="S394" s="1">
        <f t="shared" ca="1" si="150"/>
        <v>108216.75846592944</v>
      </c>
      <c r="T394" s="1">
        <f t="shared" ca="1" si="151"/>
        <v>476956.58888413827</v>
      </c>
      <c r="U394" s="1">
        <f t="shared" ca="1" si="152"/>
        <v>279164.50889187306</v>
      </c>
      <c r="V394" s="1">
        <f t="shared" ca="1" si="153"/>
        <v>197792.07999226521</v>
      </c>
      <c r="AI394" s="7"/>
      <c r="AJ394">
        <f ca="1">IF(Table1[[#This Row],[Gender]]="Male",1,0)</f>
        <v>1</v>
      </c>
      <c r="AK394">
        <f ca="1">IF(Table1[[#This Row],[Gender]]="Female",1,0)</f>
        <v>0</v>
      </c>
      <c r="AM394" s="3"/>
      <c r="AO394">
        <f ca="1">IF(Table1[[#This Row],[Profession]]="Health",1,0)</f>
        <v>0</v>
      </c>
      <c r="AP394">
        <f ca="1">IF(Table1[[#This Row],[Profession]]="IT",1,0)</f>
        <v>1</v>
      </c>
      <c r="AQ394">
        <f ca="1">IF(Table1[[#This Row],[Profession]]="Engineer",1,0)</f>
        <v>0</v>
      </c>
      <c r="AR394">
        <f ca="1">IF(Table1[[#This Row],[Profession]]="Blogger",1,0)</f>
        <v>0</v>
      </c>
      <c r="AS394">
        <f ca="1">IF(Table1[[#This Row],[Profession]]="Teacher",1,0)</f>
        <v>0</v>
      </c>
      <c r="AT394">
        <f ca="1">IF(Table1[[#This Row],[Profession]]="Freelancer",1,0)</f>
        <v>0</v>
      </c>
      <c r="BB394" s="20">
        <f ca="1">Table1[[#This Row],[Vehicle Value]]/Table1[[#This Row],[Vehicles]]</f>
        <v>66440.596738314372</v>
      </c>
      <c r="BC394" s="3"/>
      <c r="BD394" s="23">
        <f ca="1">IF(Table1[[#This Row],[Overal Debt]]&gt;$BE$3,1,0)</f>
        <v>1</v>
      </c>
      <c r="BG394" s="27">
        <f ca="1">Table1[[#This Row],[Mortgage]]/Table1[[#This Row],[Value of House]]</f>
        <v>0.44758747122953579</v>
      </c>
      <c r="BH394" s="23">
        <f t="shared" ca="1" si="154"/>
        <v>0</v>
      </c>
      <c r="BJ394">
        <f ca="1">IF(Table1[[#This Row],[City]]="Delhi",Table1[[#This Row],[Income]],0)</f>
        <v>79970</v>
      </c>
      <c r="BK394">
        <f ca="1">IF(Table1[[#This Row],[City]]="Bangalore",Table1[[#This Row],[Income]],0)</f>
        <v>0</v>
      </c>
      <c r="BL394">
        <f ca="1">IF(Table1[[#This Row],[City]]="Kochi",Table1[[#This Row],[Income]],0)</f>
        <v>0</v>
      </c>
      <c r="BM394">
        <f ca="1">IF(Table1[[#This Row],[City]]="Chennai",Table1[[#This Row],[Income]],0)</f>
        <v>0</v>
      </c>
      <c r="BN394">
        <f ca="1">IF(Table1[[#This Row],[City]]="Thiruvananthapuram",Table1[[#This Row],[Income]],0)</f>
        <v>0</v>
      </c>
      <c r="BO394">
        <f ca="1">IF(Table1[[#This Row],[City]]="Kolkata",Table1[[#This Row],[Income]],0)</f>
        <v>0</v>
      </c>
      <c r="BP394">
        <f ca="1">IF(Table1[[#This Row],[City]]="Mumbai",Table1[[#This Row],[Income]],0)</f>
        <v>0</v>
      </c>
      <c r="BQ394">
        <f ca="1">IF(Table1[[#This Row],[City]]="Mysore",Table1[[#This Row],[Income]],0)</f>
        <v>0</v>
      </c>
      <c r="BT394">
        <f ca="1">IF(Table1[[#This Row],[City]]="Mumbai",1,0)</f>
        <v>0</v>
      </c>
      <c r="BU394">
        <f ca="1">IF(Table1[[#This Row],[City]]="Chennai",1,0)</f>
        <v>0</v>
      </c>
      <c r="BV394">
        <f ca="1">IF(Table1[[#This Row],[City]]="Delhi",1,0)</f>
        <v>1</v>
      </c>
      <c r="BW394">
        <f ca="1">IF(Table1[[#This Row],[City]]="Bangalore",1,0)</f>
        <v>0</v>
      </c>
      <c r="BX394">
        <f ca="1">IF(Table1[[#This Row],[City]]="Kochi",1,0)</f>
        <v>0</v>
      </c>
      <c r="BY394">
        <f ca="1">IF(Table1[[#This Row],[City]]="Thiruvananthapuram",1,0)</f>
        <v>0</v>
      </c>
      <c r="BZ394">
        <f ca="1">IF(Table1[[#This Row],[City]]="Kolkata",1,0)</f>
        <v>0</v>
      </c>
      <c r="CA394">
        <f ca="1">IF(Table1[[#This Row],[City]]="Mysore",1,0)</f>
        <v>0</v>
      </c>
    </row>
    <row r="395" spans="2:79" x14ac:dyDescent="0.3">
      <c r="B395">
        <f t="shared" ca="1" si="134"/>
        <v>2</v>
      </c>
      <c r="C395" t="str">
        <f t="shared" ca="1" si="135"/>
        <v>Female</v>
      </c>
      <c r="D395">
        <f t="shared" ca="1" si="136"/>
        <v>37</v>
      </c>
      <c r="E395">
        <f t="shared" ca="1" si="137"/>
        <v>5</v>
      </c>
      <c r="F395" t="str">
        <f t="shared" ca="1" si="138"/>
        <v>Freelancer</v>
      </c>
      <c r="G395">
        <f t="shared" ca="1" si="139"/>
        <v>2</v>
      </c>
      <c r="H395" t="str">
        <f t="shared" ca="1" si="140"/>
        <v>HSC</v>
      </c>
      <c r="I395">
        <f t="shared" ca="1" si="141"/>
        <v>1</v>
      </c>
      <c r="J395">
        <f t="shared" ca="1" si="133"/>
        <v>2</v>
      </c>
      <c r="K395">
        <f t="shared" ca="1" si="142"/>
        <v>59181</v>
      </c>
      <c r="L395">
        <f t="shared" ca="1" si="143"/>
        <v>3</v>
      </c>
      <c r="M395" t="str">
        <f t="shared" ca="1" si="144"/>
        <v>Mysore</v>
      </c>
      <c r="N395">
        <f t="shared" ca="1" si="145"/>
        <v>177543</v>
      </c>
      <c r="O395">
        <f t="shared" ca="1" si="146"/>
        <v>33073.130918775445</v>
      </c>
      <c r="P395" s="1">
        <f t="shared" ca="1" si="147"/>
        <v>117631.14120743603</v>
      </c>
      <c r="Q395">
        <f t="shared" ca="1" si="148"/>
        <v>28488</v>
      </c>
      <c r="R395" s="1">
        <f t="shared" ca="1" si="149"/>
        <v>69227.622828648528</v>
      </c>
      <c r="S395" s="1">
        <f t="shared" ca="1" si="150"/>
        <v>24089.16079314435</v>
      </c>
      <c r="T395" s="1">
        <f t="shared" ca="1" si="151"/>
        <v>364401.76403608458</v>
      </c>
      <c r="U395" s="1">
        <f t="shared" ca="1" si="152"/>
        <v>130788.75374742397</v>
      </c>
      <c r="V395" s="1">
        <f t="shared" ca="1" si="153"/>
        <v>233613.01028866062</v>
      </c>
      <c r="AI395" s="7"/>
      <c r="AJ395">
        <f ca="1">IF(Table1[[#This Row],[Gender]]="Male",1,0)</f>
        <v>0</v>
      </c>
      <c r="AK395">
        <f ca="1">IF(Table1[[#This Row],[Gender]]="Female",1,0)</f>
        <v>1</v>
      </c>
      <c r="AM395" s="3"/>
      <c r="AO395">
        <f ca="1">IF(Table1[[#This Row],[Profession]]="Health",1,0)</f>
        <v>0</v>
      </c>
      <c r="AP395">
        <f ca="1">IF(Table1[[#This Row],[Profession]]="IT",1,0)</f>
        <v>0</v>
      </c>
      <c r="AQ395">
        <f ca="1">IF(Table1[[#This Row],[Profession]]="Engineer",1,0)</f>
        <v>0</v>
      </c>
      <c r="AR395">
        <f ca="1">IF(Table1[[#This Row],[Profession]]="Blogger",1,0)</f>
        <v>0</v>
      </c>
      <c r="AS395">
        <f ca="1">IF(Table1[[#This Row],[Profession]]="Teacher",1,0)</f>
        <v>0</v>
      </c>
      <c r="AT395">
        <f ca="1">IF(Table1[[#This Row],[Profession]]="Freelancer",1,0)</f>
        <v>1</v>
      </c>
      <c r="BB395" s="20">
        <f ca="1">Table1[[#This Row],[Vehicle Value]]/Table1[[#This Row],[Vehicles]]</f>
        <v>58815.570603718013</v>
      </c>
      <c r="BC395" s="3"/>
      <c r="BD395" s="23">
        <f ca="1">IF(Table1[[#This Row],[Overal Debt]]&gt;$BE$3,1,0)</f>
        <v>1</v>
      </c>
      <c r="BG395" s="27">
        <f ca="1">Table1[[#This Row],[Mortgage]]/Table1[[#This Row],[Value of House]]</f>
        <v>0.18628237057375083</v>
      </c>
      <c r="BH395" s="23">
        <f t="shared" ca="1" si="154"/>
        <v>1</v>
      </c>
      <c r="BJ395">
        <f ca="1">IF(Table1[[#This Row],[City]]="Delhi",Table1[[#This Row],[Income]],0)</f>
        <v>0</v>
      </c>
      <c r="BK395">
        <f ca="1">IF(Table1[[#This Row],[City]]="Bangalore",Table1[[#This Row],[Income]],0)</f>
        <v>0</v>
      </c>
      <c r="BL395">
        <f ca="1">IF(Table1[[#This Row],[City]]="Kochi",Table1[[#This Row],[Income]],0)</f>
        <v>0</v>
      </c>
      <c r="BM395">
        <f ca="1">IF(Table1[[#This Row],[City]]="Chennai",Table1[[#This Row],[Income]],0)</f>
        <v>0</v>
      </c>
      <c r="BN395">
        <f ca="1">IF(Table1[[#This Row],[City]]="Thiruvananthapuram",Table1[[#This Row],[Income]],0)</f>
        <v>0</v>
      </c>
      <c r="BO395">
        <f ca="1">IF(Table1[[#This Row],[City]]="Kolkata",Table1[[#This Row],[Income]],0)</f>
        <v>0</v>
      </c>
      <c r="BP395">
        <f ca="1">IF(Table1[[#This Row],[City]]="Mumbai",Table1[[#This Row],[Income]],0)</f>
        <v>0</v>
      </c>
      <c r="BQ395">
        <f ca="1">IF(Table1[[#This Row],[City]]="Mysore",Table1[[#This Row],[Income]],0)</f>
        <v>59181</v>
      </c>
      <c r="BT395">
        <f ca="1">IF(Table1[[#This Row],[City]]="Mumbai",1,0)</f>
        <v>0</v>
      </c>
      <c r="BU395">
        <f ca="1">IF(Table1[[#This Row],[City]]="Chennai",1,0)</f>
        <v>0</v>
      </c>
      <c r="BV395">
        <f ca="1">IF(Table1[[#This Row],[City]]="Delhi",1,0)</f>
        <v>0</v>
      </c>
      <c r="BW395">
        <f ca="1">IF(Table1[[#This Row],[City]]="Bangalore",1,0)</f>
        <v>0</v>
      </c>
      <c r="BX395">
        <f ca="1">IF(Table1[[#This Row],[City]]="Kochi",1,0)</f>
        <v>0</v>
      </c>
      <c r="BY395">
        <f ca="1">IF(Table1[[#This Row],[City]]="Thiruvananthapuram",1,0)</f>
        <v>0</v>
      </c>
      <c r="BZ395">
        <f ca="1">IF(Table1[[#This Row],[City]]="Kolkata",1,0)</f>
        <v>0</v>
      </c>
      <c r="CA395">
        <f ca="1">IF(Table1[[#This Row],[City]]="Mysore",1,0)</f>
        <v>1</v>
      </c>
    </row>
    <row r="396" spans="2:79" x14ac:dyDescent="0.3">
      <c r="B396">
        <f t="shared" ca="1" si="134"/>
        <v>1</v>
      </c>
      <c r="C396" t="str">
        <f t="shared" ca="1" si="135"/>
        <v>Male</v>
      </c>
      <c r="D396">
        <f t="shared" ca="1" si="136"/>
        <v>27</v>
      </c>
      <c r="E396">
        <f t="shared" ca="1" si="137"/>
        <v>3</v>
      </c>
      <c r="F396" t="str">
        <f t="shared" ca="1" si="138"/>
        <v>IT</v>
      </c>
      <c r="G396">
        <f t="shared" ca="1" si="139"/>
        <v>2</v>
      </c>
      <c r="H396" t="str">
        <f t="shared" ca="1" si="140"/>
        <v>HSC</v>
      </c>
      <c r="I396">
        <f t="shared" ca="1" si="141"/>
        <v>2</v>
      </c>
      <c r="J396">
        <f t="shared" ca="1" si="133"/>
        <v>4</v>
      </c>
      <c r="K396">
        <f t="shared" ca="1" si="142"/>
        <v>86789</v>
      </c>
      <c r="L396">
        <f t="shared" ca="1" si="143"/>
        <v>8</v>
      </c>
      <c r="M396" t="str">
        <f t="shared" ca="1" si="144"/>
        <v>Kochi</v>
      </c>
      <c r="N396">
        <f t="shared" ca="1" si="145"/>
        <v>260367</v>
      </c>
      <c r="O396">
        <f t="shared" ca="1" si="146"/>
        <v>191304.11965371302</v>
      </c>
      <c r="P396" s="1">
        <f t="shared" ca="1" si="147"/>
        <v>92058.097612796133</v>
      </c>
      <c r="Q396">
        <f t="shared" ca="1" si="148"/>
        <v>87541</v>
      </c>
      <c r="R396" s="1">
        <f t="shared" ca="1" si="149"/>
        <v>70337.686651441938</v>
      </c>
      <c r="S396" s="1">
        <f t="shared" ca="1" si="150"/>
        <v>99822.237775601738</v>
      </c>
      <c r="T396" s="1">
        <f t="shared" ca="1" si="151"/>
        <v>422762.78426423809</v>
      </c>
      <c r="U396" s="1">
        <f t="shared" ca="1" si="152"/>
        <v>349182.80630515493</v>
      </c>
      <c r="V396" s="1">
        <f t="shared" ca="1" si="153"/>
        <v>73579.97795908316</v>
      </c>
      <c r="AI396" s="7"/>
      <c r="AJ396">
        <f ca="1">IF(Table1[[#This Row],[Gender]]="Male",1,0)</f>
        <v>1</v>
      </c>
      <c r="AK396">
        <f ca="1">IF(Table1[[#This Row],[Gender]]="Female",1,0)</f>
        <v>0</v>
      </c>
      <c r="AM396" s="3"/>
      <c r="AO396">
        <f ca="1">IF(Table1[[#This Row],[Profession]]="Health",1,0)</f>
        <v>0</v>
      </c>
      <c r="AP396">
        <f ca="1">IF(Table1[[#This Row],[Profession]]="IT",1,0)</f>
        <v>1</v>
      </c>
      <c r="AQ396">
        <f ca="1">IF(Table1[[#This Row],[Profession]]="Engineer",1,0)</f>
        <v>0</v>
      </c>
      <c r="AR396">
        <f ca="1">IF(Table1[[#This Row],[Profession]]="Blogger",1,0)</f>
        <v>0</v>
      </c>
      <c r="AS396">
        <f ca="1">IF(Table1[[#This Row],[Profession]]="Teacher",1,0)</f>
        <v>0</v>
      </c>
      <c r="AT396">
        <f ca="1">IF(Table1[[#This Row],[Profession]]="Freelancer",1,0)</f>
        <v>0</v>
      </c>
      <c r="BB396" s="20">
        <f ca="1">Table1[[#This Row],[Vehicle Value]]/Table1[[#This Row],[Vehicles]]</f>
        <v>23014.524403199033</v>
      </c>
      <c r="BC396" s="3"/>
      <c r="BD396" s="23">
        <f ca="1">IF(Table1[[#This Row],[Overal Debt]]&gt;$BE$3,1,0)</f>
        <v>1</v>
      </c>
      <c r="BG396" s="27">
        <f ca="1">Table1[[#This Row],[Mortgage]]/Table1[[#This Row],[Value of House]]</f>
        <v>0.73474795059939635</v>
      </c>
      <c r="BH396" s="23">
        <f t="shared" ca="1" si="154"/>
        <v>0</v>
      </c>
      <c r="BJ396">
        <f ca="1">IF(Table1[[#This Row],[City]]="Delhi",Table1[[#This Row],[Income]],0)</f>
        <v>0</v>
      </c>
      <c r="BK396">
        <f ca="1">IF(Table1[[#This Row],[City]]="Bangalore",Table1[[#This Row],[Income]],0)</f>
        <v>0</v>
      </c>
      <c r="BL396">
        <f ca="1">IF(Table1[[#This Row],[City]]="Kochi",Table1[[#This Row],[Income]],0)</f>
        <v>86789</v>
      </c>
      <c r="BM396">
        <f ca="1">IF(Table1[[#This Row],[City]]="Chennai",Table1[[#This Row],[Income]],0)</f>
        <v>0</v>
      </c>
      <c r="BN396">
        <f ca="1">IF(Table1[[#This Row],[City]]="Thiruvananthapuram",Table1[[#This Row],[Income]],0)</f>
        <v>0</v>
      </c>
      <c r="BO396">
        <f ca="1">IF(Table1[[#This Row],[City]]="Kolkata",Table1[[#This Row],[Income]],0)</f>
        <v>0</v>
      </c>
      <c r="BP396">
        <f ca="1">IF(Table1[[#This Row],[City]]="Mumbai",Table1[[#This Row],[Income]],0)</f>
        <v>0</v>
      </c>
      <c r="BQ396">
        <f ca="1">IF(Table1[[#This Row],[City]]="Mysore",Table1[[#This Row],[Income]],0)</f>
        <v>0</v>
      </c>
      <c r="BT396">
        <f ca="1">IF(Table1[[#This Row],[City]]="Mumbai",1,0)</f>
        <v>0</v>
      </c>
      <c r="BU396">
        <f ca="1">IF(Table1[[#This Row],[City]]="Chennai",1,0)</f>
        <v>0</v>
      </c>
      <c r="BV396">
        <f ca="1">IF(Table1[[#This Row],[City]]="Delhi",1,0)</f>
        <v>0</v>
      </c>
      <c r="BW396">
        <f ca="1">IF(Table1[[#This Row],[City]]="Bangalore",1,0)</f>
        <v>0</v>
      </c>
      <c r="BX396">
        <f ca="1">IF(Table1[[#This Row],[City]]="Kochi",1,0)</f>
        <v>1</v>
      </c>
      <c r="BY396">
        <f ca="1">IF(Table1[[#This Row],[City]]="Thiruvananthapuram",1,0)</f>
        <v>0</v>
      </c>
      <c r="BZ396">
        <f ca="1">IF(Table1[[#This Row],[City]]="Kolkata",1,0)</f>
        <v>0</v>
      </c>
      <c r="CA396">
        <f ca="1">IF(Table1[[#This Row],[City]]="Mysore",1,0)</f>
        <v>0</v>
      </c>
    </row>
    <row r="397" spans="2:79" x14ac:dyDescent="0.3">
      <c r="B397">
        <f t="shared" ca="1" si="134"/>
        <v>2</v>
      </c>
      <c r="C397" t="str">
        <f t="shared" ca="1" si="135"/>
        <v>Female</v>
      </c>
      <c r="D397">
        <f t="shared" ca="1" si="136"/>
        <v>26</v>
      </c>
      <c r="E397">
        <f t="shared" ca="1" si="137"/>
        <v>1</v>
      </c>
      <c r="F397" t="str">
        <f t="shared" ca="1" si="138"/>
        <v>Health</v>
      </c>
      <c r="G397">
        <f t="shared" ca="1" si="139"/>
        <v>3</v>
      </c>
      <c r="H397" t="str">
        <f t="shared" ca="1" si="140"/>
        <v>Diploma</v>
      </c>
      <c r="I397">
        <f t="shared" ca="1" si="141"/>
        <v>2</v>
      </c>
      <c r="J397">
        <f t="shared" ca="1" si="133"/>
        <v>3</v>
      </c>
      <c r="K397">
        <f t="shared" ca="1" si="142"/>
        <v>56909</v>
      </c>
      <c r="L397">
        <f t="shared" ca="1" si="143"/>
        <v>5</v>
      </c>
      <c r="M397" t="str">
        <f t="shared" ca="1" si="144"/>
        <v>Kolkata</v>
      </c>
      <c r="N397">
        <f t="shared" ca="1" si="145"/>
        <v>170727</v>
      </c>
      <c r="O397">
        <f t="shared" ca="1" si="146"/>
        <v>45049.501963160459</v>
      </c>
      <c r="P397" s="1">
        <f t="shared" ca="1" si="147"/>
        <v>22765.561690165501</v>
      </c>
      <c r="Q397">
        <f t="shared" ca="1" si="148"/>
        <v>5839</v>
      </c>
      <c r="R397" s="1">
        <f t="shared" ca="1" si="149"/>
        <v>86555.354585941212</v>
      </c>
      <c r="S397" s="1">
        <f t="shared" ca="1" si="150"/>
        <v>76198.107416240324</v>
      </c>
      <c r="T397" s="1">
        <f t="shared" ca="1" si="151"/>
        <v>280047.91627610673</v>
      </c>
      <c r="U397" s="1">
        <f t="shared" ca="1" si="152"/>
        <v>137443.85654910168</v>
      </c>
      <c r="V397" s="1">
        <f t="shared" ca="1" si="153"/>
        <v>142604.05972700505</v>
      </c>
      <c r="AI397" s="7"/>
      <c r="AJ397">
        <f ca="1">IF(Table1[[#This Row],[Gender]]="Male",1,0)</f>
        <v>0</v>
      </c>
      <c r="AK397">
        <f ca="1">IF(Table1[[#This Row],[Gender]]="Female",1,0)</f>
        <v>1</v>
      </c>
      <c r="AM397" s="3"/>
      <c r="AO397">
        <f ca="1">IF(Table1[[#This Row],[Profession]]="Health",1,0)</f>
        <v>1</v>
      </c>
      <c r="AP397">
        <f ca="1">IF(Table1[[#This Row],[Profession]]="IT",1,0)</f>
        <v>0</v>
      </c>
      <c r="AQ397">
        <f ca="1">IF(Table1[[#This Row],[Profession]]="Engineer",1,0)</f>
        <v>0</v>
      </c>
      <c r="AR397">
        <f ca="1">IF(Table1[[#This Row],[Profession]]="Blogger",1,0)</f>
        <v>0</v>
      </c>
      <c r="AS397">
        <f ca="1">IF(Table1[[#This Row],[Profession]]="Teacher",1,0)</f>
        <v>0</v>
      </c>
      <c r="AT397">
        <f ca="1">IF(Table1[[#This Row],[Profession]]="Freelancer",1,0)</f>
        <v>0</v>
      </c>
      <c r="BB397" s="20">
        <f ca="1">Table1[[#This Row],[Vehicle Value]]/Table1[[#This Row],[Vehicles]]</f>
        <v>7588.5205633885007</v>
      </c>
      <c r="BC397" s="3"/>
      <c r="BD397" s="23">
        <f ca="1">IF(Table1[[#This Row],[Overal Debt]]&gt;$BE$3,1,0)</f>
        <v>1</v>
      </c>
      <c r="BG397" s="27">
        <f ca="1">Table1[[#This Row],[Mortgage]]/Table1[[#This Row],[Value of House]]</f>
        <v>0.26386864387683528</v>
      </c>
      <c r="BH397" s="23">
        <f t="shared" ca="1" si="154"/>
        <v>1</v>
      </c>
      <c r="BJ397">
        <f ca="1">IF(Table1[[#This Row],[City]]="Delhi",Table1[[#This Row],[Income]],0)</f>
        <v>0</v>
      </c>
      <c r="BK397">
        <f ca="1">IF(Table1[[#This Row],[City]]="Bangalore",Table1[[#This Row],[Income]],0)</f>
        <v>0</v>
      </c>
      <c r="BL397">
        <f ca="1">IF(Table1[[#This Row],[City]]="Kochi",Table1[[#This Row],[Income]],0)</f>
        <v>0</v>
      </c>
      <c r="BM397">
        <f ca="1">IF(Table1[[#This Row],[City]]="Chennai",Table1[[#This Row],[Income]],0)</f>
        <v>0</v>
      </c>
      <c r="BN397">
        <f ca="1">IF(Table1[[#This Row],[City]]="Thiruvananthapuram",Table1[[#This Row],[Income]],0)</f>
        <v>0</v>
      </c>
      <c r="BO397">
        <f ca="1">IF(Table1[[#This Row],[City]]="Kolkata",Table1[[#This Row],[Income]],0)</f>
        <v>56909</v>
      </c>
      <c r="BP397">
        <f ca="1">IF(Table1[[#This Row],[City]]="Mumbai",Table1[[#This Row],[Income]],0)</f>
        <v>0</v>
      </c>
      <c r="BQ397">
        <f ca="1">IF(Table1[[#This Row],[City]]="Mysore",Table1[[#This Row],[Income]],0)</f>
        <v>0</v>
      </c>
      <c r="BT397">
        <f ca="1">IF(Table1[[#This Row],[City]]="Mumbai",1,0)</f>
        <v>0</v>
      </c>
      <c r="BU397">
        <f ca="1">IF(Table1[[#This Row],[City]]="Chennai",1,0)</f>
        <v>0</v>
      </c>
      <c r="BV397">
        <f ca="1">IF(Table1[[#This Row],[City]]="Delhi",1,0)</f>
        <v>0</v>
      </c>
      <c r="BW397">
        <f ca="1">IF(Table1[[#This Row],[City]]="Bangalore",1,0)</f>
        <v>0</v>
      </c>
      <c r="BX397">
        <f ca="1">IF(Table1[[#This Row],[City]]="Kochi",1,0)</f>
        <v>0</v>
      </c>
      <c r="BY397">
        <f ca="1">IF(Table1[[#This Row],[City]]="Thiruvananthapuram",1,0)</f>
        <v>0</v>
      </c>
      <c r="BZ397">
        <f ca="1">IF(Table1[[#This Row],[City]]="Kolkata",1,0)</f>
        <v>1</v>
      </c>
      <c r="CA397">
        <f ca="1">IF(Table1[[#This Row],[City]]="Mysore",1,0)</f>
        <v>0</v>
      </c>
    </row>
    <row r="398" spans="2:79" x14ac:dyDescent="0.3">
      <c r="B398">
        <f t="shared" ca="1" si="134"/>
        <v>2</v>
      </c>
      <c r="C398" t="str">
        <f t="shared" ca="1" si="135"/>
        <v>Female</v>
      </c>
      <c r="D398">
        <f t="shared" ca="1" si="136"/>
        <v>35</v>
      </c>
      <c r="E398">
        <f t="shared" ca="1" si="137"/>
        <v>6</v>
      </c>
      <c r="F398" t="str">
        <f t="shared" ca="1" si="138"/>
        <v>Blogger</v>
      </c>
      <c r="G398">
        <f t="shared" ca="1" si="139"/>
        <v>3</v>
      </c>
      <c r="H398" t="str">
        <f t="shared" ca="1" si="140"/>
        <v>Diploma</v>
      </c>
      <c r="I398">
        <f t="shared" ca="1" si="141"/>
        <v>3</v>
      </c>
      <c r="J398">
        <f t="shared" ca="1" si="133"/>
        <v>1</v>
      </c>
      <c r="K398">
        <f t="shared" ca="1" si="142"/>
        <v>71135</v>
      </c>
      <c r="L398">
        <f t="shared" ca="1" si="143"/>
        <v>3</v>
      </c>
      <c r="M398" t="str">
        <f t="shared" ca="1" si="144"/>
        <v>Mysore</v>
      </c>
      <c r="N398">
        <f t="shared" ca="1" si="145"/>
        <v>284540</v>
      </c>
      <c r="O398">
        <f t="shared" ca="1" si="146"/>
        <v>47242.253004987382</v>
      </c>
      <c r="P398" s="1">
        <f t="shared" ca="1" si="147"/>
        <v>22306.850082966099</v>
      </c>
      <c r="Q398">
        <f t="shared" ca="1" si="148"/>
        <v>5866</v>
      </c>
      <c r="R398" s="1">
        <f t="shared" ca="1" si="149"/>
        <v>28316.434869391756</v>
      </c>
      <c r="S398" s="1">
        <f t="shared" ca="1" si="150"/>
        <v>49920.584375986626</v>
      </c>
      <c r="T398" s="1">
        <f t="shared" ca="1" si="151"/>
        <v>335163.28495235788</v>
      </c>
      <c r="U398" s="1">
        <f t="shared" ca="1" si="152"/>
        <v>81424.687874379131</v>
      </c>
      <c r="V398" s="1">
        <f t="shared" ca="1" si="153"/>
        <v>253738.59707797875</v>
      </c>
      <c r="AI398" s="7"/>
      <c r="AJ398">
        <f ca="1">IF(Table1[[#This Row],[Gender]]="Male",1,0)</f>
        <v>0</v>
      </c>
      <c r="AK398">
        <f ca="1">IF(Table1[[#This Row],[Gender]]="Female",1,0)</f>
        <v>1</v>
      </c>
      <c r="AM398" s="3"/>
      <c r="AO398">
        <f ca="1">IF(Table1[[#This Row],[Profession]]="Health",1,0)</f>
        <v>0</v>
      </c>
      <c r="AP398">
        <f ca="1">IF(Table1[[#This Row],[Profession]]="IT",1,0)</f>
        <v>0</v>
      </c>
      <c r="AQ398">
        <f ca="1">IF(Table1[[#This Row],[Profession]]="Engineer",1,0)</f>
        <v>0</v>
      </c>
      <c r="AR398">
        <f ca="1">IF(Table1[[#This Row],[Profession]]="Blogger",1,0)</f>
        <v>1</v>
      </c>
      <c r="AS398">
        <f ca="1">IF(Table1[[#This Row],[Profession]]="Teacher",1,0)</f>
        <v>0</v>
      </c>
      <c r="AT398">
        <f ca="1">IF(Table1[[#This Row],[Profession]]="Freelancer",1,0)</f>
        <v>0</v>
      </c>
      <c r="BB398" s="20">
        <f ca="1">Table1[[#This Row],[Vehicle Value]]/Table1[[#This Row],[Vehicles]]</f>
        <v>22306.850082966099</v>
      </c>
      <c r="BC398" s="3"/>
      <c r="BD398" s="23">
        <f ca="1">IF(Table1[[#This Row],[Overal Debt]]&gt;$BE$3,1,0)</f>
        <v>0</v>
      </c>
      <c r="BG398" s="27">
        <f ca="1">Table1[[#This Row],[Mortgage]]/Table1[[#This Row],[Value of House]]</f>
        <v>0.16603026992685521</v>
      </c>
      <c r="BH398" s="23">
        <f t="shared" ca="1" si="154"/>
        <v>1</v>
      </c>
      <c r="BJ398">
        <f ca="1">IF(Table1[[#This Row],[City]]="Delhi",Table1[[#This Row],[Income]],0)</f>
        <v>0</v>
      </c>
      <c r="BK398">
        <f ca="1">IF(Table1[[#This Row],[City]]="Bangalore",Table1[[#This Row],[Income]],0)</f>
        <v>0</v>
      </c>
      <c r="BL398">
        <f ca="1">IF(Table1[[#This Row],[City]]="Kochi",Table1[[#This Row],[Income]],0)</f>
        <v>0</v>
      </c>
      <c r="BM398">
        <f ca="1">IF(Table1[[#This Row],[City]]="Chennai",Table1[[#This Row],[Income]],0)</f>
        <v>0</v>
      </c>
      <c r="BN398">
        <f ca="1">IF(Table1[[#This Row],[City]]="Thiruvananthapuram",Table1[[#This Row],[Income]],0)</f>
        <v>0</v>
      </c>
      <c r="BO398">
        <f ca="1">IF(Table1[[#This Row],[City]]="Kolkata",Table1[[#This Row],[Income]],0)</f>
        <v>0</v>
      </c>
      <c r="BP398">
        <f ca="1">IF(Table1[[#This Row],[City]]="Mumbai",Table1[[#This Row],[Income]],0)</f>
        <v>0</v>
      </c>
      <c r="BQ398">
        <f ca="1">IF(Table1[[#This Row],[City]]="Mysore",Table1[[#This Row],[Income]],0)</f>
        <v>71135</v>
      </c>
      <c r="BT398">
        <f ca="1">IF(Table1[[#This Row],[City]]="Mumbai",1,0)</f>
        <v>0</v>
      </c>
      <c r="BU398">
        <f ca="1">IF(Table1[[#This Row],[City]]="Chennai",1,0)</f>
        <v>0</v>
      </c>
      <c r="BV398">
        <f ca="1">IF(Table1[[#This Row],[City]]="Delhi",1,0)</f>
        <v>0</v>
      </c>
      <c r="BW398">
        <f ca="1">IF(Table1[[#This Row],[City]]="Bangalore",1,0)</f>
        <v>0</v>
      </c>
      <c r="BX398">
        <f ca="1">IF(Table1[[#This Row],[City]]="Kochi",1,0)</f>
        <v>0</v>
      </c>
      <c r="BY398">
        <f ca="1">IF(Table1[[#This Row],[City]]="Thiruvananthapuram",1,0)</f>
        <v>0</v>
      </c>
      <c r="BZ398">
        <f ca="1">IF(Table1[[#This Row],[City]]="Kolkata",1,0)</f>
        <v>0</v>
      </c>
      <c r="CA398">
        <f ca="1">IF(Table1[[#This Row],[City]]="Mysore",1,0)</f>
        <v>1</v>
      </c>
    </row>
    <row r="399" spans="2:79" x14ac:dyDescent="0.3">
      <c r="B399">
        <f t="shared" ca="1" si="134"/>
        <v>2</v>
      </c>
      <c r="C399" t="str">
        <f t="shared" ca="1" si="135"/>
        <v>Female</v>
      </c>
      <c r="D399">
        <f t="shared" ca="1" si="136"/>
        <v>32</v>
      </c>
      <c r="E399">
        <f t="shared" ca="1" si="137"/>
        <v>6</v>
      </c>
      <c r="F399" t="str">
        <f t="shared" ca="1" si="138"/>
        <v>Blogger</v>
      </c>
      <c r="G399">
        <f t="shared" ca="1" si="139"/>
        <v>4</v>
      </c>
      <c r="H399" t="str">
        <f t="shared" ca="1" si="140"/>
        <v>Under Graduate</v>
      </c>
      <c r="I399">
        <f t="shared" ca="1" si="141"/>
        <v>1</v>
      </c>
      <c r="J399">
        <f t="shared" ca="1" si="133"/>
        <v>3</v>
      </c>
      <c r="K399">
        <f t="shared" ca="1" si="142"/>
        <v>49381</v>
      </c>
      <c r="L399">
        <f t="shared" ca="1" si="143"/>
        <v>2</v>
      </c>
      <c r="M399" t="str">
        <f t="shared" ca="1" si="144"/>
        <v>Bangalore</v>
      </c>
      <c r="N399">
        <f t="shared" ca="1" si="145"/>
        <v>197524</v>
      </c>
      <c r="O399">
        <f t="shared" ca="1" si="146"/>
        <v>55852.68793527504</v>
      </c>
      <c r="P399" s="1">
        <f t="shared" ca="1" si="147"/>
        <v>58272.182384143678</v>
      </c>
      <c r="Q399">
        <f t="shared" ca="1" si="148"/>
        <v>17121</v>
      </c>
      <c r="R399" s="1">
        <f t="shared" ca="1" si="149"/>
        <v>60604.086670633151</v>
      </c>
      <c r="S399" s="1">
        <f t="shared" ca="1" si="150"/>
        <v>4387.536787189676</v>
      </c>
      <c r="T399" s="1">
        <f t="shared" ca="1" si="151"/>
        <v>316400.26905477681</v>
      </c>
      <c r="U399" s="1">
        <f t="shared" ca="1" si="152"/>
        <v>133577.7746059082</v>
      </c>
      <c r="V399" s="1">
        <f t="shared" ca="1" si="153"/>
        <v>182822.49444886862</v>
      </c>
      <c r="AI399" s="7"/>
      <c r="AJ399">
        <f ca="1">IF(Table1[[#This Row],[Gender]]="Male",1,0)</f>
        <v>0</v>
      </c>
      <c r="AK399">
        <f ca="1">IF(Table1[[#This Row],[Gender]]="Female",1,0)</f>
        <v>1</v>
      </c>
      <c r="AM399" s="3"/>
      <c r="AO399">
        <f ca="1">IF(Table1[[#This Row],[Profession]]="Health",1,0)</f>
        <v>0</v>
      </c>
      <c r="AP399">
        <f ca="1">IF(Table1[[#This Row],[Profession]]="IT",1,0)</f>
        <v>0</v>
      </c>
      <c r="AQ399">
        <f ca="1">IF(Table1[[#This Row],[Profession]]="Engineer",1,0)</f>
        <v>0</v>
      </c>
      <c r="AR399">
        <f ca="1">IF(Table1[[#This Row],[Profession]]="Blogger",1,0)</f>
        <v>1</v>
      </c>
      <c r="AS399">
        <f ca="1">IF(Table1[[#This Row],[Profession]]="Teacher",1,0)</f>
        <v>0</v>
      </c>
      <c r="AT399">
        <f ca="1">IF(Table1[[#This Row],[Profession]]="Freelancer",1,0)</f>
        <v>0</v>
      </c>
      <c r="BB399" s="20">
        <f ca="1">Table1[[#This Row],[Vehicle Value]]/Table1[[#This Row],[Vehicles]]</f>
        <v>19424.060794714558</v>
      </c>
      <c r="BC399" s="3"/>
      <c r="BD399" s="23">
        <f ca="1">IF(Table1[[#This Row],[Overal Debt]]&gt;$BE$3,1,0)</f>
        <v>1</v>
      </c>
      <c r="BG399" s="27">
        <f ca="1">Table1[[#This Row],[Mortgage]]/Table1[[#This Row],[Value of House]]</f>
        <v>0.28276405872337051</v>
      </c>
      <c r="BH399" s="23">
        <f t="shared" ca="1" si="154"/>
        <v>1</v>
      </c>
      <c r="BJ399">
        <f ca="1">IF(Table1[[#This Row],[City]]="Delhi",Table1[[#This Row],[Income]],0)</f>
        <v>0</v>
      </c>
      <c r="BK399">
        <f ca="1">IF(Table1[[#This Row],[City]]="Bangalore",Table1[[#This Row],[Income]],0)</f>
        <v>49381</v>
      </c>
      <c r="BL399">
        <f ca="1">IF(Table1[[#This Row],[City]]="Kochi",Table1[[#This Row],[Income]],0)</f>
        <v>0</v>
      </c>
      <c r="BM399">
        <f ca="1">IF(Table1[[#This Row],[City]]="Chennai",Table1[[#This Row],[Income]],0)</f>
        <v>0</v>
      </c>
      <c r="BN399">
        <f ca="1">IF(Table1[[#This Row],[City]]="Thiruvananthapuram",Table1[[#This Row],[Income]],0)</f>
        <v>0</v>
      </c>
      <c r="BO399">
        <f ca="1">IF(Table1[[#This Row],[City]]="Kolkata",Table1[[#This Row],[Income]],0)</f>
        <v>0</v>
      </c>
      <c r="BP399">
        <f ca="1">IF(Table1[[#This Row],[City]]="Mumbai",Table1[[#This Row],[Income]],0)</f>
        <v>0</v>
      </c>
      <c r="BQ399">
        <f ca="1">IF(Table1[[#This Row],[City]]="Mysore",Table1[[#This Row],[Income]],0)</f>
        <v>0</v>
      </c>
      <c r="BT399">
        <f ca="1">IF(Table1[[#This Row],[City]]="Mumbai",1,0)</f>
        <v>0</v>
      </c>
      <c r="BU399">
        <f ca="1">IF(Table1[[#This Row],[City]]="Chennai",1,0)</f>
        <v>0</v>
      </c>
      <c r="BV399">
        <f ca="1">IF(Table1[[#This Row],[City]]="Delhi",1,0)</f>
        <v>0</v>
      </c>
      <c r="BW399">
        <f ca="1">IF(Table1[[#This Row],[City]]="Bangalore",1,0)</f>
        <v>1</v>
      </c>
      <c r="BX399">
        <f ca="1">IF(Table1[[#This Row],[City]]="Kochi",1,0)</f>
        <v>0</v>
      </c>
      <c r="BY399">
        <f ca="1">IF(Table1[[#This Row],[City]]="Thiruvananthapuram",1,0)</f>
        <v>0</v>
      </c>
      <c r="BZ399">
        <f ca="1">IF(Table1[[#This Row],[City]]="Kolkata",1,0)</f>
        <v>0</v>
      </c>
      <c r="CA399">
        <f ca="1">IF(Table1[[#This Row],[City]]="Mysore",1,0)</f>
        <v>0</v>
      </c>
    </row>
    <row r="400" spans="2:79" x14ac:dyDescent="0.3">
      <c r="B400">
        <f t="shared" ca="1" si="134"/>
        <v>1</v>
      </c>
      <c r="C400" t="str">
        <f t="shared" ca="1" si="135"/>
        <v>Male</v>
      </c>
      <c r="D400">
        <f t="shared" ca="1" si="136"/>
        <v>32</v>
      </c>
      <c r="E400">
        <f t="shared" ca="1" si="137"/>
        <v>3</v>
      </c>
      <c r="F400" t="str">
        <f t="shared" ca="1" si="138"/>
        <v>IT</v>
      </c>
      <c r="G400">
        <f t="shared" ca="1" si="139"/>
        <v>3</v>
      </c>
      <c r="H400" t="str">
        <f t="shared" ca="1" si="140"/>
        <v>Diploma</v>
      </c>
      <c r="I400">
        <f t="shared" ca="1" si="141"/>
        <v>2</v>
      </c>
      <c r="J400">
        <f t="shared" ca="1" si="133"/>
        <v>4</v>
      </c>
      <c r="K400">
        <f t="shared" ca="1" si="142"/>
        <v>49537</v>
      </c>
      <c r="L400">
        <f t="shared" ca="1" si="143"/>
        <v>9</v>
      </c>
      <c r="M400" t="str">
        <f t="shared" ca="1" si="144"/>
        <v>Delhi</v>
      </c>
      <c r="N400">
        <f t="shared" ca="1" si="145"/>
        <v>148611</v>
      </c>
      <c r="O400">
        <f t="shared" ca="1" si="146"/>
        <v>963.44282626852623</v>
      </c>
      <c r="P400" s="1">
        <f t="shared" ca="1" si="147"/>
        <v>53033.301630923204</v>
      </c>
      <c r="Q400">
        <f t="shared" ca="1" si="148"/>
        <v>11846</v>
      </c>
      <c r="R400" s="1">
        <f t="shared" ca="1" si="149"/>
        <v>54720.579343469595</v>
      </c>
      <c r="S400" s="1">
        <f t="shared" ca="1" si="150"/>
        <v>30083.123115226772</v>
      </c>
      <c r="T400" s="1">
        <f t="shared" ca="1" si="151"/>
        <v>256364.88097439281</v>
      </c>
      <c r="U400" s="1">
        <f t="shared" ca="1" si="152"/>
        <v>67530.02216973812</v>
      </c>
      <c r="V400" s="1">
        <f t="shared" ca="1" si="153"/>
        <v>188834.85880465468</v>
      </c>
      <c r="AI400" s="7"/>
      <c r="AJ400">
        <f ca="1">IF(Table1[[#This Row],[Gender]]="Male",1,0)</f>
        <v>1</v>
      </c>
      <c r="AK400">
        <f ca="1">IF(Table1[[#This Row],[Gender]]="Female",1,0)</f>
        <v>0</v>
      </c>
      <c r="AM400" s="3"/>
      <c r="AO400">
        <f ca="1">IF(Table1[[#This Row],[Profession]]="Health",1,0)</f>
        <v>0</v>
      </c>
      <c r="AP400">
        <f ca="1">IF(Table1[[#This Row],[Profession]]="IT",1,0)</f>
        <v>1</v>
      </c>
      <c r="AQ400">
        <f ca="1">IF(Table1[[#This Row],[Profession]]="Engineer",1,0)</f>
        <v>0</v>
      </c>
      <c r="AR400">
        <f ca="1">IF(Table1[[#This Row],[Profession]]="Blogger",1,0)</f>
        <v>0</v>
      </c>
      <c r="AS400">
        <f ca="1">IF(Table1[[#This Row],[Profession]]="Teacher",1,0)</f>
        <v>0</v>
      </c>
      <c r="AT400">
        <f ca="1">IF(Table1[[#This Row],[Profession]]="Freelancer",1,0)</f>
        <v>0</v>
      </c>
      <c r="BB400" s="20">
        <f ca="1">Table1[[#This Row],[Vehicle Value]]/Table1[[#This Row],[Vehicles]]</f>
        <v>13258.325407730801</v>
      </c>
      <c r="BC400" s="3"/>
      <c r="BD400" s="23">
        <f ca="1">IF(Table1[[#This Row],[Overal Debt]]&gt;$BE$3,1,0)</f>
        <v>0</v>
      </c>
      <c r="BG400" s="27">
        <f ca="1">Table1[[#This Row],[Mortgage]]/Table1[[#This Row],[Value of House]]</f>
        <v>6.482984612636522E-3</v>
      </c>
      <c r="BH400" s="23">
        <f t="shared" ca="1" si="154"/>
        <v>1</v>
      </c>
      <c r="BJ400">
        <f ca="1">IF(Table1[[#This Row],[City]]="Delhi",Table1[[#This Row],[Income]],0)</f>
        <v>49537</v>
      </c>
      <c r="BK400">
        <f ca="1">IF(Table1[[#This Row],[City]]="Bangalore",Table1[[#This Row],[Income]],0)</f>
        <v>0</v>
      </c>
      <c r="BL400">
        <f ca="1">IF(Table1[[#This Row],[City]]="Kochi",Table1[[#This Row],[Income]],0)</f>
        <v>0</v>
      </c>
      <c r="BM400">
        <f ca="1">IF(Table1[[#This Row],[City]]="Chennai",Table1[[#This Row],[Income]],0)</f>
        <v>0</v>
      </c>
      <c r="BN400">
        <f ca="1">IF(Table1[[#This Row],[City]]="Thiruvananthapuram",Table1[[#This Row],[Income]],0)</f>
        <v>0</v>
      </c>
      <c r="BO400">
        <f ca="1">IF(Table1[[#This Row],[City]]="Kolkata",Table1[[#This Row],[Income]],0)</f>
        <v>0</v>
      </c>
      <c r="BP400">
        <f ca="1">IF(Table1[[#This Row],[City]]="Mumbai",Table1[[#This Row],[Income]],0)</f>
        <v>0</v>
      </c>
      <c r="BQ400">
        <f ca="1">IF(Table1[[#This Row],[City]]="Mysore",Table1[[#This Row],[Income]],0)</f>
        <v>0</v>
      </c>
      <c r="BT400">
        <f ca="1">IF(Table1[[#This Row],[City]]="Mumbai",1,0)</f>
        <v>0</v>
      </c>
      <c r="BU400">
        <f ca="1">IF(Table1[[#This Row],[City]]="Chennai",1,0)</f>
        <v>0</v>
      </c>
      <c r="BV400">
        <f ca="1">IF(Table1[[#This Row],[City]]="Delhi",1,0)</f>
        <v>1</v>
      </c>
      <c r="BW400">
        <f ca="1">IF(Table1[[#This Row],[City]]="Bangalore",1,0)</f>
        <v>0</v>
      </c>
      <c r="BX400">
        <f ca="1">IF(Table1[[#This Row],[City]]="Kochi",1,0)</f>
        <v>0</v>
      </c>
      <c r="BY400">
        <f ca="1">IF(Table1[[#This Row],[City]]="Thiruvananthapuram",1,0)</f>
        <v>0</v>
      </c>
      <c r="BZ400">
        <f ca="1">IF(Table1[[#This Row],[City]]="Kolkata",1,0)</f>
        <v>0</v>
      </c>
      <c r="CA400">
        <f ca="1">IF(Table1[[#This Row],[City]]="Mysore",1,0)</f>
        <v>0</v>
      </c>
    </row>
    <row r="401" spans="2:79" x14ac:dyDescent="0.3">
      <c r="B401">
        <f t="shared" ca="1" si="134"/>
        <v>1</v>
      </c>
      <c r="C401" t="str">
        <f t="shared" ca="1" si="135"/>
        <v>Male</v>
      </c>
      <c r="D401">
        <f t="shared" ca="1" si="136"/>
        <v>37</v>
      </c>
      <c r="E401">
        <f t="shared" ca="1" si="137"/>
        <v>5</v>
      </c>
      <c r="F401" t="str">
        <f t="shared" ca="1" si="138"/>
        <v>Freelancer</v>
      </c>
      <c r="G401">
        <f t="shared" ca="1" si="139"/>
        <v>4</v>
      </c>
      <c r="H401" t="str">
        <f t="shared" ca="1" si="140"/>
        <v>Under Graduate</v>
      </c>
      <c r="I401">
        <f t="shared" ca="1" si="141"/>
        <v>4</v>
      </c>
      <c r="J401">
        <f t="shared" ca="1" si="133"/>
        <v>1</v>
      </c>
      <c r="K401">
        <f t="shared" ca="1" si="142"/>
        <v>43694</v>
      </c>
      <c r="L401">
        <f t="shared" ca="1" si="143"/>
        <v>7</v>
      </c>
      <c r="M401" t="str">
        <f t="shared" ca="1" si="144"/>
        <v>Madurai</v>
      </c>
      <c r="N401">
        <f t="shared" ca="1" si="145"/>
        <v>174776</v>
      </c>
      <c r="O401">
        <f t="shared" ca="1" si="146"/>
        <v>148607.74289095838</v>
      </c>
      <c r="P401" s="1">
        <f t="shared" ca="1" si="147"/>
        <v>19820.605258555777</v>
      </c>
      <c r="Q401">
        <f t="shared" ca="1" si="148"/>
        <v>15998</v>
      </c>
      <c r="R401" s="1">
        <f t="shared" ca="1" si="149"/>
        <v>13151.106218336074</v>
      </c>
      <c r="S401" s="1">
        <f t="shared" ca="1" si="150"/>
        <v>22475.171621405258</v>
      </c>
      <c r="T401" s="1">
        <f t="shared" ca="1" si="151"/>
        <v>207747.71147689185</v>
      </c>
      <c r="U401" s="1">
        <f t="shared" ca="1" si="152"/>
        <v>177756.84910929445</v>
      </c>
      <c r="V401" s="1">
        <f t="shared" ca="1" si="153"/>
        <v>29990.862367597409</v>
      </c>
      <c r="AI401" s="7"/>
      <c r="AJ401">
        <f ca="1">IF(Table1[[#This Row],[Gender]]="Male",1,0)</f>
        <v>1</v>
      </c>
      <c r="AK401">
        <f ca="1">IF(Table1[[#This Row],[Gender]]="Female",1,0)</f>
        <v>0</v>
      </c>
      <c r="AM401" s="3"/>
      <c r="AO401">
        <f ca="1">IF(Table1[[#This Row],[Profession]]="Health",1,0)</f>
        <v>0</v>
      </c>
      <c r="AP401">
        <f ca="1">IF(Table1[[#This Row],[Profession]]="IT",1,0)</f>
        <v>0</v>
      </c>
      <c r="AQ401">
        <f ca="1">IF(Table1[[#This Row],[Profession]]="Engineer",1,0)</f>
        <v>0</v>
      </c>
      <c r="AR401">
        <f ca="1">IF(Table1[[#This Row],[Profession]]="Blogger",1,0)</f>
        <v>0</v>
      </c>
      <c r="AS401">
        <f ca="1">IF(Table1[[#This Row],[Profession]]="Teacher",1,0)</f>
        <v>0</v>
      </c>
      <c r="AT401">
        <f ca="1">IF(Table1[[#This Row],[Profession]]="Freelancer",1,0)</f>
        <v>1</v>
      </c>
      <c r="BB401" s="20">
        <f ca="1">Table1[[#This Row],[Vehicle Value]]/Table1[[#This Row],[Vehicles]]</f>
        <v>19820.605258555777</v>
      </c>
      <c r="BC401" s="3"/>
      <c r="BD401" s="23">
        <f ca="1">IF(Table1[[#This Row],[Overal Debt]]&gt;$BE$3,1,0)</f>
        <v>1</v>
      </c>
      <c r="BG401" s="27">
        <f ca="1">Table1[[#This Row],[Mortgage]]/Table1[[#This Row],[Value of House]]</f>
        <v>0.85027545481621269</v>
      </c>
      <c r="BH401" s="23">
        <f t="shared" ca="1" si="154"/>
        <v>0</v>
      </c>
      <c r="BJ401">
        <f ca="1">IF(Table1[[#This Row],[City]]="Delhi",Table1[[#This Row],[Income]],0)</f>
        <v>0</v>
      </c>
      <c r="BK401">
        <f ca="1">IF(Table1[[#This Row],[City]]="Bangalore",Table1[[#This Row],[Income]],0)</f>
        <v>0</v>
      </c>
      <c r="BL401">
        <f ca="1">IF(Table1[[#This Row],[City]]="Kochi",Table1[[#This Row],[Income]],0)</f>
        <v>0</v>
      </c>
      <c r="BM401">
        <f ca="1">IF(Table1[[#This Row],[City]]="Chennai",Table1[[#This Row],[Income]],0)</f>
        <v>0</v>
      </c>
      <c r="BN401">
        <f ca="1">IF(Table1[[#This Row],[City]]="Thiruvananthapuram",Table1[[#This Row],[Income]],0)</f>
        <v>0</v>
      </c>
      <c r="BO401">
        <f ca="1">IF(Table1[[#This Row],[City]]="Kolkata",Table1[[#This Row],[Income]],0)</f>
        <v>0</v>
      </c>
      <c r="BP401">
        <f ca="1">IF(Table1[[#This Row],[City]]="Mumbai",Table1[[#This Row],[Income]],0)</f>
        <v>0</v>
      </c>
      <c r="BQ401">
        <f ca="1">IF(Table1[[#This Row],[City]]="Mysore",Table1[[#This Row],[Income]],0)</f>
        <v>0</v>
      </c>
      <c r="BT401">
        <f ca="1">IF(Table1[[#This Row],[City]]="Mumbai",1,0)</f>
        <v>0</v>
      </c>
      <c r="BU401">
        <f ca="1">IF(Table1[[#This Row],[City]]="Chennai",1,0)</f>
        <v>0</v>
      </c>
      <c r="BV401">
        <f ca="1">IF(Table1[[#This Row],[City]]="Delhi",1,0)</f>
        <v>0</v>
      </c>
      <c r="BW401">
        <f ca="1">IF(Table1[[#This Row],[City]]="Bangalore",1,0)</f>
        <v>0</v>
      </c>
      <c r="BX401">
        <f ca="1">IF(Table1[[#This Row],[City]]="Kochi",1,0)</f>
        <v>0</v>
      </c>
      <c r="BY401">
        <f ca="1">IF(Table1[[#This Row],[City]]="Thiruvananthapuram",1,0)</f>
        <v>0</v>
      </c>
      <c r="BZ401">
        <f ca="1">IF(Table1[[#This Row],[City]]="Kolkata",1,0)</f>
        <v>0</v>
      </c>
      <c r="CA401">
        <f ca="1">IF(Table1[[#This Row],[City]]="Mysore",1,0)</f>
        <v>0</v>
      </c>
    </row>
    <row r="402" spans="2:79" x14ac:dyDescent="0.3">
      <c r="B402">
        <f t="shared" ca="1" si="134"/>
        <v>1</v>
      </c>
      <c r="C402" t="str">
        <f t="shared" ca="1" si="135"/>
        <v>Male</v>
      </c>
      <c r="D402">
        <f t="shared" ca="1" si="136"/>
        <v>26</v>
      </c>
      <c r="E402">
        <f t="shared" ca="1" si="137"/>
        <v>6</v>
      </c>
      <c r="F402" t="str">
        <f t="shared" ca="1" si="138"/>
        <v>Blogger</v>
      </c>
      <c r="G402">
        <f t="shared" ca="1" si="139"/>
        <v>1</v>
      </c>
      <c r="H402" t="str">
        <f t="shared" ca="1" si="140"/>
        <v>SSLC</v>
      </c>
      <c r="I402">
        <f t="shared" ca="1" si="141"/>
        <v>4</v>
      </c>
      <c r="J402">
        <f t="shared" ca="1" si="133"/>
        <v>3</v>
      </c>
      <c r="K402">
        <f t="shared" ca="1" si="142"/>
        <v>84315</v>
      </c>
      <c r="L402">
        <f t="shared" ca="1" si="143"/>
        <v>8</v>
      </c>
      <c r="M402" t="str">
        <f t="shared" ca="1" si="144"/>
        <v>Kochi</v>
      </c>
      <c r="N402">
        <f t="shared" ca="1" si="145"/>
        <v>337260</v>
      </c>
      <c r="O402">
        <f t="shared" ca="1" si="146"/>
        <v>165037.39101680348</v>
      </c>
      <c r="P402" s="1">
        <f t="shared" ca="1" si="147"/>
        <v>235113.40742803368</v>
      </c>
      <c r="Q402">
        <f t="shared" ca="1" si="148"/>
        <v>124860</v>
      </c>
      <c r="R402" s="1">
        <f t="shared" ca="1" si="149"/>
        <v>121420.59135761093</v>
      </c>
      <c r="S402" s="1">
        <f t="shared" ca="1" si="150"/>
        <v>89481.83844997191</v>
      </c>
      <c r="T402" s="1">
        <f t="shared" ca="1" si="151"/>
        <v>693793.99878564454</v>
      </c>
      <c r="U402" s="1">
        <f t="shared" ca="1" si="152"/>
        <v>411317.98237441445</v>
      </c>
      <c r="V402" s="1">
        <f t="shared" ca="1" si="153"/>
        <v>282476.01641123008</v>
      </c>
      <c r="AI402" s="7"/>
      <c r="AJ402">
        <f ca="1">IF(Table1[[#This Row],[Gender]]="Male",1,0)</f>
        <v>1</v>
      </c>
      <c r="AK402">
        <f ca="1">IF(Table1[[#This Row],[Gender]]="Female",1,0)</f>
        <v>0</v>
      </c>
      <c r="AM402" s="3"/>
      <c r="AO402">
        <f ca="1">IF(Table1[[#This Row],[Profession]]="Health",1,0)</f>
        <v>0</v>
      </c>
      <c r="AP402">
        <f ca="1">IF(Table1[[#This Row],[Profession]]="IT",1,0)</f>
        <v>0</v>
      </c>
      <c r="AQ402">
        <f ca="1">IF(Table1[[#This Row],[Profession]]="Engineer",1,0)</f>
        <v>0</v>
      </c>
      <c r="AR402">
        <f ca="1">IF(Table1[[#This Row],[Profession]]="Blogger",1,0)</f>
        <v>1</v>
      </c>
      <c r="AS402">
        <f ca="1">IF(Table1[[#This Row],[Profession]]="Teacher",1,0)</f>
        <v>0</v>
      </c>
      <c r="AT402">
        <f ca="1">IF(Table1[[#This Row],[Profession]]="Freelancer",1,0)</f>
        <v>0</v>
      </c>
      <c r="BB402" s="20">
        <f ca="1">Table1[[#This Row],[Vehicle Value]]/Table1[[#This Row],[Vehicles]]</f>
        <v>78371.13580934456</v>
      </c>
      <c r="BC402" s="3"/>
      <c r="BD402" s="23">
        <f ca="1">IF(Table1[[#This Row],[Overal Debt]]&gt;$BE$3,1,0)</f>
        <v>1</v>
      </c>
      <c r="BG402" s="27">
        <f ca="1">Table1[[#This Row],[Mortgage]]/Table1[[#This Row],[Value of House]]</f>
        <v>0.48934765764337151</v>
      </c>
      <c r="BH402" s="23">
        <f t="shared" ca="1" si="154"/>
        <v>0</v>
      </c>
      <c r="BJ402">
        <f ca="1">IF(Table1[[#This Row],[City]]="Delhi",Table1[[#This Row],[Income]],0)</f>
        <v>0</v>
      </c>
      <c r="BK402">
        <f ca="1">IF(Table1[[#This Row],[City]]="Bangalore",Table1[[#This Row],[Income]],0)</f>
        <v>0</v>
      </c>
      <c r="BL402">
        <f ca="1">IF(Table1[[#This Row],[City]]="Kochi",Table1[[#This Row],[Income]],0)</f>
        <v>84315</v>
      </c>
      <c r="BM402">
        <f ca="1">IF(Table1[[#This Row],[City]]="Chennai",Table1[[#This Row],[Income]],0)</f>
        <v>0</v>
      </c>
      <c r="BN402">
        <f ca="1">IF(Table1[[#This Row],[City]]="Thiruvananthapuram",Table1[[#This Row],[Income]],0)</f>
        <v>0</v>
      </c>
      <c r="BO402">
        <f ca="1">IF(Table1[[#This Row],[City]]="Kolkata",Table1[[#This Row],[Income]],0)</f>
        <v>0</v>
      </c>
      <c r="BP402">
        <f ca="1">IF(Table1[[#This Row],[City]]="Mumbai",Table1[[#This Row],[Income]],0)</f>
        <v>0</v>
      </c>
      <c r="BQ402">
        <f ca="1">IF(Table1[[#This Row],[City]]="Mysore",Table1[[#This Row],[Income]],0)</f>
        <v>0</v>
      </c>
      <c r="BT402">
        <f ca="1">IF(Table1[[#This Row],[City]]="Mumbai",1,0)</f>
        <v>0</v>
      </c>
      <c r="BU402">
        <f ca="1">IF(Table1[[#This Row],[City]]="Chennai",1,0)</f>
        <v>0</v>
      </c>
      <c r="BV402">
        <f ca="1">IF(Table1[[#This Row],[City]]="Delhi",1,0)</f>
        <v>0</v>
      </c>
      <c r="BW402">
        <f ca="1">IF(Table1[[#This Row],[City]]="Bangalore",1,0)</f>
        <v>0</v>
      </c>
      <c r="BX402">
        <f ca="1">IF(Table1[[#This Row],[City]]="Kochi",1,0)</f>
        <v>1</v>
      </c>
      <c r="BY402">
        <f ca="1">IF(Table1[[#This Row],[City]]="Thiruvananthapuram",1,0)</f>
        <v>0</v>
      </c>
      <c r="BZ402">
        <f ca="1">IF(Table1[[#This Row],[City]]="Kolkata",1,0)</f>
        <v>0</v>
      </c>
      <c r="CA402">
        <f ca="1">IF(Table1[[#This Row],[City]]="Mysore",1,0)</f>
        <v>0</v>
      </c>
    </row>
    <row r="403" spans="2:79" x14ac:dyDescent="0.3">
      <c r="B403">
        <f t="shared" ca="1" si="134"/>
        <v>2</v>
      </c>
      <c r="C403" t="str">
        <f t="shared" ca="1" si="135"/>
        <v>Female</v>
      </c>
      <c r="D403">
        <f t="shared" ca="1" si="136"/>
        <v>39</v>
      </c>
      <c r="E403">
        <f t="shared" ca="1" si="137"/>
        <v>3</v>
      </c>
      <c r="F403" t="str">
        <f t="shared" ca="1" si="138"/>
        <v>IT</v>
      </c>
      <c r="G403">
        <f t="shared" ca="1" si="139"/>
        <v>1</v>
      </c>
      <c r="H403" t="str">
        <f t="shared" ca="1" si="140"/>
        <v>SSLC</v>
      </c>
      <c r="I403">
        <f t="shared" ca="1" si="141"/>
        <v>4</v>
      </c>
      <c r="J403">
        <f t="shared" ca="1" si="133"/>
        <v>1</v>
      </c>
      <c r="K403">
        <f t="shared" ca="1" si="142"/>
        <v>74039</v>
      </c>
      <c r="L403">
        <f t="shared" ca="1" si="143"/>
        <v>6</v>
      </c>
      <c r="M403" t="str">
        <f t="shared" ca="1" si="144"/>
        <v>Thiruvananthapuram</v>
      </c>
      <c r="N403">
        <f t="shared" ca="1" si="145"/>
        <v>222117</v>
      </c>
      <c r="O403">
        <f t="shared" ca="1" si="146"/>
        <v>78628.578196752598</v>
      </c>
      <c r="P403" s="1">
        <f t="shared" ca="1" si="147"/>
        <v>23946.24909893157</v>
      </c>
      <c r="Q403">
        <f t="shared" ca="1" si="148"/>
        <v>5220</v>
      </c>
      <c r="R403" s="1">
        <f t="shared" ca="1" si="149"/>
        <v>144274.84102740331</v>
      </c>
      <c r="S403" s="1">
        <f t="shared" ca="1" si="150"/>
        <v>18464.395299791606</v>
      </c>
      <c r="T403" s="1">
        <f t="shared" ca="1" si="151"/>
        <v>390338.09012633486</v>
      </c>
      <c r="U403" s="1">
        <f t="shared" ca="1" si="152"/>
        <v>228123.41922415589</v>
      </c>
      <c r="V403" s="1">
        <f t="shared" ca="1" si="153"/>
        <v>162214.67090217897</v>
      </c>
      <c r="AI403" s="7"/>
      <c r="AJ403">
        <f ca="1">IF(Table1[[#This Row],[Gender]]="Male",1,0)</f>
        <v>0</v>
      </c>
      <c r="AK403">
        <f ca="1">IF(Table1[[#This Row],[Gender]]="Female",1,0)</f>
        <v>1</v>
      </c>
      <c r="AM403" s="3"/>
      <c r="AO403">
        <f ca="1">IF(Table1[[#This Row],[Profession]]="Health",1,0)</f>
        <v>0</v>
      </c>
      <c r="AP403">
        <f ca="1">IF(Table1[[#This Row],[Profession]]="IT",1,0)</f>
        <v>1</v>
      </c>
      <c r="AQ403">
        <f ca="1">IF(Table1[[#This Row],[Profession]]="Engineer",1,0)</f>
        <v>0</v>
      </c>
      <c r="AR403">
        <f ca="1">IF(Table1[[#This Row],[Profession]]="Blogger",1,0)</f>
        <v>0</v>
      </c>
      <c r="AS403">
        <f ca="1">IF(Table1[[#This Row],[Profession]]="Teacher",1,0)</f>
        <v>0</v>
      </c>
      <c r="AT403">
        <f ca="1">IF(Table1[[#This Row],[Profession]]="Freelancer",1,0)</f>
        <v>0</v>
      </c>
      <c r="BB403" s="20">
        <f ca="1">Table1[[#This Row],[Vehicle Value]]/Table1[[#This Row],[Vehicles]]</f>
        <v>23946.24909893157</v>
      </c>
      <c r="BC403" s="3"/>
      <c r="BD403" s="23">
        <f ca="1">IF(Table1[[#This Row],[Overal Debt]]&gt;$BE$3,1,0)</f>
        <v>1</v>
      </c>
      <c r="BG403" s="27">
        <f ca="1">Table1[[#This Row],[Mortgage]]/Table1[[#This Row],[Value of House]]</f>
        <v>0.35399621909512824</v>
      </c>
      <c r="BH403" s="23">
        <f t="shared" ca="1" si="154"/>
        <v>0</v>
      </c>
      <c r="BJ403">
        <f ca="1">IF(Table1[[#This Row],[City]]="Delhi",Table1[[#This Row],[Income]],0)</f>
        <v>0</v>
      </c>
      <c r="BK403">
        <f ca="1">IF(Table1[[#This Row],[City]]="Bangalore",Table1[[#This Row],[Income]],0)</f>
        <v>0</v>
      </c>
      <c r="BL403">
        <f ca="1">IF(Table1[[#This Row],[City]]="Kochi",Table1[[#This Row],[Income]],0)</f>
        <v>0</v>
      </c>
      <c r="BM403">
        <f ca="1">IF(Table1[[#This Row],[City]]="Chennai",Table1[[#This Row],[Income]],0)</f>
        <v>0</v>
      </c>
      <c r="BN403">
        <f ca="1">IF(Table1[[#This Row],[City]]="Thiruvananthapuram",Table1[[#This Row],[Income]],0)</f>
        <v>74039</v>
      </c>
      <c r="BO403">
        <f ca="1">IF(Table1[[#This Row],[City]]="Kolkata",Table1[[#This Row],[Income]],0)</f>
        <v>0</v>
      </c>
      <c r="BP403">
        <f ca="1">IF(Table1[[#This Row],[City]]="Mumbai",Table1[[#This Row],[Income]],0)</f>
        <v>0</v>
      </c>
      <c r="BQ403">
        <f ca="1">IF(Table1[[#This Row],[City]]="Mysore",Table1[[#This Row],[Income]],0)</f>
        <v>0</v>
      </c>
      <c r="BT403">
        <f ca="1">IF(Table1[[#This Row],[City]]="Mumbai",1,0)</f>
        <v>0</v>
      </c>
      <c r="BU403">
        <f ca="1">IF(Table1[[#This Row],[City]]="Chennai",1,0)</f>
        <v>0</v>
      </c>
      <c r="BV403">
        <f ca="1">IF(Table1[[#This Row],[City]]="Delhi",1,0)</f>
        <v>0</v>
      </c>
      <c r="BW403">
        <f ca="1">IF(Table1[[#This Row],[City]]="Bangalore",1,0)</f>
        <v>0</v>
      </c>
      <c r="BX403">
        <f ca="1">IF(Table1[[#This Row],[City]]="Kochi",1,0)</f>
        <v>0</v>
      </c>
      <c r="BY403">
        <f ca="1">IF(Table1[[#This Row],[City]]="Thiruvananthapuram",1,0)</f>
        <v>1</v>
      </c>
      <c r="BZ403">
        <f ca="1">IF(Table1[[#This Row],[City]]="Kolkata",1,0)</f>
        <v>0</v>
      </c>
      <c r="CA403">
        <f ca="1">IF(Table1[[#This Row],[City]]="Mysore",1,0)</f>
        <v>0</v>
      </c>
    </row>
    <row r="404" spans="2:79" x14ac:dyDescent="0.3">
      <c r="B404">
        <f t="shared" ca="1" si="134"/>
        <v>2</v>
      </c>
      <c r="C404" t="str">
        <f t="shared" ca="1" si="135"/>
        <v>Female</v>
      </c>
      <c r="D404">
        <f t="shared" ca="1" si="136"/>
        <v>45</v>
      </c>
      <c r="E404">
        <f t="shared" ca="1" si="137"/>
        <v>5</v>
      </c>
      <c r="F404" t="str">
        <f t="shared" ca="1" si="138"/>
        <v>Freelancer</v>
      </c>
      <c r="G404">
        <f t="shared" ca="1" si="139"/>
        <v>1</v>
      </c>
      <c r="H404" t="str">
        <f t="shared" ca="1" si="140"/>
        <v>SSLC</v>
      </c>
      <c r="I404">
        <f t="shared" ca="1" si="141"/>
        <v>3</v>
      </c>
      <c r="J404">
        <f t="shared" ca="1" si="133"/>
        <v>4</v>
      </c>
      <c r="K404">
        <f t="shared" ca="1" si="142"/>
        <v>77263</v>
      </c>
      <c r="L404">
        <f t="shared" ca="1" si="143"/>
        <v>3</v>
      </c>
      <c r="M404" t="str">
        <f t="shared" ca="1" si="144"/>
        <v>Mysore</v>
      </c>
      <c r="N404">
        <f t="shared" ca="1" si="145"/>
        <v>231789</v>
      </c>
      <c r="O404">
        <f t="shared" ca="1" si="146"/>
        <v>64929.288885733775</v>
      </c>
      <c r="P404" s="1">
        <f t="shared" ca="1" si="147"/>
        <v>287322.90757430863</v>
      </c>
      <c r="Q404">
        <f t="shared" ca="1" si="148"/>
        <v>82746</v>
      </c>
      <c r="R404" s="1">
        <f t="shared" ca="1" si="149"/>
        <v>110318.14272535527</v>
      </c>
      <c r="S404" s="1">
        <f t="shared" ca="1" si="150"/>
        <v>51358.527400671199</v>
      </c>
      <c r="T404" s="1">
        <f t="shared" ca="1" si="151"/>
        <v>629430.05029966391</v>
      </c>
      <c r="U404" s="1">
        <f t="shared" ca="1" si="152"/>
        <v>257993.43161108906</v>
      </c>
      <c r="V404" s="1">
        <f t="shared" ca="1" si="153"/>
        <v>371436.61868857488</v>
      </c>
      <c r="AI404" s="7"/>
      <c r="AJ404">
        <f ca="1">IF(Table1[[#This Row],[Gender]]="Male",1,0)</f>
        <v>0</v>
      </c>
      <c r="AK404">
        <f ca="1">IF(Table1[[#This Row],[Gender]]="Female",1,0)</f>
        <v>1</v>
      </c>
      <c r="AM404" s="3"/>
      <c r="AO404">
        <f ca="1">IF(Table1[[#This Row],[Profession]]="Health",1,0)</f>
        <v>0</v>
      </c>
      <c r="AP404">
        <f ca="1">IF(Table1[[#This Row],[Profession]]="IT",1,0)</f>
        <v>0</v>
      </c>
      <c r="AQ404">
        <f ca="1">IF(Table1[[#This Row],[Profession]]="Engineer",1,0)</f>
        <v>0</v>
      </c>
      <c r="AR404">
        <f ca="1">IF(Table1[[#This Row],[Profession]]="Blogger",1,0)</f>
        <v>0</v>
      </c>
      <c r="AS404">
        <f ca="1">IF(Table1[[#This Row],[Profession]]="Teacher",1,0)</f>
        <v>0</v>
      </c>
      <c r="AT404">
        <f ca="1">IF(Table1[[#This Row],[Profession]]="Freelancer",1,0)</f>
        <v>1</v>
      </c>
      <c r="BB404" s="20">
        <f ca="1">Table1[[#This Row],[Vehicle Value]]/Table1[[#This Row],[Vehicles]]</f>
        <v>71830.726893577157</v>
      </c>
      <c r="BC404" s="3"/>
      <c r="BD404" s="23">
        <f ca="1">IF(Table1[[#This Row],[Overal Debt]]&gt;$BE$3,1,0)</f>
        <v>1</v>
      </c>
      <c r="BG404" s="27">
        <f ca="1">Table1[[#This Row],[Mortgage]]/Table1[[#This Row],[Value of House]]</f>
        <v>0.28012239099238434</v>
      </c>
      <c r="BH404" s="23">
        <f t="shared" ca="1" si="154"/>
        <v>1</v>
      </c>
      <c r="BJ404">
        <f ca="1">IF(Table1[[#This Row],[City]]="Delhi",Table1[[#This Row],[Income]],0)</f>
        <v>0</v>
      </c>
      <c r="BK404">
        <f ca="1">IF(Table1[[#This Row],[City]]="Bangalore",Table1[[#This Row],[Income]],0)</f>
        <v>0</v>
      </c>
      <c r="BL404">
        <f ca="1">IF(Table1[[#This Row],[City]]="Kochi",Table1[[#This Row],[Income]],0)</f>
        <v>0</v>
      </c>
      <c r="BM404">
        <f ca="1">IF(Table1[[#This Row],[City]]="Chennai",Table1[[#This Row],[Income]],0)</f>
        <v>0</v>
      </c>
      <c r="BN404">
        <f ca="1">IF(Table1[[#This Row],[City]]="Thiruvananthapuram",Table1[[#This Row],[Income]],0)</f>
        <v>0</v>
      </c>
      <c r="BO404">
        <f ca="1">IF(Table1[[#This Row],[City]]="Kolkata",Table1[[#This Row],[Income]],0)</f>
        <v>0</v>
      </c>
      <c r="BP404">
        <f ca="1">IF(Table1[[#This Row],[City]]="Mumbai",Table1[[#This Row],[Income]],0)</f>
        <v>0</v>
      </c>
      <c r="BQ404">
        <f ca="1">IF(Table1[[#This Row],[City]]="Mysore",Table1[[#This Row],[Income]],0)</f>
        <v>77263</v>
      </c>
      <c r="BT404">
        <f ca="1">IF(Table1[[#This Row],[City]]="Mumbai",1,0)</f>
        <v>0</v>
      </c>
      <c r="BU404">
        <f ca="1">IF(Table1[[#This Row],[City]]="Chennai",1,0)</f>
        <v>0</v>
      </c>
      <c r="BV404">
        <f ca="1">IF(Table1[[#This Row],[City]]="Delhi",1,0)</f>
        <v>0</v>
      </c>
      <c r="BW404">
        <f ca="1">IF(Table1[[#This Row],[City]]="Bangalore",1,0)</f>
        <v>0</v>
      </c>
      <c r="BX404">
        <f ca="1">IF(Table1[[#This Row],[City]]="Kochi",1,0)</f>
        <v>0</v>
      </c>
      <c r="BY404">
        <f ca="1">IF(Table1[[#This Row],[City]]="Thiruvananthapuram",1,0)</f>
        <v>0</v>
      </c>
      <c r="BZ404">
        <f ca="1">IF(Table1[[#This Row],[City]]="Kolkata",1,0)</f>
        <v>0</v>
      </c>
      <c r="CA404">
        <f ca="1">IF(Table1[[#This Row],[City]]="Mysore",1,0)</f>
        <v>1</v>
      </c>
    </row>
    <row r="405" spans="2:79" x14ac:dyDescent="0.3">
      <c r="B405">
        <f t="shared" ca="1" si="134"/>
        <v>2</v>
      </c>
      <c r="C405" t="str">
        <f t="shared" ca="1" si="135"/>
        <v>Female</v>
      </c>
      <c r="D405">
        <f t="shared" ca="1" si="136"/>
        <v>39</v>
      </c>
      <c r="E405">
        <f t="shared" ca="1" si="137"/>
        <v>2</v>
      </c>
      <c r="F405" t="str">
        <f t="shared" ca="1" si="138"/>
        <v>Engineer</v>
      </c>
      <c r="G405">
        <f t="shared" ca="1" si="139"/>
        <v>5</v>
      </c>
      <c r="H405" t="str">
        <f t="shared" ca="1" si="140"/>
        <v>Post Graduate</v>
      </c>
      <c r="I405">
        <f t="shared" ca="1" si="141"/>
        <v>3</v>
      </c>
      <c r="J405">
        <f t="shared" ca="1" si="133"/>
        <v>1</v>
      </c>
      <c r="K405">
        <f t="shared" ca="1" si="142"/>
        <v>64580</v>
      </c>
      <c r="L405">
        <f t="shared" ca="1" si="143"/>
        <v>2</v>
      </c>
      <c r="M405" t="str">
        <f t="shared" ca="1" si="144"/>
        <v>Bangalore</v>
      </c>
      <c r="N405">
        <f t="shared" ca="1" si="145"/>
        <v>258320</v>
      </c>
      <c r="O405">
        <f t="shared" ca="1" si="146"/>
        <v>228757.94924699841</v>
      </c>
      <c r="P405" s="1">
        <f t="shared" ca="1" si="147"/>
        <v>64205.631283645693</v>
      </c>
      <c r="Q405">
        <f t="shared" ca="1" si="148"/>
        <v>2840</v>
      </c>
      <c r="R405" s="1">
        <f t="shared" ca="1" si="149"/>
        <v>47209.907012909258</v>
      </c>
      <c r="S405" s="1">
        <f t="shared" ca="1" si="150"/>
        <v>52801.122345011609</v>
      </c>
      <c r="T405" s="1">
        <f t="shared" ca="1" si="151"/>
        <v>369735.53829655494</v>
      </c>
      <c r="U405" s="1">
        <f t="shared" ca="1" si="152"/>
        <v>278807.85625990765</v>
      </c>
      <c r="V405" s="1">
        <f t="shared" ca="1" si="153"/>
        <v>90927.682036647282</v>
      </c>
      <c r="AI405" s="7"/>
      <c r="AJ405">
        <f ca="1">IF(Table1[[#This Row],[Gender]]="Male",1,0)</f>
        <v>0</v>
      </c>
      <c r="AK405">
        <f ca="1">IF(Table1[[#This Row],[Gender]]="Female",1,0)</f>
        <v>1</v>
      </c>
      <c r="AM405" s="3"/>
      <c r="AO405">
        <f ca="1">IF(Table1[[#This Row],[Profession]]="Health",1,0)</f>
        <v>0</v>
      </c>
      <c r="AP405">
        <f ca="1">IF(Table1[[#This Row],[Profession]]="IT",1,0)</f>
        <v>0</v>
      </c>
      <c r="AQ405">
        <f ca="1">IF(Table1[[#This Row],[Profession]]="Engineer",1,0)</f>
        <v>1</v>
      </c>
      <c r="AR405">
        <f ca="1">IF(Table1[[#This Row],[Profession]]="Blogger",1,0)</f>
        <v>0</v>
      </c>
      <c r="AS405">
        <f ca="1">IF(Table1[[#This Row],[Profession]]="Teacher",1,0)</f>
        <v>0</v>
      </c>
      <c r="AT405">
        <f ca="1">IF(Table1[[#This Row],[Profession]]="Freelancer",1,0)</f>
        <v>0</v>
      </c>
      <c r="BB405" s="20">
        <f ca="1">Table1[[#This Row],[Vehicle Value]]/Table1[[#This Row],[Vehicles]]</f>
        <v>64205.631283645693</v>
      </c>
      <c r="BC405" s="3"/>
      <c r="BD405" s="23">
        <f ca="1">IF(Table1[[#This Row],[Overal Debt]]&gt;$BE$3,1,0)</f>
        <v>1</v>
      </c>
      <c r="BG405" s="27">
        <f ca="1">Table1[[#This Row],[Mortgage]]/Table1[[#This Row],[Value of House]]</f>
        <v>0.88556034858701771</v>
      </c>
      <c r="BH405" s="23">
        <f t="shared" ca="1" si="154"/>
        <v>0</v>
      </c>
      <c r="BJ405">
        <f ca="1">IF(Table1[[#This Row],[City]]="Delhi",Table1[[#This Row],[Income]],0)</f>
        <v>0</v>
      </c>
      <c r="BK405">
        <f ca="1">IF(Table1[[#This Row],[City]]="Bangalore",Table1[[#This Row],[Income]],0)</f>
        <v>64580</v>
      </c>
      <c r="BL405">
        <f ca="1">IF(Table1[[#This Row],[City]]="Kochi",Table1[[#This Row],[Income]],0)</f>
        <v>0</v>
      </c>
      <c r="BM405">
        <f ca="1">IF(Table1[[#This Row],[City]]="Chennai",Table1[[#This Row],[Income]],0)</f>
        <v>0</v>
      </c>
      <c r="BN405">
        <f ca="1">IF(Table1[[#This Row],[City]]="Thiruvananthapuram",Table1[[#This Row],[Income]],0)</f>
        <v>0</v>
      </c>
      <c r="BO405">
        <f ca="1">IF(Table1[[#This Row],[City]]="Kolkata",Table1[[#This Row],[Income]],0)</f>
        <v>0</v>
      </c>
      <c r="BP405">
        <f ca="1">IF(Table1[[#This Row],[City]]="Mumbai",Table1[[#This Row],[Income]],0)</f>
        <v>0</v>
      </c>
      <c r="BQ405">
        <f ca="1">IF(Table1[[#This Row],[City]]="Mysore",Table1[[#This Row],[Income]],0)</f>
        <v>0</v>
      </c>
      <c r="BT405">
        <f ca="1">IF(Table1[[#This Row],[City]]="Mumbai",1,0)</f>
        <v>0</v>
      </c>
      <c r="BU405">
        <f ca="1">IF(Table1[[#This Row],[City]]="Chennai",1,0)</f>
        <v>0</v>
      </c>
      <c r="BV405">
        <f ca="1">IF(Table1[[#This Row],[City]]="Delhi",1,0)</f>
        <v>0</v>
      </c>
      <c r="BW405">
        <f ca="1">IF(Table1[[#This Row],[City]]="Bangalore",1,0)</f>
        <v>1</v>
      </c>
      <c r="BX405">
        <f ca="1">IF(Table1[[#This Row],[City]]="Kochi",1,0)</f>
        <v>0</v>
      </c>
      <c r="BY405">
        <f ca="1">IF(Table1[[#This Row],[City]]="Thiruvananthapuram",1,0)</f>
        <v>0</v>
      </c>
      <c r="BZ405">
        <f ca="1">IF(Table1[[#This Row],[City]]="Kolkata",1,0)</f>
        <v>0</v>
      </c>
      <c r="CA405">
        <f ca="1">IF(Table1[[#This Row],[City]]="Mysore",1,0)</f>
        <v>0</v>
      </c>
    </row>
    <row r="406" spans="2:79" x14ac:dyDescent="0.3">
      <c r="B406">
        <f t="shared" ca="1" si="134"/>
        <v>1</v>
      </c>
      <c r="C406" t="str">
        <f t="shared" ca="1" si="135"/>
        <v>Male</v>
      </c>
      <c r="D406">
        <f t="shared" ca="1" si="136"/>
        <v>43</v>
      </c>
      <c r="E406">
        <f t="shared" ca="1" si="137"/>
        <v>5</v>
      </c>
      <c r="F406" t="str">
        <f t="shared" ca="1" si="138"/>
        <v>Freelancer</v>
      </c>
      <c r="G406">
        <f t="shared" ca="1" si="139"/>
        <v>2</v>
      </c>
      <c r="H406" t="str">
        <f t="shared" ca="1" si="140"/>
        <v>HSC</v>
      </c>
      <c r="I406">
        <f t="shared" ca="1" si="141"/>
        <v>1</v>
      </c>
      <c r="J406">
        <f t="shared" ca="1" si="133"/>
        <v>3</v>
      </c>
      <c r="K406">
        <f t="shared" ca="1" si="142"/>
        <v>73294</v>
      </c>
      <c r="L406">
        <f t="shared" ca="1" si="143"/>
        <v>7</v>
      </c>
      <c r="M406" t="str">
        <f t="shared" ca="1" si="144"/>
        <v>Madurai</v>
      </c>
      <c r="N406">
        <f t="shared" ca="1" si="145"/>
        <v>219882</v>
      </c>
      <c r="O406">
        <f t="shared" ca="1" si="146"/>
        <v>159795.29409821643</v>
      </c>
      <c r="P406" s="1">
        <f t="shared" ca="1" si="147"/>
        <v>69794.135234877132</v>
      </c>
      <c r="Q406">
        <f t="shared" ca="1" si="148"/>
        <v>32364</v>
      </c>
      <c r="R406" s="1">
        <f t="shared" ca="1" si="149"/>
        <v>142881.52980726134</v>
      </c>
      <c r="S406" s="1">
        <f t="shared" ca="1" si="150"/>
        <v>95077.416816140016</v>
      </c>
      <c r="T406" s="1">
        <f t="shared" ca="1" si="151"/>
        <v>432557.66504213843</v>
      </c>
      <c r="U406" s="1">
        <f t="shared" ca="1" si="152"/>
        <v>335040.82390547777</v>
      </c>
      <c r="V406" s="1">
        <f t="shared" ca="1" si="153"/>
        <v>97516.84113666066</v>
      </c>
      <c r="AI406" s="7"/>
      <c r="AJ406">
        <f ca="1">IF(Table1[[#This Row],[Gender]]="Male",1,0)</f>
        <v>1</v>
      </c>
      <c r="AK406">
        <f ca="1">IF(Table1[[#This Row],[Gender]]="Female",1,0)</f>
        <v>0</v>
      </c>
      <c r="AM406" s="3"/>
      <c r="AO406">
        <f ca="1">IF(Table1[[#This Row],[Profession]]="Health",1,0)</f>
        <v>0</v>
      </c>
      <c r="AP406">
        <f ca="1">IF(Table1[[#This Row],[Profession]]="IT",1,0)</f>
        <v>0</v>
      </c>
      <c r="AQ406">
        <f ca="1">IF(Table1[[#This Row],[Profession]]="Engineer",1,0)</f>
        <v>0</v>
      </c>
      <c r="AR406">
        <f ca="1">IF(Table1[[#This Row],[Profession]]="Blogger",1,0)</f>
        <v>0</v>
      </c>
      <c r="AS406">
        <f ca="1">IF(Table1[[#This Row],[Profession]]="Teacher",1,0)</f>
        <v>0</v>
      </c>
      <c r="AT406">
        <f ca="1">IF(Table1[[#This Row],[Profession]]="Freelancer",1,0)</f>
        <v>1</v>
      </c>
      <c r="BB406" s="20">
        <f ca="1">Table1[[#This Row],[Vehicle Value]]/Table1[[#This Row],[Vehicles]]</f>
        <v>23264.711744959044</v>
      </c>
      <c r="BC406" s="3"/>
      <c r="BD406" s="23">
        <f ca="1">IF(Table1[[#This Row],[Overal Debt]]&gt;$BE$3,1,0)</f>
        <v>1</v>
      </c>
      <c r="BG406" s="27">
        <f ca="1">Table1[[#This Row],[Mortgage]]/Table1[[#This Row],[Value of House]]</f>
        <v>0.72673203853983692</v>
      </c>
      <c r="BH406" s="23">
        <f t="shared" ca="1" si="154"/>
        <v>0</v>
      </c>
      <c r="BJ406">
        <f ca="1">IF(Table1[[#This Row],[City]]="Delhi",Table1[[#This Row],[Income]],0)</f>
        <v>0</v>
      </c>
      <c r="BK406">
        <f ca="1">IF(Table1[[#This Row],[City]]="Bangalore",Table1[[#This Row],[Income]],0)</f>
        <v>0</v>
      </c>
      <c r="BL406">
        <f ca="1">IF(Table1[[#This Row],[City]]="Kochi",Table1[[#This Row],[Income]],0)</f>
        <v>0</v>
      </c>
      <c r="BM406">
        <f ca="1">IF(Table1[[#This Row],[City]]="Chennai",Table1[[#This Row],[Income]],0)</f>
        <v>0</v>
      </c>
      <c r="BN406">
        <f ca="1">IF(Table1[[#This Row],[City]]="Thiruvananthapuram",Table1[[#This Row],[Income]],0)</f>
        <v>0</v>
      </c>
      <c r="BO406">
        <f ca="1">IF(Table1[[#This Row],[City]]="Kolkata",Table1[[#This Row],[Income]],0)</f>
        <v>0</v>
      </c>
      <c r="BP406">
        <f ca="1">IF(Table1[[#This Row],[City]]="Mumbai",Table1[[#This Row],[Income]],0)</f>
        <v>0</v>
      </c>
      <c r="BQ406">
        <f ca="1">IF(Table1[[#This Row],[City]]="Mysore",Table1[[#This Row],[Income]],0)</f>
        <v>0</v>
      </c>
      <c r="BT406">
        <f ca="1">IF(Table1[[#This Row],[City]]="Mumbai",1,0)</f>
        <v>0</v>
      </c>
      <c r="BU406">
        <f ca="1">IF(Table1[[#This Row],[City]]="Chennai",1,0)</f>
        <v>0</v>
      </c>
      <c r="BV406">
        <f ca="1">IF(Table1[[#This Row],[City]]="Delhi",1,0)</f>
        <v>0</v>
      </c>
      <c r="BW406">
        <f ca="1">IF(Table1[[#This Row],[City]]="Bangalore",1,0)</f>
        <v>0</v>
      </c>
      <c r="BX406">
        <f ca="1">IF(Table1[[#This Row],[City]]="Kochi",1,0)</f>
        <v>0</v>
      </c>
      <c r="BY406">
        <f ca="1">IF(Table1[[#This Row],[City]]="Thiruvananthapuram",1,0)</f>
        <v>0</v>
      </c>
      <c r="BZ406">
        <f ca="1">IF(Table1[[#This Row],[City]]="Kolkata",1,0)</f>
        <v>0</v>
      </c>
      <c r="CA406">
        <f ca="1">IF(Table1[[#This Row],[City]]="Mysore",1,0)</f>
        <v>0</v>
      </c>
    </row>
    <row r="407" spans="2:79" x14ac:dyDescent="0.3">
      <c r="B407">
        <f t="shared" ca="1" si="134"/>
        <v>2</v>
      </c>
      <c r="C407" t="str">
        <f t="shared" ca="1" si="135"/>
        <v>Female</v>
      </c>
      <c r="D407">
        <f t="shared" ca="1" si="136"/>
        <v>42</v>
      </c>
      <c r="E407">
        <f t="shared" ca="1" si="137"/>
        <v>6</v>
      </c>
      <c r="F407" t="str">
        <f t="shared" ca="1" si="138"/>
        <v>Blogger</v>
      </c>
      <c r="G407">
        <f t="shared" ca="1" si="139"/>
        <v>2</v>
      </c>
      <c r="H407" t="str">
        <f t="shared" ca="1" si="140"/>
        <v>HSC</v>
      </c>
      <c r="I407">
        <f t="shared" ca="1" si="141"/>
        <v>4</v>
      </c>
      <c r="J407">
        <f t="shared" ca="1" si="133"/>
        <v>4</v>
      </c>
      <c r="K407">
        <f t="shared" ca="1" si="142"/>
        <v>69152</v>
      </c>
      <c r="L407">
        <f t="shared" ca="1" si="143"/>
        <v>8</v>
      </c>
      <c r="M407" t="str">
        <f t="shared" ca="1" si="144"/>
        <v>Kochi</v>
      </c>
      <c r="N407">
        <f t="shared" ca="1" si="145"/>
        <v>276608</v>
      </c>
      <c r="O407">
        <f t="shared" ca="1" si="146"/>
        <v>136240.43303736547</v>
      </c>
      <c r="P407" s="1">
        <f t="shared" ca="1" si="147"/>
        <v>19118.65305717125</v>
      </c>
      <c r="Q407">
        <f t="shared" ca="1" si="148"/>
        <v>15182</v>
      </c>
      <c r="R407" s="1">
        <f t="shared" ca="1" si="149"/>
        <v>51580.540533524785</v>
      </c>
      <c r="S407" s="1">
        <f t="shared" ca="1" si="150"/>
        <v>60526.692487350185</v>
      </c>
      <c r="T407" s="1">
        <f t="shared" ca="1" si="151"/>
        <v>347307.19359069603</v>
      </c>
      <c r="U407" s="1">
        <f t="shared" ca="1" si="152"/>
        <v>203002.97357089026</v>
      </c>
      <c r="V407" s="1">
        <f t="shared" ca="1" si="153"/>
        <v>144304.22001980577</v>
      </c>
      <c r="AI407" s="7"/>
      <c r="AJ407">
        <f ca="1">IF(Table1[[#This Row],[Gender]]="Male",1,0)</f>
        <v>0</v>
      </c>
      <c r="AK407">
        <f ca="1">IF(Table1[[#This Row],[Gender]]="Female",1,0)</f>
        <v>1</v>
      </c>
      <c r="AM407" s="3"/>
      <c r="AO407">
        <f ca="1">IF(Table1[[#This Row],[Profession]]="Health",1,0)</f>
        <v>0</v>
      </c>
      <c r="AP407">
        <f ca="1">IF(Table1[[#This Row],[Profession]]="IT",1,0)</f>
        <v>0</v>
      </c>
      <c r="AQ407">
        <f ca="1">IF(Table1[[#This Row],[Profession]]="Engineer",1,0)</f>
        <v>0</v>
      </c>
      <c r="AR407">
        <f ca="1">IF(Table1[[#This Row],[Profession]]="Blogger",1,0)</f>
        <v>1</v>
      </c>
      <c r="AS407">
        <f ca="1">IF(Table1[[#This Row],[Profession]]="Teacher",1,0)</f>
        <v>0</v>
      </c>
      <c r="AT407">
        <f ca="1">IF(Table1[[#This Row],[Profession]]="Freelancer",1,0)</f>
        <v>0</v>
      </c>
      <c r="BB407" s="20">
        <f ca="1">Table1[[#This Row],[Vehicle Value]]/Table1[[#This Row],[Vehicles]]</f>
        <v>4779.6632642928125</v>
      </c>
      <c r="BC407" s="3"/>
      <c r="BD407" s="23">
        <f ca="1">IF(Table1[[#This Row],[Overal Debt]]&gt;$BE$3,1,0)</f>
        <v>1</v>
      </c>
      <c r="BG407" s="27">
        <f ca="1">Table1[[#This Row],[Mortgage]]/Table1[[#This Row],[Value of House]]</f>
        <v>0.49253974229727798</v>
      </c>
      <c r="BH407" s="23">
        <f t="shared" ca="1" si="154"/>
        <v>0</v>
      </c>
      <c r="BJ407">
        <f ca="1">IF(Table1[[#This Row],[City]]="Delhi",Table1[[#This Row],[Income]],0)</f>
        <v>0</v>
      </c>
      <c r="BK407">
        <f ca="1">IF(Table1[[#This Row],[City]]="Bangalore",Table1[[#This Row],[Income]],0)</f>
        <v>0</v>
      </c>
      <c r="BL407">
        <f ca="1">IF(Table1[[#This Row],[City]]="Kochi",Table1[[#This Row],[Income]],0)</f>
        <v>69152</v>
      </c>
      <c r="BM407">
        <f ca="1">IF(Table1[[#This Row],[City]]="Chennai",Table1[[#This Row],[Income]],0)</f>
        <v>0</v>
      </c>
      <c r="BN407">
        <f ca="1">IF(Table1[[#This Row],[City]]="Thiruvananthapuram",Table1[[#This Row],[Income]],0)</f>
        <v>0</v>
      </c>
      <c r="BO407">
        <f ca="1">IF(Table1[[#This Row],[City]]="Kolkata",Table1[[#This Row],[Income]],0)</f>
        <v>0</v>
      </c>
      <c r="BP407">
        <f ca="1">IF(Table1[[#This Row],[City]]="Mumbai",Table1[[#This Row],[Income]],0)</f>
        <v>0</v>
      </c>
      <c r="BQ407">
        <f ca="1">IF(Table1[[#This Row],[City]]="Mysore",Table1[[#This Row],[Income]],0)</f>
        <v>0</v>
      </c>
      <c r="BT407">
        <f ca="1">IF(Table1[[#This Row],[City]]="Mumbai",1,0)</f>
        <v>0</v>
      </c>
      <c r="BU407">
        <f ca="1">IF(Table1[[#This Row],[City]]="Chennai",1,0)</f>
        <v>0</v>
      </c>
      <c r="BV407">
        <f ca="1">IF(Table1[[#This Row],[City]]="Delhi",1,0)</f>
        <v>0</v>
      </c>
      <c r="BW407">
        <f ca="1">IF(Table1[[#This Row],[City]]="Bangalore",1,0)</f>
        <v>0</v>
      </c>
      <c r="BX407">
        <f ca="1">IF(Table1[[#This Row],[City]]="Kochi",1,0)</f>
        <v>1</v>
      </c>
      <c r="BY407">
        <f ca="1">IF(Table1[[#This Row],[City]]="Thiruvananthapuram",1,0)</f>
        <v>0</v>
      </c>
      <c r="BZ407">
        <f ca="1">IF(Table1[[#This Row],[City]]="Kolkata",1,0)</f>
        <v>0</v>
      </c>
      <c r="CA407">
        <f ca="1">IF(Table1[[#This Row],[City]]="Mysore",1,0)</f>
        <v>0</v>
      </c>
    </row>
    <row r="408" spans="2:79" x14ac:dyDescent="0.3">
      <c r="B408">
        <f t="shared" ca="1" si="134"/>
        <v>1</v>
      </c>
      <c r="C408" t="str">
        <f t="shared" ca="1" si="135"/>
        <v>Male</v>
      </c>
      <c r="D408">
        <f t="shared" ca="1" si="136"/>
        <v>36</v>
      </c>
      <c r="E408">
        <f t="shared" ca="1" si="137"/>
        <v>3</v>
      </c>
      <c r="F408" t="str">
        <f t="shared" ca="1" si="138"/>
        <v>IT</v>
      </c>
      <c r="G408">
        <f t="shared" ca="1" si="139"/>
        <v>2</v>
      </c>
      <c r="H408" t="str">
        <f t="shared" ca="1" si="140"/>
        <v>HSC</v>
      </c>
      <c r="I408">
        <f t="shared" ca="1" si="141"/>
        <v>3</v>
      </c>
      <c r="J408">
        <f t="shared" ca="1" si="133"/>
        <v>4</v>
      </c>
      <c r="K408">
        <f t="shared" ca="1" si="142"/>
        <v>66515</v>
      </c>
      <c r="L408">
        <f t="shared" ca="1" si="143"/>
        <v>3</v>
      </c>
      <c r="M408" t="str">
        <f t="shared" ca="1" si="144"/>
        <v>Mysore</v>
      </c>
      <c r="N408">
        <f t="shared" ca="1" si="145"/>
        <v>266060</v>
      </c>
      <c r="O408">
        <f t="shared" ca="1" si="146"/>
        <v>229400.41477306196</v>
      </c>
      <c r="P408" s="1">
        <f t="shared" ca="1" si="147"/>
        <v>91712.957177389806</v>
      </c>
      <c r="Q408">
        <f t="shared" ca="1" si="148"/>
        <v>1541</v>
      </c>
      <c r="R408" s="1">
        <f t="shared" ca="1" si="149"/>
        <v>42249.797689699008</v>
      </c>
      <c r="S408" s="1">
        <f t="shared" ca="1" si="150"/>
        <v>39891.328270331454</v>
      </c>
      <c r="T408" s="1">
        <f t="shared" ca="1" si="151"/>
        <v>400022.75486708881</v>
      </c>
      <c r="U408" s="1">
        <f t="shared" ca="1" si="152"/>
        <v>273191.21246276097</v>
      </c>
      <c r="V408" s="1">
        <f t="shared" ca="1" si="153"/>
        <v>126831.54240432783</v>
      </c>
      <c r="AI408" s="7"/>
      <c r="AJ408">
        <f ca="1">IF(Table1[[#This Row],[Gender]]="Male",1,0)</f>
        <v>1</v>
      </c>
      <c r="AK408">
        <f ca="1">IF(Table1[[#This Row],[Gender]]="Female",1,0)</f>
        <v>0</v>
      </c>
      <c r="AM408" s="3"/>
      <c r="AO408">
        <f ca="1">IF(Table1[[#This Row],[Profession]]="Health",1,0)</f>
        <v>0</v>
      </c>
      <c r="AP408">
        <f ca="1">IF(Table1[[#This Row],[Profession]]="IT",1,0)</f>
        <v>1</v>
      </c>
      <c r="AQ408">
        <f ca="1">IF(Table1[[#This Row],[Profession]]="Engineer",1,0)</f>
        <v>0</v>
      </c>
      <c r="AR408">
        <f ca="1">IF(Table1[[#This Row],[Profession]]="Blogger",1,0)</f>
        <v>0</v>
      </c>
      <c r="AS408">
        <f ca="1">IF(Table1[[#This Row],[Profession]]="Teacher",1,0)</f>
        <v>0</v>
      </c>
      <c r="AT408">
        <f ca="1">IF(Table1[[#This Row],[Profession]]="Freelancer",1,0)</f>
        <v>0</v>
      </c>
      <c r="BB408" s="20">
        <f ca="1">Table1[[#This Row],[Vehicle Value]]/Table1[[#This Row],[Vehicles]]</f>
        <v>22928.239294347452</v>
      </c>
      <c r="BC408" s="3"/>
      <c r="BD408" s="23">
        <f ca="1">IF(Table1[[#This Row],[Overal Debt]]&gt;$BE$3,1,0)</f>
        <v>1</v>
      </c>
      <c r="BG408" s="27">
        <f ca="1">Table1[[#This Row],[Mortgage]]/Table1[[#This Row],[Value of House]]</f>
        <v>0.86221309017913994</v>
      </c>
      <c r="BH408" s="23">
        <f t="shared" ca="1" si="154"/>
        <v>0</v>
      </c>
      <c r="BJ408">
        <f ca="1">IF(Table1[[#This Row],[City]]="Delhi",Table1[[#This Row],[Income]],0)</f>
        <v>0</v>
      </c>
      <c r="BK408">
        <f ca="1">IF(Table1[[#This Row],[City]]="Bangalore",Table1[[#This Row],[Income]],0)</f>
        <v>0</v>
      </c>
      <c r="BL408">
        <f ca="1">IF(Table1[[#This Row],[City]]="Kochi",Table1[[#This Row],[Income]],0)</f>
        <v>0</v>
      </c>
      <c r="BM408">
        <f ca="1">IF(Table1[[#This Row],[City]]="Chennai",Table1[[#This Row],[Income]],0)</f>
        <v>0</v>
      </c>
      <c r="BN408">
        <f ca="1">IF(Table1[[#This Row],[City]]="Thiruvananthapuram",Table1[[#This Row],[Income]],0)</f>
        <v>0</v>
      </c>
      <c r="BO408">
        <f ca="1">IF(Table1[[#This Row],[City]]="Kolkata",Table1[[#This Row],[Income]],0)</f>
        <v>0</v>
      </c>
      <c r="BP408">
        <f ca="1">IF(Table1[[#This Row],[City]]="Mumbai",Table1[[#This Row],[Income]],0)</f>
        <v>0</v>
      </c>
      <c r="BQ408">
        <f ca="1">IF(Table1[[#This Row],[City]]="Mysore",Table1[[#This Row],[Income]],0)</f>
        <v>66515</v>
      </c>
      <c r="BT408">
        <f ca="1">IF(Table1[[#This Row],[City]]="Mumbai",1,0)</f>
        <v>0</v>
      </c>
      <c r="BU408">
        <f ca="1">IF(Table1[[#This Row],[City]]="Chennai",1,0)</f>
        <v>0</v>
      </c>
      <c r="BV408">
        <f ca="1">IF(Table1[[#This Row],[City]]="Delhi",1,0)</f>
        <v>0</v>
      </c>
      <c r="BW408">
        <f ca="1">IF(Table1[[#This Row],[City]]="Bangalore",1,0)</f>
        <v>0</v>
      </c>
      <c r="BX408">
        <f ca="1">IF(Table1[[#This Row],[City]]="Kochi",1,0)</f>
        <v>0</v>
      </c>
      <c r="BY408">
        <f ca="1">IF(Table1[[#This Row],[City]]="Thiruvananthapuram",1,0)</f>
        <v>0</v>
      </c>
      <c r="BZ408">
        <f ca="1">IF(Table1[[#This Row],[City]]="Kolkata",1,0)</f>
        <v>0</v>
      </c>
      <c r="CA408">
        <f ca="1">IF(Table1[[#This Row],[City]]="Mysore",1,0)</f>
        <v>1</v>
      </c>
    </row>
    <row r="409" spans="2:79" x14ac:dyDescent="0.3">
      <c r="B409">
        <f t="shared" ca="1" si="134"/>
        <v>1</v>
      </c>
      <c r="C409" t="str">
        <f t="shared" ca="1" si="135"/>
        <v>Male</v>
      </c>
      <c r="D409">
        <f t="shared" ca="1" si="136"/>
        <v>39</v>
      </c>
      <c r="E409">
        <f t="shared" ca="1" si="137"/>
        <v>6</v>
      </c>
      <c r="F409" t="str">
        <f t="shared" ca="1" si="138"/>
        <v>Blogger</v>
      </c>
      <c r="G409">
        <f t="shared" ca="1" si="139"/>
        <v>4</v>
      </c>
      <c r="H409" t="str">
        <f t="shared" ca="1" si="140"/>
        <v>Under Graduate</v>
      </c>
      <c r="I409">
        <f t="shared" ca="1" si="141"/>
        <v>1</v>
      </c>
      <c r="J409">
        <f t="shared" ca="1" si="133"/>
        <v>4</v>
      </c>
      <c r="K409">
        <f t="shared" ca="1" si="142"/>
        <v>30000</v>
      </c>
      <c r="L409">
        <f t="shared" ca="1" si="143"/>
        <v>2</v>
      </c>
      <c r="M409" t="str">
        <f t="shared" ca="1" si="144"/>
        <v>Bangalore</v>
      </c>
      <c r="N409">
        <f t="shared" ca="1" si="145"/>
        <v>90000</v>
      </c>
      <c r="O409">
        <f t="shared" ca="1" si="146"/>
        <v>22399.067184065749</v>
      </c>
      <c r="P409" s="1">
        <f t="shared" ca="1" si="147"/>
        <v>51463.048715197248</v>
      </c>
      <c r="Q409">
        <f t="shared" ca="1" si="148"/>
        <v>49420</v>
      </c>
      <c r="R409" s="1">
        <f t="shared" ca="1" si="149"/>
        <v>21493.883169485729</v>
      </c>
      <c r="S409" s="1">
        <f t="shared" ca="1" si="150"/>
        <v>29813.245083680795</v>
      </c>
      <c r="T409" s="1">
        <f t="shared" ca="1" si="151"/>
        <v>162956.93188468297</v>
      </c>
      <c r="U409" s="1">
        <f t="shared" ca="1" si="152"/>
        <v>93312.950353551467</v>
      </c>
      <c r="V409" s="1">
        <f t="shared" ca="1" si="153"/>
        <v>69643.981531131503</v>
      </c>
      <c r="AI409" s="7"/>
      <c r="AJ409">
        <f ca="1">IF(Table1[[#This Row],[Gender]]="Male",1,0)</f>
        <v>1</v>
      </c>
      <c r="AK409">
        <f ca="1">IF(Table1[[#This Row],[Gender]]="Female",1,0)</f>
        <v>0</v>
      </c>
      <c r="AM409" s="3"/>
      <c r="AO409">
        <f ca="1">IF(Table1[[#This Row],[Profession]]="Health",1,0)</f>
        <v>0</v>
      </c>
      <c r="AP409">
        <f ca="1">IF(Table1[[#This Row],[Profession]]="IT",1,0)</f>
        <v>0</v>
      </c>
      <c r="AQ409">
        <f ca="1">IF(Table1[[#This Row],[Profession]]="Engineer",1,0)</f>
        <v>0</v>
      </c>
      <c r="AR409">
        <f ca="1">IF(Table1[[#This Row],[Profession]]="Blogger",1,0)</f>
        <v>1</v>
      </c>
      <c r="AS409">
        <f ca="1">IF(Table1[[#This Row],[Profession]]="Teacher",1,0)</f>
        <v>0</v>
      </c>
      <c r="AT409">
        <f ca="1">IF(Table1[[#This Row],[Profession]]="Freelancer",1,0)</f>
        <v>0</v>
      </c>
      <c r="BB409" s="20">
        <f ca="1">Table1[[#This Row],[Vehicle Value]]/Table1[[#This Row],[Vehicles]]</f>
        <v>12865.762178799312</v>
      </c>
      <c r="BC409" s="3"/>
      <c r="BD409" s="23">
        <f ca="1">IF(Table1[[#This Row],[Overal Debt]]&gt;$BE$3,1,0)</f>
        <v>0</v>
      </c>
      <c r="BG409" s="27">
        <f ca="1">Table1[[#This Row],[Mortgage]]/Table1[[#This Row],[Value of House]]</f>
        <v>0.24887852426739721</v>
      </c>
      <c r="BH409" s="23">
        <f t="shared" ca="1" si="154"/>
        <v>1</v>
      </c>
      <c r="BJ409">
        <f ca="1">IF(Table1[[#This Row],[City]]="Delhi",Table1[[#This Row],[Income]],0)</f>
        <v>0</v>
      </c>
      <c r="BK409">
        <f ca="1">IF(Table1[[#This Row],[City]]="Bangalore",Table1[[#This Row],[Income]],0)</f>
        <v>30000</v>
      </c>
      <c r="BL409">
        <f ca="1">IF(Table1[[#This Row],[City]]="Kochi",Table1[[#This Row],[Income]],0)</f>
        <v>0</v>
      </c>
      <c r="BM409">
        <f ca="1">IF(Table1[[#This Row],[City]]="Chennai",Table1[[#This Row],[Income]],0)</f>
        <v>0</v>
      </c>
      <c r="BN409">
        <f ca="1">IF(Table1[[#This Row],[City]]="Thiruvananthapuram",Table1[[#This Row],[Income]],0)</f>
        <v>0</v>
      </c>
      <c r="BO409">
        <f ca="1">IF(Table1[[#This Row],[City]]="Kolkata",Table1[[#This Row],[Income]],0)</f>
        <v>0</v>
      </c>
      <c r="BP409">
        <f ca="1">IF(Table1[[#This Row],[City]]="Mumbai",Table1[[#This Row],[Income]],0)</f>
        <v>0</v>
      </c>
      <c r="BQ409">
        <f ca="1">IF(Table1[[#This Row],[City]]="Mysore",Table1[[#This Row],[Income]],0)</f>
        <v>0</v>
      </c>
      <c r="BT409">
        <f ca="1">IF(Table1[[#This Row],[City]]="Mumbai",1,0)</f>
        <v>0</v>
      </c>
      <c r="BU409">
        <f ca="1">IF(Table1[[#This Row],[City]]="Chennai",1,0)</f>
        <v>0</v>
      </c>
      <c r="BV409">
        <f ca="1">IF(Table1[[#This Row],[City]]="Delhi",1,0)</f>
        <v>0</v>
      </c>
      <c r="BW409">
        <f ca="1">IF(Table1[[#This Row],[City]]="Bangalore",1,0)</f>
        <v>1</v>
      </c>
      <c r="BX409">
        <f ca="1">IF(Table1[[#This Row],[City]]="Kochi",1,0)</f>
        <v>0</v>
      </c>
      <c r="BY409">
        <f ca="1">IF(Table1[[#This Row],[City]]="Thiruvananthapuram",1,0)</f>
        <v>0</v>
      </c>
      <c r="BZ409">
        <f ca="1">IF(Table1[[#This Row],[City]]="Kolkata",1,0)</f>
        <v>0</v>
      </c>
      <c r="CA409">
        <f ca="1">IF(Table1[[#This Row],[City]]="Mysore",1,0)</f>
        <v>0</v>
      </c>
    </row>
    <row r="410" spans="2:79" x14ac:dyDescent="0.3">
      <c r="B410">
        <f t="shared" ca="1" si="134"/>
        <v>1</v>
      </c>
      <c r="C410" t="str">
        <f t="shared" ca="1" si="135"/>
        <v>Male</v>
      </c>
      <c r="D410">
        <f t="shared" ca="1" si="136"/>
        <v>37</v>
      </c>
      <c r="E410">
        <f t="shared" ca="1" si="137"/>
        <v>6</v>
      </c>
      <c r="F410" t="str">
        <f t="shared" ca="1" si="138"/>
        <v>Blogger</v>
      </c>
      <c r="G410">
        <f t="shared" ca="1" si="139"/>
        <v>3</v>
      </c>
      <c r="H410" t="str">
        <f t="shared" ca="1" si="140"/>
        <v>Diploma</v>
      </c>
      <c r="I410">
        <f t="shared" ca="1" si="141"/>
        <v>2</v>
      </c>
      <c r="J410">
        <f t="shared" ca="1" si="133"/>
        <v>3</v>
      </c>
      <c r="K410">
        <f t="shared" ca="1" si="142"/>
        <v>79819</v>
      </c>
      <c r="L410">
        <f t="shared" ca="1" si="143"/>
        <v>7</v>
      </c>
      <c r="M410" t="str">
        <f t="shared" ca="1" si="144"/>
        <v>Madurai</v>
      </c>
      <c r="N410">
        <f t="shared" ca="1" si="145"/>
        <v>319276</v>
      </c>
      <c r="O410">
        <f t="shared" ca="1" si="146"/>
        <v>44509.45943565185</v>
      </c>
      <c r="P410" s="1">
        <f t="shared" ca="1" si="147"/>
        <v>135543.98577635299</v>
      </c>
      <c r="Q410">
        <f t="shared" ca="1" si="148"/>
        <v>25258</v>
      </c>
      <c r="R410" s="1">
        <f t="shared" ca="1" si="149"/>
        <v>79387.154436035213</v>
      </c>
      <c r="S410" s="1">
        <f t="shared" ca="1" si="150"/>
        <v>37014.799584746528</v>
      </c>
      <c r="T410" s="1">
        <f t="shared" ca="1" si="151"/>
        <v>534207.14021238824</v>
      </c>
      <c r="U410" s="1">
        <f t="shared" ca="1" si="152"/>
        <v>149154.61387168706</v>
      </c>
      <c r="V410" s="1">
        <f t="shared" ca="1" si="153"/>
        <v>385052.52634070115</v>
      </c>
      <c r="AI410" s="7"/>
      <c r="AJ410">
        <f ca="1">IF(Table1[[#This Row],[Gender]]="Male",1,0)</f>
        <v>1</v>
      </c>
      <c r="AK410">
        <f ca="1">IF(Table1[[#This Row],[Gender]]="Female",1,0)</f>
        <v>0</v>
      </c>
      <c r="AM410" s="3"/>
      <c r="AO410">
        <f ca="1">IF(Table1[[#This Row],[Profession]]="Health",1,0)</f>
        <v>0</v>
      </c>
      <c r="AP410">
        <f ca="1">IF(Table1[[#This Row],[Profession]]="IT",1,0)</f>
        <v>0</v>
      </c>
      <c r="AQ410">
        <f ca="1">IF(Table1[[#This Row],[Profession]]="Engineer",1,0)</f>
        <v>0</v>
      </c>
      <c r="AR410">
        <f ca="1">IF(Table1[[#This Row],[Profession]]="Blogger",1,0)</f>
        <v>1</v>
      </c>
      <c r="AS410">
        <f ca="1">IF(Table1[[#This Row],[Profession]]="Teacher",1,0)</f>
        <v>0</v>
      </c>
      <c r="AT410">
        <f ca="1">IF(Table1[[#This Row],[Profession]]="Freelancer",1,0)</f>
        <v>0</v>
      </c>
      <c r="BB410" s="20">
        <f ca="1">Table1[[#This Row],[Vehicle Value]]/Table1[[#This Row],[Vehicles]]</f>
        <v>45181.328592117665</v>
      </c>
      <c r="BC410" s="3"/>
      <c r="BD410" s="23">
        <f ca="1">IF(Table1[[#This Row],[Overal Debt]]&gt;$BE$3,1,0)</f>
        <v>1</v>
      </c>
      <c r="BG410" s="27">
        <f ca="1">Table1[[#This Row],[Mortgage]]/Table1[[#This Row],[Value of House]]</f>
        <v>0.13940747013759835</v>
      </c>
      <c r="BH410" s="23">
        <f t="shared" ca="1" si="154"/>
        <v>1</v>
      </c>
      <c r="BJ410">
        <f ca="1">IF(Table1[[#This Row],[City]]="Delhi",Table1[[#This Row],[Income]],0)</f>
        <v>0</v>
      </c>
      <c r="BK410">
        <f ca="1">IF(Table1[[#This Row],[City]]="Bangalore",Table1[[#This Row],[Income]],0)</f>
        <v>0</v>
      </c>
      <c r="BL410">
        <f ca="1">IF(Table1[[#This Row],[City]]="Kochi",Table1[[#This Row],[Income]],0)</f>
        <v>0</v>
      </c>
      <c r="BM410">
        <f ca="1">IF(Table1[[#This Row],[City]]="Chennai",Table1[[#This Row],[Income]],0)</f>
        <v>0</v>
      </c>
      <c r="BN410">
        <f ca="1">IF(Table1[[#This Row],[City]]="Thiruvananthapuram",Table1[[#This Row],[Income]],0)</f>
        <v>0</v>
      </c>
      <c r="BO410">
        <f ca="1">IF(Table1[[#This Row],[City]]="Kolkata",Table1[[#This Row],[Income]],0)</f>
        <v>0</v>
      </c>
      <c r="BP410">
        <f ca="1">IF(Table1[[#This Row],[City]]="Mumbai",Table1[[#This Row],[Income]],0)</f>
        <v>0</v>
      </c>
      <c r="BQ410">
        <f ca="1">IF(Table1[[#This Row],[City]]="Mysore",Table1[[#This Row],[Income]],0)</f>
        <v>0</v>
      </c>
      <c r="BT410">
        <f ca="1">IF(Table1[[#This Row],[City]]="Mumbai",1,0)</f>
        <v>0</v>
      </c>
      <c r="BU410">
        <f ca="1">IF(Table1[[#This Row],[City]]="Chennai",1,0)</f>
        <v>0</v>
      </c>
      <c r="BV410">
        <f ca="1">IF(Table1[[#This Row],[City]]="Delhi",1,0)</f>
        <v>0</v>
      </c>
      <c r="BW410">
        <f ca="1">IF(Table1[[#This Row],[City]]="Bangalore",1,0)</f>
        <v>0</v>
      </c>
      <c r="BX410">
        <f ca="1">IF(Table1[[#This Row],[City]]="Kochi",1,0)</f>
        <v>0</v>
      </c>
      <c r="BY410">
        <f ca="1">IF(Table1[[#This Row],[City]]="Thiruvananthapuram",1,0)</f>
        <v>0</v>
      </c>
      <c r="BZ410">
        <f ca="1">IF(Table1[[#This Row],[City]]="Kolkata",1,0)</f>
        <v>0</v>
      </c>
      <c r="CA410">
        <f ca="1">IF(Table1[[#This Row],[City]]="Mysore",1,0)</f>
        <v>0</v>
      </c>
    </row>
    <row r="411" spans="2:79" x14ac:dyDescent="0.3">
      <c r="B411">
        <f t="shared" ca="1" si="134"/>
        <v>2</v>
      </c>
      <c r="C411" t="str">
        <f t="shared" ca="1" si="135"/>
        <v>Female</v>
      </c>
      <c r="D411">
        <f t="shared" ca="1" si="136"/>
        <v>32</v>
      </c>
      <c r="E411">
        <f t="shared" ca="1" si="137"/>
        <v>5</v>
      </c>
      <c r="F411" t="str">
        <f t="shared" ca="1" si="138"/>
        <v>Freelancer</v>
      </c>
      <c r="G411">
        <f t="shared" ca="1" si="139"/>
        <v>3</v>
      </c>
      <c r="H411" t="str">
        <f t="shared" ca="1" si="140"/>
        <v>Diploma</v>
      </c>
      <c r="I411">
        <f t="shared" ca="1" si="141"/>
        <v>0</v>
      </c>
      <c r="J411">
        <f t="shared" ca="1" si="133"/>
        <v>3</v>
      </c>
      <c r="K411">
        <f t="shared" ca="1" si="142"/>
        <v>59657</v>
      </c>
      <c r="L411">
        <f t="shared" ca="1" si="143"/>
        <v>1</v>
      </c>
      <c r="M411" t="str">
        <f t="shared" ca="1" si="144"/>
        <v>Chennai</v>
      </c>
      <c r="N411">
        <f t="shared" ca="1" si="145"/>
        <v>178971</v>
      </c>
      <c r="O411">
        <f t="shared" ca="1" si="146"/>
        <v>16586.224621359448</v>
      </c>
      <c r="P411" s="1">
        <f t="shared" ca="1" si="147"/>
        <v>18167.586203574723</v>
      </c>
      <c r="Q411">
        <f t="shared" ca="1" si="148"/>
        <v>5644</v>
      </c>
      <c r="R411" s="1">
        <f t="shared" ca="1" si="149"/>
        <v>102218.35181871848</v>
      </c>
      <c r="S411" s="1">
        <f t="shared" ca="1" si="150"/>
        <v>74998.031494274968</v>
      </c>
      <c r="T411" s="1">
        <f t="shared" ca="1" si="151"/>
        <v>299356.93802229321</v>
      </c>
      <c r="U411" s="1">
        <f t="shared" ca="1" si="152"/>
        <v>124448.57644007793</v>
      </c>
      <c r="V411" s="1">
        <f t="shared" ca="1" si="153"/>
        <v>174908.36158221529</v>
      </c>
      <c r="AI411" s="7"/>
      <c r="AJ411">
        <f ca="1">IF(Table1[[#This Row],[Gender]]="Male",1,0)</f>
        <v>0</v>
      </c>
      <c r="AK411">
        <f ca="1">IF(Table1[[#This Row],[Gender]]="Female",1,0)</f>
        <v>1</v>
      </c>
      <c r="AM411" s="3"/>
      <c r="AO411">
        <f ca="1">IF(Table1[[#This Row],[Profession]]="Health",1,0)</f>
        <v>0</v>
      </c>
      <c r="AP411">
        <f ca="1">IF(Table1[[#This Row],[Profession]]="IT",1,0)</f>
        <v>0</v>
      </c>
      <c r="AQ411">
        <f ca="1">IF(Table1[[#This Row],[Profession]]="Engineer",1,0)</f>
        <v>0</v>
      </c>
      <c r="AR411">
        <f ca="1">IF(Table1[[#This Row],[Profession]]="Blogger",1,0)</f>
        <v>0</v>
      </c>
      <c r="AS411">
        <f ca="1">IF(Table1[[#This Row],[Profession]]="Teacher",1,0)</f>
        <v>0</v>
      </c>
      <c r="AT411">
        <f ca="1">IF(Table1[[#This Row],[Profession]]="Freelancer",1,0)</f>
        <v>1</v>
      </c>
      <c r="BB411" s="20">
        <f ca="1">Table1[[#This Row],[Vehicle Value]]/Table1[[#This Row],[Vehicles]]</f>
        <v>6055.8620678582411</v>
      </c>
      <c r="BC411" s="3"/>
      <c r="BD411" s="23">
        <f ca="1">IF(Table1[[#This Row],[Overal Debt]]&gt;$BE$3,1,0)</f>
        <v>1</v>
      </c>
      <c r="BG411" s="27">
        <f ca="1">Table1[[#This Row],[Mortgage]]/Table1[[#This Row],[Value of House]]</f>
        <v>9.2675487209433083E-2</v>
      </c>
      <c r="BH411" s="23">
        <f t="shared" ca="1" si="154"/>
        <v>1</v>
      </c>
      <c r="BJ411">
        <f ca="1">IF(Table1[[#This Row],[City]]="Delhi",Table1[[#This Row],[Income]],0)</f>
        <v>0</v>
      </c>
      <c r="BK411">
        <f ca="1">IF(Table1[[#This Row],[City]]="Bangalore",Table1[[#This Row],[Income]],0)</f>
        <v>0</v>
      </c>
      <c r="BL411">
        <f ca="1">IF(Table1[[#This Row],[City]]="Kochi",Table1[[#This Row],[Income]],0)</f>
        <v>0</v>
      </c>
      <c r="BM411">
        <f ca="1">IF(Table1[[#This Row],[City]]="Chennai",Table1[[#This Row],[Income]],0)</f>
        <v>59657</v>
      </c>
      <c r="BN411">
        <f ca="1">IF(Table1[[#This Row],[City]]="Thiruvananthapuram",Table1[[#This Row],[Income]],0)</f>
        <v>0</v>
      </c>
      <c r="BO411">
        <f ca="1">IF(Table1[[#This Row],[City]]="Kolkata",Table1[[#This Row],[Income]],0)</f>
        <v>0</v>
      </c>
      <c r="BP411">
        <f ca="1">IF(Table1[[#This Row],[City]]="Mumbai",Table1[[#This Row],[Income]],0)</f>
        <v>0</v>
      </c>
      <c r="BQ411">
        <f ca="1">IF(Table1[[#This Row],[City]]="Mysore",Table1[[#This Row],[Income]],0)</f>
        <v>0</v>
      </c>
      <c r="BT411">
        <f ca="1">IF(Table1[[#This Row],[City]]="Mumbai",1,0)</f>
        <v>0</v>
      </c>
      <c r="BU411">
        <f ca="1">IF(Table1[[#This Row],[City]]="Chennai",1,0)</f>
        <v>1</v>
      </c>
      <c r="BV411">
        <f ca="1">IF(Table1[[#This Row],[City]]="Delhi",1,0)</f>
        <v>0</v>
      </c>
      <c r="BW411">
        <f ca="1">IF(Table1[[#This Row],[City]]="Bangalore",1,0)</f>
        <v>0</v>
      </c>
      <c r="BX411">
        <f ca="1">IF(Table1[[#This Row],[City]]="Kochi",1,0)</f>
        <v>0</v>
      </c>
      <c r="BY411">
        <f ca="1">IF(Table1[[#This Row],[City]]="Thiruvananthapuram",1,0)</f>
        <v>0</v>
      </c>
      <c r="BZ411">
        <f ca="1">IF(Table1[[#This Row],[City]]="Kolkata",1,0)</f>
        <v>0</v>
      </c>
      <c r="CA411">
        <f ca="1">IF(Table1[[#This Row],[City]]="Mysore",1,0)</f>
        <v>0</v>
      </c>
    </row>
    <row r="412" spans="2:79" x14ac:dyDescent="0.3">
      <c r="B412">
        <f t="shared" ca="1" si="134"/>
        <v>2</v>
      </c>
      <c r="C412" t="str">
        <f t="shared" ca="1" si="135"/>
        <v>Female</v>
      </c>
      <c r="D412">
        <f t="shared" ca="1" si="136"/>
        <v>27</v>
      </c>
      <c r="E412">
        <f t="shared" ca="1" si="137"/>
        <v>2</v>
      </c>
      <c r="F412" t="str">
        <f t="shared" ca="1" si="138"/>
        <v>Engineer</v>
      </c>
      <c r="G412">
        <f t="shared" ca="1" si="139"/>
        <v>3</v>
      </c>
      <c r="H412" t="str">
        <f t="shared" ca="1" si="140"/>
        <v>Diploma</v>
      </c>
      <c r="I412">
        <f t="shared" ca="1" si="141"/>
        <v>1</v>
      </c>
      <c r="J412">
        <f t="shared" ca="1" si="133"/>
        <v>3</v>
      </c>
      <c r="K412">
        <f t="shared" ca="1" si="142"/>
        <v>55595</v>
      </c>
      <c r="L412">
        <f t="shared" ca="1" si="143"/>
        <v>2</v>
      </c>
      <c r="M412" t="str">
        <f t="shared" ca="1" si="144"/>
        <v>Bangalore</v>
      </c>
      <c r="N412">
        <f t="shared" ca="1" si="145"/>
        <v>166785</v>
      </c>
      <c r="O412">
        <f t="shared" ca="1" si="146"/>
        <v>123660.75582540645</v>
      </c>
      <c r="P412" s="1">
        <f t="shared" ca="1" si="147"/>
        <v>98371.681819817692</v>
      </c>
      <c r="Q412">
        <f t="shared" ca="1" si="148"/>
        <v>75611</v>
      </c>
      <c r="R412" s="1">
        <f t="shared" ca="1" si="149"/>
        <v>45544.712963397018</v>
      </c>
      <c r="S412" s="1">
        <f t="shared" ca="1" si="150"/>
        <v>11507.301259453348</v>
      </c>
      <c r="T412" s="1">
        <f t="shared" ca="1" si="151"/>
        <v>310701.39478321472</v>
      </c>
      <c r="U412" s="1">
        <f t="shared" ca="1" si="152"/>
        <v>244816.46878880347</v>
      </c>
      <c r="V412" s="1">
        <f t="shared" ca="1" si="153"/>
        <v>65884.925994411256</v>
      </c>
      <c r="AI412" s="7"/>
      <c r="AJ412">
        <f ca="1">IF(Table1[[#This Row],[Gender]]="Male",1,0)</f>
        <v>0</v>
      </c>
      <c r="AK412">
        <f ca="1">IF(Table1[[#This Row],[Gender]]="Female",1,0)</f>
        <v>1</v>
      </c>
      <c r="AM412" s="3"/>
      <c r="AO412">
        <f ca="1">IF(Table1[[#This Row],[Profession]]="Health",1,0)</f>
        <v>0</v>
      </c>
      <c r="AP412">
        <f ca="1">IF(Table1[[#This Row],[Profession]]="IT",1,0)</f>
        <v>0</v>
      </c>
      <c r="AQ412">
        <f ca="1">IF(Table1[[#This Row],[Profession]]="Engineer",1,0)</f>
        <v>1</v>
      </c>
      <c r="AR412">
        <f ca="1">IF(Table1[[#This Row],[Profession]]="Blogger",1,0)</f>
        <v>0</v>
      </c>
      <c r="AS412">
        <f ca="1">IF(Table1[[#This Row],[Profession]]="Teacher",1,0)</f>
        <v>0</v>
      </c>
      <c r="AT412">
        <f ca="1">IF(Table1[[#This Row],[Profession]]="Freelancer",1,0)</f>
        <v>0</v>
      </c>
      <c r="BB412" s="20">
        <f ca="1">Table1[[#This Row],[Vehicle Value]]/Table1[[#This Row],[Vehicles]]</f>
        <v>32790.560606605897</v>
      </c>
      <c r="BC412" s="3"/>
      <c r="BD412" s="23">
        <f ca="1">IF(Table1[[#This Row],[Overal Debt]]&gt;$BE$3,1,0)</f>
        <v>1</v>
      </c>
      <c r="BG412" s="27">
        <f ca="1">Table1[[#This Row],[Mortgage]]/Table1[[#This Row],[Value of House]]</f>
        <v>0.74143811389157566</v>
      </c>
      <c r="BH412" s="23">
        <f t="shared" ca="1" si="154"/>
        <v>0</v>
      </c>
      <c r="BJ412">
        <f ca="1">IF(Table1[[#This Row],[City]]="Delhi",Table1[[#This Row],[Income]],0)</f>
        <v>0</v>
      </c>
      <c r="BK412">
        <f ca="1">IF(Table1[[#This Row],[City]]="Bangalore",Table1[[#This Row],[Income]],0)</f>
        <v>55595</v>
      </c>
      <c r="BL412">
        <f ca="1">IF(Table1[[#This Row],[City]]="Kochi",Table1[[#This Row],[Income]],0)</f>
        <v>0</v>
      </c>
      <c r="BM412">
        <f ca="1">IF(Table1[[#This Row],[City]]="Chennai",Table1[[#This Row],[Income]],0)</f>
        <v>0</v>
      </c>
      <c r="BN412">
        <f ca="1">IF(Table1[[#This Row],[City]]="Thiruvananthapuram",Table1[[#This Row],[Income]],0)</f>
        <v>0</v>
      </c>
      <c r="BO412">
        <f ca="1">IF(Table1[[#This Row],[City]]="Kolkata",Table1[[#This Row],[Income]],0)</f>
        <v>0</v>
      </c>
      <c r="BP412">
        <f ca="1">IF(Table1[[#This Row],[City]]="Mumbai",Table1[[#This Row],[Income]],0)</f>
        <v>0</v>
      </c>
      <c r="BQ412">
        <f ca="1">IF(Table1[[#This Row],[City]]="Mysore",Table1[[#This Row],[Income]],0)</f>
        <v>0</v>
      </c>
      <c r="BT412">
        <f ca="1">IF(Table1[[#This Row],[City]]="Mumbai",1,0)</f>
        <v>0</v>
      </c>
      <c r="BU412">
        <f ca="1">IF(Table1[[#This Row],[City]]="Chennai",1,0)</f>
        <v>0</v>
      </c>
      <c r="BV412">
        <f ca="1">IF(Table1[[#This Row],[City]]="Delhi",1,0)</f>
        <v>0</v>
      </c>
      <c r="BW412">
        <f ca="1">IF(Table1[[#This Row],[City]]="Bangalore",1,0)</f>
        <v>1</v>
      </c>
      <c r="BX412">
        <f ca="1">IF(Table1[[#This Row],[City]]="Kochi",1,0)</f>
        <v>0</v>
      </c>
      <c r="BY412">
        <f ca="1">IF(Table1[[#This Row],[City]]="Thiruvananthapuram",1,0)</f>
        <v>0</v>
      </c>
      <c r="BZ412">
        <f ca="1">IF(Table1[[#This Row],[City]]="Kolkata",1,0)</f>
        <v>0</v>
      </c>
      <c r="CA412">
        <f ca="1">IF(Table1[[#This Row],[City]]="Mysore",1,0)</f>
        <v>0</v>
      </c>
    </row>
    <row r="413" spans="2:79" x14ac:dyDescent="0.3">
      <c r="B413">
        <f t="shared" ca="1" si="134"/>
        <v>2</v>
      </c>
      <c r="C413" t="str">
        <f t="shared" ca="1" si="135"/>
        <v>Female</v>
      </c>
      <c r="D413">
        <f t="shared" ca="1" si="136"/>
        <v>44</v>
      </c>
      <c r="E413">
        <f t="shared" ca="1" si="137"/>
        <v>6</v>
      </c>
      <c r="F413" t="str">
        <f t="shared" ca="1" si="138"/>
        <v>Blogger</v>
      </c>
      <c r="G413">
        <f t="shared" ca="1" si="139"/>
        <v>1</v>
      </c>
      <c r="H413" t="str">
        <f t="shared" ca="1" si="140"/>
        <v>SSLC</v>
      </c>
      <c r="I413">
        <f t="shared" ca="1" si="141"/>
        <v>3</v>
      </c>
      <c r="J413">
        <f t="shared" ca="1" si="133"/>
        <v>2</v>
      </c>
      <c r="K413">
        <f t="shared" ca="1" si="142"/>
        <v>27168</v>
      </c>
      <c r="L413">
        <f t="shared" ca="1" si="143"/>
        <v>3</v>
      </c>
      <c r="M413" t="str">
        <f t="shared" ca="1" si="144"/>
        <v>Mysore</v>
      </c>
      <c r="N413">
        <f t="shared" ca="1" si="145"/>
        <v>81504</v>
      </c>
      <c r="O413">
        <f t="shared" ca="1" si="146"/>
        <v>11191.136203770977</v>
      </c>
      <c r="P413" s="1">
        <f t="shared" ca="1" si="147"/>
        <v>14704.125652053875</v>
      </c>
      <c r="Q413">
        <f t="shared" ca="1" si="148"/>
        <v>13883</v>
      </c>
      <c r="R413" s="1">
        <f t="shared" ca="1" si="149"/>
        <v>28196.859884939047</v>
      </c>
      <c r="S413" s="1">
        <f t="shared" ca="1" si="150"/>
        <v>21246.859371556831</v>
      </c>
      <c r="T413" s="1">
        <f t="shared" ca="1" si="151"/>
        <v>124404.98553699293</v>
      </c>
      <c r="U413" s="1">
        <f t="shared" ca="1" si="152"/>
        <v>53270.996088710024</v>
      </c>
      <c r="V413" s="1">
        <f t="shared" ca="1" si="153"/>
        <v>71133.989448282897</v>
      </c>
      <c r="AI413" s="7"/>
      <c r="AJ413">
        <f ca="1">IF(Table1[[#This Row],[Gender]]="Male",1,0)</f>
        <v>0</v>
      </c>
      <c r="AK413">
        <f ca="1">IF(Table1[[#This Row],[Gender]]="Female",1,0)</f>
        <v>1</v>
      </c>
      <c r="AM413" s="3"/>
      <c r="AO413">
        <f ca="1">IF(Table1[[#This Row],[Profession]]="Health",1,0)</f>
        <v>0</v>
      </c>
      <c r="AP413">
        <f ca="1">IF(Table1[[#This Row],[Profession]]="IT",1,0)</f>
        <v>0</v>
      </c>
      <c r="AQ413">
        <f ca="1">IF(Table1[[#This Row],[Profession]]="Engineer",1,0)</f>
        <v>0</v>
      </c>
      <c r="AR413">
        <f ca="1">IF(Table1[[#This Row],[Profession]]="Blogger",1,0)</f>
        <v>1</v>
      </c>
      <c r="AS413">
        <f ca="1">IF(Table1[[#This Row],[Profession]]="Teacher",1,0)</f>
        <v>0</v>
      </c>
      <c r="AT413">
        <f ca="1">IF(Table1[[#This Row],[Profession]]="Freelancer",1,0)</f>
        <v>0</v>
      </c>
      <c r="BB413" s="20">
        <f ca="1">Table1[[#This Row],[Vehicle Value]]/Table1[[#This Row],[Vehicles]]</f>
        <v>7352.0628260269377</v>
      </c>
      <c r="BC413" s="3"/>
      <c r="BD413" s="23">
        <f ca="1">IF(Table1[[#This Row],[Overal Debt]]&gt;$BE$3,1,0)</f>
        <v>0</v>
      </c>
      <c r="BG413" s="27">
        <f ca="1">Table1[[#This Row],[Mortgage]]/Table1[[#This Row],[Value of House]]</f>
        <v>0.1373078156136015</v>
      </c>
      <c r="BH413" s="23">
        <f t="shared" ca="1" si="154"/>
        <v>1</v>
      </c>
      <c r="BJ413">
        <f ca="1">IF(Table1[[#This Row],[City]]="Delhi",Table1[[#This Row],[Income]],0)</f>
        <v>0</v>
      </c>
      <c r="BK413">
        <f ca="1">IF(Table1[[#This Row],[City]]="Bangalore",Table1[[#This Row],[Income]],0)</f>
        <v>0</v>
      </c>
      <c r="BL413">
        <f ca="1">IF(Table1[[#This Row],[City]]="Kochi",Table1[[#This Row],[Income]],0)</f>
        <v>0</v>
      </c>
      <c r="BM413">
        <f ca="1">IF(Table1[[#This Row],[City]]="Chennai",Table1[[#This Row],[Income]],0)</f>
        <v>0</v>
      </c>
      <c r="BN413">
        <f ca="1">IF(Table1[[#This Row],[City]]="Thiruvananthapuram",Table1[[#This Row],[Income]],0)</f>
        <v>0</v>
      </c>
      <c r="BO413">
        <f ca="1">IF(Table1[[#This Row],[City]]="Kolkata",Table1[[#This Row],[Income]],0)</f>
        <v>0</v>
      </c>
      <c r="BP413">
        <f ca="1">IF(Table1[[#This Row],[City]]="Mumbai",Table1[[#This Row],[Income]],0)</f>
        <v>0</v>
      </c>
      <c r="BQ413">
        <f ca="1">IF(Table1[[#This Row],[City]]="Mysore",Table1[[#This Row],[Income]],0)</f>
        <v>27168</v>
      </c>
      <c r="BT413">
        <f ca="1">IF(Table1[[#This Row],[City]]="Mumbai",1,0)</f>
        <v>0</v>
      </c>
      <c r="BU413">
        <f ca="1">IF(Table1[[#This Row],[City]]="Chennai",1,0)</f>
        <v>0</v>
      </c>
      <c r="BV413">
        <f ca="1">IF(Table1[[#This Row],[City]]="Delhi",1,0)</f>
        <v>0</v>
      </c>
      <c r="BW413">
        <f ca="1">IF(Table1[[#This Row],[City]]="Bangalore",1,0)</f>
        <v>0</v>
      </c>
      <c r="BX413">
        <f ca="1">IF(Table1[[#This Row],[City]]="Kochi",1,0)</f>
        <v>0</v>
      </c>
      <c r="BY413">
        <f ca="1">IF(Table1[[#This Row],[City]]="Thiruvananthapuram",1,0)</f>
        <v>0</v>
      </c>
      <c r="BZ413">
        <f ca="1">IF(Table1[[#This Row],[City]]="Kolkata",1,0)</f>
        <v>0</v>
      </c>
      <c r="CA413">
        <f ca="1">IF(Table1[[#This Row],[City]]="Mysore",1,0)</f>
        <v>1</v>
      </c>
    </row>
    <row r="414" spans="2:79" x14ac:dyDescent="0.3">
      <c r="B414">
        <f t="shared" ca="1" si="134"/>
        <v>2</v>
      </c>
      <c r="C414" t="str">
        <f t="shared" ca="1" si="135"/>
        <v>Female</v>
      </c>
      <c r="D414">
        <f t="shared" ca="1" si="136"/>
        <v>42</v>
      </c>
      <c r="E414">
        <f t="shared" ca="1" si="137"/>
        <v>2</v>
      </c>
      <c r="F414" t="str">
        <f t="shared" ca="1" si="138"/>
        <v>Engineer</v>
      </c>
      <c r="G414">
        <f t="shared" ca="1" si="139"/>
        <v>1</v>
      </c>
      <c r="H414" t="str">
        <f t="shared" ca="1" si="140"/>
        <v>SSLC</v>
      </c>
      <c r="I414">
        <f t="shared" ca="1" si="141"/>
        <v>0</v>
      </c>
      <c r="J414">
        <f t="shared" ca="1" si="133"/>
        <v>1</v>
      </c>
      <c r="K414">
        <f t="shared" ca="1" si="142"/>
        <v>62783</v>
      </c>
      <c r="L414">
        <f t="shared" ca="1" si="143"/>
        <v>6</v>
      </c>
      <c r="M414" t="str">
        <f t="shared" ca="1" si="144"/>
        <v>Thiruvananthapuram</v>
      </c>
      <c r="N414">
        <f t="shared" ca="1" si="145"/>
        <v>251132</v>
      </c>
      <c r="O414">
        <f t="shared" ca="1" si="146"/>
        <v>16393.097585797554</v>
      </c>
      <c r="P414" s="1">
        <f t="shared" ca="1" si="147"/>
        <v>19715.050313762964</v>
      </c>
      <c r="Q414">
        <f t="shared" ca="1" si="148"/>
        <v>529</v>
      </c>
      <c r="R414" s="1">
        <f t="shared" ca="1" si="149"/>
        <v>8260.6838624018565</v>
      </c>
      <c r="S414" s="1">
        <f t="shared" ca="1" si="150"/>
        <v>6230.9806923232336</v>
      </c>
      <c r="T414" s="1">
        <f t="shared" ca="1" si="151"/>
        <v>279107.73417616484</v>
      </c>
      <c r="U414" s="1">
        <f t="shared" ca="1" si="152"/>
        <v>25182.78144819941</v>
      </c>
      <c r="V414" s="1">
        <f t="shared" ca="1" si="153"/>
        <v>253924.95272796543</v>
      </c>
      <c r="AI414" s="7"/>
      <c r="AJ414">
        <f ca="1">IF(Table1[[#This Row],[Gender]]="Male",1,0)</f>
        <v>0</v>
      </c>
      <c r="AK414">
        <f ca="1">IF(Table1[[#This Row],[Gender]]="Female",1,0)</f>
        <v>1</v>
      </c>
      <c r="AM414" s="3"/>
      <c r="AO414">
        <f ca="1">IF(Table1[[#This Row],[Profession]]="Health",1,0)</f>
        <v>0</v>
      </c>
      <c r="AP414">
        <f ca="1">IF(Table1[[#This Row],[Profession]]="IT",1,0)</f>
        <v>0</v>
      </c>
      <c r="AQ414">
        <f ca="1">IF(Table1[[#This Row],[Profession]]="Engineer",1,0)</f>
        <v>1</v>
      </c>
      <c r="AR414">
        <f ca="1">IF(Table1[[#This Row],[Profession]]="Blogger",1,0)</f>
        <v>0</v>
      </c>
      <c r="AS414">
        <f ca="1">IF(Table1[[#This Row],[Profession]]="Teacher",1,0)</f>
        <v>0</v>
      </c>
      <c r="AT414">
        <f ca="1">IF(Table1[[#This Row],[Profession]]="Freelancer",1,0)</f>
        <v>0</v>
      </c>
      <c r="BB414" s="20">
        <f ca="1">Table1[[#This Row],[Vehicle Value]]/Table1[[#This Row],[Vehicles]]</f>
        <v>19715.050313762964</v>
      </c>
      <c r="BC414" s="3"/>
      <c r="BD414" s="23">
        <f ca="1">IF(Table1[[#This Row],[Overal Debt]]&gt;$BE$3,1,0)</f>
        <v>0</v>
      </c>
      <c r="BG414" s="27">
        <f ca="1">Table1[[#This Row],[Mortgage]]/Table1[[#This Row],[Value of House]]</f>
        <v>6.5276816916193692E-2</v>
      </c>
      <c r="BH414" s="23">
        <f t="shared" ca="1" si="154"/>
        <v>1</v>
      </c>
      <c r="BJ414">
        <f ca="1">IF(Table1[[#This Row],[City]]="Delhi",Table1[[#This Row],[Income]],0)</f>
        <v>0</v>
      </c>
      <c r="BK414">
        <f ca="1">IF(Table1[[#This Row],[City]]="Bangalore",Table1[[#This Row],[Income]],0)</f>
        <v>0</v>
      </c>
      <c r="BL414">
        <f ca="1">IF(Table1[[#This Row],[City]]="Kochi",Table1[[#This Row],[Income]],0)</f>
        <v>0</v>
      </c>
      <c r="BM414">
        <f ca="1">IF(Table1[[#This Row],[City]]="Chennai",Table1[[#This Row],[Income]],0)</f>
        <v>0</v>
      </c>
      <c r="BN414">
        <f ca="1">IF(Table1[[#This Row],[City]]="Thiruvananthapuram",Table1[[#This Row],[Income]],0)</f>
        <v>62783</v>
      </c>
      <c r="BO414">
        <f ca="1">IF(Table1[[#This Row],[City]]="Kolkata",Table1[[#This Row],[Income]],0)</f>
        <v>0</v>
      </c>
      <c r="BP414">
        <f ca="1">IF(Table1[[#This Row],[City]]="Mumbai",Table1[[#This Row],[Income]],0)</f>
        <v>0</v>
      </c>
      <c r="BQ414">
        <f ca="1">IF(Table1[[#This Row],[City]]="Mysore",Table1[[#This Row],[Income]],0)</f>
        <v>0</v>
      </c>
      <c r="BT414">
        <f ca="1">IF(Table1[[#This Row],[City]]="Mumbai",1,0)</f>
        <v>0</v>
      </c>
      <c r="BU414">
        <f ca="1">IF(Table1[[#This Row],[City]]="Chennai",1,0)</f>
        <v>0</v>
      </c>
      <c r="BV414">
        <f ca="1">IF(Table1[[#This Row],[City]]="Delhi",1,0)</f>
        <v>0</v>
      </c>
      <c r="BW414">
        <f ca="1">IF(Table1[[#This Row],[City]]="Bangalore",1,0)</f>
        <v>0</v>
      </c>
      <c r="BX414">
        <f ca="1">IF(Table1[[#This Row],[City]]="Kochi",1,0)</f>
        <v>0</v>
      </c>
      <c r="BY414">
        <f ca="1">IF(Table1[[#This Row],[City]]="Thiruvananthapuram",1,0)</f>
        <v>1</v>
      </c>
      <c r="BZ414">
        <f ca="1">IF(Table1[[#This Row],[City]]="Kolkata",1,0)</f>
        <v>0</v>
      </c>
      <c r="CA414">
        <f ca="1">IF(Table1[[#This Row],[City]]="Mysore",1,0)</f>
        <v>0</v>
      </c>
    </row>
    <row r="415" spans="2:79" x14ac:dyDescent="0.3">
      <c r="B415">
        <f t="shared" ca="1" si="134"/>
        <v>1</v>
      </c>
      <c r="C415" t="str">
        <f t="shared" ca="1" si="135"/>
        <v>Male</v>
      </c>
      <c r="D415">
        <f t="shared" ca="1" si="136"/>
        <v>25</v>
      </c>
      <c r="E415">
        <f t="shared" ca="1" si="137"/>
        <v>3</v>
      </c>
      <c r="F415" t="str">
        <f t="shared" ca="1" si="138"/>
        <v>IT</v>
      </c>
      <c r="G415">
        <f t="shared" ca="1" si="139"/>
        <v>5</v>
      </c>
      <c r="H415" t="str">
        <f t="shared" ca="1" si="140"/>
        <v>Post Graduate</v>
      </c>
      <c r="I415">
        <f t="shared" ca="1" si="141"/>
        <v>3</v>
      </c>
      <c r="J415">
        <f t="shared" ca="1" si="133"/>
        <v>2</v>
      </c>
      <c r="K415">
        <f t="shared" ca="1" si="142"/>
        <v>81999</v>
      </c>
      <c r="L415">
        <f t="shared" ca="1" si="143"/>
        <v>9</v>
      </c>
      <c r="M415" t="str">
        <f t="shared" ca="1" si="144"/>
        <v>Delhi</v>
      </c>
      <c r="N415">
        <f t="shared" ca="1" si="145"/>
        <v>327996</v>
      </c>
      <c r="O415">
        <f t="shared" ca="1" si="146"/>
        <v>326087.22889405995</v>
      </c>
      <c r="P415" s="1">
        <f t="shared" ca="1" si="147"/>
        <v>157924.48758101472</v>
      </c>
      <c r="Q415">
        <f t="shared" ca="1" si="148"/>
        <v>6887</v>
      </c>
      <c r="R415" s="1">
        <f t="shared" ca="1" si="149"/>
        <v>103123.9513380188</v>
      </c>
      <c r="S415" s="1">
        <f t="shared" ca="1" si="150"/>
        <v>116432.95311859966</v>
      </c>
      <c r="T415" s="1">
        <f t="shared" ca="1" si="151"/>
        <v>589044.43891903351</v>
      </c>
      <c r="U415" s="1">
        <f t="shared" ca="1" si="152"/>
        <v>436098.18023207877</v>
      </c>
      <c r="V415" s="1">
        <f t="shared" ca="1" si="153"/>
        <v>152946.25868695474</v>
      </c>
      <c r="AI415" s="7"/>
      <c r="AJ415">
        <f ca="1">IF(Table1[[#This Row],[Gender]]="Male",1,0)</f>
        <v>1</v>
      </c>
      <c r="AK415">
        <f ca="1">IF(Table1[[#This Row],[Gender]]="Female",1,0)</f>
        <v>0</v>
      </c>
      <c r="AM415" s="3"/>
      <c r="AO415">
        <f ca="1">IF(Table1[[#This Row],[Profession]]="Health",1,0)</f>
        <v>0</v>
      </c>
      <c r="AP415">
        <f ca="1">IF(Table1[[#This Row],[Profession]]="IT",1,0)</f>
        <v>1</v>
      </c>
      <c r="AQ415">
        <f ca="1">IF(Table1[[#This Row],[Profession]]="Engineer",1,0)</f>
        <v>0</v>
      </c>
      <c r="AR415">
        <f ca="1">IF(Table1[[#This Row],[Profession]]="Blogger",1,0)</f>
        <v>0</v>
      </c>
      <c r="AS415">
        <f ca="1">IF(Table1[[#This Row],[Profession]]="Teacher",1,0)</f>
        <v>0</v>
      </c>
      <c r="AT415">
        <f ca="1">IF(Table1[[#This Row],[Profession]]="Freelancer",1,0)</f>
        <v>0</v>
      </c>
      <c r="BB415" s="20">
        <f ca="1">Table1[[#This Row],[Vehicle Value]]/Table1[[#This Row],[Vehicles]]</f>
        <v>78962.24379050736</v>
      </c>
      <c r="BC415" s="3"/>
      <c r="BD415" s="23">
        <f ca="1">IF(Table1[[#This Row],[Overal Debt]]&gt;$BE$3,1,0)</f>
        <v>1</v>
      </c>
      <c r="BG415" s="27">
        <f ca="1">Table1[[#This Row],[Mortgage]]/Table1[[#This Row],[Value of House]]</f>
        <v>0.99418050492707211</v>
      </c>
      <c r="BH415" s="23">
        <f t="shared" ca="1" si="154"/>
        <v>0</v>
      </c>
      <c r="BJ415">
        <f ca="1">IF(Table1[[#This Row],[City]]="Delhi",Table1[[#This Row],[Income]],0)</f>
        <v>81999</v>
      </c>
      <c r="BK415">
        <f ca="1">IF(Table1[[#This Row],[City]]="Bangalore",Table1[[#This Row],[Income]],0)</f>
        <v>0</v>
      </c>
      <c r="BL415">
        <f ca="1">IF(Table1[[#This Row],[City]]="Kochi",Table1[[#This Row],[Income]],0)</f>
        <v>0</v>
      </c>
      <c r="BM415">
        <f ca="1">IF(Table1[[#This Row],[City]]="Chennai",Table1[[#This Row],[Income]],0)</f>
        <v>0</v>
      </c>
      <c r="BN415">
        <f ca="1">IF(Table1[[#This Row],[City]]="Thiruvananthapuram",Table1[[#This Row],[Income]],0)</f>
        <v>0</v>
      </c>
      <c r="BO415">
        <f ca="1">IF(Table1[[#This Row],[City]]="Kolkata",Table1[[#This Row],[Income]],0)</f>
        <v>0</v>
      </c>
      <c r="BP415">
        <f ca="1">IF(Table1[[#This Row],[City]]="Mumbai",Table1[[#This Row],[Income]],0)</f>
        <v>0</v>
      </c>
      <c r="BQ415">
        <f ca="1">IF(Table1[[#This Row],[City]]="Mysore",Table1[[#This Row],[Income]],0)</f>
        <v>0</v>
      </c>
      <c r="BT415">
        <f ca="1">IF(Table1[[#This Row],[City]]="Mumbai",1,0)</f>
        <v>0</v>
      </c>
      <c r="BU415">
        <f ca="1">IF(Table1[[#This Row],[City]]="Chennai",1,0)</f>
        <v>0</v>
      </c>
      <c r="BV415">
        <f ca="1">IF(Table1[[#This Row],[City]]="Delhi",1,0)</f>
        <v>1</v>
      </c>
      <c r="BW415">
        <f ca="1">IF(Table1[[#This Row],[City]]="Bangalore",1,0)</f>
        <v>0</v>
      </c>
      <c r="BX415">
        <f ca="1">IF(Table1[[#This Row],[City]]="Kochi",1,0)</f>
        <v>0</v>
      </c>
      <c r="BY415">
        <f ca="1">IF(Table1[[#This Row],[City]]="Thiruvananthapuram",1,0)</f>
        <v>0</v>
      </c>
      <c r="BZ415">
        <f ca="1">IF(Table1[[#This Row],[City]]="Kolkata",1,0)</f>
        <v>0</v>
      </c>
      <c r="CA415">
        <f ca="1">IF(Table1[[#This Row],[City]]="Mysore",1,0)</f>
        <v>0</v>
      </c>
    </row>
    <row r="416" spans="2:79" x14ac:dyDescent="0.3">
      <c r="B416">
        <f t="shared" ca="1" si="134"/>
        <v>1</v>
      </c>
      <c r="C416" t="str">
        <f t="shared" ca="1" si="135"/>
        <v>Male</v>
      </c>
      <c r="D416">
        <f t="shared" ca="1" si="136"/>
        <v>29</v>
      </c>
      <c r="E416">
        <f t="shared" ca="1" si="137"/>
        <v>4</v>
      </c>
      <c r="F416" t="str">
        <f t="shared" ca="1" si="138"/>
        <v>Teacher</v>
      </c>
      <c r="G416">
        <f t="shared" ca="1" si="139"/>
        <v>5</v>
      </c>
      <c r="H416" t="str">
        <f t="shared" ca="1" si="140"/>
        <v>Post Graduate</v>
      </c>
      <c r="I416">
        <f t="shared" ca="1" si="141"/>
        <v>4</v>
      </c>
      <c r="J416">
        <f t="shared" ca="1" si="133"/>
        <v>1</v>
      </c>
      <c r="K416">
        <f t="shared" ca="1" si="142"/>
        <v>69287</v>
      </c>
      <c r="L416">
        <f t="shared" ca="1" si="143"/>
        <v>1</v>
      </c>
      <c r="M416" t="str">
        <f t="shared" ca="1" si="144"/>
        <v>Chennai</v>
      </c>
      <c r="N416">
        <f t="shared" ca="1" si="145"/>
        <v>207861</v>
      </c>
      <c r="O416">
        <f t="shared" ca="1" si="146"/>
        <v>76658.708885388245</v>
      </c>
      <c r="P416" s="1">
        <f t="shared" ca="1" si="147"/>
        <v>29497.609080564722</v>
      </c>
      <c r="Q416">
        <f t="shared" ca="1" si="148"/>
        <v>14686</v>
      </c>
      <c r="R416" s="1">
        <f t="shared" ca="1" si="149"/>
        <v>44798.094872124457</v>
      </c>
      <c r="S416" s="1">
        <f t="shared" ca="1" si="150"/>
        <v>60932.171883102907</v>
      </c>
      <c r="T416" s="1">
        <f t="shared" ca="1" si="151"/>
        <v>282156.70395268919</v>
      </c>
      <c r="U416" s="1">
        <f t="shared" ca="1" si="152"/>
        <v>136142.80375751271</v>
      </c>
      <c r="V416" s="1">
        <f t="shared" ca="1" si="153"/>
        <v>146013.90019517648</v>
      </c>
      <c r="AI416" s="7"/>
      <c r="AJ416">
        <f ca="1">IF(Table1[[#This Row],[Gender]]="Male",1,0)</f>
        <v>1</v>
      </c>
      <c r="AK416">
        <f ca="1">IF(Table1[[#This Row],[Gender]]="Female",1,0)</f>
        <v>0</v>
      </c>
      <c r="AM416" s="3"/>
      <c r="AO416">
        <f ca="1">IF(Table1[[#This Row],[Profession]]="Health",1,0)</f>
        <v>0</v>
      </c>
      <c r="AP416">
        <f ca="1">IF(Table1[[#This Row],[Profession]]="IT",1,0)</f>
        <v>0</v>
      </c>
      <c r="AQ416">
        <f ca="1">IF(Table1[[#This Row],[Profession]]="Engineer",1,0)</f>
        <v>0</v>
      </c>
      <c r="AR416">
        <f ca="1">IF(Table1[[#This Row],[Profession]]="Blogger",1,0)</f>
        <v>0</v>
      </c>
      <c r="AS416">
        <f ca="1">IF(Table1[[#This Row],[Profession]]="Teacher",1,0)</f>
        <v>1</v>
      </c>
      <c r="AT416">
        <f ca="1">IF(Table1[[#This Row],[Profession]]="Freelancer",1,0)</f>
        <v>0</v>
      </c>
      <c r="BB416" s="20">
        <f ca="1">Table1[[#This Row],[Vehicle Value]]/Table1[[#This Row],[Vehicles]]</f>
        <v>29497.609080564722</v>
      </c>
      <c r="BC416" s="3"/>
      <c r="BD416" s="23">
        <f ca="1">IF(Table1[[#This Row],[Overal Debt]]&gt;$BE$3,1,0)</f>
        <v>1</v>
      </c>
      <c r="BG416" s="27">
        <f ca="1">Table1[[#This Row],[Mortgage]]/Table1[[#This Row],[Value of House]]</f>
        <v>0.36879794134247523</v>
      </c>
      <c r="BH416" s="23">
        <f t="shared" ca="1" si="154"/>
        <v>0</v>
      </c>
      <c r="BJ416">
        <f ca="1">IF(Table1[[#This Row],[City]]="Delhi",Table1[[#This Row],[Income]],0)</f>
        <v>0</v>
      </c>
      <c r="BK416">
        <f ca="1">IF(Table1[[#This Row],[City]]="Bangalore",Table1[[#This Row],[Income]],0)</f>
        <v>0</v>
      </c>
      <c r="BL416">
        <f ca="1">IF(Table1[[#This Row],[City]]="Kochi",Table1[[#This Row],[Income]],0)</f>
        <v>0</v>
      </c>
      <c r="BM416">
        <f ca="1">IF(Table1[[#This Row],[City]]="Chennai",Table1[[#This Row],[Income]],0)</f>
        <v>69287</v>
      </c>
      <c r="BN416">
        <f ca="1">IF(Table1[[#This Row],[City]]="Thiruvananthapuram",Table1[[#This Row],[Income]],0)</f>
        <v>0</v>
      </c>
      <c r="BO416">
        <f ca="1">IF(Table1[[#This Row],[City]]="Kolkata",Table1[[#This Row],[Income]],0)</f>
        <v>0</v>
      </c>
      <c r="BP416">
        <f ca="1">IF(Table1[[#This Row],[City]]="Mumbai",Table1[[#This Row],[Income]],0)</f>
        <v>0</v>
      </c>
      <c r="BQ416">
        <f ca="1">IF(Table1[[#This Row],[City]]="Mysore",Table1[[#This Row],[Income]],0)</f>
        <v>0</v>
      </c>
      <c r="BT416">
        <f ca="1">IF(Table1[[#This Row],[City]]="Mumbai",1,0)</f>
        <v>0</v>
      </c>
      <c r="BU416">
        <f ca="1">IF(Table1[[#This Row],[City]]="Chennai",1,0)</f>
        <v>1</v>
      </c>
      <c r="BV416">
        <f ca="1">IF(Table1[[#This Row],[City]]="Delhi",1,0)</f>
        <v>0</v>
      </c>
      <c r="BW416">
        <f ca="1">IF(Table1[[#This Row],[City]]="Bangalore",1,0)</f>
        <v>0</v>
      </c>
      <c r="BX416">
        <f ca="1">IF(Table1[[#This Row],[City]]="Kochi",1,0)</f>
        <v>0</v>
      </c>
      <c r="BY416">
        <f ca="1">IF(Table1[[#This Row],[City]]="Thiruvananthapuram",1,0)</f>
        <v>0</v>
      </c>
      <c r="BZ416">
        <f ca="1">IF(Table1[[#This Row],[City]]="Kolkata",1,0)</f>
        <v>0</v>
      </c>
      <c r="CA416">
        <f ca="1">IF(Table1[[#This Row],[City]]="Mysore",1,0)</f>
        <v>0</v>
      </c>
    </row>
    <row r="417" spans="2:79" x14ac:dyDescent="0.3">
      <c r="B417">
        <f t="shared" ca="1" si="134"/>
        <v>2</v>
      </c>
      <c r="C417" t="str">
        <f t="shared" ca="1" si="135"/>
        <v>Female</v>
      </c>
      <c r="D417">
        <f t="shared" ca="1" si="136"/>
        <v>32</v>
      </c>
      <c r="E417">
        <f t="shared" ca="1" si="137"/>
        <v>1</v>
      </c>
      <c r="F417" t="str">
        <f t="shared" ca="1" si="138"/>
        <v>Health</v>
      </c>
      <c r="G417">
        <f t="shared" ca="1" si="139"/>
        <v>3</v>
      </c>
      <c r="H417" t="str">
        <f t="shared" ca="1" si="140"/>
        <v>Diploma</v>
      </c>
      <c r="I417">
        <f t="shared" ca="1" si="141"/>
        <v>1</v>
      </c>
      <c r="J417">
        <f t="shared" ca="1" si="133"/>
        <v>3</v>
      </c>
      <c r="K417">
        <f t="shared" ca="1" si="142"/>
        <v>88434</v>
      </c>
      <c r="L417">
        <f t="shared" ca="1" si="143"/>
        <v>5</v>
      </c>
      <c r="M417" t="str">
        <f t="shared" ca="1" si="144"/>
        <v>Kolkata</v>
      </c>
      <c r="N417">
        <f t="shared" ca="1" si="145"/>
        <v>353736</v>
      </c>
      <c r="O417">
        <f t="shared" ca="1" si="146"/>
        <v>138039.25858773419</v>
      </c>
      <c r="P417" s="1">
        <f t="shared" ca="1" si="147"/>
        <v>221018.64052045028</v>
      </c>
      <c r="Q417">
        <f t="shared" ca="1" si="148"/>
        <v>145378</v>
      </c>
      <c r="R417" s="1">
        <f t="shared" ca="1" si="149"/>
        <v>134997.55341765171</v>
      </c>
      <c r="S417" s="1">
        <f t="shared" ca="1" si="150"/>
        <v>128537.11859284315</v>
      </c>
      <c r="T417" s="1">
        <f t="shared" ca="1" si="151"/>
        <v>709752.19393810199</v>
      </c>
      <c r="U417" s="1">
        <f t="shared" ca="1" si="152"/>
        <v>418414.81200538587</v>
      </c>
      <c r="V417" s="1">
        <f t="shared" ca="1" si="153"/>
        <v>291337.38193271612</v>
      </c>
      <c r="AI417" s="7"/>
      <c r="AJ417">
        <f ca="1">IF(Table1[[#This Row],[Gender]]="Male",1,0)</f>
        <v>0</v>
      </c>
      <c r="AK417">
        <f ca="1">IF(Table1[[#This Row],[Gender]]="Female",1,0)</f>
        <v>1</v>
      </c>
      <c r="AM417" s="3"/>
      <c r="AO417">
        <f ca="1">IF(Table1[[#This Row],[Profession]]="Health",1,0)</f>
        <v>1</v>
      </c>
      <c r="AP417">
        <f ca="1">IF(Table1[[#This Row],[Profession]]="IT",1,0)</f>
        <v>0</v>
      </c>
      <c r="AQ417">
        <f ca="1">IF(Table1[[#This Row],[Profession]]="Engineer",1,0)</f>
        <v>0</v>
      </c>
      <c r="AR417">
        <f ca="1">IF(Table1[[#This Row],[Profession]]="Blogger",1,0)</f>
        <v>0</v>
      </c>
      <c r="AS417">
        <f ca="1">IF(Table1[[#This Row],[Profession]]="Teacher",1,0)</f>
        <v>0</v>
      </c>
      <c r="AT417">
        <f ca="1">IF(Table1[[#This Row],[Profession]]="Freelancer",1,0)</f>
        <v>0</v>
      </c>
      <c r="BB417" s="20">
        <f ca="1">Table1[[#This Row],[Vehicle Value]]/Table1[[#This Row],[Vehicles]]</f>
        <v>73672.880173483427</v>
      </c>
      <c r="BC417" s="3"/>
      <c r="BD417" s="23">
        <f ca="1">IF(Table1[[#This Row],[Overal Debt]]&gt;$BE$3,1,0)</f>
        <v>1</v>
      </c>
      <c r="BG417" s="27">
        <f ca="1">Table1[[#This Row],[Mortgage]]/Table1[[#This Row],[Value of House]]</f>
        <v>0.39023242923461054</v>
      </c>
      <c r="BH417" s="23">
        <f t="shared" ca="1" si="154"/>
        <v>0</v>
      </c>
      <c r="BJ417">
        <f ca="1">IF(Table1[[#This Row],[City]]="Delhi",Table1[[#This Row],[Income]],0)</f>
        <v>0</v>
      </c>
      <c r="BK417">
        <f ca="1">IF(Table1[[#This Row],[City]]="Bangalore",Table1[[#This Row],[Income]],0)</f>
        <v>0</v>
      </c>
      <c r="BL417">
        <f ca="1">IF(Table1[[#This Row],[City]]="Kochi",Table1[[#This Row],[Income]],0)</f>
        <v>0</v>
      </c>
      <c r="BM417">
        <f ca="1">IF(Table1[[#This Row],[City]]="Chennai",Table1[[#This Row],[Income]],0)</f>
        <v>0</v>
      </c>
      <c r="BN417">
        <f ca="1">IF(Table1[[#This Row],[City]]="Thiruvananthapuram",Table1[[#This Row],[Income]],0)</f>
        <v>0</v>
      </c>
      <c r="BO417">
        <f ca="1">IF(Table1[[#This Row],[City]]="Kolkata",Table1[[#This Row],[Income]],0)</f>
        <v>88434</v>
      </c>
      <c r="BP417">
        <f ca="1">IF(Table1[[#This Row],[City]]="Mumbai",Table1[[#This Row],[Income]],0)</f>
        <v>0</v>
      </c>
      <c r="BQ417">
        <f ca="1">IF(Table1[[#This Row],[City]]="Mysore",Table1[[#This Row],[Income]],0)</f>
        <v>0</v>
      </c>
      <c r="BT417">
        <f ca="1">IF(Table1[[#This Row],[City]]="Mumbai",1,0)</f>
        <v>0</v>
      </c>
      <c r="BU417">
        <f ca="1">IF(Table1[[#This Row],[City]]="Chennai",1,0)</f>
        <v>0</v>
      </c>
      <c r="BV417">
        <f ca="1">IF(Table1[[#This Row],[City]]="Delhi",1,0)</f>
        <v>0</v>
      </c>
      <c r="BW417">
        <f ca="1">IF(Table1[[#This Row],[City]]="Bangalore",1,0)</f>
        <v>0</v>
      </c>
      <c r="BX417">
        <f ca="1">IF(Table1[[#This Row],[City]]="Kochi",1,0)</f>
        <v>0</v>
      </c>
      <c r="BY417">
        <f ca="1">IF(Table1[[#This Row],[City]]="Thiruvananthapuram",1,0)</f>
        <v>0</v>
      </c>
      <c r="BZ417">
        <f ca="1">IF(Table1[[#This Row],[City]]="Kolkata",1,0)</f>
        <v>1</v>
      </c>
      <c r="CA417">
        <f ca="1">IF(Table1[[#This Row],[City]]="Mysore",1,0)</f>
        <v>0</v>
      </c>
    </row>
    <row r="418" spans="2:79" x14ac:dyDescent="0.3">
      <c r="B418">
        <f t="shared" ca="1" si="134"/>
        <v>2</v>
      </c>
      <c r="C418" t="str">
        <f t="shared" ca="1" si="135"/>
        <v>Female</v>
      </c>
      <c r="D418">
        <f t="shared" ca="1" si="136"/>
        <v>45</v>
      </c>
      <c r="E418">
        <f t="shared" ca="1" si="137"/>
        <v>6</v>
      </c>
      <c r="F418" t="str">
        <f t="shared" ca="1" si="138"/>
        <v>Blogger</v>
      </c>
      <c r="G418">
        <f t="shared" ca="1" si="139"/>
        <v>3</v>
      </c>
      <c r="H418" t="str">
        <f t="shared" ca="1" si="140"/>
        <v>Diploma</v>
      </c>
      <c r="I418">
        <f t="shared" ca="1" si="141"/>
        <v>1</v>
      </c>
      <c r="J418">
        <f t="shared" ca="1" si="133"/>
        <v>3</v>
      </c>
      <c r="K418">
        <f t="shared" ca="1" si="142"/>
        <v>84746</v>
      </c>
      <c r="L418">
        <f t="shared" ca="1" si="143"/>
        <v>2</v>
      </c>
      <c r="M418" t="str">
        <f t="shared" ca="1" si="144"/>
        <v>Bangalore</v>
      </c>
      <c r="N418">
        <f t="shared" ca="1" si="145"/>
        <v>254238</v>
      </c>
      <c r="O418">
        <f t="shared" ca="1" si="146"/>
        <v>173807.49909630517</v>
      </c>
      <c r="P418" s="1">
        <f t="shared" ca="1" si="147"/>
        <v>231630.58057020319</v>
      </c>
      <c r="Q418">
        <f t="shared" ca="1" si="148"/>
        <v>94818</v>
      </c>
      <c r="R418" s="1">
        <f t="shared" ca="1" si="149"/>
        <v>12751.54887065816</v>
      </c>
      <c r="S418" s="1">
        <f t="shared" ca="1" si="150"/>
        <v>99666.115233739052</v>
      </c>
      <c r="T418" s="1">
        <f t="shared" ca="1" si="151"/>
        <v>498620.12944086135</v>
      </c>
      <c r="U418" s="1">
        <f t="shared" ca="1" si="152"/>
        <v>281377.04796696332</v>
      </c>
      <c r="V418" s="1">
        <f t="shared" ca="1" si="153"/>
        <v>217243.08147389803</v>
      </c>
      <c r="AI418" s="7"/>
      <c r="AJ418">
        <f ca="1">IF(Table1[[#This Row],[Gender]]="Male",1,0)</f>
        <v>0</v>
      </c>
      <c r="AK418">
        <f ca="1">IF(Table1[[#This Row],[Gender]]="Female",1,0)</f>
        <v>1</v>
      </c>
      <c r="AM418" s="3"/>
      <c r="AO418">
        <f ca="1">IF(Table1[[#This Row],[Profession]]="Health",1,0)</f>
        <v>0</v>
      </c>
      <c r="AP418">
        <f ca="1">IF(Table1[[#This Row],[Profession]]="IT",1,0)</f>
        <v>0</v>
      </c>
      <c r="AQ418">
        <f ca="1">IF(Table1[[#This Row],[Profession]]="Engineer",1,0)</f>
        <v>0</v>
      </c>
      <c r="AR418">
        <f ca="1">IF(Table1[[#This Row],[Profession]]="Blogger",1,0)</f>
        <v>1</v>
      </c>
      <c r="AS418">
        <f ca="1">IF(Table1[[#This Row],[Profession]]="Teacher",1,0)</f>
        <v>0</v>
      </c>
      <c r="AT418">
        <f ca="1">IF(Table1[[#This Row],[Profession]]="Freelancer",1,0)</f>
        <v>0</v>
      </c>
      <c r="BB418" s="20">
        <f ca="1">Table1[[#This Row],[Vehicle Value]]/Table1[[#This Row],[Vehicles]]</f>
        <v>77210.19352340106</v>
      </c>
      <c r="BC418" s="3"/>
      <c r="BD418" s="23">
        <f ca="1">IF(Table1[[#This Row],[Overal Debt]]&gt;$BE$3,1,0)</f>
        <v>1</v>
      </c>
      <c r="BG418" s="27">
        <f ca="1">Table1[[#This Row],[Mortgage]]/Table1[[#This Row],[Value of House]]</f>
        <v>0.68364091558423667</v>
      </c>
      <c r="BH418" s="23">
        <f t="shared" ca="1" si="154"/>
        <v>0</v>
      </c>
      <c r="BJ418">
        <f ca="1">IF(Table1[[#This Row],[City]]="Delhi",Table1[[#This Row],[Income]],0)</f>
        <v>0</v>
      </c>
      <c r="BK418">
        <f ca="1">IF(Table1[[#This Row],[City]]="Bangalore",Table1[[#This Row],[Income]],0)</f>
        <v>84746</v>
      </c>
      <c r="BL418">
        <f ca="1">IF(Table1[[#This Row],[City]]="Kochi",Table1[[#This Row],[Income]],0)</f>
        <v>0</v>
      </c>
      <c r="BM418">
        <f ca="1">IF(Table1[[#This Row],[City]]="Chennai",Table1[[#This Row],[Income]],0)</f>
        <v>0</v>
      </c>
      <c r="BN418">
        <f ca="1">IF(Table1[[#This Row],[City]]="Thiruvananthapuram",Table1[[#This Row],[Income]],0)</f>
        <v>0</v>
      </c>
      <c r="BO418">
        <f ca="1">IF(Table1[[#This Row],[City]]="Kolkata",Table1[[#This Row],[Income]],0)</f>
        <v>0</v>
      </c>
      <c r="BP418">
        <f ca="1">IF(Table1[[#This Row],[City]]="Mumbai",Table1[[#This Row],[Income]],0)</f>
        <v>0</v>
      </c>
      <c r="BQ418">
        <f ca="1">IF(Table1[[#This Row],[City]]="Mysore",Table1[[#This Row],[Income]],0)</f>
        <v>0</v>
      </c>
      <c r="BT418">
        <f ca="1">IF(Table1[[#This Row],[City]]="Mumbai",1,0)</f>
        <v>0</v>
      </c>
      <c r="BU418">
        <f ca="1">IF(Table1[[#This Row],[City]]="Chennai",1,0)</f>
        <v>0</v>
      </c>
      <c r="BV418">
        <f ca="1">IF(Table1[[#This Row],[City]]="Delhi",1,0)</f>
        <v>0</v>
      </c>
      <c r="BW418">
        <f ca="1">IF(Table1[[#This Row],[City]]="Bangalore",1,0)</f>
        <v>1</v>
      </c>
      <c r="BX418">
        <f ca="1">IF(Table1[[#This Row],[City]]="Kochi",1,0)</f>
        <v>0</v>
      </c>
      <c r="BY418">
        <f ca="1">IF(Table1[[#This Row],[City]]="Thiruvananthapuram",1,0)</f>
        <v>0</v>
      </c>
      <c r="BZ418">
        <f ca="1">IF(Table1[[#This Row],[City]]="Kolkata",1,0)</f>
        <v>0</v>
      </c>
      <c r="CA418">
        <f ca="1">IF(Table1[[#This Row],[City]]="Mysore",1,0)</f>
        <v>0</v>
      </c>
    </row>
    <row r="419" spans="2:79" x14ac:dyDescent="0.3">
      <c r="B419">
        <f t="shared" ca="1" si="134"/>
        <v>1</v>
      </c>
      <c r="C419" t="str">
        <f t="shared" ca="1" si="135"/>
        <v>Male</v>
      </c>
      <c r="D419">
        <f t="shared" ca="1" si="136"/>
        <v>45</v>
      </c>
      <c r="E419">
        <f t="shared" ca="1" si="137"/>
        <v>4</v>
      </c>
      <c r="F419" t="str">
        <f t="shared" ca="1" si="138"/>
        <v>Teacher</v>
      </c>
      <c r="G419">
        <f t="shared" ca="1" si="139"/>
        <v>1</v>
      </c>
      <c r="H419" t="str">
        <f t="shared" ca="1" si="140"/>
        <v>SSLC</v>
      </c>
      <c r="I419">
        <f t="shared" ca="1" si="141"/>
        <v>4</v>
      </c>
      <c r="J419">
        <f t="shared" ca="1" si="133"/>
        <v>2</v>
      </c>
      <c r="K419">
        <f t="shared" ca="1" si="142"/>
        <v>60301</v>
      </c>
      <c r="L419">
        <f t="shared" ca="1" si="143"/>
        <v>2</v>
      </c>
      <c r="M419" t="str">
        <f t="shared" ca="1" si="144"/>
        <v>Bangalore</v>
      </c>
      <c r="N419">
        <f t="shared" ca="1" si="145"/>
        <v>241204</v>
      </c>
      <c r="O419">
        <f t="shared" ca="1" si="146"/>
        <v>47481.265700429722</v>
      </c>
      <c r="P419" s="1">
        <f t="shared" ca="1" si="147"/>
        <v>31789.167849524478</v>
      </c>
      <c r="Q419">
        <f t="shared" ca="1" si="148"/>
        <v>12008</v>
      </c>
      <c r="R419" s="1">
        <f t="shared" ca="1" si="149"/>
        <v>9372.3054434218411</v>
      </c>
      <c r="S419" s="1">
        <f t="shared" ca="1" si="150"/>
        <v>55808.379824062744</v>
      </c>
      <c r="T419" s="1">
        <f t="shared" ca="1" si="151"/>
        <v>282365.47329294629</v>
      </c>
      <c r="U419" s="1">
        <f t="shared" ca="1" si="152"/>
        <v>68861.571143851557</v>
      </c>
      <c r="V419" s="1">
        <f t="shared" ca="1" si="153"/>
        <v>213503.90214909473</v>
      </c>
      <c r="AI419" s="7"/>
      <c r="AJ419">
        <f ca="1">IF(Table1[[#This Row],[Gender]]="Male",1,0)</f>
        <v>1</v>
      </c>
      <c r="AK419">
        <f ca="1">IF(Table1[[#This Row],[Gender]]="Female",1,0)</f>
        <v>0</v>
      </c>
      <c r="AM419" s="3"/>
      <c r="AO419">
        <f ca="1">IF(Table1[[#This Row],[Profession]]="Health",1,0)</f>
        <v>0</v>
      </c>
      <c r="AP419">
        <f ca="1">IF(Table1[[#This Row],[Profession]]="IT",1,0)</f>
        <v>0</v>
      </c>
      <c r="AQ419">
        <f ca="1">IF(Table1[[#This Row],[Profession]]="Engineer",1,0)</f>
        <v>0</v>
      </c>
      <c r="AR419">
        <f ca="1">IF(Table1[[#This Row],[Profession]]="Blogger",1,0)</f>
        <v>0</v>
      </c>
      <c r="AS419">
        <f ca="1">IF(Table1[[#This Row],[Profession]]="Teacher",1,0)</f>
        <v>1</v>
      </c>
      <c r="AT419">
        <f ca="1">IF(Table1[[#This Row],[Profession]]="Freelancer",1,0)</f>
        <v>0</v>
      </c>
      <c r="BB419" s="20">
        <f ca="1">Table1[[#This Row],[Vehicle Value]]/Table1[[#This Row],[Vehicles]]</f>
        <v>15894.583924762239</v>
      </c>
      <c r="BC419" s="3"/>
      <c r="BD419" s="23">
        <f ca="1">IF(Table1[[#This Row],[Overal Debt]]&gt;$BE$3,1,0)</f>
        <v>0</v>
      </c>
      <c r="BG419" s="27">
        <f ca="1">Table1[[#This Row],[Mortgage]]/Table1[[#This Row],[Value of House]]</f>
        <v>0.19685107087954479</v>
      </c>
      <c r="BH419" s="23">
        <f t="shared" ca="1" si="154"/>
        <v>1</v>
      </c>
      <c r="BJ419">
        <f ca="1">IF(Table1[[#This Row],[City]]="Delhi",Table1[[#This Row],[Income]],0)</f>
        <v>0</v>
      </c>
      <c r="BK419">
        <f ca="1">IF(Table1[[#This Row],[City]]="Bangalore",Table1[[#This Row],[Income]],0)</f>
        <v>60301</v>
      </c>
      <c r="BL419">
        <f ca="1">IF(Table1[[#This Row],[City]]="Kochi",Table1[[#This Row],[Income]],0)</f>
        <v>0</v>
      </c>
      <c r="BM419">
        <f ca="1">IF(Table1[[#This Row],[City]]="Chennai",Table1[[#This Row],[Income]],0)</f>
        <v>0</v>
      </c>
      <c r="BN419">
        <f ca="1">IF(Table1[[#This Row],[City]]="Thiruvananthapuram",Table1[[#This Row],[Income]],0)</f>
        <v>0</v>
      </c>
      <c r="BO419">
        <f ca="1">IF(Table1[[#This Row],[City]]="Kolkata",Table1[[#This Row],[Income]],0)</f>
        <v>0</v>
      </c>
      <c r="BP419">
        <f ca="1">IF(Table1[[#This Row],[City]]="Mumbai",Table1[[#This Row],[Income]],0)</f>
        <v>0</v>
      </c>
      <c r="BQ419">
        <f ca="1">IF(Table1[[#This Row],[City]]="Mysore",Table1[[#This Row],[Income]],0)</f>
        <v>0</v>
      </c>
      <c r="BT419">
        <f ca="1">IF(Table1[[#This Row],[City]]="Mumbai",1,0)</f>
        <v>0</v>
      </c>
      <c r="BU419">
        <f ca="1">IF(Table1[[#This Row],[City]]="Chennai",1,0)</f>
        <v>0</v>
      </c>
      <c r="BV419">
        <f ca="1">IF(Table1[[#This Row],[City]]="Delhi",1,0)</f>
        <v>0</v>
      </c>
      <c r="BW419">
        <f ca="1">IF(Table1[[#This Row],[City]]="Bangalore",1,0)</f>
        <v>1</v>
      </c>
      <c r="BX419">
        <f ca="1">IF(Table1[[#This Row],[City]]="Kochi",1,0)</f>
        <v>0</v>
      </c>
      <c r="BY419">
        <f ca="1">IF(Table1[[#This Row],[City]]="Thiruvananthapuram",1,0)</f>
        <v>0</v>
      </c>
      <c r="BZ419">
        <f ca="1">IF(Table1[[#This Row],[City]]="Kolkata",1,0)</f>
        <v>0</v>
      </c>
      <c r="CA419">
        <f ca="1">IF(Table1[[#This Row],[City]]="Mysore",1,0)</f>
        <v>0</v>
      </c>
    </row>
    <row r="420" spans="2:79" x14ac:dyDescent="0.3">
      <c r="B420">
        <f t="shared" ca="1" si="134"/>
        <v>1</v>
      </c>
      <c r="C420" t="str">
        <f t="shared" ca="1" si="135"/>
        <v>Male</v>
      </c>
      <c r="D420">
        <f t="shared" ca="1" si="136"/>
        <v>41</v>
      </c>
      <c r="E420">
        <f t="shared" ca="1" si="137"/>
        <v>1</v>
      </c>
      <c r="F420" t="str">
        <f t="shared" ca="1" si="138"/>
        <v>Health</v>
      </c>
      <c r="G420">
        <f t="shared" ca="1" si="139"/>
        <v>1</v>
      </c>
      <c r="H420" t="str">
        <f t="shared" ca="1" si="140"/>
        <v>SSLC</v>
      </c>
      <c r="I420">
        <f t="shared" ca="1" si="141"/>
        <v>2</v>
      </c>
      <c r="J420">
        <f t="shared" ca="1" si="133"/>
        <v>1</v>
      </c>
      <c r="K420">
        <f t="shared" ca="1" si="142"/>
        <v>74917</v>
      </c>
      <c r="L420">
        <f t="shared" ca="1" si="143"/>
        <v>7</v>
      </c>
      <c r="M420" t="str">
        <f t="shared" ca="1" si="144"/>
        <v>Madurai</v>
      </c>
      <c r="N420">
        <f t="shared" ca="1" si="145"/>
        <v>299668</v>
      </c>
      <c r="O420">
        <f t="shared" ca="1" si="146"/>
        <v>233230.20169636331</v>
      </c>
      <c r="P420" s="1">
        <f t="shared" ca="1" si="147"/>
        <v>48751.852290231436</v>
      </c>
      <c r="Q420">
        <f t="shared" ca="1" si="148"/>
        <v>16241</v>
      </c>
      <c r="R420" s="1">
        <f t="shared" ca="1" si="149"/>
        <v>71705.636813594101</v>
      </c>
      <c r="S420" s="1">
        <f t="shared" ca="1" si="150"/>
        <v>110297.30003983225</v>
      </c>
      <c r="T420" s="1">
        <f t="shared" ca="1" si="151"/>
        <v>420125.48910382553</v>
      </c>
      <c r="U420" s="1">
        <f t="shared" ca="1" si="152"/>
        <v>321176.83850995742</v>
      </c>
      <c r="V420" s="1">
        <f t="shared" ca="1" si="153"/>
        <v>98948.650593868108</v>
      </c>
      <c r="AI420" s="7"/>
      <c r="AJ420">
        <f ca="1">IF(Table1[[#This Row],[Gender]]="Male",1,0)</f>
        <v>1</v>
      </c>
      <c r="AK420">
        <f ca="1">IF(Table1[[#This Row],[Gender]]="Female",1,0)</f>
        <v>0</v>
      </c>
      <c r="AM420" s="3"/>
      <c r="AO420">
        <f ca="1">IF(Table1[[#This Row],[Profession]]="Health",1,0)</f>
        <v>1</v>
      </c>
      <c r="AP420">
        <f ca="1">IF(Table1[[#This Row],[Profession]]="IT",1,0)</f>
        <v>0</v>
      </c>
      <c r="AQ420">
        <f ca="1">IF(Table1[[#This Row],[Profession]]="Engineer",1,0)</f>
        <v>0</v>
      </c>
      <c r="AR420">
        <f ca="1">IF(Table1[[#This Row],[Profession]]="Blogger",1,0)</f>
        <v>0</v>
      </c>
      <c r="AS420">
        <f ca="1">IF(Table1[[#This Row],[Profession]]="Teacher",1,0)</f>
        <v>0</v>
      </c>
      <c r="AT420">
        <f ca="1">IF(Table1[[#This Row],[Profession]]="Freelancer",1,0)</f>
        <v>0</v>
      </c>
      <c r="BB420" s="20">
        <f ca="1">Table1[[#This Row],[Vehicle Value]]/Table1[[#This Row],[Vehicles]]</f>
        <v>48751.852290231436</v>
      </c>
      <c r="BC420" s="3"/>
      <c r="BD420" s="23">
        <f ca="1">IF(Table1[[#This Row],[Overal Debt]]&gt;$BE$3,1,0)</f>
        <v>1</v>
      </c>
      <c r="BG420" s="27">
        <f ca="1">Table1[[#This Row],[Mortgage]]/Table1[[#This Row],[Value of House]]</f>
        <v>0.77829531914106043</v>
      </c>
      <c r="BH420" s="23">
        <f t="shared" ca="1" si="154"/>
        <v>0</v>
      </c>
      <c r="BJ420">
        <f ca="1">IF(Table1[[#This Row],[City]]="Delhi",Table1[[#This Row],[Income]],0)</f>
        <v>0</v>
      </c>
      <c r="BK420">
        <f ca="1">IF(Table1[[#This Row],[City]]="Bangalore",Table1[[#This Row],[Income]],0)</f>
        <v>0</v>
      </c>
      <c r="BL420">
        <f ca="1">IF(Table1[[#This Row],[City]]="Kochi",Table1[[#This Row],[Income]],0)</f>
        <v>0</v>
      </c>
      <c r="BM420">
        <f ca="1">IF(Table1[[#This Row],[City]]="Chennai",Table1[[#This Row],[Income]],0)</f>
        <v>0</v>
      </c>
      <c r="BN420">
        <f ca="1">IF(Table1[[#This Row],[City]]="Thiruvananthapuram",Table1[[#This Row],[Income]],0)</f>
        <v>0</v>
      </c>
      <c r="BO420">
        <f ca="1">IF(Table1[[#This Row],[City]]="Kolkata",Table1[[#This Row],[Income]],0)</f>
        <v>0</v>
      </c>
      <c r="BP420">
        <f ca="1">IF(Table1[[#This Row],[City]]="Mumbai",Table1[[#This Row],[Income]],0)</f>
        <v>0</v>
      </c>
      <c r="BQ420">
        <f ca="1">IF(Table1[[#This Row],[City]]="Mysore",Table1[[#This Row],[Income]],0)</f>
        <v>0</v>
      </c>
      <c r="BT420">
        <f ca="1">IF(Table1[[#This Row],[City]]="Mumbai",1,0)</f>
        <v>0</v>
      </c>
      <c r="BU420">
        <f ca="1">IF(Table1[[#This Row],[City]]="Chennai",1,0)</f>
        <v>0</v>
      </c>
      <c r="BV420">
        <f ca="1">IF(Table1[[#This Row],[City]]="Delhi",1,0)</f>
        <v>0</v>
      </c>
      <c r="BW420">
        <f ca="1">IF(Table1[[#This Row],[City]]="Bangalore",1,0)</f>
        <v>0</v>
      </c>
      <c r="BX420">
        <f ca="1">IF(Table1[[#This Row],[City]]="Kochi",1,0)</f>
        <v>0</v>
      </c>
      <c r="BY420">
        <f ca="1">IF(Table1[[#This Row],[City]]="Thiruvananthapuram",1,0)</f>
        <v>0</v>
      </c>
      <c r="BZ420">
        <f ca="1">IF(Table1[[#This Row],[City]]="Kolkata",1,0)</f>
        <v>0</v>
      </c>
      <c r="CA420">
        <f ca="1">IF(Table1[[#This Row],[City]]="Mysore",1,0)</f>
        <v>0</v>
      </c>
    </row>
    <row r="421" spans="2:79" x14ac:dyDescent="0.3">
      <c r="B421">
        <f t="shared" ca="1" si="134"/>
        <v>1</v>
      </c>
      <c r="C421" t="str">
        <f t="shared" ca="1" si="135"/>
        <v>Male</v>
      </c>
      <c r="D421">
        <f t="shared" ca="1" si="136"/>
        <v>33</v>
      </c>
      <c r="E421">
        <f t="shared" ca="1" si="137"/>
        <v>3</v>
      </c>
      <c r="F421" t="str">
        <f t="shared" ca="1" si="138"/>
        <v>IT</v>
      </c>
      <c r="G421">
        <f t="shared" ca="1" si="139"/>
        <v>2</v>
      </c>
      <c r="H421" t="str">
        <f t="shared" ca="1" si="140"/>
        <v>HSC</v>
      </c>
      <c r="I421">
        <f t="shared" ca="1" si="141"/>
        <v>0</v>
      </c>
      <c r="J421">
        <f t="shared" ca="1" si="133"/>
        <v>4</v>
      </c>
      <c r="K421">
        <f t="shared" ca="1" si="142"/>
        <v>82499</v>
      </c>
      <c r="L421">
        <f t="shared" ca="1" si="143"/>
        <v>1</v>
      </c>
      <c r="M421" t="str">
        <f t="shared" ca="1" si="144"/>
        <v>Chennai</v>
      </c>
      <c r="N421">
        <f t="shared" ca="1" si="145"/>
        <v>329996</v>
      </c>
      <c r="O421">
        <f t="shared" ca="1" si="146"/>
        <v>326477.25111228804</v>
      </c>
      <c r="P421" s="1">
        <f t="shared" ca="1" si="147"/>
        <v>311603.54869113758</v>
      </c>
      <c r="Q421">
        <f t="shared" ca="1" si="148"/>
        <v>146180</v>
      </c>
      <c r="R421" s="1">
        <f t="shared" ca="1" si="149"/>
        <v>130184.23628676109</v>
      </c>
      <c r="S421" s="1">
        <f t="shared" ca="1" si="150"/>
        <v>78269.101372734469</v>
      </c>
      <c r="T421" s="1">
        <f t="shared" ca="1" si="151"/>
        <v>771783.7849778987</v>
      </c>
      <c r="U421" s="1">
        <f t="shared" ca="1" si="152"/>
        <v>602841.4873990491</v>
      </c>
      <c r="V421" s="1">
        <f t="shared" ca="1" si="153"/>
        <v>168942.2975788496</v>
      </c>
      <c r="AI421" s="7"/>
      <c r="AJ421">
        <f ca="1">IF(Table1[[#This Row],[Gender]]="Male",1,0)</f>
        <v>1</v>
      </c>
      <c r="AK421">
        <f ca="1">IF(Table1[[#This Row],[Gender]]="Female",1,0)</f>
        <v>0</v>
      </c>
      <c r="AM421" s="3"/>
      <c r="AO421">
        <f ca="1">IF(Table1[[#This Row],[Profession]]="Health",1,0)</f>
        <v>0</v>
      </c>
      <c r="AP421">
        <f ca="1">IF(Table1[[#This Row],[Profession]]="IT",1,0)</f>
        <v>1</v>
      </c>
      <c r="AQ421">
        <f ca="1">IF(Table1[[#This Row],[Profession]]="Engineer",1,0)</f>
        <v>0</v>
      </c>
      <c r="AR421">
        <f ca="1">IF(Table1[[#This Row],[Profession]]="Blogger",1,0)</f>
        <v>0</v>
      </c>
      <c r="AS421">
        <f ca="1">IF(Table1[[#This Row],[Profession]]="Teacher",1,0)</f>
        <v>0</v>
      </c>
      <c r="AT421">
        <f ca="1">IF(Table1[[#This Row],[Profession]]="Freelancer",1,0)</f>
        <v>0</v>
      </c>
      <c r="BB421" s="20">
        <f ca="1">Table1[[#This Row],[Vehicle Value]]/Table1[[#This Row],[Vehicles]]</f>
        <v>77900.887172784394</v>
      </c>
      <c r="BC421" s="3"/>
      <c r="BD421" s="23">
        <f ca="1">IF(Table1[[#This Row],[Overal Debt]]&gt;$BE$3,1,0)</f>
        <v>1</v>
      </c>
      <c r="BG421" s="27">
        <f ca="1">Table1[[#This Row],[Mortgage]]/Table1[[#This Row],[Value of House]]</f>
        <v>0.98933699533414965</v>
      </c>
      <c r="BH421" s="23">
        <f t="shared" ca="1" si="154"/>
        <v>0</v>
      </c>
      <c r="BJ421">
        <f ca="1">IF(Table1[[#This Row],[City]]="Delhi",Table1[[#This Row],[Income]],0)</f>
        <v>0</v>
      </c>
      <c r="BK421">
        <f ca="1">IF(Table1[[#This Row],[City]]="Bangalore",Table1[[#This Row],[Income]],0)</f>
        <v>0</v>
      </c>
      <c r="BL421">
        <f ca="1">IF(Table1[[#This Row],[City]]="Kochi",Table1[[#This Row],[Income]],0)</f>
        <v>0</v>
      </c>
      <c r="BM421">
        <f ca="1">IF(Table1[[#This Row],[City]]="Chennai",Table1[[#This Row],[Income]],0)</f>
        <v>82499</v>
      </c>
      <c r="BN421">
        <f ca="1">IF(Table1[[#This Row],[City]]="Thiruvananthapuram",Table1[[#This Row],[Income]],0)</f>
        <v>0</v>
      </c>
      <c r="BO421">
        <f ca="1">IF(Table1[[#This Row],[City]]="Kolkata",Table1[[#This Row],[Income]],0)</f>
        <v>0</v>
      </c>
      <c r="BP421">
        <f ca="1">IF(Table1[[#This Row],[City]]="Mumbai",Table1[[#This Row],[Income]],0)</f>
        <v>0</v>
      </c>
      <c r="BQ421">
        <f ca="1">IF(Table1[[#This Row],[City]]="Mysore",Table1[[#This Row],[Income]],0)</f>
        <v>0</v>
      </c>
      <c r="BT421">
        <f ca="1">IF(Table1[[#This Row],[City]]="Mumbai",1,0)</f>
        <v>0</v>
      </c>
      <c r="BU421">
        <f ca="1">IF(Table1[[#This Row],[City]]="Chennai",1,0)</f>
        <v>1</v>
      </c>
      <c r="BV421">
        <f ca="1">IF(Table1[[#This Row],[City]]="Delhi",1,0)</f>
        <v>0</v>
      </c>
      <c r="BW421">
        <f ca="1">IF(Table1[[#This Row],[City]]="Bangalore",1,0)</f>
        <v>0</v>
      </c>
      <c r="BX421">
        <f ca="1">IF(Table1[[#This Row],[City]]="Kochi",1,0)</f>
        <v>0</v>
      </c>
      <c r="BY421">
        <f ca="1">IF(Table1[[#This Row],[City]]="Thiruvananthapuram",1,0)</f>
        <v>0</v>
      </c>
      <c r="BZ421">
        <f ca="1">IF(Table1[[#This Row],[City]]="Kolkata",1,0)</f>
        <v>0</v>
      </c>
      <c r="CA421">
        <f ca="1">IF(Table1[[#This Row],[City]]="Mysore",1,0)</f>
        <v>0</v>
      </c>
    </row>
    <row r="422" spans="2:79" x14ac:dyDescent="0.3">
      <c r="B422">
        <f t="shared" ca="1" si="134"/>
        <v>2</v>
      </c>
      <c r="C422" t="str">
        <f t="shared" ca="1" si="135"/>
        <v>Female</v>
      </c>
      <c r="D422">
        <f t="shared" ca="1" si="136"/>
        <v>40</v>
      </c>
      <c r="E422">
        <f t="shared" ca="1" si="137"/>
        <v>6</v>
      </c>
      <c r="F422" t="str">
        <f t="shared" ca="1" si="138"/>
        <v>Blogger</v>
      </c>
      <c r="G422">
        <f t="shared" ca="1" si="139"/>
        <v>2</v>
      </c>
      <c r="H422" t="str">
        <f t="shared" ca="1" si="140"/>
        <v>HSC</v>
      </c>
      <c r="I422">
        <f t="shared" ca="1" si="141"/>
        <v>2</v>
      </c>
      <c r="J422">
        <f t="shared" ca="1" si="133"/>
        <v>2</v>
      </c>
      <c r="K422">
        <f t="shared" ca="1" si="142"/>
        <v>88379</v>
      </c>
      <c r="L422">
        <f t="shared" ca="1" si="143"/>
        <v>1</v>
      </c>
      <c r="M422" t="str">
        <f t="shared" ca="1" si="144"/>
        <v>Chennai</v>
      </c>
      <c r="N422">
        <f t="shared" ca="1" si="145"/>
        <v>353516</v>
      </c>
      <c r="O422">
        <f t="shared" ca="1" si="146"/>
        <v>353484.02903937671</v>
      </c>
      <c r="P422" s="1">
        <f t="shared" ca="1" si="147"/>
        <v>36473.393427914736</v>
      </c>
      <c r="Q422">
        <f t="shared" ca="1" si="148"/>
        <v>2014</v>
      </c>
      <c r="R422" s="1">
        <f t="shared" ca="1" si="149"/>
        <v>103359.24740225288</v>
      </c>
      <c r="S422" s="1">
        <f t="shared" ca="1" si="150"/>
        <v>95367.665308613083</v>
      </c>
      <c r="T422" s="1">
        <f t="shared" ca="1" si="151"/>
        <v>493348.64083016757</v>
      </c>
      <c r="U422" s="1">
        <f t="shared" ca="1" si="152"/>
        <v>458857.27644162957</v>
      </c>
      <c r="V422" s="1">
        <f t="shared" ca="1" si="153"/>
        <v>34491.364388538001</v>
      </c>
      <c r="AI422" s="7"/>
      <c r="AJ422">
        <f ca="1">IF(Table1[[#This Row],[Gender]]="Male",1,0)</f>
        <v>0</v>
      </c>
      <c r="AK422">
        <f ca="1">IF(Table1[[#This Row],[Gender]]="Female",1,0)</f>
        <v>1</v>
      </c>
      <c r="AM422" s="3"/>
      <c r="AO422">
        <f ca="1">IF(Table1[[#This Row],[Profession]]="Health",1,0)</f>
        <v>0</v>
      </c>
      <c r="AP422">
        <f ca="1">IF(Table1[[#This Row],[Profession]]="IT",1,0)</f>
        <v>0</v>
      </c>
      <c r="AQ422">
        <f ca="1">IF(Table1[[#This Row],[Profession]]="Engineer",1,0)</f>
        <v>0</v>
      </c>
      <c r="AR422">
        <f ca="1">IF(Table1[[#This Row],[Profession]]="Blogger",1,0)</f>
        <v>1</v>
      </c>
      <c r="AS422">
        <f ca="1">IF(Table1[[#This Row],[Profession]]="Teacher",1,0)</f>
        <v>0</v>
      </c>
      <c r="AT422">
        <f ca="1">IF(Table1[[#This Row],[Profession]]="Freelancer",1,0)</f>
        <v>0</v>
      </c>
      <c r="BB422" s="20">
        <f ca="1">Table1[[#This Row],[Vehicle Value]]/Table1[[#This Row],[Vehicles]]</f>
        <v>18236.696713957368</v>
      </c>
      <c r="BC422" s="3"/>
      <c r="BD422" s="23">
        <f ca="1">IF(Table1[[#This Row],[Overal Debt]]&gt;$BE$3,1,0)</f>
        <v>1</v>
      </c>
      <c r="BG422" s="27">
        <f ca="1">Table1[[#This Row],[Mortgage]]/Table1[[#This Row],[Value of House]]</f>
        <v>0.9999095629034519</v>
      </c>
      <c r="BH422" s="23">
        <f t="shared" ca="1" si="154"/>
        <v>0</v>
      </c>
      <c r="BJ422">
        <f ca="1">IF(Table1[[#This Row],[City]]="Delhi",Table1[[#This Row],[Income]],0)</f>
        <v>0</v>
      </c>
      <c r="BK422">
        <f ca="1">IF(Table1[[#This Row],[City]]="Bangalore",Table1[[#This Row],[Income]],0)</f>
        <v>0</v>
      </c>
      <c r="BL422">
        <f ca="1">IF(Table1[[#This Row],[City]]="Kochi",Table1[[#This Row],[Income]],0)</f>
        <v>0</v>
      </c>
      <c r="BM422">
        <f ca="1">IF(Table1[[#This Row],[City]]="Chennai",Table1[[#This Row],[Income]],0)</f>
        <v>88379</v>
      </c>
      <c r="BN422">
        <f ca="1">IF(Table1[[#This Row],[City]]="Thiruvananthapuram",Table1[[#This Row],[Income]],0)</f>
        <v>0</v>
      </c>
      <c r="BO422">
        <f ca="1">IF(Table1[[#This Row],[City]]="Kolkata",Table1[[#This Row],[Income]],0)</f>
        <v>0</v>
      </c>
      <c r="BP422">
        <f ca="1">IF(Table1[[#This Row],[City]]="Mumbai",Table1[[#This Row],[Income]],0)</f>
        <v>0</v>
      </c>
      <c r="BQ422">
        <f ca="1">IF(Table1[[#This Row],[City]]="Mysore",Table1[[#This Row],[Income]],0)</f>
        <v>0</v>
      </c>
      <c r="BT422">
        <f ca="1">IF(Table1[[#This Row],[City]]="Mumbai",1,0)</f>
        <v>0</v>
      </c>
      <c r="BU422">
        <f ca="1">IF(Table1[[#This Row],[City]]="Chennai",1,0)</f>
        <v>1</v>
      </c>
      <c r="BV422">
        <f ca="1">IF(Table1[[#This Row],[City]]="Delhi",1,0)</f>
        <v>0</v>
      </c>
      <c r="BW422">
        <f ca="1">IF(Table1[[#This Row],[City]]="Bangalore",1,0)</f>
        <v>0</v>
      </c>
      <c r="BX422">
        <f ca="1">IF(Table1[[#This Row],[City]]="Kochi",1,0)</f>
        <v>0</v>
      </c>
      <c r="BY422">
        <f ca="1">IF(Table1[[#This Row],[City]]="Thiruvananthapuram",1,0)</f>
        <v>0</v>
      </c>
      <c r="BZ422">
        <f ca="1">IF(Table1[[#This Row],[City]]="Kolkata",1,0)</f>
        <v>0</v>
      </c>
      <c r="CA422">
        <f ca="1">IF(Table1[[#This Row],[City]]="Mysore",1,0)</f>
        <v>0</v>
      </c>
    </row>
    <row r="423" spans="2:79" x14ac:dyDescent="0.3">
      <c r="B423">
        <f t="shared" ca="1" si="134"/>
        <v>1</v>
      </c>
      <c r="C423" t="str">
        <f t="shared" ca="1" si="135"/>
        <v>Male</v>
      </c>
      <c r="D423">
        <f t="shared" ca="1" si="136"/>
        <v>33</v>
      </c>
      <c r="E423">
        <f t="shared" ca="1" si="137"/>
        <v>3</v>
      </c>
      <c r="F423" t="str">
        <f t="shared" ca="1" si="138"/>
        <v>IT</v>
      </c>
      <c r="G423">
        <f t="shared" ca="1" si="139"/>
        <v>1</v>
      </c>
      <c r="H423" t="str">
        <f t="shared" ca="1" si="140"/>
        <v>SSLC</v>
      </c>
      <c r="I423">
        <f t="shared" ca="1" si="141"/>
        <v>0</v>
      </c>
      <c r="J423">
        <f t="shared" ca="1" si="133"/>
        <v>2</v>
      </c>
      <c r="K423">
        <f t="shared" ca="1" si="142"/>
        <v>35026</v>
      </c>
      <c r="L423">
        <f t="shared" ca="1" si="143"/>
        <v>4</v>
      </c>
      <c r="M423" t="str">
        <f t="shared" ca="1" si="144"/>
        <v>Mumbai</v>
      </c>
      <c r="N423">
        <f t="shared" ca="1" si="145"/>
        <v>140104</v>
      </c>
      <c r="O423">
        <f t="shared" ca="1" si="146"/>
        <v>117536.11489579918</v>
      </c>
      <c r="P423" s="1">
        <f t="shared" ca="1" si="147"/>
        <v>13564.880312619569</v>
      </c>
      <c r="Q423">
        <f t="shared" ca="1" si="148"/>
        <v>8130</v>
      </c>
      <c r="R423" s="1">
        <f t="shared" ca="1" si="149"/>
        <v>7554.1110033030227</v>
      </c>
      <c r="S423" s="1">
        <f t="shared" ca="1" si="150"/>
        <v>17527.686890498175</v>
      </c>
      <c r="T423" s="1">
        <f t="shared" ca="1" si="151"/>
        <v>161222.99131592258</v>
      </c>
      <c r="U423" s="1">
        <f t="shared" ca="1" si="152"/>
        <v>133220.2258991022</v>
      </c>
      <c r="V423" s="1">
        <f t="shared" ca="1" si="153"/>
        <v>28002.765416820388</v>
      </c>
      <c r="AI423" s="7"/>
      <c r="AJ423">
        <f ca="1">IF(Table1[[#This Row],[Gender]]="Male",1,0)</f>
        <v>1</v>
      </c>
      <c r="AK423">
        <f ca="1">IF(Table1[[#This Row],[Gender]]="Female",1,0)</f>
        <v>0</v>
      </c>
      <c r="AM423" s="3"/>
      <c r="AO423">
        <f ca="1">IF(Table1[[#This Row],[Profession]]="Health",1,0)</f>
        <v>0</v>
      </c>
      <c r="AP423">
        <f ca="1">IF(Table1[[#This Row],[Profession]]="IT",1,0)</f>
        <v>1</v>
      </c>
      <c r="AQ423">
        <f ca="1">IF(Table1[[#This Row],[Profession]]="Engineer",1,0)</f>
        <v>0</v>
      </c>
      <c r="AR423">
        <f ca="1">IF(Table1[[#This Row],[Profession]]="Blogger",1,0)</f>
        <v>0</v>
      </c>
      <c r="AS423">
        <f ca="1">IF(Table1[[#This Row],[Profession]]="Teacher",1,0)</f>
        <v>0</v>
      </c>
      <c r="AT423">
        <f ca="1">IF(Table1[[#This Row],[Profession]]="Freelancer",1,0)</f>
        <v>0</v>
      </c>
      <c r="BB423" s="20">
        <f ca="1">Table1[[#This Row],[Vehicle Value]]/Table1[[#This Row],[Vehicles]]</f>
        <v>6782.4401563097845</v>
      </c>
      <c r="BC423" s="3"/>
      <c r="BD423" s="23">
        <f ca="1">IF(Table1[[#This Row],[Overal Debt]]&gt;$BE$3,1,0)</f>
        <v>1</v>
      </c>
      <c r="BG423" s="27">
        <f ca="1">Table1[[#This Row],[Mortgage]]/Table1[[#This Row],[Value of House]]</f>
        <v>0.83892047975646078</v>
      </c>
      <c r="BH423" s="23">
        <f t="shared" ca="1" si="154"/>
        <v>0</v>
      </c>
      <c r="BJ423">
        <f ca="1">IF(Table1[[#This Row],[City]]="Delhi",Table1[[#This Row],[Income]],0)</f>
        <v>0</v>
      </c>
      <c r="BK423">
        <f ca="1">IF(Table1[[#This Row],[City]]="Bangalore",Table1[[#This Row],[Income]],0)</f>
        <v>0</v>
      </c>
      <c r="BL423">
        <f ca="1">IF(Table1[[#This Row],[City]]="Kochi",Table1[[#This Row],[Income]],0)</f>
        <v>0</v>
      </c>
      <c r="BM423">
        <f ca="1">IF(Table1[[#This Row],[City]]="Chennai",Table1[[#This Row],[Income]],0)</f>
        <v>0</v>
      </c>
      <c r="BN423">
        <f ca="1">IF(Table1[[#This Row],[City]]="Thiruvananthapuram",Table1[[#This Row],[Income]],0)</f>
        <v>0</v>
      </c>
      <c r="BO423">
        <f ca="1">IF(Table1[[#This Row],[City]]="Kolkata",Table1[[#This Row],[Income]],0)</f>
        <v>0</v>
      </c>
      <c r="BP423">
        <f ca="1">IF(Table1[[#This Row],[City]]="Mumbai",Table1[[#This Row],[Income]],0)</f>
        <v>35026</v>
      </c>
      <c r="BQ423">
        <f ca="1">IF(Table1[[#This Row],[City]]="Mysore",Table1[[#This Row],[Income]],0)</f>
        <v>0</v>
      </c>
      <c r="BT423">
        <f ca="1">IF(Table1[[#This Row],[City]]="Mumbai",1,0)</f>
        <v>1</v>
      </c>
      <c r="BU423">
        <f ca="1">IF(Table1[[#This Row],[City]]="Chennai",1,0)</f>
        <v>0</v>
      </c>
      <c r="BV423">
        <f ca="1">IF(Table1[[#This Row],[City]]="Delhi",1,0)</f>
        <v>0</v>
      </c>
      <c r="BW423">
        <f ca="1">IF(Table1[[#This Row],[City]]="Bangalore",1,0)</f>
        <v>0</v>
      </c>
      <c r="BX423">
        <f ca="1">IF(Table1[[#This Row],[City]]="Kochi",1,0)</f>
        <v>0</v>
      </c>
      <c r="BY423">
        <f ca="1">IF(Table1[[#This Row],[City]]="Thiruvananthapuram",1,0)</f>
        <v>0</v>
      </c>
      <c r="BZ423">
        <f ca="1">IF(Table1[[#This Row],[City]]="Kolkata",1,0)</f>
        <v>0</v>
      </c>
      <c r="CA423">
        <f ca="1">IF(Table1[[#This Row],[City]]="Mysore",1,0)</f>
        <v>0</v>
      </c>
    </row>
    <row r="424" spans="2:79" x14ac:dyDescent="0.3">
      <c r="B424">
        <f t="shared" ca="1" si="134"/>
        <v>1</v>
      </c>
      <c r="C424" t="str">
        <f t="shared" ca="1" si="135"/>
        <v>Male</v>
      </c>
      <c r="D424">
        <f t="shared" ca="1" si="136"/>
        <v>30</v>
      </c>
      <c r="E424">
        <f t="shared" ca="1" si="137"/>
        <v>4</v>
      </c>
      <c r="F424" t="str">
        <f t="shared" ca="1" si="138"/>
        <v>Teacher</v>
      </c>
      <c r="G424">
        <f t="shared" ca="1" si="139"/>
        <v>5</v>
      </c>
      <c r="H424" t="str">
        <f t="shared" ca="1" si="140"/>
        <v>Post Graduate</v>
      </c>
      <c r="I424">
        <f t="shared" ca="1" si="141"/>
        <v>3</v>
      </c>
      <c r="J424">
        <f t="shared" ca="1" si="133"/>
        <v>3</v>
      </c>
      <c r="K424">
        <f t="shared" ca="1" si="142"/>
        <v>33651</v>
      </c>
      <c r="L424">
        <f t="shared" ca="1" si="143"/>
        <v>5</v>
      </c>
      <c r="M424" t="str">
        <f t="shared" ca="1" si="144"/>
        <v>Kolkata</v>
      </c>
      <c r="N424">
        <f t="shared" ca="1" si="145"/>
        <v>134604</v>
      </c>
      <c r="O424">
        <f t="shared" ca="1" si="146"/>
        <v>85986.663145014085</v>
      </c>
      <c r="P424" s="1">
        <f t="shared" ca="1" si="147"/>
        <v>22265.478637744778</v>
      </c>
      <c r="Q424">
        <f t="shared" ca="1" si="148"/>
        <v>9162</v>
      </c>
      <c r="R424" s="1">
        <f t="shared" ca="1" si="149"/>
        <v>1640.284352692709</v>
      </c>
      <c r="S424" s="1">
        <f t="shared" ca="1" si="150"/>
        <v>10869.140613155425</v>
      </c>
      <c r="T424" s="1">
        <f t="shared" ca="1" si="151"/>
        <v>158509.76299043751</v>
      </c>
      <c r="U424" s="1">
        <f t="shared" ca="1" si="152"/>
        <v>96788.947497706802</v>
      </c>
      <c r="V424" s="1">
        <f t="shared" ca="1" si="153"/>
        <v>61720.815492730704</v>
      </c>
      <c r="AI424" s="7"/>
      <c r="AJ424">
        <f ca="1">IF(Table1[[#This Row],[Gender]]="Male",1,0)</f>
        <v>1</v>
      </c>
      <c r="AK424">
        <f ca="1">IF(Table1[[#This Row],[Gender]]="Female",1,0)</f>
        <v>0</v>
      </c>
      <c r="AM424" s="3"/>
      <c r="AO424">
        <f ca="1">IF(Table1[[#This Row],[Profession]]="Health",1,0)</f>
        <v>0</v>
      </c>
      <c r="AP424">
        <f ca="1">IF(Table1[[#This Row],[Profession]]="IT",1,0)</f>
        <v>0</v>
      </c>
      <c r="AQ424">
        <f ca="1">IF(Table1[[#This Row],[Profession]]="Engineer",1,0)</f>
        <v>0</v>
      </c>
      <c r="AR424">
        <f ca="1">IF(Table1[[#This Row],[Profession]]="Blogger",1,0)</f>
        <v>0</v>
      </c>
      <c r="AS424">
        <f ca="1">IF(Table1[[#This Row],[Profession]]="Teacher",1,0)</f>
        <v>1</v>
      </c>
      <c r="AT424">
        <f ca="1">IF(Table1[[#This Row],[Profession]]="Freelancer",1,0)</f>
        <v>0</v>
      </c>
      <c r="BB424" s="20">
        <f ca="1">Table1[[#This Row],[Vehicle Value]]/Table1[[#This Row],[Vehicles]]</f>
        <v>7421.8262125815927</v>
      </c>
      <c r="BC424" s="3"/>
      <c r="BD424" s="23">
        <f ca="1">IF(Table1[[#This Row],[Overal Debt]]&gt;$BE$3,1,0)</f>
        <v>0</v>
      </c>
      <c r="BG424" s="27">
        <f ca="1">Table1[[#This Row],[Mortgage]]/Table1[[#This Row],[Value of House]]</f>
        <v>0.6388120943286536</v>
      </c>
      <c r="BH424" s="23">
        <f t="shared" ca="1" si="154"/>
        <v>0</v>
      </c>
      <c r="BJ424">
        <f ca="1">IF(Table1[[#This Row],[City]]="Delhi",Table1[[#This Row],[Income]],0)</f>
        <v>0</v>
      </c>
      <c r="BK424">
        <f ca="1">IF(Table1[[#This Row],[City]]="Bangalore",Table1[[#This Row],[Income]],0)</f>
        <v>0</v>
      </c>
      <c r="BL424">
        <f ca="1">IF(Table1[[#This Row],[City]]="Kochi",Table1[[#This Row],[Income]],0)</f>
        <v>0</v>
      </c>
      <c r="BM424">
        <f ca="1">IF(Table1[[#This Row],[City]]="Chennai",Table1[[#This Row],[Income]],0)</f>
        <v>0</v>
      </c>
      <c r="BN424">
        <f ca="1">IF(Table1[[#This Row],[City]]="Thiruvananthapuram",Table1[[#This Row],[Income]],0)</f>
        <v>0</v>
      </c>
      <c r="BO424">
        <f ca="1">IF(Table1[[#This Row],[City]]="Kolkata",Table1[[#This Row],[Income]],0)</f>
        <v>33651</v>
      </c>
      <c r="BP424">
        <f ca="1">IF(Table1[[#This Row],[City]]="Mumbai",Table1[[#This Row],[Income]],0)</f>
        <v>0</v>
      </c>
      <c r="BQ424">
        <f ca="1">IF(Table1[[#This Row],[City]]="Mysore",Table1[[#This Row],[Income]],0)</f>
        <v>0</v>
      </c>
      <c r="BT424">
        <f ca="1">IF(Table1[[#This Row],[City]]="Mumbai",1,0)</f>
        <v>0</v>
      </c>
      <c r="BU424">
        <f ca="1">IF(Table1[[#This Row],[City]]="Chennai",1,0)</f>
        <v>0</v>
      </c>
      <c r="BV424">
        <f ca="1">IF(Table1[[#This Row],[City]]="Delhi",1,0)</f>
        <v>0</v>
      </c>
      <c r="BW424">
        <f ca="1">IF(Table1[[#This Row],[City]]="Bangalore",1,0)</f>
        <v>0</v>
      </c>
      <c r="BX424">
        <f ca="1">IF(Table1[[#This Row],[City]]="Kochi",1,0)</f>
        <v>0</v>
      </c>
      <c r="BY424">
        <f ca="1">IF(Table1[[#This Row],[City]]="Thiruvananthapuram",1,0)</f>
        <v>0</v>
      </c>
      <c r="BZ424">
        <f ca="1">IF(Table1[[#This Row],[City]]="Kolkata",1,0)</f>
        <v>1</v>
      </c>
      <c r="CA424">
        <f ca="1">IF(Table1[[#This Row],[City]]="Mysore",1,0)</f>
        <v>0</v>
      </c>
    </row>
    <row r="425" spans="2:79" x14ac:dyDescent="0.3">
      <c r="B425">
        <f t="shared" ca="1" si="134"/>
        <v>2</v>
      </c>
      <c r="C425" t="str">
        <f t="shared" ca="1" si="135"/>
        <v>Female</v>
      </c>
      <c r="D425">
        <f t="shared" ca="1" si="136"/>
        <v>38</v>
      </c>
      <c r="E425">
        <f t="shared" ca="1" si="137"/>
        <v>1</v>
      </c>
      <c r="F425" t="str">
        <f t="shared" ca="1" si="138"/>
        <v>Health</v>
      </c>
      <c r="G425">
        <f t="shared" ca="1" si="139"/>
        <v>5</v>
      </c>
      <c r="H425" t="str">
        <f t="shared" ca="1" si="140"/>
        <v>Post Graduate</v>
      </c>
      <c r="I425">
        <f t="shared" ca="1" si="141"/>
        <v>3</v>
      </c>
      <c r="J425">
        <f t="shared" ca="1" si="133"/>
        <v>4</v>
      </c>
      <c r="K425">
        <f t="shared" ca="1" si="142"/>
        <v>61827</v>
      </c>
      <c r="L425">
        <f t="shared" ca="1" si="143"/>
        <v>2</v>
      </c>
      <c r="M425" t="str">
        <f t="shared" ca="1" si="144"/>
        <v>Bangalore</v>
      </c>
      <c r="N425">
        <f t="shared" ca="1" si="145"/>
        <v>247308</v>
      </c>
      <c r="O425">
        <f t="shared" ca="1" si="146"/>
        <v>27893.636638463042</v>
      </c>
      <c r="P425" s="1">
        <f t="shared" ca="1" si="147"/>
        <v>126593.93516302841</v>
      </c>
      <c r="Q425">
        <f t="shared" ca="1" si="148"/>
        <v>113975</v>
      </c>
      <c r="R425" s="1">
        <f t="shared" ca="1" si="149"/>
        <v>40442.198609885214</v>
      </c>
      <c r="S425" s="1">
        <f t="shared" ca="1" si="150"/>
        <v>64346.903714182437</v>
      </c>
      <c r="T425" s="1">
        <f t="shared" ca="1" si="151"/>
        <v>414344.13377291366</v>
      </c>
      <c r="U425" s="1">
        <f t="shared" ca="1" si="152"/>
        <v>182310.83524834824</v>
      </c>
      <c r="V425" s="1">
        <f t="shared" ca="1" si="153"/>
        <v>232033.29852456541</v>
      </c>
      <c r="AI425" s="7"/>
      <c r="AJ425">
        <f ca="1">IF(Table1[[#This Row],[Gender]]="Male",1,0)</f>
        <v>0</v>
      </c>
      <c r="AK425">
        <f ca="1">IF(Table1[[#This Row],[Gender]]="Female",1,0)</f>
        <v>1</v>
      </c>
      <c r="AM425" s="3"/>
      <c r="AO425">
        <f ca="1">IF(Table1[[#This Row],[Profession]]="Health",1,0)</f>
        <v>1</v>
      </c>
      <c r="AP425">
        <f ca="1">IF(Table1[[#This Row],[Profession]]="IT",1,0)</f>
        <v>0</v>
      </c>
      <c r="AQ425">
        <f ca="1">IF(Table1[[#This Row],[Profession]]="Engineer",1,0)</f>
        <v>0</v>
      </c>
      <c r="AR425">
        <f ca="1">IF(Table1[[#This Row],[Profession]]="Blogger",1,0)</f>
        <v>0</v>
      </c>
      <c r="AS425">
        <f ca="1">IF(Table1[[#This Row],[Profession]]="Teacher",1,0)</f>
        <v>0</v>
      </c>
      <c r="AT425">
        <f ca="1">IF(Table1[[#This Row],[Profession]]="Freelancer",1,0)</f>
        <v>0</v>
      </c>
      <c r="BB425" s="20">
        <f ca="1">Table1[[#This Row],[Vehicle Value]]/Table1[[#This Row],[Vehicles]]</f>
        <v>31648.483790757102</v>
      </c>
      <c r="BC425" s="3"/>
      <c r="BD425" s="23">
        <f ca="1">IF(Table1[[#This Row],[Overal Debt]]&gt;$BE$3,1,0)</f>
        <v>1</v>
      </c>
      <c r="BG425" s="27">
        <f ca="1">Table1[[#This Row],[Mortgage]]/Table1[[#This Row],[Value of House]]</f>
        <v>0.11278905914270076</v>
      </c>
      <c r="BH425" s="23">
        <f t="shared" ca="1" si="154"/>
        <v>1</v>
      </c>
      <c r="BJ425">
        <f ca="1">IF(Table1[[#This Row],[City]]="Delhi",Table1[[#This Row],[Income]],0)</f>
        <v>0</v>
      </c>
      <c r="BK425">
        <f ca="1">IF(Table1[[#This Row],[City]]="Bangalore",Table1[[#This Row],[Income]],0)</f>
        <v>61827</v>
      </c>
      <c r="BL425">
        <f ca="1">IF(Table1[[#This Row],[City]]="Kochi",Table1[[#This Row],[Income]],0)</f>
        <v>0</v>
      </c>
      <c r="BM425">
        <f ca="1">IF(Table1[[#This Row],[City]]="Chennai",Table1[[#This Row],[Income]],0)</f>
        <v>0</v>
      </c>
      <c r="BN425">
        <f ca="1">IF(Table1[[#This Row],[City]]="Thiruvananthapuram",Table1[[#This Row],[Income]],0)</f>
        <v>0</v>
      </c>
      <c r="BO425">
        <f ca="1">IF(Table1[[#This Row],[City]]="Kolkata",Table1[[#This Row],[Income]],0)</f>
        <v>0</v>
      </c>
      <c r="BP425">
        <f ca="1">IF(Table1[[#This Row],[City]]="Mumbai",Table1[[#This Row],[Income]],0)</f>
        <v>0</v>
      </c>
      <c r="BQ425">
        <f ca="1">IF(Table1[[#This Row],[City]]="Mysore",Table1[[#This Row],[Income]],0)</f>
        <v>0</v>
      </c>
      <c r="BT425">
        <f ca="1">IF(Table1[[#This Row],[City]]="Mumbai",1,0)</f>
        <v>0</v>
      </c>
      <c r="BU425">
        <f ca="1">IF(Table1[[#This Row],[City]]="Chennai",1,0)</f>
        <v>0</v>
      </c>
      <c r="BV425">
        <f ca="1">IF(Table1[[#This Row],[City]]="Delhi",1,0)</f>
        <v>0</v>
      </c>
      <c r="BW425">
        <f ca="1">IF(Table1[[#This Row],[City]]="Bangalore",1,0)</f>
        <v>1</v>
      </c>
      <c r="BX425">
        <f ca="1">IF(Table1[[#This Row],[City]]="Kochi",1,0)</f>
        <v>0</v>
      </c>
      <c r="BY425">
        <f ca="1">IF(Table1[[#This Row],[City]]="Thiruvananthapuram",1,0)</f>
        <v>0</v>
      </c>
      <c r="BZ425">
        <f ca="1">IF(Table1[[#This Row],[City]]="Kolkata",1,0)</f>
        <v>0</v>
      </c>
      <c r="CA425">
        <f ca="1">IF(Table1[[#This Row],[City]]="Mysore",1,0)</f>
        <v>0</v>
      </c>
    </row>
    <row r="426" spans="2:79" x14ac:dyDescent="0.3">
      <c r="B426">
        <f t="shared" ca="1" si="134"/>
        <v>2</v>
      </c>
      <c r="C426" t="str">
        <f t="shared" ca="1" si="135"/>
        <v>Female</v>
      </c>
      <c r="D426">
        <f t="shared" ca="1" si="136"/>
        <v>31</v>
      </c>
      <c r="E426">
        <f t="shared" ca="1" si="137"/>
        <v>4</v>
      </c>
      <c r="F426" t="str">
        <f t="shared" ca="1" si="138"/>
        <v>Teacher</v>
      </c>
      <c r="G426">
        <f t="shared" ca="1" si="139"/>
        <v>4</v>
      </c>
      <c r="H426" t="str">
        <f t="shared" ca="1" si="140"/>
        <v>Under Graduate</v>
      </c>
      <c r="I426">
        <f t="shared" ca="1" si="141"/>
        <v>3</v>
      </c>
      <c r="J426">
        <f t="shared" ca="1" si="133"/>
        <v>3</v>
      </c>
      <c r="K426">
        <f t="shared" ca="1" si="142"/>
        <v>86704</v>
      </c>
      <c r="L426">
        <f t="shared" ca="1" si="143"/>
        <v>8</v>
      </c>
      <c r="M426" t="str">
        <f t="shared" ca="1" si="144"/>
        <v>Kochi</v>
      </c>
      <c r="N426">
        <f t="shared" ca="1" si="145"/>
        <v>260112</v>
      </c>
      <c r="O426">
        <f t="shared" ca="1" si="146"/>
        <v>3297.1239119894649</v>
      </c>
      <c r="P426" s="1">
        <f t="shared" ca="1" si="147"/>
        <v>82146.743381530847</v>
      </c>
      <c r="Q426">
        <f t="shared" ca="1" si="148"/>
        <v>3110</v>
      </c>
      <c r="R426" s="1">
        <f t="shared" ca="1" si="149"/>
        <v>8812.8160138058756</v>
      </c>
      <c r="S426" s="1">
        <f t="shared" ca="1" si="150"/>
        <v>86542.445371973095</v>
      </c>
      <c r="T426" s="1">
        <f t="shared" ca="1" si="151"/>
        <v>351071.55939533672</v>
      </c>
      <c r="U426" s="1">
        <f t="shared" ca="1" si="152"/>
        <v>15219.939925795341</v>
      </c>
      <c r="V426" s="1">
        <f t="shared" ca="1" si="153"/>
        <v>335851.61946954136</v>
      </c>
      <c r="AI426" s="7"/>
      <c r="AJ426">
        <f ca="1">IF(Table1[[#This Row],[Gender]]="Male",1,0)</f>
        <v>0</v>
      </c>
      <c r="AK426">
        <f ca="1">IF(Table1[[#This Row],[Gender]]="Female",1,0)</f>
        <v>1</v>
      </c>
      <c r="AM426" s="3"/>
      <c r="AO426">
        <f ca="1">IF(Table1[[#This Row],[Profession]]="Health",1,0)</f>
        <v>0</v>
      </c>
      <c r="AP426">
        <f ca="1">IF(Table1[[#This Row],[Profession]]="IT",1,0)</f>
        <v>0</v>
      </c>
      <c r="AQ426">
        <f ca="1">IF(Table1[[#This Row],[Profession]]="Engineer",1,0)</f>
        <v>0</v>
      </c>
      <c r="AR426">
        <f ca="1">IF(Table1[[#This Row],[Profession]]="Blogger",1,0)</f>
        <v>0</v>
      </c>
      <c r="AS426">
        <f ca="1">IF(Table1[[#This Row],[Profession]]="Teacher",1,0)</f>
        <v>1</v>
      </c>
      <c r="AT426">
        <f ca="1">IF(Table1[[#This Row],[Profession]]="Freelancer",1,0)</f>
        <v>0</v>
      </c>
      <c r="BB426" s="20">
        <f ca="1">Table1[[#This Row],[Vehicle Value]]/Table1[[#This Row],[Vehicles]]</f>
        <v>27382.247793843617</v>
      </c>
      <c r="BC426" s="3"/>
      <c r="BD426" s="23">
        <f ca="1">IF(Table1[[#This Row],[Overal Debt]]&gt;$BE$3,1,0)</f>
        <v>0</v>
      </c>
      <c r="BG426" s="27">
        <f ca="1">Table1[[#This Row],[Mortgage]]/Table1[[#This Row],[Value of House]]</f>
        <v>1.267578547698478E-2</v>
      </c>
      <c r="BH426" s="23">
        <f t="shared" ca="1" si="154"/>
        <v>1</v>
      </c>
      <c r="BJ426">
        <f ca="1">IF(Table1[[#This Row],[City]]="Delhi",Table1[[#This Row],[Income]],0)</f>
        <v>0</v>
      </c>
      <c r="BK426">
        <f ca="1">IF(Table1[[#This Row],[City]]="Bangalore",Table1[[#This Row],[Income]],0)</f>
        <v>0</v>
      </c>
      <c r="BL426">
        <f ca="1">IF(Table1[[#This Row],[City]]="Kochi",Table1[[#This Row],[Income]],0)</f>
        <v>86704</v>
      </c>
      <c r="BM426">
        <f ca="1">IF(Table1[[#This Row],[City]]="Chennai",Table1[[#This Row],[Income]],0)</f>
        <v>0</v>
      </c>
      <c r="BN426">
        <f ca="1">IF(Table1[[#This Row],[City]]="Thiruvananthapuram",Table1[[#This Row],[Income]],0)</f>
        <v>0</v>
      </c>
      <c r="BO426">
        <f ca="1">IF(Table1[[#This Row],[City]]="Kolkata",Table1[[#This Row],[Income]],0)</f>
        <v>0</v>
      </c>
      <c r="BP426">
        <f ca="1">IF(Table1[[#This Row],[City]]="Mumbai",Table1[[#This Row],[Income]],0)</f>
        <v>0</v>
      </c>
      <c r="BQ426">
        <f ca="1">IF(Table1[[#This Row],[City]]="Mysore",Table1[[#This Row],[Income]],0)</f>
        <v>0</v>
      </c>
      <c r="BT426">
        <f ca="1">IF(Table1[[#This Row],[City]]="Mumbai",1,0)</f>
        <v>0</v>
      </c>
      <c r="BU426">
        <f ca="1">IF(Table1[[#This Row],[City]]="Chennai",1,0)</f>
        <v>0</v>
      </c>
      <c r="BV426">
        <f ca="1">IF(Table1[[#This Row],[City]]="Delhi",1,0)</f>
        <v>0</v>
      </c>
      <c r="BW426">
        <f ca="1">IF(Table1[[#This Row],[City]]="Bangalore",1,0)</f>
        <v>0</v>
      </c>
      <c r="BX426">
        <f ca="1">IF(Table1[[#This Row],[City]]="Kochi",1,0)</f>
        <v>1</v>
      </c>
      <c r="BY426">
        <f ca="1">IF(Table1[[#This Row],[City]]="Thiruvananthapuram",1,0)</f>
        <v>0</v>
      </c>
      <c r="BZ426">
        <f ca="1">IF(Table1[[#This Row],[City]]="Kolkata",1,0)</f>
        <v>0</v>
      </c>
      <c r="CA426">
        <f ca="1">IF(Table1[[#This Row],[City]]="Mysore",1,0)</f>
        <v>0</v>
      </c>
    </row>
    <row r="427" spans="2:79" x14ac:dyDescent="0.3">
      <c r="B427">
        <f t="shared" ca="1" si="134"/>
        <v>2</v>
      </c>
      <c r="C427" t="str">
        <f t="shared" ca="1" si="135"/>
        <v>Female</v>
      </c>
      <c r="D427">
        <f t="shared" ca="1" si="136"/>
        <v>36</v>
      </c>
      <c r="E427">
        <f t="shared" ca="1" si="137"/>
        <v>1</v>
      </c>
      <c r="F427" t="str">
        <f t="shared" ca="1" si="138"/>
        <v>Health</v>
      </c>
      <c r="G427">
        <f t="shared" ca="1" si="139"/>
        <v>3</v>
      </c>
      <c r="H427" t="str">
        <f t="shared" ca="1" si="140"/>
        <v>Diploma</v>
      </c>
      <c r="I427">
        <f t="shared" ca="1" si="141"/>
        <v>1</v>
      </c>
      <c r="J427">
        <f t="shared" ca="1" si="133"/>
        <v>1</v>
      </c>
      <c r="K427">
        <f t="shared" ca="1" si="142"/>
        <v>68150</v>
      </c>
      <c r="L427">
        <f t="shared" ca="1" si="143"/>
        <v>1</v>
      </c>
      <c r="M427" t="str">
        <f t="shared" ca="1" si="144"/>
        <v>Chennai</v>
      </c>
      <c r="N427">
        <f t="shared" ca="1" si="145"/>
        <v>204450</v>
      </c>
      <c r="O427">
        <f t="shared" ca="1" si="146"/>
        <v>65474.646306392628</v>
      </c>
      <c r="P427" s="1">
        <f t="shared" ca="1" si="147"/>
        <v>24310.406053957478</v>
      </c>
      <c r="Q427">
        <f t="shared" ca="1" si="148"/>
        <v>8978</v>
      </c>
      <c r="R427" s="1">
        <f t="shared" ca="1" si="149"/>
        <v>88512.878831153561</v>
      </c>
      <c r="S427" s="1">
        <f t="shared" ca="1" si="150"/>
        <v>38498.976651960911</v>
      </c>
      <c r="T427" s="1">
        <f t="shared" ca="1" si="151"/>
        <v>317273.28488511103</v>
      </c>
      <c r="U427" s="1">
        <f t="shared" ca="1" si="152"/>
        <v>162965.52513754618</v>
      </c>
      <c r="V427" s="1">
        <f t="shared" ca="1" si="153"/>
        <v>154307.75974756485</v>
      </c>
      <c r="AI427" s="7"/>
      <c r="AJ427">
        <f ca="1">IF(Table1[[#This Row],[Gender]]="Male",1,0)</f>
        <v>0</v>
      </c>
      <c r="AK427">
        <f ca="1">IF(Table1[[#This Row],[Gender]]="Female",1,0)</f>
        <v>1</v>
      </c>
      <c r="AM427" s="3"/>
      <c r="AO427">
        <f ca="1">IF(Table1[[#This Row],[Profession]]="Health",1,0)</f>
        <v>1</v>
      </c>
      <c r="AP427">
        <f ca="1">IF(Table1[[#This Row],[Profession]]="IT",1,0)</f>
        <v>0</v>
      </c>
      <c r="AQ427">
        <f ca="1">IF(Table1[[#This Row],[Profession]]="Engineer",1,0)</f>
        <v>0</v>
      </c>
      <c r="AR427">
        <f ca="1">IF(Table1[[#This Row],[Profession]]="Blogger",1,0)</f>
        <v>0</v>
      </c>
      <c r="AS427">
        <f ca="1">IF(Table1[[#This Row],[Profession]]="Teacher",1,0)</f>
        <v>0</v>
      </c>
      <c r="AT427">
        <f ca="1">IF(Table1[[#This Row],[Profession]]="Freelancer",1,0)</f>
        <v>0</v>
      </c>
      <c r="BB427" s="20">
        <f ca="1">Table1[[#This Row],[Vehicle Value]]/Table1[[#This Row],[Vehicles]]</f>
        <v>24310.406053957478</v>
      </c>
      <c r="BC427" s="3"/>
      <c r="BD427" s="23">
        <f ca="1">IF(Table1[[#This Row],[Overal Debt]]&gt;$BE$3,1,0)</f>
        <v>1</v>
      </c>
      <c r="BG427" s="27">
        <f ca="1">Table1[[#This Row],[Mortgage]]/Table1[[#This Row],[Value of House]]</f>
        <v>0.32024771976714417</v>
      </c>
      <c r="BH427" s="23">
        <f t="shared" ca="1" si="154"/>
        <v>0</v>
      </c>
      <c r="BJ427">
        <f ca="1">IF(Table1[[#This Row],[City]]="Delhi",Table1[[#This Row],[Income]],0)</f>
        <v>0</v>
      </c>
      <c r="BK427">
        <f ca="1">IF(Table1[[#This Row],[City]]="Bangalore",Table1[[#This Row],[Income]],0)</f>
        <v>0</v>
      </c>
      <c r="BL427">
        <f ca="1">IF(Table1[[#This Row],[City]]="Kochi",Table1[[#This Row],[Income]],0)</f>
        <v>0</v>
      </c>
      <c r="BM427">
        <f ca="1">IF(Table1[[#This Row],[City]]="Chennai",Table1[[#This Row],[Income]],0)</f>
        <v>68150</v>
      </c>
      <c r="BN427">
        <f ca="1">IF(Table1[[#This Row],[City]]="Thiruvananthapuram",Table1[[#This Row],[Income]],0)</f>
        <v>0</v>
      </c>
      <c r="BO427">
        <f ca="1">IF(Table1[[#This Row],[City]]="Kolkata",Table1[[#This Row],[Income]],0)</f>
        <v>0</v>
      </c>
      <c r="BP427">
        <f ca="1">IF(Table1[[#This Row],[City]]="Mumbai",Table1[[#This Row],[Income]],0)</f>
        <v>0</v>
      </c>
      <c r="BQ427">
        <f ca="1">IF(Table1[[#This Row],[City]]="Mysore",Table1[[#This Row],[Income]],0)</f>
        <v>0</v>
      </c>
      <c r="BT427">
        <f ca="1">IF(Table1[[#This Row],[City]]="Mumbai",1,0)</f>
        <v>0</v>
      </c>
      <c r="BU427">
        <f ca="1">IF(Table1[[#This Row],[City]]="Chennai",1,0)</f>
        <v>1</v>
      </c>
      <c r="BV427">
        <f ca="1">IF(Table1[[#This Row],[City]]="Delhi",1,0)</f>
        <v>0</v>
      </c>
      <c r="BW427">
        <f ca="1">IF(Table1[[#This Row],[City]]="Bangalore",1,0)</f>
        <v>0</v>
      </c>
      <c r="BX427">
        <f ca="1">IF(Table1[[#This Row],[City]]="Kochi",1,0)</f>
        <v>0</v>
      </c>
      <c r="BY427">
        <f ca="1">IF(Table1[[#This Row],[City]]="Thiruvananthapuram",1,0)</f>
        <v>0</v>
      </c>
      <c r="BZ427">
        <f ca="1">IF(Table1[[#This Row],[City]]="Kolkata",1,0)</f>
        <v>0</v>
      </c>
      <c r="CA427">
        <f ca="1">IF(Table1[[#This Row],[City]]="Mysore",1,0)</f>
        <v>0</v>
      </c>
    </row>
    <row r="428" spans="2:79" x14ac:dyDescent="0.3">
      <c r="B428">
        <f t="shared" ca="1" si="134"/>
        <v>2</v>
      </c>
      <c r="C428" t="str">
        <f t="shared" ca="1" si="135"/>
        <v>Female</v>
      </c>
      <c r="D428">
        <f t="shared" ca="1" si="136"/>
        <v>30</v>
      </c>
      <c r="E428">
        <f t="shared" ca="1" si="137"/>
        <v>5</v>
      </c>
      <c r="F428" t="str">
        <f t="shared" ca="1" si="138"/>
        <v>Freelancer</v>
      </c>
      <c r="G428">
        <f t="shared" ca="1" si="139"/>
        <v>5</v>
      </c>
      <c r="H428" t="str">
        <f t="shared" ca="1" si="140"/>
        <v>Post Graduate</v>
      </c>
      <c r="I428">
        <f t="shared" ca="1" si="141"/>
        <v>0</v>
      </c>
      <c r="J428">
        <f t="shared" ca="1" si="133"/>
        <v>2</v>
      </c>
      <c r="K428">
        <f t="shared" ca="1" si="142"/>
        <v>66406</v>
      </c>
      <c r="L428">
        <f t="shared" ca="1" si="143"/>
        <v>2</v>
      </c>
      <c r="M428" t="str">
        <f t="shared" ca="1" si="144"/>
        <v>Bangalore</v>
      </c>
      <c r="N428">
        <f t="shared" ca="1" si="145"/>
        <v>265624</v>
      </c>
      <c r="O428">
        <f t="shared" ca="1" si="146"/>
        <v>204923.38378359744</v>
      </c>
      <c r="P428" s="1">
        <f t="shared" ca="1" si="147"/>
        <v>81714.94255645496</v>
      </c>
      <c r="Q428">
        <f t="shared" ca="1" si="148"/>
        <v>6271</v>
      </c>
      <c r="R428" s="1">
        <f t="shared" ca="1" si="149"/>
        <v>44990.819027537262</v>
      </c>
      <c r="S428" s="1">
        <f t="shared" ca="1" si="150"/>
        <v>55805.305335777623</v>
      </c>
      <c r="T428" s="1">
        <f t="shared" ca="1" si="151"/>
        <v>392329.76158399222</v>
      </c>
      <c r="U428" s="1">
        <f t="shared" ca="1" si="152"/>
        <v>256185.20281113469</v>
      </c>
      <c r="V428" s="1">
        <f t="shared" ca="1" si="153"/>
        <v>136144.55877285753</v>
      </c>
      <c r="AI428" s="7"/>
      <c r="AJ428">
        <f ca="1">IF(Table1[[#This Row],[Gender]]="Male",1,0)</f>
        <v>0</v>
      </c>
      <c r="AK428">
        <f ca="1">IF(Table1[[#This Row],[Gender]]="Female",1,0)</f>
        <v>1</v>
      </c>
      <c r="AM428" s="3"/>
      <c r="AO428">
        <f ca="1">IF(Table1[[#This Row],[Profession]]="Health",1,0)</f>
        <v>0</v>
      </c>
      <c r="AP428">
        <f ca="1">IF(Table1[[#This Row],[Profession]]="IT",1,0)</f>
        <v>0</v>
      </c>
      <c r="AQ428">
        <f ca="1">IF(Table1[[#This Row],[Profession]]="Engineer",1,0)</f>
        <v>0</v>
      </c>
      <c r="AR428">
        <f ca="1">IF(Table1[[#This Row],[Profession]]="Blogger",1,0)</f>
        <v>0</v>
      </c>
      <c r="AS428">
        <f ca="1">IF(Table1[[#This Row],[Profession]]="Teacher",1,0)</f>
        <v>0</v>
      </c>
      <c r="AT428">
        <f ca="1">IF(Table1[[#This Row],[Profession]]="Freelancer",1,0)</f>
        <v>1</v>
      </c>
      <c r="BB428" s="20">
        <f ca="1">Table1[[#This Row],[Vehicle Value]]/Table1[[#This Row],[Vehicles]]</f>
        <v>40857.47127822748</v>
      </c>
      <c r="BC428" s="3"/>
      <c r="BD428" s="23">
        <f ca="1">IF(Table1[[#This Row],[Overal Debt]]&gt;$BE$3,1,0)</f>
        <v>1</v>
      </c>
      <c r="BG428" s="27">
        <f ca="1">Table1[[#This Row],[Mortgage]]/Table1[[#This Row],[Value of House]]</f>
        <v>0.77147917275395839</v>
      </c>
      <c r="BH428" s="23">
        <f t="shared" ca="1" si="154"/>
        <v>0</v>
      </c>
      <c r="BJ428">
        <f ca="1">IF(Table1[[#This Row],[City]]="Delhi",Table1[[#This Row],[Income]],0)</f>
        <v>0</v>
      </c>
      <c r="BK428">
        <f ca="1">IF(Table1[[#This Row],[City]]="Bangalore",Table1[[#This Row],[Income]],0)</f>
        <v>66406</v>
      </c>
      <c r="BL428">
        <f ca="1">IF(Table1[[#This Row],[City]]="Kochi",Table1[[#This Row],[Income]],0)</f>
        <v>0</v>
      </c>
      <c r="BM428">
        <f ca="1">IF(Table1[[#This Row],[City]]="Chennai",Table1[[#This Row],[Income]],0)</f>
        <v>0</v>
      </c>
      <c r="BN428">
        <f ca="1">IF(Table1[[#This Row],[City]]="Thiruvananthapuram",Table1[[#This Row],[Income]],0)</f>
        <v>0</v>
      </c>
      <c r="BO428">
        <f ca="1">IF(Table1[[#This Row],[City]]="Kolkata",Table1[[#This Row],[Income]],0)</f>
        <v>0</v>
      </c>
      <c r="BP428">
        <f ca="1">IF(Table1[[#This Row],[City]]="Mumbai",Table1[[#This Row],[Income]],0)</f>
        <v>0</v>
      </c>
      <c r="BQ428">
        <f ca="1">IF(Table1[[#This Row],[City]]="Mysore",Table1[[#This Row],[Income]],0)</f>
        <v>0</v>
      </c>
      <c r="BT428">
        <f ca="1">IF(Table1[[#This Row],[City]]="Mumbai",1,0)</f>
        <v>0</v>
      </c>
      <c r="BU428">
        <f ca="1">IF(Table1[[#This Row],[City]]="Chennai",1,0)</f>
        <v>0</v>
      </c>
      <c r="BV428">
        <f ca="1">IF(Table1[[#This Row],[City]]="Delhi",1,0)</f>
        <v>0</v>
      </c>
      <c r="BW428">
        <f ca="1">IF(Table1[[#This Row],[City]]="Bangalore",1,0)</f>
        <v>1</v>
      </c>
      <c r="BX428">
        <f ca="1">IF(Table1[[#This Row],[City]]="Kochi",1,0)</f>
        <v>0</v>
      </c>
      <c r="BY428">
        <f ca="1">IF(Table1[[#This Row],[City]]="Thiruvananthapuram",1,0)</f>
        <v>0</v>
      </c>
      <c r="BZ428">
        <f ca="1">IF(Table1[[#This Row],[City]]="Kolkata",1,0)</f>
        <v>0</v>
      </c>
      <c r="CA428">
        <f ca="1">IF(Table1[[#This Row],[City]]="Mysore",1,0)</f>
        <v>0</v>
      </c>
    </row>
    <row r="429" spans="2:79" x14ac:dyDescent="0.3">
      <c r="B429">
        <f t="shared" ca="1" si="134"/>
        <v>2</v>
      </c>
      <c r="C429" t="str">
        <f t="shared" ca="1" si="135"/>
        <v>Female</v>
      </c>
      <c r="D429">
        <f t="shared" ca="1" si="136"/>
        <v>38</v>
      </c>
      <c r="E429">
        <f t="shared" ca="1" si="137"/>
        <v>4</v>
      </c>
      <c r="F429" t="str">
        <f t="shared" ca="1" si="138"/>
        <v>Teacher</v>
      </c>
      <c r="G429">
        <f t="shared" ca="1" si="139"/>
        <v>4</v>
      </c>
      <c r="H429" t="str">
        <f t="shared" ca="1" si="140"/>
        <v>Under Graduate</v>
      </c>
      <c r="I429">
        <f t="shared" ca="1" si="141"/>
        <v>3</v>
      </c>
      <c r="J429">
        <f t="shared" ca="1" si="133"/>
        <v>4</v>
      </c>
      <c r="K429">
        <f t="shared" ca="1" si="142"/>
        <v>37472</v>
      </c>
      <c r="L429">
        <f t="shared" ca="1" si="143"/>
        <v>3</v>
      </c>
      <c r="M429" t="str">
        <f t="shared" ca="1" si="144"/>
        <v>Mysore</v>
      </c>
      <c r="N429">
        <f t="shared" ca="1" si="145"/>
        <v>149888</v>
      </c>
      <c r="O429">
        <f t="shared" ca="1" si="146"/>
        <v>104182.00229807205</v>
      </c>
      <c r="P429" s="1">
        <f t="shared" ca="1" si="147"/>
        <v>85076.673669499141</v>
      </c>
      <c r="Q429">
        <f t="shared" ca="1" si="148"/>
        <v>67834</v>
      </c>
      <c r="R429" s="1">
        <f t="shared" ca="1" si="149"/>
        <v>69828.998625761742</v>
      </c>
      <c r="S429" s="1">
        <f t="shared" ca="1" si="150"/>
        <v>34608.351458985911</v>
      </c>
      <c r="T429" s="1">
        <f t="shared" ca="1" si="151"/>
        <v>304793.67229526088</v>
      </c>
      <c r="U429" s="1">
        <f t="shared" ca="1" si="152"/>
        <v>241845.00092383381</v>
      </c>
      <c r="V429" s="1">
        <f t="shared" ca="1" si="153"/>
        <v>62948.671371427074</v>
      </c>
      <c r="AI429" s="7"/>
      <c r="AJ429">
        <f ca="1">IF(Table1[[#This Row],[Gender]]="Male",1,0)</f>
        <v>0</v>
      </c>
      <c r="AK429">
        <f ca="1">IF(Table1[[#This Row],[Gender]]="Female",1,0)</f>
        <v>1</v>
      </c>
      <c r="AM429" s="3"/>
      <c r="AO429">
        <f ca="1">IF(Table1[[#This Row],[Profession]]="Health",1,0)</f>
        <v>0</v>
      </c>
      <c r="AP429">
        <f ca="1">IF(Table1[[#This Row],[Profession]]="IT",1,0)</f>
        <v>0</v>
      </c>
      <c r="AQ429">
        <f ca="1">IF(Table1[[#This Row],[Profession]]="Engineer",1,0)</f>
        <v>0</v>
      </c>
      <c r="AR429">
        <f ca="1">IF(Table1[[#This Row],[Profession]]="Blogger",1,0)</f>
        <v>0</v>
      </c>
      <c r="AS429">
        <f ca="1">IF(Table1[[#This Row],[Profession]]="Teacher",1,0)</f>
        <v>1</v>
      </c>
      <c r="AT429">
        <f ca="1">IF(Table1[[#This Row],[Profession]]="Freelancer",1,0)</f>
        <v>0</v>
      </c>
      <c r="BB429" s="20">
        <f ca="1">Table1[[#This Row],[Vehicle Value]]/Table1[[#This Row],[Vehicles]]</f>
        <v>21269.168417374785</v>
      </c>
      <c r="BC429" s="3"/>
      <c r="BD429" s="23">
        <f ca="1">IF(Table1[[#This Row],[Overal Debt]]&gt;$BE$3,1,0)</f>
        <v>1</v>
      </c>
      <c r="BG429" s="27">
        <f ca="1">Table1[[#This Row],[Mortgage]]/Table1[[#This Row],[Value of House]]</f>
        <v>0.69506566434986161</v>
      </c>
      <c r="BH429" s="23">
        <f t="shared" ca="1" si="154"/>
        <v>0</v>
      </c>
      <c r="BJ429">
        <f ca="1">IF(Table1[[#This Row],[City]]="Delhi",Table1[[#This Row],[Income]],0)</f>
        <v>0</v>
      </c>
      <c r="BK429">
        <f ca="1">IF(Table1[[#This Row],[City]]="Bangalore",Table1[[#This Row],[Income]],0)</f>
        <v>0</v>
      </c>
      <c r="BL429">
        <f ca="1">IF(Table1[[#This Row],[City]]="Kochi",Table1[[#This Row],[Income]],0)</f>
        <v>0</v>
      </c>
      <c r="BM429">
        <f ca="1">IF(Table1[[#This Row],[City]]="Chennai",Table1[[#This Row],[Income]],0)</f>
        <v>0</v>
      </c>
      <c r="BN429">
        <f ca="1">IF(Table1[[#This Row],[City]]="Thiruvananthapuram",Table1[[#This Row],[Income]],0)</f>
        <v>0</v>
      </c>
      <c r="BO429">
        <f ca="1">IF(Table1[[#This Row],[City]]="Kolkata",Table1[[#This Row],[Income]],0)</f>
        <v>0</v>
      </c>
      <c r="BP429">
        <f ca="1">IF(Table1[[#This Row],[City]]="Mumbai",Table1[[#This Row],[Income]],0)</f>
        <v>0</v>
      </c>
      <c r="BQ429">
        <f ca="1">IF(Table1[[#This Row],[City]]="Mysore",Table1[[#This Row],[Income]],0)</f>
        <v>37472</v>
      </c>
      <c r="BT429">
        <f ca="1">IF(Table1[[#This Row],[City]]="Mumbai",1,0)</f>
        <v>0</v>
      </c>
      <c r="BU429">
        <f ca="1">IF(Table1[[#This Row],[City]]="Chennai",1,0)</f>
        <v>0</v>
      </c>
      <c r="BV429">
        <f ca="1">IF(Table1[[#This Row],[City]]="Delhi",1,0)</f>
        <v>0</v>
      </c>
      <c r="BW429">
        <f ca="1">IF(Table1[[#This Row],[City]]="Bangalore",1,0)</f>
        <v>0</v>
      </c>
      <c r="BX429">
        <f ca="1">IF(Table1[[#This Row],[City]]="Kochi",1,0)</f>
        <v>0</v>
      </c>
      <c r="BY429">
        <f ca="1">IF(Table1[[#This Row],[City]]="Thiruvananthapuram",1,0)</f>
        <v>0</v>
      </c>
      <c r="BZ429">
        <f ca="1">IF(Table1[[#This Row],[City]]="Kolkata",1,0)</f>
        <v>0</v>
      </c>
      <c r="CA429">
        <f ca="1">IF(Table1[[#This Row],[City]]="Mysore",1,0)</f>
        <v>1</v>
      </c>
    </row>
    <row r="430" spans="2:79" x14ac:dyDescent="0.3">
      <c r="B430">
        <f t="shared" ca="1" si="134"/>
        <v>1</v>
      </c>
      <c r="C430" t="str">
        <f t="shared" ca="1" si="135"/>
        <v>Male</v>
      </c>
      <c r="D430">
        <f t="shared" ca="1" si="136"/>
        <v>34</v>
      </c>
      <c r="E430">
        <f t="shared" ca="1" si="137"/>
        <v>6</v>
      </c>
      <c r="F430" t="str">
        <f t="shared" ca="1" si="138"/>
        <v>Blogger</v>
      </c>
      <c r="G430">
        <f t="shared" ca="1" si="139"/>
        <v>3</v>
      </c>
      <c r="H430" t="str">
        <f t="shared" ca="1" si="140"/>
        <v>Diploma</v>
      </c>
      <c r="I430">
        <f t="shared" ca="1" si="141"/>
        <v>4</v>
      </c>
      <c r="J430">
        <f t="shared" ca="1" si="133"/>
        <v>1</v>
      </c>
      <c r="K430">
        <f t="shared" ca="1" si="142"/>
        <v>64404</v>
      </c>
      <c r="L430">
        <f t="shared" ca="1" si="143"/>
        <v>4</v>
      </c>
      <c r="M430" t="str">
        <f t="shared" ca="1" si="144"/>
        <v>Mumbai</v>
      </c>
      <c r="N430">
        <f t="shared" ca="1" si="145"/>
        <v>193212</v>
      </c>
      <c r="O430">
        <f t="shared" ca="1" si="146"/>
        <v>116804.4062811279</v>
      </c>
      <c r="P430" s="1">
        <f t="shared" ca="1" si="147"/>
        <v>27068.759702568641</v>
      </c>
      <c r="Q430">
        <f t="shared" ca="1" si="148"/>
        <v>17028</v>
      </c>
      <c r="R430" s="1">
        <f t="shared" ca="1" si="149"/>
        <v>37940.729728753366</v>
      </c>
      <c r="S430" s="1">
        <f t="shared" ca="1" si="150"/>
        <v>73405.533137925508</v>
      </c>
      <c r="T430" s="1">
        <f t="shared" ca="1" si="151"/>
        <v>258221.489431322</v>
      </c>
      <c r="U430" s="1">
        <f t="shared" ca="1" si="152"/>
        <v>171773.13600988127</v>
      </c>
      <c r="V430" s="1">
        <f t="shared" ca="1" si="153"/>
        <v>86448.353421440726</v>
      </c>
      <c r="AI430" s="7"/>
      <c r="AJ430">
        <f ca="1">IF(Table1[[#This Row],[Gender]]="Male",1,0)</f>
        <v>1</v>
      </c>
      <c r="AK430">
        <f ca="1">IF(Table1[[#This Row],[Gender]]="Female",1,0)</f>
        <v>0</v>
      </c>
      <c r="AM430" s="3"/>
      <c r="AO430">
        <f ca="1">IF(Table1[[#This Row],[Profession]]="Health",1,0)</f>
        <v>0</v>
      </c>
      <c r="AP430">
        <f ca="1">IF(Table1[[#This Row],[Profession]]="IT",1,0)</f>
        <v>0</v>
      </c>
      <c r="AQ430">
        <f ca="1">IF(Table1[[#This Row],[Profession]]="Engineer",1,0)</f>
        <v>0</v>
      </c>
      <c r="AR430">
        <f ca="1">IF(Table1[[#This Row],[Profession]]="Blogger",1,0)</f>
        <v>1</v>
      </c>
      <c r="AS430">
        <f ca="1">IF(Table1[[#This Row],[Profession]]="Teacher",1,0)</f>
        <v>0</v>
      </c>
      <c r="AT430">
        <f ca="1">IF(Table1[[#This Row],[Profession]]="Freelancer",1,0)</f>
        <v>0</v>
      </c>
      <c r="BB430" s="20">
        <f ca="1">Table1[[#This Row],[Vehicle Value]]/Table1[[#This Row],[Vehicles]]</f>
        <v>27068.759702568641</v>
      </c>
      <c r="BC430" s="3"/>
      <c r="BD430" s="23">
        <f ca="1">IF(Table1[[#This Row],[Overal Debt]]&gt;$BE$3,1,0)</f>
        <v>1</v>
      </c>
      <c r="BG430" s="27">
        <f ca="1">Table1[[#This Row],[Mortgage]]/Table1[[#This Row],[Value of House]]</f>
        <v>0.60454012318659245</v>
      </c>
      <c r="BH430" s="23">
        <f t="shared" ca="1" si="154"/>
        <v>0</v>
      </c>
      <c r="BJ430">
        <f ca="1">IF(Table1[[#This Row],[City]]="Delhi",Table1[[#This Row],[Income]],0)</f>
        <v>0</v>
      </c>
      <c r="BK430">
        <f ca="1">IF(Table1[[#This Row],[City]]="Bangalore",Table1[[#This Row],[Income]],0)</f>
        <v>0</v>
      </c>
      <c r="BL430">
        <f ca="1">IF(Table1[[#This Row],[City]]="Kochi",Table1[[#This Row],[Income]],0)</f>
        <v>0</v>
      </c>
      <c r="BM430">
        <f ca="1">IF(Table1[[#This Row],[City]]="Chennai",Table1[[#This Row],[Income]],0)</f>
        <v>0</v>
      </c>
      <c r="BN430">
        <f ca="1">IF(Table1[[#This Row],[City]]="Thiruvananthapuram",Table1[[#This Row],[Income]],0)</f>
        <v>0</v>
      </c>
      <c r="BO430">
        <f ca="1">IF(Table1[[#This Row],[City]]="Kolkata",Table1[[#This Row],[Income]],0)</f>
        <v>0</v>
      </c>
      <c r="BP430">
        <f ca="1">IF(Table1[[#This Row],[City]]="Mumbai",Table1[[#This Row],[Income]],0)</f>
        <v>64404</v>
      </c>
      <c r="BQ430">
        <f ca="1">IF(Table1[[#This Row],[City]]="Mysore",Table1[[#This Row],[Income]],0)</f>
        <v>0</v>
      </c>
      <c r="BT430">
        <f ca="1">IF(Table1[[#This Row],[City]]="Mumbai",1,0)</f>
        <v>1</v>
      </c>
      <c r="BU430">
        <f ca="1">IF(Table1[[#This Row],[City]]="Chennai",1,0)</f>
        <v>0</v>
      </c>
      <c r="BV430">
        <f ca="1">IF(Table1[[#This Row],[City]]="Delhi",1,0)</f>
        <v>0</v>
      </c>
      <c r="BW430">
        <f ca="1">IF(Table1[[#This Row],[City]]="Bangalore",1,0)</f>
        <v>0</v>
      </c>
      <c r="BX430">
        <f ca="1">IF(Table1[[#This Row],[City]]="Kochi",1,0)</f>
        <v>0</v>
      </c>
      <c r="BY430">
        <f ca="1">IF(Table1[[#This Row],[City]]="Thiruvananthapuram",1,0)</f>
        <v>0</v>
      </c>
      <c r="BZ430">
        <f ca="1">IF(Table1[[#This Row],[City]]="Kolkata",1,0)</f>
        <v>0</v>
      </c>
      <c r="CA430">
        <f ca="1">IF(Table1[[#This Row],[City]]="Mysore",1,0)</f>
        <v>0</v>
      </c>
    </row>
    <row r="431" spans="2:79" x14ac:dyDescent="0.3">
      <c r="B431">
        <f t="shared" ca="1" si="134"/>
        <v>1</v>
      </c>
      <c r="C431" t="str">
        <f t="shared" ca="1" si="135"/>
        <v>Male</v>
      </c>
      <c r="D431">
        <f t="shared" ca="1" si="136"/>
        <v>26</v>
      </c>
      <c r="E431">
        <f t="shared" ca="1" si="137"/>
        <v>4</v>
      </c>
      <c r="F431" t="str">
        <f t="shared" ca="1" si="138"/>
        <v>Teacher</v>
      </c>
      <c r="G431">
        <f t="shared" ca="1" si="139"/>
        <v>5</v>
      </c>
      <c r="H431" t="str">
        <f t="shared" ca="1" si="140"/>
        <v>Post Graduate</v>
      </c>
      <c r="I431">
        <f t="shared" ca="1" si="141"/>
        <v>2</v>
      </c>
      <c r="J431">
        <f t="shared" ca="1" si="133"/>
        <v>4</v>
      </c>
      <c r="K431">
        <f t="shared" ca="1" si="142"/>
        <v>26353</v>
      </c>
      <c r="L431">
        <f t="shared" ca="1" si="143"/>
        <v>5</v>
      </c>
      <c r="M431" t="str">
        <f t="shared" ca="1" si="144"/>
        <v>Kolkata</v>
      </c>
      <c r="N431">
        <f t="shared" ca="1" si="145"/>
        <v>105412</v>
      </c>
      <c r="O431">
        <f t="shared" ca="1" si="146"/>
        <v>93486.166166302355</v>
      </c>
      <c r="P431" s="1">
        <f t="shared" ca="1" si="147"/>
        <v>18719.511833967117</v>
      </c>
      <c r="Q431">
        <f t="shared" ca="1" si="148"/>
        <v>9756</v>
      </c>
      <c r="R431" s="1">
        <f t="shared" ca="1" si="149"/>
        <v>27394.714736865753</v>
      </c>
      <c r="S431" s="1">
        <f t="shared" ca="1" si="150"/>
        <v>2753.4371275089197</v>
      </c>
      <c r="T431" s="1">
        <f t="shared" ca="1" si="151"/>
        <v>151526.22657083286</v>
      </c>
      <c r="U431" s="1">
        <f t="shared" ca="1" si="152"/>
        <v>130636.88090316812</v>
      </c>
      <c r="V431" s="1">
        <f t="shared" ca="1" si="153"/>
        <v>20889.345667664747</v>
      </c>
      <c r="AI431" s="7"/>
      <c r="AJ431">
        <f ca="1">IF(Table1[[#This Row],[Gender]]="Male",1,0)</f>
        <v>1</v>
      </c>
      <c r="AK431">
        <f ca="1">IF(Table1[[#This Row],[Gender]]="Female",1,0)</f>
        <v>0</v>
      </c>
      <c r="AM431" s="3"/>
      <c r="AO431">
        <f ca="1">IF(Table1[[#This Row],[Profession]]="Health",1,0)</f>
        <v>0</v>
      </c>
      <c r="AP431">
        <f ca="1">IF(Table1[[#This Row],[Profession]]="IT",1,0)</f>
        <v>0</v>
      </c>
      <c r="AQ431">
        <f ca="1">IF(Table1[[#This Row],[Profession]]="Engineer",1,0)</f>
        <v>0</v>
      </c>
      <c r="AR431">
        <f ca="1">IF(Table1[[#This Row],[Profession]]="Blogger",1,0)</f>
        <v>0</v>
      </c>
      <c r="AS431">
        <f ca="1">IF(Table1[[#This Row],[Profession]]="Teacher",1,0)</f>
        <v>1</v>
      </c>
      <c r="AT431">
        <f ca="1">IF(Table1[[#This Row],[Profession]]="Freelancer",1,0)</f>
        <v>0</v>
      </c>
      <c r="BB431" s="20">
        <f ca="1">Table1[[#This Row],[Vehicle Value]]/Table1[[#This Row],[Vehicles]]</f>
        <v>4679.8779584917793</v>
      </c>
      <c r="BC431" s="3"/>
      <c r="BD431" s="23">
        <f ca="1">IF(Table1[[#This Row],[Overal Debt]]&gt;$BE$3,1,0)</f>
        <v>1</v>
      </c>
      <c r="BG431" s="27">
        <f ca="1">Table1[[#This Row],[Mortgage]]/Table1[[#This Row],[Value of House]]</f>
        <v>0.88686455210319848</v>
      </c>
      <c r="BH431" s="23">
        <f t="shared" ca="1" si="154"/>
        <v>0</v>
      </c>
      <c r="BJ431">
        <f ca="1">IF(Table1[[#This Row],[City]]="Delhi",Table1[[#This Row],[Income]],0)</f>
        <v>0</v>
      </c>
      <c r="BK431">
        <f ca="1">IF(Table1[[#This Row],[City]]="Bangalore",Table1[[#This Row],[Income]],0)</f>
        <v>0</v>
      </c>
      <c r="BL431">
        <f ca="1">IF(Table1[[#This Row],[City]]="Kochi",Table1[[#This Row],[Income]],0)</f>
        <v>0</v>
      </c>
      <c r="BM431">
        <f ca="1">IF(Table1[[#This Row],[City]]="Chennai",Table1[[#This Row],[Income]],0)</f>
        <v>0</v>
      </c>
      <c r="BN431">
        <f ca="1">IF(Table1[[#This Row],[City]]="Thiruvananthapuram",Table1[[#This Row],[Income]],0)</f>
        <v>0</v>
      </c>
      <c r="BO431">
        <f ca="1">IF(Table1[[#This Row],[City]]="Kolkata",Table1[[#This Row],[Income]],0)</f>
        <v>26353</v>
      </c>
      <c r="BP431">
        <f ca="1">IF(Table1[[#This Row],[City]]="Mumbai",Table1[[#This Row],[Income]],0)</f>
        <v>0</v>
      </c>
      <c r="BQ431">
        <f ca="1">IF(Table1[[#This Row],[City]]="Mysore",Table1[[#This Row],[Income]],0)</f>
        <v>0</v>
      </c>
      <c r="BT431">
        <f ca="1">IF(Table1[[#This Row],[City]]="Mumbai",1,0)</f>
        <v>0</v>
      </c>
      <c r="BU431">
        <f ca="1">IF(Table1[[#This Row],[City]]="Chennai",1,0)</f>
        <v>0</v>
      </c>
      <c r="BV431">
        <f ca="1">IF(Table1[[#This Row],[City]]="Delhi",1,0)</f>
        <v>0</v>
      </c>
      <c r="BW431">
        <f ca="1">IF(Table1[[#This Row],[City]]="Bangalore",1,0)</f>
        <v>0</v>
      </c>
      <c r="BX431">
        <f ca="1">IF(Table1[[#This Row],[City]]="Kochi",1,0)</f>
        <v>0</v>
      </c>
      <c r="BY431">
        <f ca="1">IF(Table1[[#This Row],[City]]="Thiruvananthapuram",1,0)</f>
        <v>0</v>
      </c>
      <c r="BZ431">
        <f ca="1">IF(Table1[[#This Row],[City]]="Kolkata",1,0)</f>
        <v>1</v>
      </c>
      <c r="CA431">
        <f ca="1">IF(Table1[[#This Row],[City]]="Mysore",1,0)</f>
        <v>0</v>
      </c>
    </row>
    <row r="432" spans="2:79" x14ac:dyDescent="0.3">
      <c r="B432">
        <f t="shared" ca="1" si="134"/>
        <v>2</v>
      </c>
      <c r="C432" t="str">
        <f t="shared" ca="1" si="135"/>
        <v>Female</v>
      </c>
      <c r="D432">
        <f t="shared" ca="1" si="136"/>
        <v>35</v>
      </c>
      <c r="E432">
        <f t="shared" ca="1" si="137"/>
        <v>2</v>
      </c>
      <c r="F432" t="str">
        <f t="shared" ca="1" si="138"/>
        <v>Engineer</v>
      </c>
      <c r="G432">
        <f t="shared" ca="1" si="139"/>
        <v>1</v>
      </c>
      <c r="H432" t="str">
        <f t="shared" ca="1" si="140"/>
        <v>SSLC</v>
      </c>
      <c r="I432">
        <f t="shared" ca="1" si="141"/>
        <v>2</v>
      </c>
      <c r="J432">
        <f t="shared" ca="1" si="133"/>
        <v>4</v>
      </c>
      <c r="K432">
        <f t="shared" ca="1" si="142"/>
        <v>60412</v>
      </c>
      <c r="L432">
        <f t="shared" ca="1" si="143"/>
        <v>3</v>
      </c>
      <c r="M432" t="str">
        <f t="shared" ca="1" si="144"/>
        <v>Mysore</v>
      </c>
      <c r="N432">
        <f t="shared" ca="1" si="145"/>
        <v>181236</v>
      </c>
      <c r="O432">
        <f t="shared" ca="1" si="146"/>
        <v>109104.54186910346</v>
      </c>
      <c r="P432" s="1">
        <f t="shared" ca="1" si="147"/>
        <v>147160.62787657004</v>
      </c>
      <c r="Q432">
        <f t="shared" ca="1" si="148"/>
        <v>102806</v>
      </c>
      <c r="R432" s="1">
        <f t="shared" ca="1" si="149"/>
        <v>80862.146154109243</v>
      </c>
      <c r="S432" s="1">
        <f t="shared" ca="1" si="150"/>
        <v>43674.296223270692</v>
      </c>
      <c r="T432" s="1">
        <f t="shared" ca="1" si="151"/>
        <v>409258.77403067925</v>
      </c>
      <c r="U432" s="1">
        <f t="shared" ca="1" si="152"/>
        <v>292772.68802321272</v>
      </c>
      <c r="V432" s="1">
        <f t="shared" ca="1" si="153"/>
        <v>116486.08600746654</v>
      </c>
      <c r="AI432" s="7"/>
      <c r="AJ432">
        <f ca="1">IF(Table1[[#This Row],[Gender]]="Male",1,0)</f>
        <v>0</v>
      </c>
      <c r="AK432">
        <f ca="1">IF(Table1[[#This Row],[Gender]]="Female",1,0)</f>
        <v>1</v>
      </c>
      <c r="AM432" s="3"/>
      <c r="AO432">
        <f ca="1">IF(Table1[[#This Row],[Profession]]="Health",1,0)</f>
        <v>0</v>
      </c>
      <c r="AP432">
        <f ca="1">IF(Table1[[#This Row],[Profession]]="IT",1,0)</f>
        <v>0</v>
      </c>
      <c r="AQ432">
        <f ca="1">IF(Table1[[#This Row],[Profession]]="Engineer",1,0)</f>
        <v>1</v>
      </c>
      <c r="AR432">
        <f ca="1">IF(Table1[[#This Row],[Profession]]="Blogger",1,0)</f>
        <v>0</v>
      </c>
      <c r="AS432">
        <f ca="1">IF(Table1[[#This Row],[Profession]]="Teacher",1,0)</f>
        <v>0</v>
      </c>
      <c r="AT432">
        <f ca="1">IF(Table1[[#This Row],[Profession]]="Freelancer",1,0)</f>
        <v>0</v>
      </c>
      <c r="BB432" s="20">
        <f ca="1">Table1[[#This Row],[Vehicle Value]]/Table1[[#This Row],[Vehicles]]</f>
        <v>36790.15696914251</v>
      </c>
      <c r="BC432" s="3"/>
      <c r="BD432" s="23">
        <f ca="1">IF(Table1[[#This Row],[Overal Debt]]&gt;$BE$3,1,0)</f>
        <v>1</v>
      </c>
      <c r="BG432" s="27">
        <f ca="1">Table1[[#This Row],[Mortgage]]/Table1[[#This Row],[Value of House]]</f>
        <v>0.60200259258151501</v>
      </c>
      <c r="BH432" s="23">
        <f t="shared" ca="1" si="154"/>
        <v>0</v>
      </c>
      <c r="BJ432">
        <f ca="1">IF(Table1[[#This Row],[City]]="Delhi",Table1[[#This Row],[Income]],0)</f>
        <v>0</v>
      </c>
      <c r="BK432">
        <f ca="1">IF(Table1[[#This Row],[City]]="Bangalore",Table1[[#This Row],[Income]],0)</f>
        <v>0</v>
      </c>
      <c r="BL432">
        <f ca="1">IF(Table1[[#This Row],[City]]="Kochi",Table1[[#This Row],[Income]],0)</f>
        <v>0</v>
      </c>
      <c r="BM432">
        <f ca="1">IF(Table1[[#This Row],[City]]="Chennai",Table1[[#This Row],[Income]],0)</f>
        <v>0</v>
      </c>
      <c r="BN432">
        <f ca="1">IF(Table1[[#This Row],[City]]="Thiruvananthapuram",Table1[[#This Row],[Income]],0)</f>
        <v>0</v>
      </c>
      <c r="BO432">
        <f ca="1">IF(Table1[[#This Row],[City]]="Kolkata",Table1[[#This Row],[Income]],0)</f>
        <v>0</v>
      </c>
      <c r="BP432">
        <f ca="1">IF(Table1[[#This Row],[City]]="Mumbai",Table1[[#This Row],[Income]],0)</f>
        <v>0</v>
      </c>
      <c r="BQ432">
        <f ca="1">IF(Table1[[#This Row],[City]]="Mysore",Table1[[#This Row],[Income]],0)</f>
        <v>60412</v>
      </c>
      <c r="BT432">
        <f ca="1">IF(Table1[[#This Row],[City]]="Mumbai",1,0)</f>
        <v>0</v>
      </c>
      <c r="BU432">
        <f ca="1">IF(Table1[[#This Row],[City]]="Chennai",1,0)</f>
        <v>0</v>
      </c>
      <c r="BV432">
        <f ca="1">IF(Table1[[#This Row],[City]]="Delhi",1,0)</f>
        <v>0</v>
      </c>
      <c r="BW432">
        <f ca="1">IF(Table1[[#This Row],[City]]="Bangalore",1,0)</f>
        <v>0</v>
      </c>
      <c r="BX432">
        <f ca="1">IF(Table1[[#This Row],[City]]="Kochi",1,0)</f>
        <v>0</v>
      </c>
      <c r="BY432">
        <f ca="1">IF(Table1[[#This Row],[City]]="Thiruvananthapuram",1,0)</f>
        <v>0</v>
      </c>
      <c r="BZ432">
        <f ca="1">IF(Table1[[#This Row],[City]]="Kolkata",1,0)</f>
        <v>0</v>
      </c>
      <c r="CA432">
        <f ca="1">IF(Table1[[#This Row],[City]]="Mysore",1,0)</f>
        <v>1</v>
      </c>
    </row>
    <row r="433" spans="2:79" x14ac:dyDescent="0.3">
      <c r="B433">
        <f t="shared" ca="1" si="134"/>
        <v>2</v>
      </c>
      <c r="C433" t="str">
        <f t="shared" ca="1" si="135"/>
        <v>Female</v>
      </c>
      <c r="D433">
        <f t="shared" ca="1" si="136"/>
        <v>27</v>
      </c>
      <c r="E433">
        <f t="shared" ca="1" si="137"/>
        <v>5</v>
      </c>
      <c r="F433" t="str">
        <f t="shared" ca="1" si="138"/>
        <v>Freelancer</v>
      </c>
      <c r="G433">
        <f t="shared" ca="1" si="139"/>
        <v>2</v>
      </c>
      <c r="H433" t="str">
        <f t="shared" ca="1" si="140"/>
        <v>HSC</v>
      </c>
      <c r="I433">
        <f t="shared" ca="1" si="141"/>
        <v>2</v>
      </c>
      <c r="J433">
        <f t="shared" ca="1" si="133"/>
        <v>2</v>
      </c>
      <c r="K433">
        <f t="shared" ca="1" si="142"/>
        <v>44948</v>
      </c>
      <c r="L433">
        <f t="shared" ca="1" si="143"/>
        <v>7</v>
      </c>
      <c r="M433" t="str">
        <f t="shared" ca="1" si="144"/>
        <v>Madurai</v>
      </c>
      <c r="N433">
        <f t="shared" ca="1" si="145"/>
        <v>134844</v>
      </c>
      <c r="O433">
        <f t="shared" ca="1" si="146"/>
        <v>45575.913847519048</v>
      </c>
      <c r="P433" s="1">
        <f t="shared" ca="1" si="147"/>
        <v>69921.948166940972</v>
      </c>
      <c r="Q433">
        <f t="shared" ca="1" si="148"/>
        <v>58606</v>
      </c>
      <c r="R433" s="1">
        <f t="shared" ca="1" si="149"/>
        <v>60448.785390029057</v>
      </c>
      <c r="S433" s="1">
        <f t="shared" ca="1" si="150"/>
        <v>62328.495845058678</v>
      </c>
      <c r="T433" s="1">
        <f t="shared" ca="1" si="151"/>
        <v>265214.73355697002</v>
      </c>
      <c r="U433" s="1">
        <f t="shared" ca="1" si="152"/>
        <v>164630.69923754811</v>
      </c>
      <c r="V433" s="1">
        <f t="shared" ca="1" si="153"/>
        <v>100584.03431942192</v>
      </c>
      <c r="AI433" s="7"/>
      <c r="AJ433">
        <f ca="1">IF(Table1[[#This Row],[Gender]]="Male",1,0)</f>
        <v>0</v>
      </c>
      <c r="AK433">
        <f ca="1">IF(Table1[[#This Row],[Gender]]="Female",1,0)</f>
        <v>1</v>
      </c>
      <c r="AM433" s="3"/>
      <c r="AO433">
        <f ca="1">IF(Table1[[#This Row],[Profession]]="Health",1,0)</f>
        <v>0</v>
      </c>
      <c r="AP433">
        <f ca="1">IF(Table1[[#This Row],[Profession]]="IT",1,0)</f>
        <v>0</v>
      </c>
      <c r="AQ433">
        <f ca="1">IF(Table1[[#This Row],[Profession]]="Engineer",1,0)</f>
        <v>0</v>
      </c>
      <c r="AR433">
        <f ca="1">IF(Table1[[#This Row],[Profession]]="Blogger",1,0)</f>
        <v>0</v>
      </c>
      <c r="AS433">
        <f ca="1">IF(Table1[[#This Row],[Profession]]="Teacher",1,0)</f>
        <v>0</v>
      </c>
      <c r="AT433">
        <f ca="1">IF(Table1[[#This Row],[Profession]]="Freelancer",1,0)</f>
        <v>1</v>
      </c>
      <c r="BB433" s="20">
        <f ca="1">Table1[[#This Row],[Vehicle Value]]/Table1[[#This Row],[Vehicles]]</f>
        <v>34960.974083470486</v>
      </c>
      <c r="BC433" s="3"/>
      <c r="BD433" s="23">
        <f ca="1">IF(Table1[[#This Row],[Overal Debt]]&gt;$BE$3,1,0)</f>
        <v>1</v>
      </c>
      <c r="BG433" s="27">
        <f ca="1">Table1[[#This Row],[Mortgage]]/Table1[[#This Row],[Value of House]]</f>
        <v>0.33798992797246485</v>
      </c>
      <c r="BH433" s="23">
        <f t="shared" ca="1" si="154"/>
        <v>0</v>
      </c>
      <c r="BJ433">
        <f ca="1">IF(Table1[[#This Row],[City]]="Delhi",Table1[[#This Row],[Income]],0)</f>
        <v>0</v>
      </c>
      <c r="BK433">
        <f ca="1">IF(Table1[[#This Row],[City]]="Bangalore",Table1[[#This Row],[Income]],0)</f>
        <v>0</v>
      </c>
      <c r="BL433">
        <f ca="1">IF(Table1[[#This Row],[City]]="Kochi",Table1[[#This Row],[Income]],0)</f>
        <v>0</v>
      </c>
      <c r="BM433">
        <f ca="1">IF(Table1[[#This Row],[City]]="Chennai",Table1[[#This Row],[Income]],0)</f>
        <v>0</v>
      </c>
      <c r="BN433">
        <f ca="1">IF(Table1[[#This Row],[City]]="Thiruvananthapuram",Table1[[#This Row],[Income]],0)</f>
        <v>0</v>
      </c>
      <c r="BO433">
        <f ca="1">IF(Table1[[#This Row],[City]]="Kolkata",Table1[[#This Row],[Income]],0)</f>
        <v>0</v>
      </c>
      <c r="BP433">
        <f ca="1">IF(Table1[[#This Row],[City]]="Mumbai",Table1[[#This Row],[Income]],0)</f>
        <v>0</v>
      </c>
      <c r="BQ433">
        <f ca="1">IF(Table1[[#This Row],[City]]="Mysore",Table1[[#This Row],[Income]],0)</f>
        <v>0</v>
      </c>
      <c r="BT433">
        <f ca="1">IF(Table1[[#This Row],[City]]="Mumbai",1,0)</f>
        <v>0</v>
      </c>
      <c r="BU433">
        <f ca="1">IF(Table1[[#This Row],[City]]="Chennai",1,0)</f>
        <v>0</v>
      </c>
      <c r="BV433">
        <f ca="1">IF(Table1[[#This Row],[City]]="Delhi",1,0)</f>
        <v>0</v>
      </c>
      <c r="BW433">
        <f ca="1">IF(Table1[[#This Row],[City]]="Bangalore",1,0)</f>
        <v>0</v>
      </c>
      <c r="BX433">
        <f ca="1">IF(Table1[[#This Row],[City]]="Kochi",1,0)</f>
        <v>0</v>
      </c>
      <c r="BY433">
        <f ca="1">IF(Table1[[#This Row],[City]]="Thiruvananthapuram",1,0)</f>
        <v>0</v>
      </c>
      <c r="BZ433">
        <f ca="1">IF(Table1[[#This Row],[City]]="Kolkata",1,0)</f>
        <v>0</v>
      </c>
      <c r="CA433">
        <f ca="1">IF(Table1[[#This Row],[City]]="Mysore",1,0)</f>
        <v>0</v>
      </c>
    </row>
    <row r="434" spans="2:79" x14ac:dyDescent="0.3">
      <c r="B434">
        <f t="shared" ca="1" si="134"/>
        <v>2</v>
      </c>
      <c r="C434" t="str">
        <f t="shared" ca="1" si="135"/>
        <v>Female</v>
      </c>
      <c r="D434">
        <f t="shared" ca="1" si="136"/>
        <v>42</v>
      </c>
      <c r="E434">
        <f t="shared" ca="1" si="137"/>
        <v>3</v>
      </c>
      <c r="F434" t="str">
        <f t="shared" ca="1" si="138"/>
        <v>IT</v>
      </c>
      <c r="G434">
        <f t="shared" ca="1" si="139"/>
        <v>5</v>
      </c>
      <c r="H434" t="str">
        <f t="shared" ca="1" si="140"/>
        <v>Post Graduate</v>
      </c>
      <c r="I434">
        <f t="shared" ca="1" si="141"/>
        <v>2</v>
      </c>
      <c r="J434">
        <f t="shared" ca="1" si="133"/>
        <v>2</v>
      </c>
      <c r="K434">
        <f t="shared" ca="1" si="142"/>
        <v>25824</v>
      </c>
      <c r="L434">
        <f t="shared" ca="1" si="143"/>
        <v>4</v>
      </c>
      <c r="M434" t="str">
        <f t="shared" ca="1" si="144"/>
        <v>Mumbai</v>
      </c>
      <c r="N434">
        <f t="shared" ca="1" si="145"/>
        <v>77472</v>
      </c>
      <c r="O434">
        <f t="shared" ca="1" si="146"/>
        <v>50078.697151475324</v>
      </c>
      <c r="P434" s="1">
        <f t="shared" ca="1" si="147"/>
        <v>39029.97025796766</v>
      </c>
      <c r="Q434">
        <f t="shared" ca="1" si="148"/>
        <v>30598</v>
      </c>
      <c r="R434" s="1">
        <f t="shared" ca="1" si="149"/>
        <v>35770.269229328951</v>
      </c>
      <c r="S434" s="1">
        <f t="shared" ca="1" si="150"/>
        <v>10222.639157898555</v>
      </c>
      <c r="T434" s="1">
        <f t="shared" ca="1" si="151"/>
        <v>152272.23948729661</v>
      </c>
      <c r="U434" s="1">
        <f t="shared" ca="1" si="152"/>
        <v>116446.96638080428</v>
      </c>
      <c r="V434" s="1">
        <f t="shared" ca="1" si="153"/>
        <v>35825.273106492328</v>
      </c>
      <c r="AI434" s="7"/>
      <c r="AJ434">
        <f ca="1">IF(Table1[[#This Row],[Gender]]="Male",1,0)</f>
        <v>0</v>
      </c>
      <c r="AK434">
        <f ca="1">IF(Table1[[#This Row],[Gender]]="Female",1,0)</f>
        <v>1</v>
      </c>
      <c r="AM434" s="3"/>
      <c r="AO434">
        <f ca="1">IF(Table1[[#This Row],[Profession]]="Health",1,0)</f>
        <v>0</v>
      </c>
      <c r="AP434">
        <f ca="1">IF(Table1[[#This Row],[Profession]]="IT",1,0)</f>
        <v>1</v>
      </c>
      <c r="AQ434">
        <f ca="1">IF(Table1[[#This Row],[Profession]]="Engineer",1,0)</f>
        <v>0</v>
      </c>
      <c r="AR434">
        <f ca="1">IF(Table1[[#This Row],[Profession]]="Blogger",1,0)</f>
        <v>0</v>
      </c>
      <c r="AS434">
        <f ca="1">IF(Table1[[#This Row],[Profession]]="Teacher",1,0)</f>
        <v>0</v>
      </c>
      <c r="AT434">
        <f ca="1">IF(Table1[[#This Row],[Profession]]="Freelancer",1,0)</f>
        <v>0</v>
      </c>
      <c r="BB434" s="20">
        <f ca="1">Table1[[#This Row],[Vehicle Value]]/Table1[[#This Row],[Vehicles]]</f>
        <v>19514.98512898383</v>
      </c>
      <c r="BC434" s="3"/>
      <c r="BD434" s="23">
        <f ca="1">IF(Table1[[#This Row],[Overal Debt]]&gt;$BE$3,1,0)</f>
        <v>1</v>
      </c>
      <c r="BG434" s="27">
        <f ca="1">Table1[[#This Row],[Mortgage]]/Table1[[#This Row],[Value of House]]</f>
        <v>0.64641027921668892</v>
      </c>
      <c r="BH434" s="23">
        <f t="shared" ca="1" si="154"/>
        <v>0</v>
      </c>
      <c r="BJ434">
        <f ca="1">IF(Table1[[#This Row],[City]]="Delhi",Table1[[#This Row],[Income]],0)</f>
        <v>0</v>
      </c>
      <c r="BK434">
        <f ca="1">IF(Table1[[#This Row],[City]]="Bangalore",Table1[[#This Row],[Income]],0)</f>
        <v>0</v>
      </c>
      <c r="BL434">
        <f ca="1">IF(Table1[[#This Row],[City]]="Kochi",Table1[[#This Row],[Income]],0)</f>
        <v>0</v>
      </c>
      <c r="BM434">
        <f ca="1">IF(Table1[[#This Row],[City]]="Chennai",Table1[[#This Row],[Income]],0)</f>
        <v>0</v>
      </c>
      <c r="BN434">
        <f ca="1">IF(Table1[[#This Row],[City]]="Thiruvananthapuram",Table1[[#This Row],[Income]],0)</f>
        <v>0</v>
      </c>
      <c r="BO434">
        <f ca="1">IF(Table1[[#This Row],[City]]="Kolkata",Table1[[#This Row],[Income]],0)</f>
        <v>0</v>
      </c>
      <c r="BP434">
        <f ca="1">IF(Table1[[#This Row],[City]]="Mumbai",Table1[[#This Row],[Income]],0)</f>
        <v>25824</v>
      </c>
      <c r="BQ434">
        <f ca="1">IF(Table1[[#This Row],[City]]="Mysore",Table1[[#This Row],[Income]],0)</f>
        <v>0</v>
      </c>
      <c r="BT434">
        <f ca="1">IF(Table1[[#This Row],[City]]="Mumbai",1,0)</f>
        <v>1</v>
      </c>
      <c r="BU434">
        <f ca="1">IF(Table1[[#This Row],[City]]="Chennai",1,0)</f>
        <v>0</v>
      </c>
      <c r="BV434">
        <f ca="1">IF(Table1[[#This Row],[City]]="Delhi",1,0)</f>
        <v>0</v>
      </c>
      <c r="BW434">
        <f ca="1">IF(Table1[[#This Row],[City]]="Bangalore",1,0)</f>
        <v>0</v>
      </c>
      <c r="BX434">
        <f ca="1">IF(Table1[[#This Row],[City]]="Kochi",1,0)</f>
        <v>0</v>
      </c>
      <c r="BY434">
        <f ca="1">IF(Table1[[#This Row],[City]]="Thiruvananthapuram",1,0)</f>
        <v>0</v>
      </c>
      <c r="BZ434">
        <f ca="1">IF(Table1[[#This Row],[City]]="Kolkata",1,0)</f>
        <v>0</v>
      </c>
      <c r="CA434">
        <f ca="1">IF(Table1[[#This Row],[City]]="Mysore",1,0)</f>
        <v>0</v>
      </c>
    </row>
    <row r="435" spans="2:79" x14ac:dyDescent="0.3">
      <c r="B435">
        <f t="shared" ca="1" si="134"/>
        <v>1</v>
      </c>
      <c r="C435" t="str">
        <f t="shared" ca="1" si="135"/>
        <v>Male</v>
      </c>
      <c r="D435">
        <f t="shared" ca="1" si="136"/>
        <v>45</v>
      </c>
      <c r="E435">
        <f t="shared" ca="1" si="137"/>
        <v>1</v>
      </c>
      <c r="F435" t="str">
        <f t="shared" ca="1" si="138"/>
        <v>Health</v>
      </c>
      <c r="G435">
        <f t="shared" ca="1" si="139"/>
        <v>5</v>
      </c>
      <c r="H435" t="str">
        <f t="shared" ca="1" si="140"/>
        <v>Post Graduate</v>
      </c>
      <c r="I435">
        <f t="shared" ca="1" si="141"/>
        <v>3</v>
      </c>
      <c r="J435">
        <f t="shared" ca="1" si="133"/>
        <v>3</v>
      </c>
      <c r="K435">
        <f t="shared" ca="1" si="142"/>
        <v>33024</v>
      </c>
      <c r="L435">
        <f t="shared" ca="1" si="143"/>
        <v>2</v>
      </c>
      <c r="M435" t="str">
        <f t="shared" ca="1" si="144"/>
        <v>Bangalore</v>
      </c>
      <c r="N435">
        <f t="shared" ca="1" si="145"/>
        <v>132096</v>
      </c>
      <c r="O435">
        <f t="shared" ca="1" si="146"/>
        <v>105691.1419403046</v>
      </c>
      <c r="P435" s="1">
        <f t="shared" ca="1" si="147"/>
        <v>4002.6026741346259</v>
      </c>
      <c r="Q435">
        <f t="shared" ca="1" si="148"/>
        <v>3382</v>
      </c>
      <c r="R435" s="1">
        <f t="shared" ca="1" si="149"/>
        <v>37625.322684147199</v>
      </c>
      <c r="S435" s="1">
        <f t="shared" ca="1" si="150"/>
        <v>1469.9798628876069</v>
      </c>
      <c r="T435" s="1">
        <f t="shared" ca="1" si="151"/>
        <v>173723.92535828182</v>
      </c>
      <c r="U435" s="1">
        <f t="shared" ca="1" si="152"/>
        <v>146698.46462445179</v>
      </c>
      <c r="V435" s="1">
        <f t="shared" ca="1" si="153"/>
        <v>27025.460733830027</v>
      </c>
      <c r="AI435" s="7"/>
      <c r="AJ435">
        <f ca="1">IF(Table1[[#This Row],[Gender]]="Male",1,0)</f>
        <v>1</v>
      </c>
      <c r="AK435">
        <f ca="1">IF(Table1[[#This Row],[Gender]]="Female",1,0)</f>
        <v>0</v>
      </c>
      <c r="AM435" s="3"/>
      <c r="AO435">
        <f ca="1">IF(Table1[[#This Row],[Profession]]="Health",1,0)</f>
        <v>1</v>
      </c>
      <c r="AP435">
        <f ca="1">IF(Table1[[#This Row],[Profession]]="IT",1,0)</f>
        <v>0</v>
      </c>
      <c r="AQ435">
        <f ca="1">IF(Table1[[#This Row],[Profession]]="Engineer",1,0)</f>
        <v>0</v>
      </c>
      <c r="AR435">
        <f ca="1">IF(Table1[[#This Row],[Profession]]="Blogger",1,0)</f>
        <v>0</v>
      </c>
      <c r="AS435">
        <f ca="1">IF(Table1[[#This Row],[Profession]]="Teacher",1,0)</f>
        <v>0</v>
      </c>
      <c r="AT435">
        <f ca="1">IF(Table1[[#This Row],[Profession]]="Freelancer",1,0)</f>
        <v>0</v>
      </c>
      <c r="BB435" s="20">
        <f ca="1">Table1[[#This Row],[Vehicle Value]]/Table1[[#This Row],[Vehicles]]</f>
        <v>1334.2008913782086</v>
      </c>
      <c r="BC435" s="3"/>
      <c r="BD435" s="23">
        <f ca="1">IF(Table1[[#This Row],[Overal Debt]]&gt;$BE$3,1,0)</f>
        <v>1</v>
      </c>
      <c r="BG435" s="27">
        <f ca="1">Table1[[#This Row],[Mortgage]]/Table1[[#This Row],[Value of House]]</f>
        <v>0.80010857210138542</v>
      </c>
      <c r="BH435" s="23">
        <f t="shared" ca="1" si="154"/>
        <v>0</v>
      </c>
      <c r="BJ435">
        <f ca="1">IF(Table1[[#This Row],[City]]="Delhi",Table1[[#This Row],[Income]],0)</f>
        <v>0</v>
      </c>
      <c r="BK435">
        <f ca="1">IF(Table1[[#This Row],[City]]="Bangalore",Table1[[#This Row],[Income]],0)</f>
        <v>33024</v>
      </c>
      <c r="BL435">
        <f ca="1">IF(Table1[[#This Row],[City]]="Kochi",Table1[[#This Row],[Income]],0)</f>
        <v>0</v>
      </c>
      <c r="BM435">
        <f ca="1">IF(Table1[[#This Row],[City]]="Chennai",Table1[[#This Row],[Income]],0)</f>
        <v>0</v>
      </c>
      <c r="BN435">
        <f ca="1">IF(Table1[[#This Row],[City]]="Thiruvananthapuram",Table1[[#This Row],[Income]],0)</f>
        <v>0</v>
      </c>
      <c r="BO435">
        <f ca="1">IF(Table1[[#This Row],[City]]="Kolkata",Table1[[#This Row],[Income]],0)</f>
        <v>0</v>
      </c>
      <c r="BP435">
        <f ca="1">IF(Table1[[#This Row],[City]]="Mumbai",Table1[[#This Row],[Income]],0)</f>
        <v>0</v>
      </c>
      <c r="BQ435">
        <f ca="1">IF(Table1[[#This Row],[City]]="Mysore",Table1[[#This Row],[Income]],0)</f>
        <v>0</v>
      </c>
      <c r="BT435">
        <f ca="1">IF(Table1[[#This Row],[City]]="Mumbai",1,0)</f>
        <v>0</v>
      </c>
      <c r="BU435">
        <f ca="1">IF(Table1[[#This Row],[City]]="Chennai",1,0)</f>
        <v>0</v>
      </c>
      <c r="BV435">
        <f ca="1">IF(Table1[[#This Row],[City]]="Delhi",1,0)</f>
        <v>0</v>
      </c>
      <c r="BW435">
        <f ca="1">IF(Table1[[#This Row],[City]]="Bangalore",1,0)</f>
        <v>1</v>
      </c>
      <c r="BX435">
        <f ca="1">IF(Table1[[#This Row],[City]]="Kochi",1,0)</f>
        <v>0</v>
      </c>
      <c r="BY435">
        <f ca="1">IF(Table1[[#This Row],[City]]="Thiruvananthapuram",1,0)</f>
        <v>0</v>
      </c>
      <c r="BZ435">
        <f ca="1">IF(Table1[[#This Row],[City]]="Kolkata",1,0)</f>
        <v>0</v>
      </c>
      <c r="CA435">
        <f ca="1">IF(Table1[[#This Row],[City]]="Mysore",1,0)</f>
        <v>0</v>
      </c>
    </row>
    <row r="436" spans="2:79" x14ac:dyDescent="0.3">
      <c r="B436">
        <f t="shared" ca="1" si="134"/>
        <v>1</v>
      </c>
      <c r="C436" t="str">
        <f t="shared" ca="1" si="135"/>
        <v>Male</v>
      </c>
      <c r="D436">
        <f t="shared" ca="1" si="136"/>
        <v>29</v>
      </c>
      <c r="E436">
        <f t="shared" ca="1" si="137"/>
        <v>4</v>
      </c>
      <c r="F436" t="str">
        <f t="shared" ca="1" si="138"/>
        <v>Teacher</v>
      </c>
      <c r="G436">
        <f t="shared" ca="1" si="139"/>
        <v>1</v>
      </c>
      <c r="H436" t="str">
        <f t="shared" ca="1" si="140"/>
        <v>SSLC</v>
      </c>
      <c r="I436">
        <f t="shared" ca="1" si="141"/>
        <v>3</v>
      </c>
      <c r="J436">
        <f t="shared" ca="1" si="133"/>
        <v>4</v>
      </c>
      <c r="K436">
        <f t="shared" ca="1" si="142"/>
        <v>46259</v>
      </c>
      <c r="L436">
        <f t="shared" ca="1" si="143"/>
        <v>6</v>
      </c>
      <c r="M436" t="str">
        <f t="shared" ca="1" si="144"/>
        <v>Thiruvananthapuram</v>
      </c>
      <c r="N436">
        <f t="shared" ca="1" si="145"/>
        <v>185036</v>
      </c>
      <c r="O436">
        <f t="shared" ca="1" si="146"/>
        <v>172449.19866081042</v>
      </c>
      <c r="P436" s="1">
        <f t="shared" ca="1" si="147"/>
        <v>92856.055032774661</v>
      </c>
      <c r="Q436">
        <f t="shared" ca="1" si="148"/>
        <v>27294</v>
      </c>
      <c r="R436" s="1">
        <f t="shared" ca="1" si="149"/>
        <v>92491.441088265812</v>
      </c>
      <c r="S436" s="1">
        <f t="shared" ca="1" si="150"/>
        <v>15231.407097413638</v>
      </c>
      <c r="T436" s="1">
        <f t="shared" ca="1" si="151"/>
        <v>370383.49612104049</v>
      </c>
      <c r="U436" s="1">
        <f t="shared" ca="1" si="152"/>
        <v>292234.63974907622</v>
      </c>
      <c r="V436" s="1">
        <f t="shared" ca="1" si="153"/>
        <v>78148.85637196427</v>
      </c>
      <c r="AI436" s="7"/>
      <c r="AJ436">
        <f ca="1">IF(Table1[[#This Row],[Gender]]="Male",1,0)</f>
        <v>1</v>
      </c>
      <c r="AK436">
        <f ca="1">IF(Table1[[#This Row],[Gender]]="Female",1,0)</f>
        <v>0</v>
      </c>
      <c r="AM436" s="3"/>
      <c r="AO436">
        <f ca="1">IF(Table1[[#This Row],[Profession]]="Health",1,0)</f>
        <v>0</v>
      </c>
      <c r="AP436">
        <f ca="1">IF(Table1[[#This Row],[Profession]]="IT",1,0)</f>
        <v>0</v>
      </c>
      <c r="AQ436">
        <f ca="1">IF(Table1[[#This Row],[Profession]]="Engineer",1,0)</f>
        <v>0</v>
      </c>
      <c r="AR436">
        <f ca="1">IF(Table1[[#This Row],[Profession]]="Blogger",1,0)</f>
        <v>0</v>
      </c>
      <c r="AS436">
        <f ca="1">IF(Table1[[#This Row],[Profession]]="Teacher",1,0)</f>
        <v>1</v>
      </c>
      <c r="AT436">
        <f ca="1">IF(Table1[[#This Row],[Profession]]="Freelancer",1,0)</f>
        <v>0</v>
      </c>
      <c r="BB436" s="20">
        <f ca="1">Table1[[#This Row],[Vehicle Value]]/Table1[[#This Row],[Vehicles]]</f>
        <v>23214.013758193665</v>
      </c>
      <c r="BC436" s="3"/>
      <c r="BD436" s="23">
        <f ca="1">IF(Table1[[#This Row],[Overal Debt]]&gt;$BE$3,1,0)</f>
        <v>1</v>
      </c>
      <c r="BG436" s="27">
        <f ca="1">Table1[[#This Row],[Mortgage]]/Table1[[#This Row],[Value of House]]</f>
        <v>0.93197647301503717</v>
      </c>
      <c r="BH436" s="23">
        <f t="shared" ca="1" si="154"/>
        <v>0</v>
      </c>
      <c r="BJ436">
        <f ca="1">IF(Table1[[#This Row],[City]]="Delhi",Table1[[#This Row],[Income]],0)</f>
        <v>0</v>
      </c>
      <c r="BK436">
        <f ca="1">IF(Table1[[#This Row],[City]]="Bangalore",Table1[[#This Row],[Income]],0)</f>
        <v>0</v>
      </c>
      <c r="BL436">
        <f ca="1">IF(Table1[[#This Row],[City]]="Kochi",Table1[[#This Row],[Income]],0)</f>
        <v>0</v>
      </c>
      <c r="BM436">
        <f ca="1">IF(Table1[[#This Row],[City]]="Chennai",Table1[[#This Row],[Income]],0)</f>
        <v>0</v>
      </c>
      <c r="BN436">
        <f ca="1">IF(Table1[[#This Row],[City]]="Thiruvananthapuram",Table1[[#This Row],[Income]],0)</f>
        <v>46259</v>
      </c>
      <c r="BO436">
        <f ca="1">IF(Table1[[#This Row],[City]]="Kolkata",Table1[[#This Row],[Income]],0)</f>
        <v>0</v>
      </c>
      <c r="BP436">
        <f ca="1">IF(Table1[[#This Row],[City]]="Mumbai",Table1[[#This Row],[Income]],0)</f>
        <v>0</v>
      </c>
      <c r="BQ436">
        <f ca="1">IF(Table1[[#This Row],[City]]="Mysore",Table1[[#This Row],[Income]],0)</f>
        <v>0</v>
      </c>
      <c r="BT436">
        <f ca="1">IF(Table1[[#This Row],[City]]="Mumbai",1,0)</f>
        <v>0</v>
      </c>
      <c r="BU436">
        <f ca="1">IF(Table1[[#This Row],[City]]="Chennai",1,0)</f>
        <v>0</v>
      </c>
      <c r="BV436">
        <f ca="1">IF(Table1[[#This Row],[City]]="Delhi",1,0)</f>
        <v>0</v>
      </c>
      <c r="BW436">
        <f ca="1">IF(Table1[[#This Row],[City]]="Bangalore",1,0)</f>
        <v>0</v>
      </c>
      <c r="BX436">
        <f ca="1">IF(Table1[[#This Row],[City]]="Kochi",1,0)</f>
        <v>0</v>
      </c>
      <c r="BY436">
        <f ca="1">IF(Table1[[#This Row],[City]]="Thiruvananthapuram",1,0)</f>
        <v>1</v>
      </c>
      <c r="BZ436">
        <f ca="1">IF(Table1[[#This Row],[City]]="Kolkata",1,0)</f>
        <v>0</v>
      </c>
      <c r="CA436">
        <f ca="1">IF(Table1[[#This Row],[City]]="Mysore",1,0)</f>
        <v>0</v>
      </c>
    </row>
    <row r="437" spans="2:79" x14ac:dyDescent="0.3">
      <c r="B437">
        <f t="shared" ca="1" si="134"/>
        <v>1</v>
      </c>
      <c r="C437" t="str">
        <f t="shared" ca="1" si="135"/>
        <v>Male</v>
      </c>
      <c r="D437">
        <f t="shared" ca="1" si="136"/>
        <v>39</v>
      </c>
      <c r="E437">
        <f t="shared" ca="1" si="137"/>
        <v>5</v>
      </c>
      <c r="F437" t="str">
        <f t="shared" ca="1" si="138"/>
        <v>Freelancer</v>
      </c>
      <c r="G437">
        <f t="shared" ca="1" si="139"/>
        <v>2</v>
      </c>
      <c r="H437" t="str">
        <f t="shared" ca="1" si="140"/>
        <v>HSC</v>
      </c>
      <c r="I437">
        <f t="shared" ca="1" si="141"/>
        <v>2</v>
      </c>
      <c r="J437">
        <f t="shared" ca="1" si="133"/>
        <v>4</v>
      </c>
      <c r="K437">
        <f t="shared" ca="1" si="142"/>
        <v>62983</v>
      </c>
      <c r="L437">
        <f t="shared" ca="1" si="143"/>
        <v>3</v>
      </c>
      <c r="M437" t="str">
        <f t="shared" ca="1" si="144"/>
        <v>Mysore</v>
      </c>
      <c r="N437">
        <f t="shared" ca="1" si="145"/>
        <v>188949</v>
      </c>
      <c r="O437">
        <f t="shared" ca="1" si="146"/>
        <v>75097.363381669886</v>
      </c>
      <c r="P437" s="1">
        <f t="shared" ca="1" si="147"/>
        <v>199657.87566147198</v>
      </c>
      <c r="Q437">
        <f t="shared" ca="1" si="148"/>
        <v>83298</v>
      </c>
      <c r="R437" s="1">
        <f t="shared" ca="1" si="149"/>
        <v>9641.9732672355003</v>
      </c>
      <c r="S437" s="1">
        <f t="shared" ca="1" si="150"/>
        <v>57962.398301643792</v>
      </c>
      <c r="T437" s="1">
        <f t="shared" ca="1" si="151"/>
        <v>398248.84892870748</v>
      </c>
      <c r="U437" s="1">
        <f t="shared" ca="1" si="152"/>
        <v>168037.33664890539</v>
      </c>
      <c r="V437" s="1">
        <f t="shared" ca="1" si="153"/>
        <v>230211.51227980209</v>
      </c>
      <c r="AI437" s="7"/>
      <c r="AJ437">
        <f ca="1">IF(Table1[[#This Row],[Gender]]="Male",1,0)</f>
        <v>1</v>
      </c>
      <c r="AK437">
        <f ca="1">IF(Table1[[#This Row],[Gender]]="Female",1,0)</f>
        <v>0</v>
      </c>
      <c r="AM437" s="3"/>
      <c r="AO437">
        <f ca="1">IF(Table1[[#This Row],[Profession]]="Health",1,0)</f>
        <v>0</v>
      </c>
      <c r="AP437">
        <f ca="1">IF(Table1[[#This Row],[Profession]]="IT",1,0)</f>
        <v>0</v>
      </c>
      <c r="AQ437">
        <f ca="1">IF(Table1[[#This Row],[Profession]]="Engineer",1,0)</f>
        <v>0</v>
      </c>
      <c r="AR437">
        <f ca="1">IF(Table1[[#This Row],[Profession]]="Blogger",1,0)</f>
        <v>0</v>
      </c>
      <c r="AS437">
        <f ca="1">IF(Table1[[#This Row],[Profession]]="Teacher",1,0)</f>
        <v>0</v>
      </c>
      <c r="AT437">
        <f ca="1">IF(Table1[[#This Row],[Profession]]="Freelancer",1,0)</f>
        <v>1</v>
      </c>
      <c r="BB437" s="20">
        <f ca="1">Table1[[#This Row],[Vehicle Value]]/Table1[[#This Row],[Vehicles]]</f>
        <v>49914.468915367994</v>
      </c>
      <c r="BC437" s="3"/>
      <c r="BD437" s="23">
        <f ca="1">IF(Table1[[#This Row],[Overal Debt]]&gt;$BE$3,1,0)</f>
        <v>1</v>
      </c>
      <c r="BG437" s="27">
        <f ca="1">Table1[[#This Row],[Mortgage]]/Table1[[#This Row],[Value of House]]</f>
        <v>0.39744779481060966</v>
      </c>
      <c r="BH437" s="23">
        <f t="shared" ca="1" si="154"/>
        <v>0</v>
      </c>
      <c r="BJ437">
        <f ca="1">IF(Table1[[#This Row],[City]]="Delhi",Table1[[#This Row],[Income]],0)</f>
        <v>0</v>
      </c>
      <c r="BK437">
        <f ca="1">IF(Table1[[#This Row],[City]]="Bangalore",Table1[[#This Row],[Income]],0)</f>
        <v>0</v>
      </c>
      <c r="BL437">
        <f ca="1">IF(Table1[[#This Row],[City]]="Kochi",Table1[[#This Row],[Income]],0)</f>
        <v>0</v>
      </c>
      <c r="BM437">
        <f ca="1">IF(Table1[[#This Row],[City]]="Chennai",Table1[[#This Row],[Income]],0)</f>
        <v>0</v>
      </c>
      <c r="BN437">
        <f ca="1">IF(Table1[[#This Row],[City]]="Thiruvananthapuram",Table1[[#This Row],[Income]],0)</f>
        <v>0</v>
      </c>
      <c r="BO437">
        <f ca="1">IF(Table1[[#This Row],[City]]="Kolkata",Table1[[#This Row],[Income]],0)</f>
        <v>0</v>
      </c>
      <c r="BP437">
        <f ca="1">IF(Table1[[#This Row],[City]]="Mumbai",Table1[[#This Row],[Income]],0)</f>
        <v>0</v>
      </c>
      <c r="BQ437">
        <f ca="1">IF(Table1[[#This Row],[City]]="Mysore",Table1[[#This Row],[Income]],0)</f>
        <v>62983</v>
      </c>
      <c r="BT437">
        <f ca="1">IF(Table1[[#This Row],[City]]="Mumbai",1,0)</f>
        <v>0</v>
      </c>
      <c r="BU437">
        <f ca="1">IF(Table1[[#This Row],[City]]="Chennai",1,0)</f>
        <v>0</v>
      </c>
      <c r="BV437">
        <f ca="1">IF(Table1[[#This Row],[City]]="Delhi",1,0)</f>
        <v>0</v>
      </c>
      <c r="BW437">
        <f ca="1">IF(Table1[[#This Row],[City]]="Bangalore",1,0)</f>
        <v>0</v>
      </c>
      <c r="BX437">
        <f ca="1">IF(Table1[[#This Row],[City]]="Kochi",1,0)</f>
        <v>0</v>
      </c>
      <c r="BY437">
        <f ca="1">IF(Table1[[#This Row],[City]]="Thiruvananthapuram",1,0)</f>
        <v>0</v>
      </c>
      <c r="BZ437">
        <f ca="1">IF(Table1[[#This Row],[City]]="Kolkata",1,0)</f>
        <v>0</v>
      </c>
      <c r="CA437">
        <f ca="1">IF(Table1[[#This Row],[City]]="Mysore",1,0)</f>
        <v>1</v>
      </c>
    </row>
    <row r="438" spans="2:79" x14ac:dyDescent="0.3">
      <c r="B438">
        <f t="shared" ca="1" si="134"/>
        <v>1</v>
      </c>
      <c r="C438" t="str">
        <f t="shared" ca="1" si="135"/>
        <v>Male</v>
      </c>
      <c r="D438">
        <f t="shared" ca="1" si="136"/>
        <v>38</v>
      </c>
      <c r="E438">
        <f t="shared" ca="1" si="137"/>
        <v>6</v>
      </c>
      <c r="F438" t="str">
        <f t="shared" ca="1" si="138"/>
        <v>Blogger</v>
      </c>
      <c r="G438">
        <f t="shared" ca="1" si="139"/>
        <v>5</v>
      </c>
      <c r="H438" t="str">
        <f t="shared" ca="1" si="140"/>
        <v>Post Graduate</v>
      </c>
      <c r="I438">
        <f t="shared" ca="1" si="141"/>
        <v>0</v>
      </c>
      <c r="J438">
        <f t="shared" ca="1" si="133"/>
        <v>1</v>
      </c>
      <c r="K438">
        <f t="shared" ca="1" si="142"/>
        <v>32510</v>
      </c>
      <c r="L438">
        <f t="shared" ca="1" si="143"/>
        <v>9</v>
      </c>
      <c r="M438" t="str">
        <f t="shared" ca="1" si="144"/>
        <v>Delhi</v>
      </c>
      <c r="N438">
        <f t="shared" ca="1" si="145"/>
        <v>97530</v>
      </c>
      <c r="O438">
        <f t="shared" ca="1" si="146"/>
        <v>27785.126072921357</v>
      </c>
      <c r="P438" s="1">
        <f t="shared" ca="1" si="147"/>
        <v>23325.409445978708</v>
      </c>
      <c r="Q438">
        <f t="shared" ca="1" si="148"/>
        <v>13422</v>
      </c>
      <c r="R438" s="1">
        <f t="shared" ca="1" si="149"/>
        <v>47421.11262415188</v>
      </c>
      <c r="S438" s="1">
        <f t="shared" ca="1" si="150"/>
        <v>35291.03600308668</v>
      </c>
      <c r="T438" s="1">
        <f t="shared" ca="1" si="151"/>
        <v>168276.52207013057</v>
      </c>
      <c r="U438" s="1">
        <f t="shared" ca="1" si="152"/>
        <v>88628.238697073233</v>
      </c>
      <c r="V438" s="1">
        <f t="shared" ca="1" si="153"/>
        <v>79648.283373057333</v>
      </c>
      <c r="AI438" s="7"/>
      <c r="AJ438">
        <f ca="1">IF(Table1[[#This Row],[Gender]]="Male",1,0)</f>
        <v>1</v>
      </c>
      <c r="AK438">
        <f ca="1">IF(Table1[[#This Row],[Gender]]="Female",1,0)</f>
        <v>0</v>
      </c>
      <c r="AM438" s="3"/>
      <c r="AO438">
        <f ca="1">IF(Table1[[#This Row],[Profession]]="Health",1,0)</f>
        <v>0</v>
      </c>
      <c r="AP438">
        <f ca="1">IF(Table1[[#This Row],[Profession]]="IT",1,0)</f>
        <v>0</v>
      </c>
      <c r="AQ438">
        <f ca="1">IF(Table1[[#This Row],[Profession]]="Engineer",1,0)</f>
        <v>0</v>
      </c>
      <c r="AR438">
        <f ca="1">IF(Table1[[#This Row],[Profession]]="Blogger",1,0)</f>
        <v>1</v>
      </c>
      <c r="AS438">
        <f ca="1">IF(Table1[[#This Row],[Profession]]="Teacher",1,0)</f>
        <v>0</v>
      </c>
      <c r="AT438">
        <f ca="1">IF(Table1[[#This Row],[Profession]]="Freelancer",1,0)</f>
        <v>0</v>
      </c>
      <c r="BB438" s="20">
        <f ca="1">Table1[[#This Row],[Vehicle Value]]/Table1[[#This Row],[Vehicles]]</f>
        <v>23325.409445978708</v>
      </c>
      <c r="BC438" s="3"/>
      <c r="BD438" s="23">
        <f ca="1">IF(Table1[[#This Row],[Overal Debt]]&gt;$BE$3,1,0)</f>
        <v>0</v>
      </c>
      <c r="BG438" s="27">
        <f ca="1">Table1[[#This Row],[Mortgage]]/Table1[[#This Row],[Value of House]]</f>
        <v>0.28488799418559785</v>
      </c>
      <c r="BH438" s="23">
        <f t="shared" ca="1" si="154"/>
        <v>1</v>
      </c>
      <c r="BJ438">
        <f ca="1">IF(Table1[[#This Row],[City]]="Delhi",Table1[[#This Row],[Income]],0)</f>
        <v>32510</v>
      </c>
      <c r="BK438">
        <f ca="1">IF(Table1[[#This Row],[City]]="Bangalore",Table1[[#This Row],[Income]],0)</f>
        <v>0</v>
      </c>
      <c r="BL438">
        <f ca="1">IF(Table1[[#This Row],[City]]="Kochi",Table1[[#This Row],[Income]],0)</f>
        <v>0</v>
      </c>
      <c r="BM438">
        <f ca="1">IF(Table1[[#This Row],[City]]="Chennai",Table1[[#This Row],[Income]],0)</f>
        <v>0</v>
      </c>
      <c r="BN438">
        <f ca="1">IF(Table1[[#This Row],[City]]="Thiruvananthapuram",Table1[[#This Row],[Income]],0)</f>
        <v>0</v>
      </c>
      <c r="BO438">
        <f ca="1">IF(Table1[[#This Row],[City]]="Kolkata",Table1[[#This Row],[Income]],0)</f>
        <v>0</v>
      </c>
      <c r="BP438">
        <f ca="1">IF(Table1[[#This Row],[City]]="Mumbai",Table1[[#This Row],[Income]],0)</f>
        <v>0</v>
      </c>
      <c r="BQ438">
        <f ca="1">IF(Table1[[#This Row],[City]]="Mysore",Table1[[#This Row],[Income]],0)</f>
        <v>0</v>
      </c>
      <c r="BT438">
        <f ca="1">IF(Table1[[#This Row],[City]]="Mumbai",1,0)</f>
        <v>0</v>
      </c>
      <c r="BU438">
        <f ca="1">IF(Table1[[#This Row],[City]]="Chennai",1,0)</f>
        <v>0</v>
      </c>
      <c r="BV438">
        <f ca="1">IF(Table1[[#This Row],[City]]="Delhi",1,0)</f>
        <v>1</v>
      </c>
      <c r="BW438">
        <f ca="1">IF(Table1[[#This Row],[City]]="Bangalore",1,0)</f>
        <v>0</v>
      </c>
      <c r="BX438">
        <f ca="1">IF(Table1[[#This Row],[City]]="Kochi",1,0)</f>
        <v>0</v>
      </c>
      <c r="BY438">
        <f ca="1">IF(Table1[[#This Row],[City]]="Thiruvananthapuram",1,0)</f>
        <v>0</v>
      </c>
      <c r="BZ438">
        <f ca="1">IF(Table1[[#This Row],[City]]="Kolkata",1,0)</f>
        <v>0</v>
      </c>
      <c r="CA438">
        <f ca="1">IF(Table1[[#This Row],[City]]="Mysore",1,0)</f>
        <v>0</v>
      </c>
    </row>
    <row r="439" spans="2:79" x14ac:dyDescent="0.3">
      <c r="B439">
        <f t="shared" ca="1" si="134"/>
        <v>2</v>
      </c>
      <c r="C439" t="str">
        <f t="shared" ca="1" si="135"/>
        <v>Female</v>
      </c>
      <c r="D439">
        <f t="shared" ca="1" si="136"/>
        <v>41</v>
      </c>
      <c r="E439">
        <f t="shared" ca="1" si="137"/>
        <v>1</v>
      </c>
      <c r="F439" t="str">
        <f t="shared" ca="1" si="138"/>
        <v>Health</v>
      </c>
      <c r="G439">
        <f t="shared" ca="1" si="139"/>
        <v>2</v>
      </c>
      <c r="H439" t="str">
        <f t="shared" ca="1" si="140"/>
        <v>HSC</v>
      </c>
      <c r="I439">
        <f t="shared" ca="1" si="141"/>
        <v>1</v>
      </c>
      <c r="J439">
        <f t="shared" ca="1" si="133"/>
        <v>3</v>
      </c>
      <c r="K439">
        <f t="shared" ca="1" si="142"/>
        <v>70080</v>
      </c>
      <c r="L439">
        <f t="shared" ca="1" si="143"/>
        <v>4</v>
      </c>
      <c r="M439" t="str">
        <f t="shared" ca="1" si="144"/>
        <v>Mumbai</v>
      </c>
      <c r="N439">
        <f t="shared" ca="1" si="145"/>
        <v>210240</v>
      </c>
      <c r="O439">
        <f t="shared" ca="1" si="146"/>
        <v>75285.132007926732</v>
      </c>
      <c r="P439" s="1">
        <f t="shared" ca="1" si="147"/>
        <v>107585.14447335849</v>
      </c>
      <c r="Q439">
        <f t="shared" ca="1" si="148"/>
        <v>104614</v>
      </c>
      <c r="R439" s="1">
        <f t="shared" ca="1" si="149"/>
        <v>6480.1313356766168</v>
      </c>
      <c r="S439" s="1">
        <f t="shared" ca="1" si="150"/>
        <v>98042.792785441852</v>
      </c>
      <c r="T439" s="1">
        <f t="shared" ca="1" si="151"/>
        <v>324305.27580903511</v>
      </c>
      <c r="U439" s="1">
        <f t="shared" ca="1" si="152"/>
        <v>186379.26334360335</v>
      </c>
      <c r="V439" s="1">
        <f t="shared" ca="1" si="153"/>
        <v>137926.01246543176</v>
      </c>
      <c r="AI439" s="7"/>
      <c r="AJ439">
        <f ca="1">IF(Table1[[#This Row],[Gender]]="Male",1,0)</f>
        <v>0</v>
      </c>
      <c r="AK439">
        <f ca="1">IF(Table1[[#This Row],[Gender]]="Female",1,0)</f>
        <v>1</v>
      </c>
      <c r="AM439" s="3"/>
      <c r="AO439">
        <f ca="1">IF(Table1[[#This Row],[Profession]]="Health",1,0)</f>
        <v>1</v>
      </c>
      <c r="AP439">
        <f ca="1">IF(Table1[[#This Row],[Profession]]="IT",1,0)</f>
        <v>0</v>
      </c>
      <c r="AQ439">
        <f ca="1">IF(Table1[[#This Row],[Profession]]="Engineer",1,0)</f>
        <v>0</v>
      </c>
      <c r="AR439">
        <f ca="1">IF(Table1[[#This Row],[Profession]]="Blogger",1,0)</f>
        <v>0</v>
      </c>
      <c r="AS439">
        <f ca="1">IF(Table1[[#This Row],[Profession]]="Teacher",1,0)</f>
        <v>0</v>
      </c>
      <c r="AT439">
        <f ca="1">IF(Table1[[#This Row],[Profession]]="Freelancer",1,0)</f>
        <v>0</v>
      </c>
      <c r="BB439" s="20">
        <f ca="1">Table1[[#This Row],[Vehicle Value]]/Table1[[#This Row],[Vehicles]]</f>
        <v>35861.714824452829</v>
      </c>
      <c r="BC439" s="3"/>
      <c r="BD439" s="23">
        <f ca="1">IF(Table1[[#This Row],[Overal Debt]]&gt;$BE$3,1,0)</f>
        <v>1</v>
      </c>
      <c r="BG439" s="27">
        <f ca="1">Table1[[#This Row],[Mortgage]]/Table1[[#This Row],[Value of House]]</f>
        <v>0.35809138131624207</v>
      </c>
      <c r="BH439" s="23">
        <f t="shared" ca="1" si="154"/>
        <v>0</v>
      </c>
      <c r="BJ439">
        <f ca="1">IF(Table1[[#This Row],[City]]="Delhi",Table1[[#This Row],[Income]],0)</f>
        <v>0</v>
      </c>
      <c r="BK439">
        <f ca="1">IF(Table1[[#This Row],[City]]="Bangalore",Table1[[#This Row],[Income]],0)</f>
        <v>0</v>
      </c>
      <c r="BL439">
        <f ca="1">IF(Table1[[#This Row],[City]]="Kochi",Table1[[#This Row],[Income]],0)</f>
        <v>0</v>
      </c>
      <c r="BM439">
        <f ca="1">IF(Table1[[#This Row],[City]]="Chennai",Table1[[#This Row],[Income]],0)</f>
        <v>0</v>
      </c>
      <c r="BN439">
        <f ca="1">IF(Table1[[#This Row],[City]]="Thiruvananthapuram",Table1[[#This Row],[Income]],0)</f>
        <v>0</v>
      </c>
      <c r="BO439">
        <f ca="1">IF(Table1[[#This Row],[City]]="Kolkata",Table1[[#This Row],[Income]],0)</f>
        <v>0</v>
      </c>
      <c r="BP439">
        <f ca="1">IF(Table1[[#This Row],[City]]="Mumbai",Table1[[#This Row],[Income]],0)</f>
        <v>70080</v>
      </c>
      <c r="BQ439">
        <f ca="1">IF(Table1[[#This Row],[City]]="Mysore",Table1[[#This Row],[Income]],0)</f>
        <v>0</v>
      </c>
      <c r="BT439">
        <f ca="1">IF(Table1[[#This Row],[City]]="Mumbai",1,0)</f>
        <v>1</v>
      </c>
      <c r="BU439">
        <f ca="1">IF(Table1[[#This Row],[City]]="Chennai",1,0)</f>
        <v>0</v>
      </c>
      <c r="BV439">
        <f ca="1">IF(Table1[[#This Row],[City]]="Delhi",1,0)</f>
        <v>0</v>
      </c>
      <c r="BW439">
        <f ca="1">IF(Table1[[#This Row],[City]]="Bangalore",1,0)</f>
        <v>0</v>
      </c>
      <c r="BX439">
        <f ca="1">IF(Table1[[#This Row],[City]]="Kochi",1,0)</f>
        <v>0</v>
      </c>
      <c r="BY439">
        <f ca="1">IF(Table1[[#This Row],[City]]="Thiruvananthapuram",1,0)</f>
        <v>0</v>
      </c>
      <c r="BZ439">
        <f ca="1">IF(Table1[[#This Row],[City]]="Kolkata",1,0)</f>
        <v>0</v>
      </c>
      <c r="CA439">
        <f ca="1">IF(Table1[[#This Row],[City]]="Mysore",1,0)</f>
        <v>0</v>
      </c>
    </row>
    <row r="440" spans="2:79" x14ac:dyDescent="0.3">
      <c r="B440">
        <f t="shared" ca="1" si="134"/>
        <v>1</v>
      </c>
      <c r="C440" t="str">
        <f t="shared" ca="1" si="135"/>
        <v>Male</v>
      </c>
      <c r="D440">
        <f t="shared" ca="1" si="136"/>
        <v>29</v>
      </c>
      <c r="E440">
        <f t="shared" ca="1" si="137"/>
        <v>4</v>
      </c>
      <c r="F440" t="str">
        <f t="shared" ca="1" si="138"/>
        <v>Teacher</v>
      </c>
      <c r="G440">
        <f t="shared" ca="1" si="139"/>
        <v>5</v>
      </c>
      <c r="H440" t="str">
        <f t="shared" ca="1" si="140"/>
        <v>Post Graduate</v>
      </c>
      <c r="I440">
        <f t="shared" ca="1" si="141"/>
        <v>1</v>
      </c>
      <c r="J440">
        <f t="shared" ca="1" si="133"/>
        <v>4</v>
      </c>
      <c r="K440">
        <f t="shared" ca="1" si="142"/>
        <v>27082</v>
      </c>
      <c r="L440">
        <f t="shared" ca="1" si="143"/>
        <v>7</v>
      </c>
      <c r="M440" t="str">
        <f t="shared" ca="1" si="144"/>
        <v>Madurai</v>
      </c>
      <c r="N440">
        <f t="shared" ca="1" si="145"/>
        <v>108328</v>
      </c>
      <c r="O440">
        <f t="shared" ca="1" si="146"/>
        <v>14617.150110556782</v>
      </c>
      <c r="P440" s="1">
        <f t="shared" ca="1" si="147"/>
        <v>36780.47875776633</v>
      </c>
      <c r="Q440">
        <f t="shared" ca="1" si="148"/>
        <v>3880</v>
      </c>
      <c r="R440" s="1">
        <f t="shared" ca="1" si="149"/>
        <v>48244.683045903221</v>
      </c>
      <c r="S440" s="1">
        <f t="shared" ca="1" si="150"/>
        <v>7000.4890866280257</v>
      </c>
      <c r="T440" s="1">
        <f t="shared" ca="1" si="151"/>
        <v>193353.16180366956</v>
      </c>
      <c r="U440" s="1">
        <f t="shared" ca="1" si="152"/>
        <v>66741.833156460008</v>
      </c>
      <c r="V440" s="1">
        <f t="shared" ca="1" si="153"/>
        <v>126611.32864720955</v>
      </c>
      <c r="AI440" s="7"/>
      <c r="AJ440">
        <f ca="1">IF(Table1[[#This Row],[Gender]]="Male",1,0)</f>
        <v>1</v>
      </c>
      <c r="AK440">
        <f ca="1">IF(Table1[[#This Row],[Gender]]="Female",1,0)</f>
        <v>0</v>
      </c>
      <c r="AM440" s="3"/>
      <c r="AO440">
        <f ca="1">IF(Table1[[#This Row],[Profession]]="Health",1,0)</f>
        <v>0</v>
      </c>
      <c r="AP440">
        <f ca="1">IF(Table1[[#This Row],[Profession]]="IT",1,0)</f>
        <v>0</v>
      </c>
      <c r="AQ440">
        <f ca="1">IF(Table1[[#This Row],[Profession]]="Engineer",1,0)</f>
        <v>0</v>
      </c>
      <c r="AR440">
        <f ca="1">IF(Table1[[#This Row],[Profession]]="Blogger",1,0)</f>
        <v>0</v>
      </c>
      <c r="AS440">
        <f ca="1">IF(Table1[[#This Row],[Profession]]="Teacher",1,0)</f>
        <v>1</v>
      </c>
      <c r="AT440">
        <f ca="1">IF(Table1[[#This Row],[Profession]]="Freelancer",1,0)</f>
        <v>0</v>
      </c>
      <c r="BB440" s="20">
        <f ca="1">Table1[[#This Row],[Vehicle Value]]/Table1[[#This Row],[Vehicles]]</f>
        <v>9195.1196894415825</v>
      </c>
      <c r="BC440" s="3"/>
      <c r="BD440" s="23">
        <f ca="1">IF(Table1[[#This Row],[Overal Debt]]&gt;$BE$3,1,0)</f>
        <v>0</v>
      </c>
      <c r="BG440" s="27">
        <f ca="1">Table1[[#This Row],[Mortgage]]/Table1[[#This Row],[Value of House]]</f>
        <v>0.13493418239565746</v>
      </c>
      <c r="BH440" s="23">
        <f t="shared" ca="1" si="154"/>
        <v>1</v>
      </c>
      <c r="BJ440">
        <f ca="1">IF(Table1[[#This Row],[City]]="Delhi",Table1[[#This Row],[Income]],0)</f>
        <v>0</v>
      </c>
      <c r="BK440">
        <f ca="1">IF(Table1[[#This Row],[City]]="Bangalore",Table1[[#This Row],[Income]],0)</f>
        <v>0</v>
      </c>
      <c r="BL440">
        <f ca="1">IF(Table1[[#This Row],[City]]="Kochi",Table1[[#This Row],[Income]],0)</f>
        <v>0</v>
      </c>
      <c r="BM440">
        <f ca="1">IF(Table1[[#This Row],[City]]="Chennai",Table1[[#This Row],[Income]],0)</f>
        <v>0</v>
      </c>
      <c r="BN440">
        <f ca="1">IF(Table1[[#This Row],[City]]="Thiruvananthapuram",Table1[[#This Row],[Income]],0)</f>
        <v>0</v>
      </c>
      <c r="BO440">
        <f ca="1">IF(Table1[[#This Row],[City]]="Kolkata",Table1[[#This Row],[Income]],0)</f>
        <v>0</v>
      </c>
      <c r="BP440">
        <f ca="1">IF(Table1[[#This Row],[City]]="Mumbai",Table1[[#This Row],[Income]],0)</f>
        <v>0</v>
      </c>
      <c r="BQ440">
        <f ca="1">IF(Table1[[#This Row],[City]]="Mysore",Table1[[#This Row],[Income]],0)</f>
        <v>0</v>
      </c>
      <c r="BT440">
        <f ca="1">IF(Table1[[#This Row],[City]]="Mumbai",1,0)</f>
        <v>0</v>
      </c>
      <c r="BU440">
        <f ca="1">IF(Table1[[#This Row],[City]]="Chennai",1,0)</f>
        <v>0</v>
      </c>
      <c r="BV440">
        <f ca="1">IF(Table1[[#This Row],[City]]="Delhi",1,0)</f>
        <v>0</v>
      </c>
      <c r="BW440">
        <f ca="1">IF(Table1[[#This Row],[City]]="Bangalore",1,0)</f>
        <v>0</v>
      </c>
      <c r="BX440">
        <f ca="1">IF(Table1[[#This Row],[City]]="Kochi",1,0)</f>
        <v>0</v>
      </c>
      <c r="BY440">
        <f ca="1">IF(Table1[[#This Row],[City]]="Thiruvananthapuram",1,0)</f>
        <v>0</v>
      </c>
      <c r="BZ440">
        <f ca="1">IF(Table1[[#This Row],[City]]="Kolkata",1,0)</f>
        <v>0</v>
      </c>
      <c r="CA440">
        <f ca="1">IF(Table1[[#This Row],[City]]="Mysore",1,0)</f>
        <v>0</v>
      </c>
    </row>
    <row r="441" spans="2:79" x14ac:dyDescent="0.3">
      <c r="B441">
        <f t="shared" ca="1" si="134"/>
        <v>2</v>
      </c>
      <c r="C441" t="str">
        <f t="shared" ca="1" si="135"/>
        <v>Female</v>
      </c>
      <c r="D441">
        <f t="shared" ca="1" si="136"/>
        <v>29</v>
      </c>
      <c r="E441">
        <f t="shared" ca="1" si="137"/>
        <v>3</v>
      </c>
      <c r="F441" t="str">
        <f t="shared" ca="1" si="138"/>
        <v>IT</v>
      </c>
      <c r="G441">
        <f t="shared" ca="1" si="139"/>
        <v>5</v>
      </c>
      <c r="H441" t="str">
        <f t="shared" ca="1" si="140"/>
        <v>Post Graduate</v>
      </c>
      <c r="I441">
        <f t="shared" ca="1" si="141"/>
        <v>1</v>
      </c>
      <c r="J441">
        <f t="shared" ca="1" si="133"/>
        <v>2</v>
      </c>
      <c r="K441">
        <f t="shared" ca="1" si="142"/>
        <v>40751</v>
      </c>
      <c r="L441">
        <f t="shared" ca="1" si="143"/>
        <v>2</v>
      </c>
      <c r="M441" t="str">
        <f t="shared" ca="1" si="144"/>
        <v>Bangalore</v>
      </c>
      <c r="N441">
        <f t="shared" ca="1" si="145"/>
        <v>122253</v>
      </c>
      <c r="O441">
        <f t="shared" ca="1" si="146"/>
        <v>1218.6187307352452</v>
      </c>
      <c r="P441" s="1">
        <f t="shared" ca="1" si="147"/>
        <v>34633.478616350323</v>
      </c>
      <c r="Q441">
        <f t="shared" ca="1" si="148"/>
        <v>25601</v>
      </c>
      <c r="R441" s="1">
        <f t="shared" ca="1" si="149"/>
        <v>19773.418367130897</v>
      </c>
      <c r="S441" s="1">
        <f t="shared" ca="1" si="150"/>
        <v>2519.5537713387907</v>
      </c>
      <c r="T441" s="1">
        <f t="shared" ca="1" si="151"/>
        <v>176659.89698348122</v>
      </c>
      <c r="U441" s="1">
        <f t="shared" ca="1" si="152"/>
        <v>46593.037097866145</v>
      </c>
      <c r="V441" s="1">
        <f t="shared" ca="1" si="153"/>
        <v>130066.85988561506</v>
      </c>
      <c r="AI441" s="7"/>
      <c r="AJ441">
        <f ca="1">IF(Table1[[#This Row],[Gender]]="Male",1,0)</f>
        <v>0</v>
      </c>
      <c r="AK441">
        <f ca="1">IF(Table1[[#This Row],[Gender]]="Female",1,0)</f>
        <v>1</v>
      </c>
      <c r="AM441" s="3"/>
      <c r="AO441">
        <f ca="1">IF(Table1[[#This Row],[Profession]]="Health",1,0)</f>
        <v>0</v>
      </c>
      <c r="AP441">
        <f ca="1">IF(Table1[[#This Row],[Profession]]="IT",1,0)</f>
        <v>1</v>
      </c>
      <c r="AQ441">
        <f ca="1">IF(Table1[[#This Row],[Profession]]="Engineer",1,0)</f>
        <v>0</v>
      </c>
      <c r="AR441">
        <f ca="1">IF(Table1[[#This Row],[Profession]]="Blogger",1,0)</f>
        <v>0</v>
      </c>
      <c r="AS441">
        <f ca="1">IF(Table1[[#This Row],[Profession]]="Teacher",1,0)</f>
        <v>0</v>
      </c>
      <c r="AT441">
        <f ca="1">IF(Table1[[#This Row],[Profession]]="Freelancer",1,0)</f>
        <v>0</v>
      </c>
      <c r="BB441" s="20">
        <f ca="1">Table1[[#This Row],[Vehicle Value]]/Table1[[#This Row],[Vehicles]]</f>
        <v>17316.739308175162</v>
      </c>
      <c r="BC441" s="3"/>
      <c r="BD441" s="23">
        <f ca="1">IF(Table1[[#This Row],[Overal Debt]]&gt;$BE$3,1,0)</f>
        <v>0</v>
      </c>
      <c r="BG441" s="27">
        <f ca="1">Table1[[#This Row],[Mortgage]]/Table1[[#This Row],[Value of House]]</f>
        <v>9.9680067624945412E-3</v>
      </c>
      <c r="BH441" s="23">
        <f t="shared" ca="1" si="154"/>
        <v>1</v>
      </c>
      <c r="BJ441">
        <f ca="1">IF(Table1[[#This Row],[City]]="Delhi",Table1[[#This Row],[Income]],0)</f>
        <v>0</v>
      </c>
      <c r="BK441">
        <f ca="1">IF(Table1[[#This Row],[City]]="Bangalore",Table1[[#This Row],[Income]],0)</f>
        <v>40751</v>
      </c>
      <c r="BL441">
        <f ca="1">IF(Table1[[#This Row],[City]]="Kochi",Table1[[#This Row],[Income]],0)</f>
        <v>0</v>
      </c>
      <c r="BM441">
        <f ca="1">IF(Table1[[#This Row],[City]]="Chennai",Table1[[#This Row],[Income]],0)</f>
        <v>0</v>
      </c>
      <c r="BN441">
        <f ca="1">IF(Table1[[#This Row],[City]]="Thiruvananthapuram",Table1[[#This Row],[Income]],0)</f>
        <v>0</v>
      </c>
      <c r="BO441">
        <f ca="1">IF(Table1[[#This Row],[City]]="Kolkata",Table1[[#This Row],[Income]],0)</f>
        <v>0</v>
      </c>
      <c r="BP441">
        <f ca="1">IF(Table1[[#This Row],[City]]="Mumbai",Table1[[#This Row],[Income]],0)</f>
        <v>0</v>
      </c>
      <c r="BQ441">
        <f ca="1">IF(Table1[[#This Row],[City]]="Mysore",Table1[[#This Row],[Income]],0)</f>
        <v>0</v>
      </c>
      <c r="BT441">
        <f ca="1">IF(Table1[[#This Row],[City]]="Mumbai",1,0)</f>
        <v>0</v>
      </c>
      <c r="BU441">
        <f ca="1">IF(Table1[[#This Row],[City]]="Chennai",1,0)</f>
        <v>0</v>
      </c>
      <c r="BV441">
        <f ca="1">IF(Table1[[#This Row],[City]]="Delhi",1,0)</f>
        <v>0</v>
      </c>
      <c r="BW441">
        <f ca="1">IF(Table1[[#This Row],[City]]="Bangalore",1,0)</f>
        <v>1</v>
      </c>
      <c r="BX441">
        <f ca="1">IF(Table1[[#This Row],[City]]="Kochi",1,0)</f>
        <v>0</v>
      </c>
      <c r="BY441">
        <f ca="1">IF(Table1[[#This Row],[City]]="Thiruvananthapuram",1,0)</f>
        <v>0</v>
      </c>
      <c r="BZ441">
        <f ca="1">IF(Table1[[#This Row],[City]]="Kolkata",1,0)</f>
        <v>0</v>
      </c>
      <c r="CA441">
        <f ca="1">IF(Table1[[#This Row],[City]]="Mysore",1,0)</f>
        <v>0</v>
      </c>
    </row>
    <row r="442" spans="2:79" x14ac:dyDescent="0.3">
      <c r="B442">
        <f t="shared" ca="1" si="134"/>
        <v>1</v>
      </c>
      <c r="C442" t="str">
        <f t="shared" ca="1" si="135"/>
        <v>Male</v>
      </c>
      <c r="D442">
        <f t="shared" ca="1" si="136"/>
        <v>44</v>
      </c>
      <c r="E442">
        <f t="shared" ca="1" si="137"/>
        <v>4</v>
      </c>
      <c r="F442" t="str">
        <f t="shared" ca="1" si="138"/>
        <v>Teacher</v>
      </c>
      <c r="G442">
        <f t="shared" ca="1" si="139"/>
        <v>4</v>
      </c>
      <c r="H442" t="str">
        <f t="shared" ca="1" si="140"/>
        <v>Under Graduate</v>
      </c>
      <c r="I442">
        <f t="shared" ca="1" si="141"/>
        <v>2</v>
      </c>
      <c r="J442">
        <f t="shared" ca="1" si="133"/>
        <v>3</v>
      </c>
      <c r="K442">
        <f t="shared" ca="1" si="142"/>
        <v>59426</v>
      </c>
      <c r="L442">
        <f t="shared" ca="1" si="143"/>
        <v>8</v>
      </c>
      <c r="M442" t="str">
        <f t="shared" ca="1" si="144"/>
        <v>Kochi</v>
      </c>
      <c r="N442">
        <f t="shared" ca="1" si="145"/>
        <v>178278</v>
      </c>
      <c r="O442">
        <f t="shared" ca="1" si="146"/>
        <v>129816.13308432799</v>
      </c>
      <c r="P442" s="1">
        <f t="shared" ca="1" si="147"/>
        <v>127728.92009315094</v>
      </c>
      <c r="Q442">
        <f t="shared" ca="1" si="148"/>
        <v>104053</v>
      </c>
      <c r="R442" s="1">
        <f t="shared" ca="1" si="149"/>
        <v>61374.484600226628</v>
      </c>
      <c r="S442" s="1">
        <f t="shared" ca="1" si="150"/>
        <v>37377.915697037839</v>
      </c>
      <c r="T442" s="1">
        <f t="shared" ca="1" si="151"/>
        <v>367381.40469337755</v>
      </c>
      <c r="U442" s="1">
        <f t="shared" ca="1" si="152"/>
        <v>295243.6176845546</v>
      </c>
      <c r="V442" s="1">
        <f t="shared" ca="1" si="153"/>
        <v>72137.787008822954</v>
      </c>
      <c r="AI442" s="7"/>
      <c r="AJ442">
        <f ca="1">IF(Table1[[#This Row],[Gender]]="Male",1,0)</f>
        <v>1</v>
      </c>
      <c r="AK442">
        <f ca="1">IF(Table1[[#This Row],[Gender]]="Female",1,0)</f>
        <v>0</v>
      </c>
      <c r="AM442" s="3"/>
      <c r="AO442">
        <f ca="1">IF(Table1[[#This Row],[Profession]]="Health",1,0)</f>
        <v>0</v>
      </c>
      <c r="AP442">
        <f ca="1">IF(Table1[[#This Row],[Profession]]="IT",1,0)</f>
        <v>0</v>
      </c>
      <c r="AQ442">
        <f ca="1">IF(Table1[[#This Row],[Profession]]="Engineer",1,0)</f>
        <v>0</v>
      </c>
      <c r="AR442">
        <f ca="1">IF(Table1[[#This Row],[Profession]]="Blogger",1,0)</f>
        <v>0</v>
      </c>
      <c r="AS442">
        <f ca="1">IF(Table1[[#This Row],[Profession]]="Teacher",1,0)</f>
        <v>1</v>
      </c>
      <c r="AT442">
        <f ca="1">IF(Table1[[#This Row],[Profession]]="Freelancer",1,0)</f>
        <v>0</v>
      </c>
      <c r="BB442" s="20">
        <f ca="1">Table1[[#This Row],[Vehicle Value]]/Table1[[#This Row],[Vehicles]]</f>
        <v>42576.30669771698</v>
      </c>
      <c r="BC442" s="3"/>
      <c r="BD442" s="23">
        <f ca="1">IF(Table1[[#This Row],[Overal Debt]]&gt;$BE$3,1,0)</f>
        <v>1</v>
      </c>
      <c r="BG442" s="27">
        <f ca="1">Table1[[#This Row],[Mortgage]]/Table1[[#This Row],[Value of House]]</f>
        <v>0.72816686907149497</v>
      </c>
      <c r="BH442" s="23">
        <f t="shared" ca="1" si="154"/>
        <v>0</v>
      </c>
      <c r="BJ442">
        <f ca="1">IF(Table1[[#This Row],[City]]="Delhi",Table1[[#This Row],[Income]],0)</f>
        <v>0</v>
      </c>
      <c r="BK442">
        <f ca="1">IF(Table1[[#This Row],[City]]="Bangalore",Table1[[#This Row],[Income]],0)</f>
        <v>0</v>
      </c>
      <c r="BL442">
        <f ca="1">IF(Table1[[#This Row],[City]]="Kochi",Table1[[#This Row],[Income]],0)</f>
        <v>59426</v>
      </c>
      <c r="BM442">
        <f ca="1">IF(Table1[[#This Row],[City]]="Chennai",Table1[[#This Row],[Income]],0)</f>
        <v>0</v>
      </c>
      <c r="BN442">
        <f ca="1">IF(Table1[[#This Row],[City]]="Thiruvananthapuram",Table1[[#This Row],[Income]],0)</f>
        <v>0</v>
      </c>
      <c r="BO442">
        <f ca="1">IF(Table1[[#This Row],[City]]="Kolkata",Table1[[#This Row],[Income]],0)</f>
        <v>0</v>
      </c>
      <c r="BP442">
        <f ca="1">IF(Table1[[#This Row],[City]]="Mumbai",Table1[[#This Row],[Income]],0)</f>
        <v>0</v>
      </c>
      <c r="BQ442">
        <f ca="1">IF(Table1[[#This Row],[City]]="Mysore",Table1[[#This Row],[Income]],0)</f>
        <v>0</v>
      </c>
      <c r="BT442">
        <f ca="1">IF(Table1[[#This Row],[City]]="Mumbai",1,0)</f>
        <v>0</v>
      </c>
      <c r="BU442">
        <f ca="1">IF(Table1[[#This Row],[City]]="Chennai",1,0)</f>
        <v>0</v>
      </c>
      <c r="BV442">
        <f ca="1">IF(Table1[[#This Row],[City]]="Delhi",1,0)</f>
        <v>0</v>
      </c>
      <c r="BW442">
        <f ca="1">IF(Table1[[#This Row],[City]]="Bangalore",1,0)</f>
        <v>0</v>
      </c>
      <c r="BX442">
        <f ca="1">IF(Table1[[#This Row],[City]]="Kochi",1,0)</f>
        <v>1</v>
      </c>
      <c r="BY442">
        <f ca="1">IF(Table1[[#This Row],[City]]="Thiruvananthapuram",1,0)</f>
        <v>0</v>
      </c>
      <c r="BZ442">
        <f ca="1">IF(Table1[[#This Row],[City]]="Kolkata",1,0)</f>
        <v>0</v>
      </c>
      <c r="CA442">
        <f ca="1">IF(Table1[[#This Row],[City]]="Mysore",1,0)</f>
        <v>0</v>
      </c>
    </row>
    <row r="443" spans="2:79" x14ac:dyDescent="0.3">
      <c r="B443">
        <f t="shared" ca="1" si="134"/>
        <v>1</v>
      </c>
      <c r="C443" t="str">
        <f t="shared" ca="1" si="135"/>
        <v>Male</v>
      </c>
      <c r="D443">
        <f t="shared" ca="1" si="136"/>
        <v>40</v>
      </c>
      <c r="E443">
        <f t="shared" ca="1" si="137"/>
        <v>6</v>
      </c>
      <c r="F443" t="str">
        <f t="shared" ca="1" si="138"/>
        <v>Blogger</v>
      </c>
      <c r="G443">
        <f t="shared" ca="1" si="139"/>
        <v>2</v>
      </c>
      <c r="H443" t="str">
        <f t="shared" ca="1" si="140"/>
        <v>HSC</v>
      </c>
      <c r="I443">
        <f t="shared" ca="1" si="141"/>
        <v>4</v>
      </c>
      <c r="J443">
        <f t="shared" ca="1" si="133"/>
        <v>3</v>
      </c>
      <c r="K443">
        <f t="shared" ca="1" si="142"/>
        <v>85333</v>
      </c>
      <c r="L443">
        <f t="shared" ca="1" si="143"/>
        <v>7</v>
      </c>
      <c r="M443" t="str">
        <f t="shared" ca="1" si="144"/>
        <v>Madurai</v>
      </c>
      <c r="N443">
        <f t="shared" ca="1" si="145"/>
        <v>341332</v>
      </c>
      <c r="O443">
        <f t="shared" ca="1" si="146"/>
        <v>70220.453405456632</v>
      </c>
      <c r="P443" s="1">
        <f t="shared" ca="1" si="147"/>
        <v>128992.85211631841</v>
      </c>
      <c r="Q443">
        <f t="shared" ca="1" si="148"/>
        <v>93181</v>
      </c>
      <c r="R443" s="1">
        <f t="shared" ca="1" si="149"/>
        <v>76677.417272300212</v>
      </c>
      <c r="S443" s="1">
        <f t="shared" ca="1" si="150"/>
        <v>23063.561004299616</v>
      </c>
      <c r="T443" s="1">
        <f t="shared" ca="1" si="151"/>
        <v>547002.26938861865</v>
      </c>
      <c r="U443" s="1">
        <f t="shared" ca="1" si="152"/>
        <v>240078.87067775684</v>
      </c>
      <c r="V443" s="1">
        <f t="shared" ca="1" si="153"/>
        <v>306923.3987108618</v>
      </c>
      <c r="AI443" s="7"/>
      <c r="AJ443">
        <f ca="1">IF(Table1[[#This Row],[Gender]]="Male",1,0)</f>
        <v>1</v>
      </c>
      <c r="AK443">
        <f ca="1">IF(Table1[[#This Row],[Gender]]="Female",1,0)</f>
        <v>0</v>
      </c>
      <c r="AM443" s="3"/>
      <c r="AO443">
        <f ca="1">IF(Table1[[#This Row],[Profession]]="Health",1,0)</f>
        <v>0</v>
      </c>
      <c r="AP443">
        <f ca="1">IF(Table1[[#This Row],[Profession]]="IT",1,0)</f>
        <v>0</v>
      </c>
      <c r="AQ443">
        <f ca="1">IF(Table1[[#This Row],[Profession]]="Engineer",1,0)</f>
        <v>0</v>
      </c>
      <c r="AR443">
        <f ca="1">IF(Table1[[#This Row],[Profession]]="Blogger",1,0)</f>
        <v>1</v>
      </c>
      <c r="AS443">
        <f ca="1">IF(Table1[[#This Row],[Profession]]="Teacher",1,0)</f>
        <v>0</v>
      </c>
      <c r="AT443">
        <f ca="1">IF(Table1[[#This Row],[Profession]]="Freelancer",1,0)</f>
        <v>0</v>
      </c>
      <c r="BB443" s="20">
        <f ca="1">Table1[[#This Row],[Vehicle Value]]/Table1[[#This Row],[Vehicles]]</f>
        <v>42997.617372106135</v>
      </c>
      <c r="BC443" s="3"/>
      <c r="BD443" s="23">
        <f ca="1">IF(Table1[[#This Row],[Overal Debt]]&gt;$BE$3,1,0)</f>
        <v>1</v>
      </c>
      <c r="BG443" s="27">
        <f ca="1">Table1[[#This Row],[Mortgage]]/Table1[[#This Row],[Value of House]]</f>
        <v>0.20572478819875262</v>
      </c>
      <c r="BH443" s="23">
        <f t="shared" ca="1" si="154"/>
        <v>1</v>
      </c>
      <c r="BJ443">
        <f ca="1">IF(Table1[[#This Row],[City]]="Delhi",Table1[[#This Row],[Income]],0)</f>
        <v>0</v>
      </c>
      <c r="BK443">
        <f ca="1">IF(Table1[[#This Row],[City]]="Bangalore",Table1[[#This Row],[Income]],0)</f>
        <v>0</v>
      </c>
      <c r="BL443">
        <f ca="1">IF(Table1[[#This Row],[City]]="Kochi",Table1[[#This Row],[Income]],0)</f>
        <v>0</v>
      </c>
      <c r="BM443">
        <f ca="1">IF(Table1[[#This Row],[City]]="Chennai",Table1[[#This Row],[Income]],0)</f>
        <v>0</v>
      </c>
      <c r="BN443">
        <f ca="1">IF(Table1[[#This Row],[City]]="Thiruvananthapuram",Table1[[#This Row],[Income]],0)</f>
        <v>0</v>
      </c>
      <c r="BO443">
        <f ca="1">IF(Table1[[#This Row],[City]]="Kolkata",Table1[[#This Row],[Income]],0)</f>
        <v>0</v>
      </c>
      <c r="BP443">
        <f ca="1">IF(Table1[[#This Row],[City]]="Mumbai",Table1[[#This Row],[Income]],0)</f>
        <v>0</v>
      </c>
      <c r="BQ443">
        <f ca="1">IF(Table1[[#This Row],[City]]="Mysore",Table1[[#This Row],[Income]],0)</f>
        <v>0</v>
      </c>
      <c r="BT443">
        <f ca="1">IF(Table1[[#This Row],[City]]="Mumbai",1,0)</f>
        <v>0</v>
      </c>
      <c r="BU443">
        <f ca="1">IF(Table1[[#This Row],[City]]="Chennai",1,0)</f>
        <v>0</v>
      </c>
      <c r="BV443">
        <f ca="1">IF(Table1[[#This Row],[City]]="Delhi",1,0)</f>
        <v>0</v>
      </c>
      <c r="BW443">
        <f ca="1">IF(Table1[[#This Row],[City]]="Bangalore",1,0)</f>
        <v>0</v>
      </c>
      <c r="BX443">
        <f ca="1">IF(Table1[[#This Row],[City]]="Kochi",1,0)</f>
        <v>0</v>
      </c>
      <c r="BY443">
        <f ca="1">IF(Table1[[#This Row],[City]]="Thiruvananthapuram",1,0)</f>
        <v>0</v>
      </c>
      <c r="BZ443">
        <f ca="1">IF(Table1[[#This Row],[City]]="Kolkata",1,0)</f>
        <v>0</v>
      </c>
      <c r="CA443">
        <f ca="1">IF(Table1[[#This Row],[City]]="Mysore",1,0)</f>
        <v>0</v>
      </c>
    </row>
    <row r="444" spans="2:79" x14ac:dyDescent="0.3">
      <c r="B444">
        <f t="shared" ca="1" si="134"/>
        <v>1</v>
      </c>
      <c r="C444" t="str">
        <f t="shared" ca="1" si="135"/>
        <v>Male</v>
      </c>
      <c r="D444">
        <f t="shared" ca="1" si="136"/>
        <v>44</v>
      </c>
      <c r="E444">
        <f t="shared" ca="1" si="137"/>
        <v>5</v>
      </c>
      <c r="F444" t="str">
        <f t="shared" ca="1" si="138"/>
        <v>Freelancer</v>
      </c>
      <c r="G444">
        <f t="shared" ca="1" si="139"/>
        <v>2</v>
      </c>
      <c r="H444" t="str">
        <f t="shared" ca="1" si="140"/>
        <v>HSC</v>
      </c>
      <c r="I444">
        <f t="shared" ca="1" si="141"/>
        <v>4</v>
      </c>
      <c r="J444">
        <f t="shared" ca="1" si="133"/>
        <v>2</v>
      </c>
      <c r="K444">
        <f t="shared" ca="1" si="142"/>
        <v>73723</v>
      </c>
      <c r="L444">
        <f t="shared" ca="1" si="143"/>
        <v>1</v>
      </c>
      <c r="M444" t="str">
        <f t="shared" ca="1" si="144"/>
        <v>Chennai</v>
      </c>
      <c r="N444">
        <f t="shared" ca="1" si="145"/>
        <v>294892</v>
      </c>
      <c r="O444">
        <f t="shared" ca="1" si="146"/>
        <v>157382.20747458839</v>
      </c>
      <c r="P444" s="1">
        <f t="shared" ca="1" si="147"/>
        <v>37373.930923833846</v>
      </c>
      <c r="Q444">
        <f t="shared" ca="1" si="148"/>
        <v>13023</v>
      </c>
      <c r="R444" s="1">
        <f t="shared" ca="1" si="149"/>
        <v>32434.786566241881</v>
      </c>
      <c r="S444" s="1">
        <f t="shared" ca="1" si="150"/>
        <v>858.20566791992837</v>
      </c>
      <c r="T444" s="1">
        <f t="shared" ca="1" si="151"/>
        <v>364700.71749007574</v>
      </c>
      <c r="U444" s="1">
        <f t="shared" ca="1" si="152"/>
        <v>202839.99404083026</v>
      </c>
      <c r="V444" s="1">
        <f t="shared" ca="1" si="153"/>
        <v>161860.72344924547</v>
      </c>
      <c r="AI444" s="7"/>
      <c r="AJ444">
        <f ca="1">IF(Table1[[#This Row],[Gender]]="Male",1,0)</f>
        <v>1</v>
      </c>
      <c r="AK444">
        <f ca="1">IF(Table1[[#This Row],[Gender]]="Female",1,0)</f>
        <v>0</v>
      </c>
      <c r="AM444" s="3"/>
      <c r="AO444">
        <f ca="1">IF(Table1[[#This Row],[Profession]]="Health",1,0)</f>
        <v>0</v>
      </c>
      <c r="AP444">
        <f ca="1">IF(Table1[[#This Row],[Profession]]="IT",1,0)</f>
        <v>0</v>
      </c>
      <c r="AQ444">
        <f ca="1">IF(Table1[[#This Row],[Profession]]="Engineer",1,0)</f>
        <v>0</v>
      </c>
      <c r="AR444">
        <f ca="1">IF(Table1[[#This Row],[Profession]]="Blogger",1,0)</f>
        <v>0</v>
      </c>
      <c r="AS444">
        <f ca="1">IF(Table1[[#This Row],[Profession]]="Teacher",1,0)</f>
        <v>0</v>
      </c>
      <c r="AT444">
        <f ca="1">IF(Table1[[#This Row],[Profession]]="Freelancer",1,0)</f>
        <v>1</v>
      </c>
      <c r="BB444" s="20">
        <f ca="1">Table1[[#This Row],[Vehicle Value]]/Table1[[#This Row],[Vehicles]]</f>
        <v>18686.965461916923</v>
      </c>
      <c r="BC444" s="3"/>
      <c r="BD444" s="23">
        <f ca="1">IF(Table1[[#This Row],[Overal Debt]]&gt;$BE$3,1,0)</f>
        <v>1</v>
      </c>
      <c r="BG444" s="27">
        <f ca="1">Table1[[#This Row],[Mortgage]]/Table1[[#This Row],[Value of House]]</f>
        <v>0.53369439481094227</v>
      </c>
      <c r="BH444" s="23">
        <f t="shared" ca="1" si="154"/>
        <v>0</v>
      </c>
      <c r="BJ444">
        <f ca="1">IF(Table1[[#This Row],[City]]="Delhi",Table1[[#This Row],[Income]],0)</f>
        <v>0</v>
      </c>
      <c r="BK444">
        <f ca="1">IF(Table1[[#This Row],[City]]="Bangalore",Table1[[#This Row],[Income]],0)</f>
        <v>0</v>
      </c>
      <c r="BL444">
        <f ca="1">IF(Table1[[#This Row],[City]]="Kochi",Table1[[#This Row],[Income]],0)</f>
        <v>0</v>
      </c>
      <c r="BM444">
        <f ca="1">IF(Table1[[#This Row],[City]]="Chennai",Table1[[#This Row],[Income]],0)</f>
        <v>73723</v>
      </c>
      <c r="BN444">
        <f ca="1">IF(Table1[[#This Row],[City]]="Thiruvananthapuram",Table1[[#This Row],[Income]],0)</f>
        <v>0</v>
      </c>
      <c r="BO444">
        <f ca="1">IF(Table1[[#This Row],[City]]="Kolkata",Table1[[#This Row],[Income]],0)</f>
        <v>0</v>
      </c>
      <c r="BP444">
        <f ca="1">IF(Table1[[#This Row],[City]]="Mumbai",Table1[[#This Row],[Income]],0)</f>
        <v>0</v>
      </c>
      <c r="BQ444">
        <f ca="1">IF(Table1[[#This Row],[City]]="Mysore",Table1[[#This Row],[Income]],0)</f>
        <v>0</v>
      </c>
      <c r="BT444">
        <f ca="1">IF(Table1[[#This Row],[City]]="Mumbai",1,0)</f>
        <v>0</v>
      </c>
      <c r="BU444">
        <f ca="1">IF(Table1[[#This Row],[City]]="Chennai",1,0)</f>
        <v>1</v>
      </c>
      <c r="BV444">
        <f ca="1">IF(Table1[[#This Row],[City]]="Delhi",1,0)</f>
        <v>0</v>
      </c>
      <c r="BW444">
        <f ca="1">IF(Table1[[#This Row],[City]]="Bangalore",1,0)</f>
        <v>0</v>
      </c>
      <c r="BX444">
        <f ca="1">IF(Table1[[#This Row],[City]]="Kochi",1,0)</f>
        <v>0</v>
      </c>
      <c r="BY444">
        <f ca="1">IF(Table1[[#This Row],[City]]="Thiruvananthapuram",1,0)</f>
        <v>0</v>
      </c>
      <c r="BZ444">
        <f ca="1">IF(Table1[[#This Row],[City]]="Kolkata",1,0)</f>
        <v>0</v>
      </c>
      <c r="CA444">
        <f ca="1">IF(Table1[[#This Row],[City]]="Mysore",1,0)</f>
        <v>0</v>
      </c>
    </row>
    <row r="445" spans="2:79" x14ac:dyDescent="0.3">
      <c r="B445">
        <f t="shared" ca="1" si="134"/>
        <v>2</v>
      </c>
      <c r="C445" t="str">
        <f t="shared" ca="1" si="135"/>
        <v>Female</v>
      </c>
      <c r="D445">
        <f t="shared" ca="1" si="136"/>
        <v>27</v>
      </c>
      <c r="E445">
        <f t="shared" ca="1" si="137"/>
        <v>1</v>
      </c>
      <c r="F445" t="str">
        <f t="shared" ca="1" si="138"/>
        <v>Health</v>
      </c>
      <c r="G445">
        <f t="shared" ca="1" si="139"/>
        <v>3</v>
      </c>
      <c r="H445" t="str">
        <f t="shared" ca="1" si="140"/>
        <v>Diploma</v>
      </c>
      <c r="I445">
        <f t="shared" ca="1" si="141"/>
        <v>2</v>
      </c>
      <c r="J445">
        <f t="shared" ca="1" si="133"/>
        <v>2</v>
      </c>
      <c r="K445">
        <f t="shared" ca="1" si="142"/>
        <v>82165</v>
      </c>
      <c r="L445">
        <f t="shared" ca="1" si="143"/>
        <v>7</v>
      </c>
      <c r="M445" t="str">
        <f t="shared" ca="1" si="144"/>
        <v>Madurai</v>
      </c>
      <c r="N445">
        <f t="shared" ca="1" si="145"/>
        <v>246495</v>
      </c>
      <c r="O445">
        <f t="shared" ca="1" si="146"/>
        <v>139174.03207974689</v>
      </c>
      <c r="P445" s="1">
        <f t="shared" ca="1" si="147"/>
        <v>3759.9112232240195</v>
      </c>
      <c r="Q445">
        <f t="shared" ca="1" si="148"/>
        <v>312</v>
      </c>
      <c r="R445" s="1">
        <f t="shared" ca="1" si="149"/>
        <v>80114.513888597328</v>
      </c>
      <c r="S445" s="1">
        <f t="shared" ca="1" si="150"/>
        <v>90755.029169996371</v>
      </c>
      <c r="T445" s="1">
        <f t="shared" ca="1" si="151"/>
        <v>330369.42511182133</v>
      </c>
      <c r="U445" s="1">
        <f t="shared" ca="1" si="152"/>
        <v>219600.5459683442</v>
      </c>
      <c r="V445" s="1">
        <f t="shared" ca="1" si="153"/>
        <v>110768.87914347713</v>
      </c>
      <c r="AI445" s="7"/>
      <c r="AJ445">
        <f ca="1">IF(Table1[[#This Row],[Gender]]="Male",1,0)</f>
        <v>0</v>
      </c>
      <c r="AK445">
        <f ca="1">IF(Table1[[#This Row],[Gender]]="Female",1,0)</f>
        <v>1</v>
      </c>
      <c r="AM445" s="3"/>
      <c r="AO445">
        <f ca="1">IF(Table1[[#This Row],[Profession]]="Health",1,0)</f>
        <v>1</v>
      </c>
      <c r="AP445">
        <f ca="1">IF(Table1[[#This Row],[Profession]]="IT",1,0)</f>
        <v>0</v>
      </c>
      <c r="AQ445">
        <f ca="1">IF(Table1[[#This Row],[Profession]]="Engineer",1,0)</f>
        <v>0</v>
      </c>
      <c r="AR445">
        <f ca="1">IF(Table1[[#This Row],[Profession]]="Blogger",1,0)</f>
        <v>0</v>
      </c>
      <c r="AS445">
        <f ca="1">IF(Table1[[#This Row],[Profession]]="Teacher",1,0)</f>
        <v>0</v>
      </c>
      <c r="AT445">
        <f ca="1">IF(Table1[[#This Row],[Profession]]="Freelancer",1,0)</f>
        <v>0</v>
      </c>
      <c r="BB445" s="20">
        <f ca="1">Table1[[#This Row],[Vehicle Value]]/Table1[[#This Row],[Vehicles]]</f>
        <v>1879.9556116120098</v>
      </c>
      <c r="BC445" s="3"/>
      <c r="BD445" s="23">
        <f ca="1">IF(Table1[[#This Row],[Overal Debt]]&gt;$BE$3,1,0)</f>
        <v>1</v>
      </c>
      <c r="BG445" s="27">
        <f ca="1">Table1[[#This Row],[Mortgage]]/Table1[[#This Row],[Value of House]]</f>
        <v>0.56461198839630378</v>
      </c>
      <c r="BH445" s="23">
        <f t="shared" ca="1" si="154"/>
        <v>0</v>
      </c>
      <c r="BJ445">
        <f ca="1">IF(Table1[[#This Row],[City]]="Delhi",Table1[[#This Row],[Income]],0)</f>
        <v>0</v>
      </c>
      <c r="BK445">
        <f ca="1">IF(Table1[[#This Row],[City]]="Bangalore",Table1[[#This Row],[Income]],0)</f>
        <v>0</v>
      </c>
      <c r="BL445">
        <f ca="1">IF(Table1[[#This Row],[City]]="Kochi",Table1[[#This Row],[Income]],0)</f>
        <v>0</v>
      </c>
      <c r="BM445">
        <f ca="1">IF(Table1[[#This Row],[City]]="Chennai",Table1[[#This Row],[Income]],0)</f>
        <v>0</v>
      </c>
      <c r="BN445">
        <f ca="1">IF(Table1[[#This Row],[City]]="Thiruvananthapuram",Table1[[#This Row],[Income]],0)</f>
        <v>0</v>
      </c>
      <c r="BO445">
        <f ca="1">IF(Table1[[#This Row],[City]]="Kolkata",Table1[[#This Row],[Income]],0)</f>
        <v>0</v>
      </c>
      <c r="BP445">
        <f ca="1">IF(Table1[[#This Row],[City]]="Mumbai",Table1[[#This Row],[Income]],0)</f>
        <v>0</v>
      </c>
      <c r="BQ445">
        <f ca="1">IF(Table1[[#This Row],[City]]="Mysore",Table1[[#This Row],[Income]],0)</f>
        <v>0</v>
      </c>
      <c r="BT445">
        <f ca="1">IF(Table1[[#This Row],[City]]="Mumbai",1,0)</f>
        <v>0</v>
      </c>
      <c r="BU445">
        <f ca="1">IF(Table1[[#This Row],[City]]="Chennai",1,0)</f>
        <v>0</v>
      </c>
      <c r="BV445">
        <f ca="1">IF(Table1[[#This Row],[City]]="Delhi",1,0)</f>
        <v>0</v>
      </c>
      <c r="BW445">
        <f ca="1">IF(Table1[[#This Row],[City]]="Bangalore",1,0)</f>
        <v>0</v>
      </c>
      <c r="BX445">
        <f ca="1">IF(Table1[[#This Row],[City]]="Kochi",1,0)</f>
        <v>0</v>
      </c>
      <c r="BY445">
        <f ca="1">IF(Table1[[#This Row],[City]]="Thiruvananthapuram",1,0)</f>
        <v>0</v>
      </c>
      <c r="BZ445">
        <f ca="1">IF(Table1[[#This Row],[City]]="Kolkata",1,0)</f>
        <v>0</v>
      </c>
      <c r="CA445">
        <f ca="1">IF(Table1[[#This Row],[City]]="Mysore",1,0)</f>
        <v>0</v>
      </c>
    </row>
    <row r="446" spans="2:79" x14ac:dyDescent="0.3">
      <c r="B446">
        <f t="shared" ca="1" si="134"/>
        <v>2</v>
      </c>
      <c r="C446" t="str">
        <f t="shared" ca="1" si="135"/>
        <v>Female</v>
      </c>
      <c r="D446">
        <f t="shared" ca="1" si="136"/>
        <v>30</v>
      </c>
      <c r="E446">
        <f t="shared" ca="1" si="137"/>
        <v>4</v>
      </c>
      <c r="F446" t="str">
        <f t="shared" ca="1" si="138"/>
        <v>Teacher</v>
      </c>
      <c r="G446">
        <f t="shared" ca="1" si="139"/>
        <v>5</v>
      </c>
      <c r="H446" t="str">
        <f t="shared" ca="1" si="140"/>
        <v>Post Graduate</v>
      </c>
      <c r="I446">
        <f t="shared" ca="1" si="141"/>
        <v>1</v>
      </c>
      <c r="J446">
        <f t="shared" ca="1" si="133"/>
        <v>1</v>
      </c>
      <c r="K446">
        <f t="shared" ca="1" si="142"/>
        <v>30734</v>
      </c>
      <c r="L446">
        <f t="shared" ca="1" si="143"/>
        <v>2</v>
      </c>
      <c r="M446" t="str">
        <f t="shared" ca="1" si="144"/>
        <v>Bangalore</v>
      </c>
      <c r="N446">
        <f t="shared" ca="1" si="145"/>
        <v>122936</v>
      </c>
      <c r="O446">
        <f t="shared" ca="1" si="146"/>
        <v>2255.0515306034026</v>
      </c>
      <c r="P446" s="1">
        <f t="shared" ca="1" si="147"/>
        <v>4137.0223501684977</v>
      </c>
      <c r="Q446">
        <f t="shared" ca="1" si="148"/>
        <v>3436</v>
      </c>
      <c r="R446" s="1">
        <f t="shared" ca="1" si="149"/>
        <v>53036.882065407342</v>
      </c>
      <c r="S446" s="1">
        <f t="shared" ca="1" si="150"/>
        <v>9962.4092862459402</v>
      </c>
      <c r="T446" s="1">
        <f t="shared" ca="1" si="151"/>
        <v>180109.90441557585</v>
      </c>
      <c r="U446" s="1">
        <f t="shared" ca="1" si="152"/>
        <v>58727.933596010742</v>
      </c>
      <c r="V446" s="1">
        <f t="shared" ca="1" si="153"/>
        <v>121381.9708195651</v>
      </c>
      <c r="AI446" s="7"/>
      <c r="AJ446">
        <f ca="1">IF(Table1[[#This Row],[Gender]]="Male",1,0)</f>
        <v>0</v>
      </c>
      <c r="AK446">
        <f ca="1">IF(Table1[[#This Row],[Gender]]="Female",1,0)</f>
        <v>1</v>
      </c>
      <c r="AM446" s="3"/>
      <c r="AO446">
        <f ca="1">IF(Table1[[#This Row],[Profession]]="Health",1,0)</f>
        <v>0</v>
      </c>
      <c r="AP446">
        <f ca="1">IF(Table1[[#This Row],[Profession]]="IT",1,0)</f>
        <v>0</v>
      </c>
      <c r="AQ446">
        <f ca="1">IF(Table1[[#This Row],[Profession]]="Engineer",1,0)</f>
        <v>0</v>
      </c>
      <c r="AR446">
        <f ca="1">IF(Table1[[#This Row],[Profession]]="Blogger",1,0)</f>
        <v>0</v>
      </c>
      <c r="AS446">
        <f ca="1">IF(Table1[[#This Row],[Profession]]="Teacher",1,0)</f>
        <v>1</v>
      </c>
      <c r="AT446">
        <f ca="1">IF(Table1[[#This Row],[Profession]]="Freelancer",1,0)</f>
        <v>0</v>
      </c>
      <c r="BB446" s="20">
        <f ca="1">Table1[[#This Row],[Vehicle Value]]/Table1[[#This Row],[Vehicles]]</f>
        <v>4137.0223501684977</v>
      </c>
      <c r="BC446" s="3"/>
      <c r="BD446" s="23">
        <f ca="1">IF(Table1[[#This Row],[Overal Debt]]&gt;$BE$3,1,0)</f>
        <v>0</v>
      </c>
      <c r="BG446" s="27">
        <f ca="1">Table1[[#This Row],[Mortgage]]/Table1[[#This Row],[Value of House]]</f>
        <v>1.8343296760943928E-2</v>
      </c>
      <c r="BH446" s="23">
        <f t="shared" ca="1" si="154"/>
        <v>1</v>
      </c>
      <c r="BJ446">
        <f ca="1">IF(Table1[[#This Row],[City]]="Delhi",Table1[[#This Row],[Income]],0)</f>
        <v>0</v>
      </c>
      <c r="BK446">
        <f ca="1">IF(Table1[[#This Row],[City]]="Bangalore",Table1[[#This Row],[Income]],0)</f>
        <v>30734</v>
      </c>
      <c r="BL446">
        <f ca="1">IF(Table1[[#This Row],[City]]="Kochi",Table1[[#This Row],[Income]],0)</f>
        <v>0</v>
      </c>
      <c r="BM446">
        <f ca="1">IF(Table1[[#This Row],[City]]="Chennai",Table1[[#This Row],[Income]],0)</f>
        <v>0</v>
      </c>
      <c r="BN446">
        <f ca="1">IF(Table1[[#This Row],[City]]="Thiruvananthapuram",Table1[[#This Row],[Income]],0)</f>
        <v>0</v>
      </c>
      <c r="BO446">
        <f ca="1">IF(Table1[[#This Row],[City]]="Kolkata",Table1[[#This Row],[Income]],0)</f>
        <v>0</v>
      </c>
      <c r="BP446">
        <f ca="1">IF(Table1[[#This Row],[City]]="Mumbai",Table1[[#This Row],[Income]],0)</f>
        <v>0</v>
      </c>
      <c r="BQ446">
        <f ca="1">IF(Table1[[#This Row],[City]]="Mysore",Table1[[#This Row],[Income]],0)</f>
        <v>0</v>
      </c>
      <c r="BT446">
        <f ca="1">IF(Table1[[#This Row],[City]]="Mumbai",1,0)</f>
        <v>0</v>
      </c>
      <c r="BU446">
        <f ca="1">IF(Table1[[#This Row],[City]]="Chennai",1,0)</f>
        <v>0</v>
      </c>
      <c r="BV446">
        <f ca="1">IF(Table1[[#This Row],[City]]="Delhi",1,0)</f>
        <v>0</v>
      </c>
      <c r="BW446">
        <f ca="1">IF(Table1[[#This Row],[City]]="Bangalore",1,0)</f>
        <v>1</v>
      </c>
      <c r="BX446">
        <f ca="1">IF(Table1[[#This Row],[City]]="Kochi",1,0)</f>
        <v>0</v>
      </c>
      <c r="BY446">
        <f ca="1">IF(Table1[[#This Row],[City]]="Thiruvananthapuram",1,0)</f>
        <v>0</v>
      </c>
      <c r="BZ446">
        <f ca="1">IF(Table1[[#This Row],[City]]="Kolkata",1,0)</f>
        <v>0</v>
      </c>
      <c r="CA446">
        <f ca="1">IF(Table1[[#This Row],[City]]="Mysore",1,0)</f>
        <v>0</v>
      </c>
    </row>
    <row r="447" spans="2:79" x14ac:dyDescent="0.3">
      <c r="B447">
        <f t="shared" ca="1" si="134"/>
        <v>1</v>
      </c>
      <c r="C447" t="str">
        <f t="shared" ca="1" si="135"/>
        <v>Male</v>
      </c>
      <c r="D447">
        <f t="shared" ca="1" si="136"/>
        <v>32</v>
      </c>
      <c r="E447">
        <f t="shared" ca="1" si="137"/>
        <v>6</v>
      </c>
      <c r="F447" t="str">
        <f t="shared" ca="1" si="138"/>
        <v>Blogger</v>
      </c>
      <c r="G447">
        <f t="shared" ca="1" si="139"/>
        <v>1</v>
      </c>
      <c r="H447" t="str">
        <f t="shared" ca="1" si="140"/>
        <v>SSLC</v>
      </c>
      <c r="I447">
        <f t="shared" ca="1" si="141"/>
        <v>3</v>
      </c>
      <c r="J447">
        <f t="shared" ca="1" si="133"/>
        <v>2</v>
      </c>
      <c r="K447">
        <f t="shared" ca="1" si="142"/>
        <v>59174</v>
      </c>
      <c r="L447">
        <f t="shared" ca="1" si="143"/>
        <v>1</v>
      </c>
      <c r="M447" t="str">
        <f t="shared" ca="1" si="144"/>
        <v>Chennai</v>
      </c>
      <c r="N447">
        <f t="shared" ca="1" si="145"/>
        <v>236696</v>
      </c>
      <c r="O447">
        <f t="shared" ca="1" si="146"/>
        <v>227162.72309609162</v>
      </c>
      <c r="P447" s="1">
        <f t="shared" ca="1" si="147"/>
        <v>24199.112688695426</v>
      </c>
      <c r="Q447">
        <f t="shared" ca="1" si="148"/>
        <v>4557</v>
      </c>
      <c r="R447" s="1">
        <f t="shared" ca="1" si="149"/>
        <v>105630.97144927697</v>
      </c>
      <c r="S447" s="1">
        <f t="shared" ca="1" si="150"/>
        <v>47249.776773996753</v>
      </c>
      <c r="T447" s="1">
        <f t="shared" ca="1" si="151"/>
        <v>366526.08413797239</v>
      </c>
      <c r="U447" s="1">
        <f t="shared" ca="1" si="152"/>
        <v>337350.69454536861</v>
      </c>
      <c r="V447" s="1">
        <f t="shared" ca="1" si="153"/>
        <v>29175.38959260378</v>
      </c>
      <c r="AI447" s="7"/>
      <c r="AJ447">
        <f ca="1">IF(Table1[[#This Row],[Gender]]="Male",1,0)</f>
        <v>1</v>
      </c>
      <c r="AK447">
        <f ca="1">IF(Table1[[#This Row],[Gender]]="Female",1,0)</f>
        <v>0</v>
      </c>
      <c r="AM447" s="3"/>
      <c r="AO447">
        <f ca="1">IF(Table1[[#This Row],[Profession]]="Health",1,0)</f>
        <v>0</v>
      </c>
      <c r="AP447">
        <f ca="1">IF(Table1[[#This Row],[Profession]]="IT",1,0)</f>
        <v>0</v>
      </c>
      <c r="AQ447">
        <f ca="1">IF(Table1[[#This Row],[Profession]]="Engineer",1,0)</f>
        <v>0</v>
      </c>
      <c r="AR447">
        <f ca="1">IF(Table1[[#This Row],[Profession]]="Blogger",1,0)</f>
        <v>1</v>
      </c>
      <c r="AS447">
        <f ca="1">IF(Table1[[#This Row],[Profession]]="Teacher",1,0)</f>
        <v>0</v>
      </c>
      <c r="AT447">
        <f ca="1">IF(Table1[[#This Row],[Profession]]="Freelancer",1,0)</f>
        <v>0</v>
      </c>
      <c r="BB447" s="20">
        <f ca="1">Table1[[#This Row],[Vehicle Value]]/Table1[[#This Row],[Vehicles]]</f>
        <v>12099.556344347713</v>
      </c>
      <c r="BC447" s="3"/>
      <c r="BD447" s="23">
        <f ca="1">IF(Table1[[#This Row],[Overal Debt]]&gt;$BE$3,1,0)</f>
        <v>1</v>
      </c>
      <c r="BG447" s="27">
        <f ca="1">Table1[[#This Row],[Mortgage]]/Table1[[#This Row],[Value of House]]</f>
        <v>0.95972354030525076</v>
      </c>
      <c r="BH447" s="23">
        <f t="shared" ca="1" si="154"/>
        <v>0</v>
      </c>
      <c r="BJ447">
        <f ca="1">IF(Table1[[#This Row],[City]]="Delhi",Table1[[#This Row],[Income]],0)</f>
        <v>0</v>
      </c>
      <c r="BK447">
        <f ca="1">IF(Table1[[#This Row],[City]]="Bangalore",Table1[[#This Row],[Income]],0)</f>
        <v>0</v>
      </c>
      <c r="BL447">
        <f ca="1">IF(Table1[[#This Row],[City]]="Kochi",Table1[[#This Row],[Income]],0)</f>
        <v>0</v>
      </c>
      <c r="BM447">
        <f ca="1">IF(Table1[[#This Row],[City]]="Chennai",Table1[[#This Row],[Income]],0)</f>
        <v>59174</v>
      </c>
      <c r="BN447">
        <f ca="1">IF(Table1[[#This Row],[City]]="Thiruvananthapuram",Table1[[#This Row],[Income]],0)</f>
        <v>0</v>
      </c>
      <c r="BO447">
        <f ca="1">IF(Table1[[#This Row],[City]]="Kolkata",Table1[[#This Row],[Income]],0)</f>
        <v>0</v>
      </c>
      <c r="BP447">
        <f ca="1">IF(Table1[[#This Row],[City]]="Mumbai",Table1[[#This Row],[Income]],0)</f>
        <v>0</v>
      </c>
      <c r="BQ447">
        <f ca="1">IF(Table1[[#This Row],[City]]="Mysore",Table1[[#This Row],[Income]],0)</f>
        <v>0</v>
      </c>
      <c r="BT447">
        <f ca="1">IF(Table1[[#This Row],[City]]="Mumbai",1,0)</f>
        <v>0</v>
      </c>
      <c r="BU447">
        <f ca="1">IF(Table1[[#This Row],[City]]="Chennai",1,0)</f>
        <v>1</v>
      </c>
      <c r="BV447">
        <f ca="1">IF(Table1[[#This Row],[City]]="Delhi",1,0)</f>
        <v>0</v>
      </c>
      <c r="BW447">
        <f ca="1">IF(Table1[[#This Row],[City]]="Bangalore",1,0)</f>
        <v>0</v>
      </c>
      <c r="BX447">
        <f ca="1">IF(Table1[[#This Row],[City]]="Kochi",1,0)</f>
        <v>0</v>
      </c>
      <c r="BY447">
        <f ca="1">IF(Table1[[#This Row],[City]]="Thiruvananthapuram",1,0)</f>
        <v>0</v>
      </c>
      <c r="BZ447">
        <f ca="1">IF(Table1[[#This Row],[City]]="Kolkata",1,0)</f>
        <v>0</v>
      </c>
      <c r="CA447">
        <f ca="1">IF(Table1[[#This Row],[City]]="Mysore",1,0)</f>
        <v>0</v>
      </c>
    </row>
    <row r="448" spans="2:79" x14ac:dyDescent="0.3">
      <c r="B448">
        <f t="shared" ca="1" si="134"/>
        <v>2</v>
      </c>
      <c r="C448" t="str">
        <f t="shared" ca="1" si="135"/>
        <v>Female</v>
      </c>
      <c r="D448">
        <f t="shared" ca="1" si="136"/>
        <v>31</v>
      </c>
      <c r="E448">
        <f t="shared" ca="1" si="137"/>
        <v>3</v>
      </c>
      <c r="F448" t="str">
        <f t="shared" ca="1" si="138"/>
        <v>IT</v>
      </c>
      <c r="G448">
        <f t="shared" ca="1" si="139"/>
        <v>1</v>
      </c>
      <c r="H448" t="str">
        <f t="shared" ca="1" si="140"/>
        <v>SSLC</v>
      </c>
      <c r="I448">
        <f t="shared" ca="1" si="141"/>
        <v>3</v>
      </c>
      <c r="J448">
        <f t="shared" ca="1" si="133"/>
        <v>2</v>
      </c>
      <c r="K448">
        <f t="shared" ca="1" si="142"/>
        <v>80489</v>
      </c>
      <c r="L448">
        <f t="shared" ca="1" si="143"/>
        <v>9</v>
      </c>
      <c r="M448" t="str">
        <f t="shared" ca="1" si="144"/>
        <v>Delhi</v>
      </c>
      <c r="N448">
        <f t="shared" ca="1" si="145"/>
        <v>241467</v>
      </c>
      <c r="O448">
        <f t="shared" ca="1" si="146"/>
        <v>26655.647482651639</v>
      </c>
      <c r="P448" s="1">
        <f t="shared" ca="1" si="147"/>
        <v>48607.470228907652</v>
      </c>
      <c r="Q448">
        <f t="shared" ca="1" si="148"/>
        <v>28151</v>
      </c>
      <c r="R448" s="1">
        <f t="shared" ca="1" si="149"/>
        <v>60232.542958306527</v>
      </c>
      <c r="S448" s="1">
        <f t="shared" ca="1" si="150"/>
        <v>47422.501126268267</v>
      </c>
      <c r="T448" s="1">
        <f t="shared" ca="1" si="151"/>
        <v>350307.01318721415</v>
      </c>
      <c r="U448" s="1">
        <f t="shared" ca="1" si="152"/>
        <v>115039.19044095816</v>
      </c>
      <c r="V448" s="1">
        <f t="shared" ca="1" si="153"/>
        <v>235267.82274625599</v>
      </c>
      <c r="AI448" s="7"/>
      <c r="AJ448">
        <f ca="1">IF(Table1[[#This Row],[Gender]]="Male",1,0)</f>
        <v>0</v>
      </c>
      <c r="AK448">
        <f ca="1">IF(Table1[[#This Row],[Gender]]="Female",1,0)</f>
        <v>1</v>
      </c>
      <c r="AM448" s="3"/>
      <c r="AO448">
        <f ca="1">IF(Table1[[#This Row],[Profession]]="Health",1,0)</f>
        <v>0</v>
      </c>
      <c r="AP448">
        <f ca="1">IF(Table1[[#This Row],[Profession]]="IT",1,0)</f>
        <v>1</v>
      </c>
      <c r="AQ448">
        <f ca="1">IF(Table1[[#This Row],[Profession]]="Engineer",1,0)</f>
        <v>0</v>
      </c>
      <c r="AR448">
        <f ca="1">IF(Table1[[#This Row],[Profession]]="Blogger",1,0)</f>
        <v>0</v>
      </c>
      <c r="AS448">
        <f ca="1">IF(Table1[[#This Row],[Profession]]="Teacher",1,0)</f>
        <v>0</v>
      </c>
      <c r="AT448">
        <f ca="1">IF(Table1[[#This Row],[Profession]]="Freelancer",1,0)</f>
        <v>0</v>
      </c>
      <c r="BB448" s="20">
        <f ca="1">Table1[[#This Row],[Vehicle Value]]/Table1[[#This Row],[Vehicles]]</f>
        <v>24303.735114453826</v>
      </c>
      <c r="BC448" s="3"/>
      <c r="BD448" s="23">
        <f ca="1">IF(Table1[[#This Row],[Overal Debt]]&gt;$BE$3,1,0)</f>
        <v>1</v>
      </c>
      <c r="BG448" s="27">
        <f ca="1">Table1[[#This Row],[Mortgage]]/Table1[[#This Row],[Value of House]]</f>
        <v>0.11039043630248289</v>
      </c>
      <c r="BH448" s="23">
        <f t="shared" ca="1" si="154"/>
        <v>1</v>
      </c>
      <c r="BJ448">
        <f ca="1">IF(Table1[[#This Row],[City]]="Delhi",Table1[[#This Row],[Income]],0)</f>
        <v>80489</v>
      </c>
      <c r="BK448">
        <f ca="1">IF(Table1[[#This Row],[City]]="Bangalore",Table1[[#This Row],[Income]],0)</f>
        <v>0</v>
      </c>
      <c r="BL448">
        <f ca="1">IF(Table1[[#This Row],[City]]="Kochi",Table1[[#This Row],[Income]],0)</f>
        <v>0</v>
      </c>
      <c r="BM448">
        <f ca="1">IF(Table1[[#This Row],[City]]="Chennai",Table1[[#This Row],[Income]],0)</f>
        <v>0</v>
      </c>
      <c r="BN448">
        <f ca="1">IF(Table1[[#This Row],[City]]="Thiruvananthapuram",Table1[[#This Row],[Income]],0)</f>
        <v>0</v>
      </c>
      <c r="BO448">
        <f ca="1">IF(Table1[[#This Row],[City]]="Kolkata",Table1[[#This Row],[Income]],0)</f>
        <v>0</v>
      </c>
      <c r="BP448">
        <f ca="1">IF(Table1[[#This Row],[City]]="Mumbai",Table1[[#This Row],[Income]],0)</f>
        <v>0</v>
      </c>
      <c r="BQ448">
        <f ca="1">IF(Table1[[#This Row],[City]]="Mysore",Table1[[#This Row],[Income]],0)</f>
        <v>0</v>
      </c>
      <c r="BT448">
        <f ca="1">IF(Table1[[#This Row],[City]]="Mumbai",1,0)</f>
        <v>0</v>
      </c>
      <c r="BU448">
        <f ca="1">IF(Table1[[#This Row],[City]]="Chennai",1,0)</f>
        <v>0</v>
      </c>
      <c r="BV448">
        <f ca="1">IF(Table1[[#This Row],[City]]="Delhi",1,0)</f>
        <v>1</v>
      </c>
      <c r="BW448">
        <f ca="1">IF(Table1[[#This Row],[City]]="Bangalore",1,0)</f>
        <v>0</v>
      </c>
      <c r="BX448">
        <f ca="1">IF(Table1[[#This Row],[City]]="Kochi",1,0)</f>
        <v>0</v>
      </c>
      <c r="BY448">
        <f ca="1">IF(Table1[[#This Row],[City]]="Thiruvananthapuram",1,0)</f>
        <v>0</v>
      </c>
      <c r="BZ448">
        <f ca="1">IF(Table1[[#This Row],[City]]="Kolkata",1,0)</f>
        <v>0</v>
      </c>
      <c r="CA448">
        <f ca="1">IF(Table1[[#This Row],[City]]="Mysore",1,0)</f>
        <v>0</v>
      </c>
    </row>
    <row r="449" spans="2:79" x14ac:dyDescent="0.3">
      <c r="B449">
        <f t="shared" ca="1" si="134"/>
        <v>2</v>
      </c>
      <c r="C449" t="str">
        <f t="shared" ca="1" si="135"/>
        <v>Female</v>
      </c>
      <c r="D449">
        <f t="shared" ca="1" si="136"/>
        <v>25</v>
      </c>
      <c r="E449">
        <f t="shared" ca="1" si="137"/>
        <v>5</v>
      </c>
      <c r="F449" t="str">
        <f t="shared" ca="1" si="138"/>
        <v>Freelancer</v>
      </c>
      <c r="G449">
        <f t="shared" ca="1" si="139"/>
        <v>2</v>
      </c>
      <c r="H449" t="str">
        <f t="shared" ca="1" si="140"/>
        <v>HSC</v>
      </c>
      <c r="I449">
        <f t="shared" ca="1" si="141"/>
        <v>1</v>
      </c>
      <c r="J449">
        <f t="shared" ca="1" si="133"/>
        <v>2</v>
      </c>
      <c r="K449">
        <f t="shared" ca="1" si="142"/>
        <v>31539</v>
      </c>
      <c r="L449">
        <f t="shared" ca="1" si="143"/>
        <v>4</v>
      </c>
      <c r="M449" t="str">
        <f t="shared" ca="1" si="144"/>
        <v>Mumbai</v>
      </c>
      <c r="N449">
        <f t="shared" ca="1" si="145"/>
        <v>94617</v>
      </c>
      <c r="O449">
        <f t="shared" ca="1" si="146"/>
        <v>45107.153797107429</v>
      </c>
      <c r="P449" s="1">
        <f t="shared" ca="1" si="147"/>
        <v>62662.44479535264</v>
      </c>
      <c r="Q449">
        <f t="shared" ca="1" si="148"/>
        <v>21495</v>
      </c>
      <c r="R449" s="1">
        <f t="shared" ca="1" si="149"/>
        <v>28673.984049008515</v>
      </c>
      <c r="S449" s="1">
        <f t="shared" ca="1" si="150"/>
        <v>32694.746897064884</v>
      </c>
      <c r="T449" s="1">
        <f t="shared" ca="1" si="151"/>
        <v>185953.42884436116</v>
      </c>
      <c r="U449" s="1">
        <f t="shared" ca="1" si="152"/>
        <v>95276.137846115947</v>
      </c>
      <c r="V449" s="1">
        <f t="shared" ca="1" si="153"/>
        <v>90677.290998245211</v>
      </c>
      <c r="AI449" s="7"/>
      <c r="AJ449">
        <f ca="1">IF(Table1[[#This Row],[Gender]]="Male",1,0)</f>
        <v>0</v>
      </c>
      <c r="AK449">
        <f ca="1">IF(Table1[[#This Row],[Gender]]="Female",1,0)</f>
        <v>1</v>
      </c>
      <c r="AM449" s="3"/>
      <c r="AO449">
        <f ca="1">IF(Table1[[#This Row],[Profession]]="Health",1,0)</f>
        <v>0</v>
      </c>
      <c r="AP449">
        <f ca="1">IF(Table1[[#This Row],[Profession]]="IT",1,0)</f>
        <v>0</v>
      </c>
      <c r="AQ449">
        <f ca="1">IF(Table1[[#This Row],[Profession]]="Engineer",1,0)</f>
        <v>0</v>
      </c>
      <c r="AR449">
        <f ca="1">IF(Table1[[#This Row],[Profession]]="Blogger",1,0)</f>
        <v>0</v>
      </c>
      <c r="AS449">
        <f ca="1">IF(Table1[[#This Row],[Profession]]="Teacher",1,0)</f>
        <v>0</v>
      </c>
      <c r="AT449">
        <f ca="1">IF(Table1[[#This Row],[Profession]]="Freelancer",1,0)</f>
        <v>1</v>
      </c>
      <c r="BB449" s="20">
        <f ca="1">Table1[[#This Row],[Vehicle Value]]/Table1[[#This Row],[Vehicles]]</f>
        <v>31331.22239767632</v>
      </c>
      <c r="BC449" s="3"/>
      <c r="BD449" s="23">
        <f ca="1">IF(Table1[[#This Row],[Overal Debt]]&gt;$BE$3,1,0)</f>
        <v>0</v>
      </c>
      <c r="BG449" s="27">
        <f ca="1">Table1[[#This Row],[Mortgage]]/Table1[[#This Row],[Value of House]]</f>
        <v>0.47673413654108066</v>
      </c>
      <c r="BH449" s="23">
        <f t="shared" ca="1" si="154"/>
        <v>0</v>
      </c>
      <c r="BJ449">
        <f ca="1">IF(Table1[[#This Row],[City]]="Delhi",Table1[[#This Row],[Income]],0)</f>
        <v>0</v>
      </c>
      <c r="BK449">
        <f ca="1">IF(Table1[[#This Row],[City]]="Bangalore",Table1[[#This Row],[Income]],0)</f>
        <v>0</v>
      </c>
      <c r="BL449">
        <f ca="1">IF(Table1[[#This Row],[City]]="Kochi",Table1[[#This Row],[Income]],0)</f>
        <v>0</v>
      </c>
      <c r="BM449">
        <f ca="1">IF(Table1[[#This Row],[City]]="Chennai",Table1[[#This Row],[Income]],0)</f>
        <v>0</v>
      </c>
      <c r="BN449">
        <f ca="1">IF(Table1[[#This Row],[City]]="Thiruvananthapuram",Table1[[#This Row],[Income]],0)</f>
        <v>0</v>
      </c>
      <c r="BO449">
        <f ca="1">IF(Table1[[#This Row],[City]]="Kolkata",Table1[[#This Row],[Income]],0)</f>
        <v>0</v>
      </c>
      <c r="BP449">
        <f ca="1">IF(Table1[[#This Row],[City]]="Mumbai",Table1[[#This Row],[Income]],0)</f>
        <v>31539</v>
      </c>
      <c r="BQ449">
        <f ca="1">IF(Table1[[#This Row],[City]]="Mysore",Table1[[#This Row],[Income]],0)</f>
        <v>0</v>
      </c>
      <c r="BT449">
        <f ca="1">IF(Table1[[#This Row],[City]]="Mumbai",1,0)</f>
        <v>1</v>
      </c>
      <c r="BU449">
        <f ca="1">IF(Table1[[#This Row],[City]]="Chennai",1,0)</f>
        <v>0</v>
      </c>
      <c r="BV449">
        <f ca="1">IF(Table1[[#This Row],[City]]="Delhi",1,0)</f>
        <v>0</v>
      </c>
      <c r="BW449">
        <f ca="1">IF(Table1[[#This Row],[City]]="Bangalore",1,0)</f>
        <v>0</v>
      </c>
      <c r="BX449">
        <f ca="1">IF(Table1[[#This Row],[City]]="Kochi",1,0)</f>
        <v>0</v>
      </c>
      <c r="BY449">
        <f ca="1">IF(Table1[[#This Row],[City]]="Thiruvananthapuram",1,0)</f>
        <v>0</v>
      </c>
      <c r="BZ449">
        <f ca="1">IF(Table1[[#This Row],[City]]="Kolkata",1,0)</f>
        <v>0</v>
      </c>
      <c r="CA449">
        <f ca="1">IF(Table1[[#This Row],[City]]="Mysore",1,0)</f>
        <v>0</v>
      </c>
    </row>
    <row r="450" spans="2:79" x14ac:dyDescent="0.3">
      <c r="B450">
        <f t="shared" ca="1" si="134"/>
        <v>2</v>
      </c>
      <c r="C450" t="str">
        <f t="shared" ca="1" si="135"/>
        <v>Female</v>
      </c>
      <c r="D450">
        <f t="shared" ca="1" si="136"/>
        <v>31</v>
      </c>
      <c r="E450">
        <f t="shared" ca="1" si="137"/>
        <v>4</v>
      </c>
      <c r="F450" t="str">
        <f t="shared" ca="1" si="138"/>
        <v>Teacher</v>
      </c>
      <c r="G450">
        <f t="shared" ca="1" si="139"/>
        <v>1</v>
      </c>
      <c r="H450" t="str">
        <f t="shared" ca="1" si="140"/>
        <v>SSLC</v>
      </c>
      <c r="I450">
        <f t="shared" ca="1" si="141"/>
        <v>2</v>
      </c>
      <c r="J450">
        <f t="shared" ca="1" si="133"/>
        <v>4</v>
      </c>
      <c r="K450">
        <f t="shared" ca="1" si="142"/>
        <v>33865</v>
      </c>
      <c r="L450">
        <f t="shared" ca="1" si="143"/>
        <v>8</v>
      </c>
      <c r="M450" t="str">
        <f t="shared" ca="1" si="144"/>
        <v>Kochi</v>
      </c>
      <c r="N450">
        <f t="shared" ca="1" si="145"/>
        <v>135460</v>
      </c>
      <c r="O450">
        <f t="shared" ca="1" si="146"/>
        <v>104351.82446658419</v>
      </c>
      <c r="P450" s="1">
        <f t="shared" ca="1" si="147"/>
        <v>82307.99988072578</v>
      </c>
      <c r="Q450">
        <f t="shared" ca="1" si="148"/>
        <v>81975</v>
      </c>
      <c r="R450" s="1">
        <f t="shared" ca="1" si="149"/>
        <v>57231.65453012292</v>
      </c>
      <c r="S450" s="1">
        <f t="shared" ca="1" si="150"/>
        <v>44861.384435693006</v>
      </c>
      <c r="T450" s="1">
        <f t="shared" ca="1" si="151"/>
        <v>274999.65441084869</v>
      </c>
      <c r="U450" s="1">
        <f t="shared" ca="1" si="152"/>
        <v>243558.47899670713</v>
      </c>
      <c r="V450" s="1">
        <f t="shared" ca="1" si="153"/>
        <v>31441.175414141559</v>
      </c>
      <c r="AI450" s="7"/>
      <c r="AJ450">
        <f ca="1">IF(Table1[[#This Row],[Gender]]="Male",1,0)</f>
        <v>0</v>
      </c>
      <c r="AK450">
        <f ca="1">IF(Table1[[#This Row],[Gender]]="Female",1,0)</f>
        <v>1</v>
      </c>
      <c r="AM450" s="3"/>
      <c r="AO450">
        <f ca="1">IF(Table1[[#This Row],[Profession]]="Health",1,0)</f>
        <v>0</v>
      </c>
      <c r="AP450">
        <f ca="1">IF(Table1[[#This Row],[Profession]]="IT",1,0)</f>
        <v>0</v>
      </c>
      <c r="AQ450">
        <f ca="1">IF(Table1[[#This Row],[Profession]]="Engineer",1,0)</f>
        <v>0</v>
      </c>
      <c r="AR450">
        <f ca="1">IF(Table1[[#This Row],[Profession]]="Blogger",1,0)</f>
        <v>0</v>
      </c>
      <c r="AS450">
        <f ca="1">IF(Table1[[#This Row],[Profession]]="Teacher",1,0)</f>
        <v>1</v>
      </c>
      <c r="AT450">
        <f ca="1">IF(Table1[[#This Row],[Profession]]="Freelancer",1,0)</f>
        <v>0</v>
      </c>
      <c r="BB450" s="20">
        <f ca="1">Table1[[#This Row],[Vehicle Value]]/Table1[[#This Row],[Vehicles]]</f>
        <v>20576.999970181445</v>
      </c>
      <c r="BC450" s="3"/>
      <c r="BD450" s="23">
        <f ca="1">IF(Table1[[#This Row],[Overal Debt]]&gt;$BE$3,1,0)</f>
        <v>1</v>
      </c>
      <c r="BG450" s="27">
        <f ca="1">Table1[[#This Row],[Mortgage]]/Table1[[#This Row],[Value of House]]</f>
        <v>0.77035157586434511</v>
      </c>
      <c r="BH450" s="23">
        <f t="shared" ca="1" si="154"/>
        <v>0</v>
      </c>
      <c r="BJ450">
        <f ca="1">IF(Table1[[#This Row],[City]]="Delhi",Table1[[#This Row],[Income]],0)</f>
        <v>0</v>
      </c>
      <c r="BK450">
        <f ca="1">IF(Table1[[#This Row],[City]]="Bangalore",Table1[[#This Row],[Income]],0)</f>
        <v>0</v>
      </c>
      <c r="BL450">
        <f ca="1">IF(Table1[[#This Row],[City]]="Kochi",Table1[[#This Row],[Income]],0)</f>
        <v>33865</v>
      </c>
      <c r="BM450">
        <f ca="1">IF(Table1[[#This Row],[City]]="Chennai",Table1[[#This Row],[Income]],0)</f>
        <v>0</v>
      </c>
      <c r="BN450">
        <f ca="1">IF(Table1[[#This Row],[City]]="Thiruvananthapuram",Table1[[#This Row],[Income]],0)</f>
        <v>0</v>
      </c>
      <c r="BO450">
        <f ca="1">IF(Table1[[#This Row],[City]]="Kolkata",Table1[[#This Row],[Income]],0)</f>
        <v>0</v>
      </c>
      <c r="BP450">
        <f ca="1">IF(Table1[[#This Row],[City]]="Mumbai",Table1[[#This Row],[Income]],0)</f>
        <v>0</v>
      </c>
      <c r="BQ450">
        <f ca="1">IF(Table1[[#This Row],[City]]="Mysore",Table1[[#This Row],[Income]],0)</f>
        <v>0</v>
      </c>
      <c r="BT450">
        <f ca="1">IF(Table1[[#This Row],[City]]="Mumbai",1,0)</f>
        <v>0</v>
      </c>
      <c r="BU450">
        <f ca="1">IF(Table1[[#This Row],[City]]="Chennai",1,0)</f>
        <v>0</v>
      </c>
      <c r="BV450">
        <f ca="1">IF(Table1[[#This Row],[City]]="Delhi",1,0)</f>
        <v>0</v>
      </c>
      <c r="BW450">
        <f ca="1">IF(Table1[[#This Row],[City]]="Bangalore",1,0)</f>
        <v>0</v>
      </c>
      <c r="BX450">
        <f ca="1">IF(Table1[[#This Row],[City]]="Kochi",1,0)</f>
        <v>1</v>
      </c>
      <c r="BY450">
        <f ca="1">IF(Table1[[#This Row],[City]]="Thiruvananthapuram",1,0)</f>
        <v>0</v>
      </c>
      <c r="BZ450">
        <f ca="1">IF(Table1[[#This Row],[City]]="Kolkata",1,0)</f>
        <v>0</v>
      </c>
      <c r="CA450">
        <f ca="1">IF(Table1[[#This Row],[City]]="Mysore",1,0)</f>
        <v>0</v>
      </c>
    </row>
    <row r="451" spans="2:79" x14ac:dyDescent="0.3">
      <c r="B451">
        <f t="shared" ca="1" si="134"/>
        <v>2</v>
      </c>
      <c r="C451" t="str">
        <f t="shared" ca="1" si="135"/>
        <v>Female</v>
      </c>
      <c r="D451">
        <f t="shared" ca="1" si="136"/>
        <v>38</v>
      </c>
      <c r="E451">
        <f t="shared" ca="1" si="137"/>
        <v>2</v>
      </c>
      <c r="F451" t="str">
        <f t="shared" ca="1" si="138"/>
        <v>Engineer</v>
      </c>
      <c r="G451">
        <f t="shared" ca="1" si="139"/>
        <v>2</v>
      </c>
      <c r="H451" t="str">
        <f t="shared" ca="1" si="140"/>
        <v>HSC</v>
      </c>
      <c r="I451">
        <f t="shared" ca="1" si="141"/>
        <v>1</v>
      </c>
      <c r="J451">
        <f t="shared" ca="1" si="133"/>
        <v>4</v>
      </c>
      <c r="K451">
        <f t="shared" ca="1" si="142"/>
        <v>33826</v>
      </c>
      <c r="L451">
        <f t="shared" ca="1" si="143"/>
        <v>8</v>
      </c>
      <c r="M451" t="str">
        <f t="shared" ca="1" si="144"/>
        <v>Kochi</v>
      </c>
      <c r="N451">
        <f t="shared" ca="1" si="145"/>
        <v>135304</v>
      </c>
      <c r="O451">
        <f t="shared" ca="1" si="146"/>
        <v>89761.155914148636</v>
      </c>
      <c r="P451" s="1">
        <f t="shared" ca="1" si="147"/>
        <v>16628.598624015609</v>
      </c>
      <c r="Q451">
        <f t="shared" ca="1" si="148"/>
        <v>16312</v>
      </c>
      <c r="R451" s="1">
        <f t="shared" ca="1" si="149"/>
        <v>45494.252544288916</v>
      </c>
      <c r="S451" s="1">
        <f t="shared" ca="1" si="150"/>
        <v>1747.5143664960065</v>
      </c>
      <c r="T451" s="1">
        <f t="shared" ca="1" si="151"/>
        <v>197426.85116830451</v>
      </c>
      <c r="U451" s="1">
        <f t="shared" ca="1" si="152"/>
        <v>151567.40845843754</v>
      </c>
      <c r="V451" s="1">
        <f t="shared" ca="1" si="153"/>
        <v>45859.442709866969</v>
      </c>
      <c r="AI451" s="7"/>
      <c r="AJ451">
        <f ca="1">IF(Table1[[#This Row],[Gender]]="Male",1,0)</f>
        <v>0</v>
      </c>
      <c r="AK451">
        <f ca="1">IF(Table1[[#This Row],[Gender]]="Female",1,0)</f>
        <v>1</v>
      </c>
      <c r="AM451" s="3"/>
      <c r="AO451">
        <f ca="1">IF(Table1[[#This Row],[Profession]]="Health",1,0)</f>
        <v>0</v>
      </c>
      <c r="AP451">
        <f ca="1">IF(Table1[[#This Row],[Profession]]="IT",1,0)</f>
        <v>0</v>
      </c>
      <c r="AQ451">
        <f ca="1">IF(Table1[[#This Row],[Profession]]="Engineer",1,0)</f>
        <v>1</v>
      </c>
      <c r="AR451">
        <f ca="1">IF(Table1[[#This Row],[Profession]]="Blogger",1,0)</f>
        <v>0</v>
      </c>
      <c r="AS451">
        <f ca="1">IF(Table1[[#This Row],[Profession]]="Teacher",1,0)</f>
        <v>0</v>
      </c>
      <c r="AT451">
        <f ca="1">IF(Table1[[#This Row],[Profession]]="Freelancer",1,0)</f>
        <v>0</v>
      </c>
      <c r="BB451" s="20">
        <f ca="1">Table1[[#This Row],[Vehicle Value]]/Table1[[#This Row],[Vehicles]]</f>
        <v>4157.1496560039022</v>
      </c>
      <c r="BC451" s="3"/>
      <c r="BD451" s="23">
        <f ca="1">IF(Table1[[#This Row],[Overal Debt]]&gt;$BE$3,1,0)</f>
        <v>1</v>
      </c>
      <c r="BG451" s="27">
        <f ca="1">Table1[[#This Row],[Mortgage]]/Table1[[#This Row],[Value of House]]</f>
        <v>0.66340356467028794</v>
      </c>
      <c r="BH451" s="23">
        <f t="shared" ca="1" si="154"/>
        <v>0</v>
      </c>
      <c r="BJ451">
        <f ca="1">IF(Table1[[#This Row],[City]]="Delhi",Table1[[#This Row],[Income]],0)</f>
        <v>0</v>
      </c>
      <c r="BK451">
        <f ca="1">IF(Table1[[#This Row],[City]]="Bangalore",Table1[[#This Row],[Income]],0)</f>
        <v>0</v>
      </c>
      <c r="BL451">
        <f ca="1">IF(Table1[[#This Row],[City]]="Kochi",Table1[[#This Row],[Income]],0)</f>
        <v>33826</v>
      </c>
      <c r="BM451">
        <f ca="1">IF(Table1[[#This Row],[City]]="Chennai",Table1[[#This Row],[Income]],0)</f>
        <v>0</v>
      </c>
      <c r="BN451">
        <f ca="1">IF(Table1[[#This Row],[City]]="Thiruvananthapuram",Table1[[#This Row],[Income]],0)</f>
        <v>0</v>
      </c>
      <c r="BO451">
        <f ca="1">IF(Table1[[#This Row],[City]]="Kolkata",Table1[[#This Row],[Income]],0)</f>
        <v>0</v>
      </c>
      <c r="BP451">
        <f ca="1">IF(Table1[[#This Row],[City]]="Mumbai",Table1[[#This Row],[Income]],0)</f>
        <v>0</v>
      </c>
      <c r="BQ451">
        <f ca="1">IF(Table1[[#This Row],[City]]="Mysore",Table1[[#This Row],[Income]],0)</f>
        <v>0</v>
      </c>
      <c r="BT451">
        <f ca="1">IF(Table1[[#This Row],[City]]="Mumbai",1,0)</f>
        <v>0</v>
      </c>
      <c r="BU451">
        <f ca="1">IF(Table1[[#This Row],[City]]="Chennai",1,0)</f>
        <v>0</v>
      </c>
      <c r="BV451">
        <f ca="1">IF(Table1[[#This Row],[City]]="Delhi",1,0)</f>
        <v>0</v>
      </c>
      <c r="BW451">
        <f ca="1">IF(Table1[[#This Row],[City]]="Bangalore",1,0)</f>
        <v>0</v>
      </c>
      <c r="BX451">
        <f ca="1">IF(Table1[[#This Row],[City]]="Kochi",1,0)</f>
        <v>1</v>
      </c>
      <c r="BY451">
        <f ca="1">IF(Table1[[#This Row],[City]]="Thiruvananthapuram",1,0)</f>
        <v>0</v>
      </c>
      <c r="BZ451">
        <f ca="1">IF(Table1[[#This Row],[City]]="Kolkata",1,0)</f>
        <v>0</v>
      </c>
      <c r="CA451">
        <f ca="1">IF(Table1[[#This Row],[City]]="Mysore",1,0)</f>
        <v>0</v>
      </c>
    </row>
    <row r="452" spans="2:79" x14ac:dyDescent="0.3">
      <c r="B452">
        <f t="shared" ca="1" si="134"/>
        <v>1</v>
      </c>
      <c r="C452" t="str">
        <f t="shared" ca="1" si="135"/>
        <v>Male</v>
      </c>
      <c r="D452">
        <f t="shared" ca="1" si="136"/>
        <v>41</v>
      </c>
      <c r="E452">
        <f t="shared" ca="1" si="137"/>
        <v>6</v>
      </c>
      <c r="F452" t="str">
        <f t="shared" ca="1" si="138"/>
        <v>Blogger</v>
      </c>
      <c r="G452">
        <f t="shared" ca="1" si="139"/>
        <v>4</v>
      </c>
      <c r="H452" t="str">
        <f t="shared" ca="1" si="140"/>
        <v>Under Graduate</v>
      </c>
      <c r="I452">
        <f t="shared" ca="1" si="141"/>
        <v>2</v>
      </c>
      <c r="J452">
        <f t="shared" ref="J452:J500" ca="1" si="155">RANDBETWEEN(1,4)</f>
        <v>3</v>
      </c>
      <c r="K452">
        <f t="shared" ca="1" si="142"/>
        <v>49812</v>
      </c>
      <c r="L452">
        <f t="shared" ca="1" si="143"/>
        <v>9</v>
      </c>
      <c r="M452" t="str">
        <f t="shared" ca="1" si="144"/>
        <v>Delhi</v>
      </c>
      <c r="N452">
        <f t="shared" ca="1" si="145"/>
        <v>149436</v>
      </c>
      <c r="O452">
        <f t="shared" ca="1" si="146"/>
        <v>86350.453671788564</v>
      </c>
      <c r="P452" s="1">
        <f t="shared" ca="1" si="147"/>
        <v>99879.362494373709</v>
      </c>
      <c r="Q452">
        <f t="shared" ca="1" si="148"/>
        <v>3521</v>
      </c>
      <c r="R452" s="1">
        <f t="shared" ca="1" si="149"/>
        <v>45496.984922194948</v>
      </c>
      <c r="S452" s="1">
        <f t="shared" ca="1" si="150"/>
        <v>13155.187557769517</v>
      </c>
      <c r="T452" s="1">
        <f t="shared" ca="1" si="151"/>
        <v>294812.34741656866</v>
      </c>
      <c r="U452" s="1">
        <f t="shared" ca="1" si="152"/>
        <v>135368.4385939835</v>
      </c>
      <c r="V452" s="1">
        <f t="shared" ca="1" si="153"/>
        <v>159443.90882258516</v>
      </c>
      <c r="AI452" s="7"/>
      <c r="AJ452">
        <f ca="1">IF(Table1[[#This Row],[Gender]]="Male",1,0)</f>
        <v>1</v>
      </c>
      <c r="AK452">
        <f ca="1">IF(Table1[[#This Row],[Gender]]="Female",1,0)</f>
        <v>0</v>
      </c>
      <c r="AM452" s="3"/>
      <c r="AO452">
        <f ca="1">IF(Table1[[#This Row],[Profession]]="Health",1,0)</f>
        <v>0</v>
      </c>
      <c r="AP452">
        <f ca="1">IF(Table1[[#This Row],[Profession]]="IT",1,0)</f>
        <v>0</v>
      </c>
      <c r="AQ452">
        <f ca="1">IF(Table1[[#This Row],[Profession]]="Engineer",1,0)</f>
        <v>0</v>
      </c>
      <c r="AR452">
        <f ca="1">IF(Table1[[#This Row],[Profession]]="Blogger",1,0)</f>
        <v>1</v>
      </c>
      <c r="AS452">
        <f ca="1">IF(Table1[[#This Row],[Profession]]="Teacher",1,0)</f>
        <v>0</v>
      </c>
      <c r="AT452">
        <f ca="1">IF(Table1[[#This Row],[Profession]]="Freelancer",1,0)</f>
        <v>0</v>
      </c>
      <c r="BB452" s="20">
        <f ca="1">Table1[[#This Row],[Vehicle Value]]/Table1[[#This Row],[Vehicles]]</f>
        <v>33293.120831457905</v>
      </c>
      <c r="BC452" s="3"/>
      <c r="BD452" s="23">
        <f ca="1">IF(Table1[[#This Row],[Overal Debt]]&gt;$BE$3,1,0)</f>
        <v>1</v>
      </c>
      <c r="BG452" s="27">
        <f ca="1">Table1[[#This Row],[Mortgage]]/Table1[[#This Row],[Value of House]]</f>
        <v>0.57784237848837339</v>
      </c>
      <c r="BH452" s="23">
        <f t="shared" ca="1" si="154"/>
        <v>0</v>
      </c>
      <c r="BJ452">
        <f ca="1">IF(Table1[[#This Row],[City]]="Delhi",Table1[[#This Row],[Income]],0)</f>
        <v>49812</v>
      </c>
      <c r="BK452">
        <f ca="1">IF(Table1[[#This Row],[City]]="Bangalore",Table1[[#This Row],[Income]],0)</f>
        <v>0</v>
      </c>
      <c r="BL452">
        <f ca="1">IF(Table1[[#This Row],[City]]="Kochi",Table1[[#This Row],[Income]],0)</f>
        <v>0</v>
      </c>
      <c r="BM452">
        <f ca="1">IF(Table1[[#This Row],[City]]="Chennai",Table1[[#This Row],[Income]],0)</f>
        <v>0</v>
      </c>
      <c r="BN452">
        <f ca="1">IF(Table1[[#This Row],[City]]="Thiruvananthapuram",Table1[[#This Row],[Income]],0)</f>
        <v>0</v>
      </c>
      <c r="BO452">
        <f ca="1">IF(Table1[[#This Row],[City]]="Kolkata",Table1[[#This Row],[Income]],0)</f>
        <v>0</v>
      </c>
      <c r="BP452">
        <f ca="1">IF(Table1[[#This Row],[City]]="Mumbai",Table1[[#This Row],[Income]],0)</f>
        <v>0</v>
      </c>
      <c r="BQ452">
        <f ca="1">IF(Table1[[#This Row],[City]]="Mysore",Table1[[#This Row],[Income]],0)</f>
        <v>0</v>
      </c>
      <c r="BT452">
        <f ca="1">IF(Table1[[#This Row],[City]]="Mumbai",1,0)</f>
        <v>0</v>
      </c>
      <c r="BU452">
        <f ca="1">IF(Table1[[#This Row],[City]]="Chennai",1,0)</f>
        <v>0</v>
      </c>
      <c r="BV452">
        <f ca="1">IF(Table1[[#This Row],[City]]="Delhi",1,0)</f>
        <v>1</v>
      </c>
      <c r="BW452">
        <f ca="1">IF(Table1[[#This Row],[City]]="Bangalore",1,0)</f>
        <v>0</v>
      </c>
      <c r="BX452">
        <f ca="1">IF(Table1[[#This Row],[City]]="Kochi",1,0)</f>
        <v>0</v>
      </c>
      <c r="BY452">
        <f ca="1">IF(Table1[[#This Row],[City]]="Thiruvananthapuram",1,0)</f>
        <v>0</v>
      </c>
      <c r="BZ452">
        <f ca="1">IF(Table1[[#This Row],[City]]="Kolkata",1,0)</f>
        <v>0</v>
      </c>
      <c r="CA452">
        <f ca="1">IF(Table1[[#This Row],[City]]="Mysore",1,0)</f>
        <v>0</v>
      </c>
    </row>
    <row r="453" spans="2:79" x14ac:dyDescent="0.3">
      <c r="B453">
        <f t="shared" ref="B453:B500" ca="1" si="156">RANDBETWEEN(1,2)</f>
        <v>2</v>
      </c>
      <c r="C453" t="str">
        <f t="shared" ref="C453:C500" ca="1" si="157">IF(B453=1,"Male","Female")</f>
        <v>Female</v>
      </c>
      <c r="D453">
        <f t="shared" ref="D453:D500" ca="1" si="158">RANDBETWEEN(25,45)</f>
        <v>32</v>
      </c>
      <c r="E453">
        <f t="shared" ref="E453:E500" ca="1" si="159">RANDBETWEEN(1,6)</f>
        <v>5</v>
      </c>
      <c r="F453" t="str">
        <f t="shared" ref="F453:F500" ca="1" si="160">VLOOKUP(E453,$AB$3:$AC$8,2)</f>
        <v>Freelancer</v>
      </c>
      <c r="G453">
        <f t="shared" ref="G453:G500" ca="1" si="161">RANDBETWEEN(1,5)</f>
        <v>5</v>
      </c>
      <c r="H453" t="str">
        <f t="shared" ref="H453:H500" ca="1" si="162">VLOOKUP(G453,$Z$6:$AA$10,2)</f>
        <v>Post Graduate</v>
      </c>
      <c r="I453">
        <f t="shared" ref="I453:I500" ca="1" si="163">RANDBETWEEN(0,4)</f>
        <v>1</v>
      </c>
      <c r="J453">
        <f t="shared" ca="1" si="155"/>
        <v>2</v>
      </c>
      <c r="K453">
        <f t="shared" ref="K453:K500" ca="1" si="164">RANDBETWEEN(25000,90000)</f>
        <v>89115</v>
      </c>
      <c r="L453">
        <f t="shared" ref="L453:L500" ca="1" si="165">RANDBETWEEN(1,9)</f>
        <v>6</v>
      </c>
      <c r="M453" t="str">
        <f t="shared" ref="M453:M500" ca="1" si="166">VLOOKUP(L453,$AB$18:$AC$26,2)</f>
        <v>Thiruvananthapuram</v>
      </c>
      <c r="N453">
        <f t="shared" ref="N453:N500" ca="1" si="167">K453*RANDBETWEEN(3,4)</f>
        <v>267345</v>
      </c>
      <c r="O453">
        <f t="shared" ref="O453:O500" ca="1" si="168">RAND()*N453</f>
        <v>96134.656124149624</v>
      </c>
      <c r="P453" s="1">
        <f t="shared" ref="P453:P500" ca="1" si="169">J453*RAND()*K453</f>
        <v>155042.07529197136</v>
      </c>
      <c r="Q453">
        <f t="shared" ref="Q453:Q500" ca="1" si="170">RANDBETWEEN(0,P453)</f>
        <v>66027</v>
      </c>
      <c r="R453" s="1">
        <f t="shared" ref="R453:R500" ca="1" si="171">RAND()*K453*2</f>
        <v>106736.01934186363</v>
      </c>
      <c r="S453" s="1">
        <f t="shared" ref="S453:S500" ca="1" si="172">RAND()*K453*1.5</f>
        <v>51598.547017638186</v>
      </c>
      <c r="T453" s="1">
        <f t="shared" ref="T453:T492" ca="1" si="173">N453+P453+R453</f>
        <v>529123.0946338349</v>
      </c>
      <c r="U453" s="1">
        <f t="shared" ref="U453:U500" ca="1" si="174">Q453+R453+O453</f>
        <v>268897.67546601326</v>
      </c>
      <c r="V453" s="1">
        <f t="shared" ref="V453:V500" ca="1" si="175">T453-U453</f>
        <v>260225.41916782164</v>
      </c>
      <c r="AI453" s="7"/>
      <c r="AJ453">
        <f ca="1">IF(Table1[[#This Row],[Gender]]="Male",1,0)</f>
        <v>0</v>
      </c>
      <c r="AK453">
        <f ca="1">IF(Table1[[#This Row],[Gender]]="Female",1,0)</f>
        <v>1</v>
      </c>
      <c r="AM453" s="3"/>
      <c r="AO453">
        <f ca="1">IF(Table1[[#This Row],[Profession]]="Health",1,0)</f>
        <v>0</v>
      </c>
      <c r="AP453">
        <f ca="1">IF(Table1[[#This Row],[Profession]]="IT",1,0)</f>
        <v>0</v>
      </c>
      <c r="AQ453">
        <f ca="1">IF(Table1[[#This Row],[Profession]]="Engineer",1,0)</f>
        <v>0</v>
      </c>
      <c r="AR453">
        <f ca="1">IF(Table1[[#This Row],[Profession]]="Blogger",1,0)</f>
        <v>0</v>
      </c>
      <c r="AS453">
        <f ca="1">IF(Table1[[#This Row],[Profession]]="Teacher",1,0)</f>
        <v>0</v>
      </c>
      <c r="AT453">
        <f ca="1">IF(Table1[[#This Row],[Profession]]="Freelancer",1,0)</f>
        <v>1</v>
      </c>
      <c r="BB453" s="20">
        <f ca="1">Table1[[#This Row],[Vehicle Value]]/Table1[[#This Row],[Vehicles]]</f>
        <v>77521.037645985678</v>
      </c>
      <c r="BC453" s="3"/>
      <c r="BD453" s="23">
        <f ca="1">IF(Table1[[#This Row],[Overal Debt]]&gt;$BE$3,1,0)</f>
        <v>1</v>
      </c>
      <c r="BG453" s="27">
        <f ca="1">Table1[[#This Row],[Mortgage]]/Table1[[#This Row],[Value of House]]</f>
        <v>0.35959025276010259</v>
      </c>
      <c r="BH453" s="23">
        <f t="shared" ref="BH453:BH500" ca="1" si="176">IF(BG453&lt;30%,1,0)</f>
        <v>0</v>
      </c>
      <c r="BJ453">
        <f ca="1">IF(Table1[[#This Row],[City]]="Delhi",Table1[[#This Row],[Income]],0)</f>
        <v>0</v>
      </c>
      <c r="BK453">
        <f ca="1">IF(Table1[[#This Row],[City]]="Bangalore",Table1[[#This Row],[Income]],0)</f>
        <v>0</v>
      </c>
      <c r="BL453">
        <f ca="1">IF(Table1[[#This Row],[City]]="Kochi",Table1[[#This Row],[Income]],0)</f>
        <v>0</v>
      </c>
      <c r="BM453">
        <f ca="1">IF(Table1[[#This Row],[City]]="Chennai",Table1[[#This Row],[Income]],0)</f>
        <v>0</v>
      </c>
      <c r="BN453">
        <f ca="1">IF(Table1[[#This Row],[City]]="Thiruvananthapuram",Table1[[#This Row],[Income]],0)</f>
        <v>89115</v>
      </c>
      <c r="BO453">
        <f ca="1">IF(Table1[[#This Row],[City]]="Kolkata",Table1[[#This Row],[Income]],0)</f>
        <v>0</v>
      </c>
      <c r="BP453">
        <f ca="1">IF(Table1[[#This Row],[City]]="Mumbai",Table1[[#This Row],[Income]],0)</f>
        <v>0</v>
      </c>
      <c r="BQ453">
        <f ca="1">IF(Table1[[#This Row],[City]]="Mysore",Table1[[#This Row],[Income]],0)</f>
        <v>0</v>
      </c>
      <c r="BT453">
        <f ca="1">IF(Table1[[#This Row],[City]]="Mumbai",1,0)</f>
        <v>0</v>
      </c>
      <c r="BU453">
        <f ca="1">IF(Table1[[#This Row],[City]]="Chennai",1,0)</f>
        <v>0</v>
      </c>
      <c r="BV453">
        <f ca="1">IF(Table1[[#This Row],[City]]="Delhi",1,0)</f>
        <v>0</v>
      </c>
      <c r="BW453">
        <f ca="1">IF(Table1[[#This Row],[City]]="Bangalore",1,0)</f>
        <v>0</v>
      </c>
      <c r="BX453">
        <f ca="1">IF(Table1[[#This Row],[City]]="Kochi",1,0)</f>
        <v>0</v>
      </c>
      <c r="BY453">
        <f ca="1">IF(Table1[[#This Row],[City]]="Thiruvananthapuram",1,0)</f>
        <v>1</v>
      </c>
      <c r="BZ453">
        <f ca="1">IF(Table1[[#This Row],[City]]="Kolkata",1,0)</f>
        <v>0</v>
      </c>
      <c r="CA453">
        <f ca="1">IF(Table1[[#This Row],[City]]="Mysore",1,0)</f>
        <v>0</v>
      </c>
    </row>
    <row r="454" spans="2:79" x14ac:dyDescent="0.3">
      <c r="B454">
        <f t="shared" ca="1" si="156"/>
        <v>2</v>
      </c>
      <c r="C454" t="str">
        <f t="shared" ca="1" si="157"/>
        <v>Female</v>
      </c>
      <c r="D454">
        <f t="shared" ca="1" si="158"/>
        <v>31</v>
      </c>
      <c r="E454">
        <f t="shared" ca="1" si="159"/>
        <v>1</v>
      </c>
      <c r="F454" t="str">
        <f t="shared" ca="1" si="160"/>
        <v>Health</v>
      </c>
      <c r="G454">
        <f t="shared" ca="1" si="161"/>
        <v>3</v>
      </c>
      <c r="H454" t="str">
        <f t="shared" ca="1" si="162"/>
        <v>Diploma</v>
      </c>
      <c r="I454">
        <f t="shared" ca="1" si="163"/>
        <v>1</v>
      </c>
      <c r="J454">
        <f t="shared" ca="1" si="155"/>
        <v>1</v>
      </c>
      <c r="K454">
        <f t="shared" ca="1" si="164"/>
        <v>80958</v>
      </c>
      <c r="L454">
        <f t="shared" ca="1" si="165"/>
        <v>3</v>
      </c>
      <c r="M454" t="str">
        <f t="shared" ca="1" si="166"/>
        <v>Mysore</v>
      </c>
      <c r="N454">
        <f t="shared" ca="1" si="167"/>
        <v>242874</v>
      </c>
      <c r="O454">
        <f t="shared" ca="1" si="168"/>
        <v>120638.13668890936</v>
      </c>
      <c r="P454" s="1">
        <f t="shared" ca="1" si="169"/>
        <v>68135.516368756944</v>
      </c>
      <c r="Q454">
        <f t="shared" ca="1" si="170"/>
        <v>39475</v>
      </c>
      <c r="R454" s="1">
        <f t="shared" ca="1" si="171"/>
        <v>84560.86948066749</v>
      </c>
      <c r="S454" s="1">
        <f t="shared" ca="1" si="172"/>
        <v>105552.68037391304</v>
      </c>
      <c r="T454" s="1">
        <f t="shared" ca="1" si="173"/>
        <v>395570.38584942441</v>
      </c>
      <c r="U454" s="1">
        <f t="shared" ca="1" si="174"/>
        <v>244674.00616957684</v>
      </c>
      <c r="V454" s="1">
        <f t="shared" ca="1" si="175"/>
        <v>150896.37967984757</v>
      </c>
      <c r="AI454" s="7"/>
      <c r="AJ454">
        <f ca="1">IF(Table1[[#This Row],[Gender]]="Male",1,0)</f>
        <v>0</v>
      </c>
      <c r="AK454">
        <f ca="1">IF(Table1[[#This Row],[Gender]]="Female",1,0)</f>
        <v>1</v>
      </c>
      <c r="AM454" s="3"/>
      <c r="AO454">
        <f ca="1">IF(Table1[[#This Row],[Profession]]="Health",1,0)</f>
        <v>1</v>
      </c>
      <c r="AP454">
        <f ca="1">IF(Table1[[#This Row],[Profession]]="IT",1,0)</f>
        <v>0</v>
      </c>
      <c r="AQ454">
        <f ca="1">IF(Table1[[#This Row],[Profession]]="Engineer",1,0)</f>
        <v>0</v>
      </c>
      <c r="AR454">
        <f ca="1">IF(Table1[[#This Row],[Profession]]="Blogger",1,0)</f>
        <v>0</v>
      </c>
      <c r="AS454">
        <f ca="1">IF(Table1[[#This Row],[Profession]]="Teacher",1,0)</f>
        <v>0</v>
      </c>
      <c r="AT454">
        <f ca="1">IF(Table1[[#This Row],[Profession]]="Freelancer",1,0)</f>
        <v>0</v>
      </c>
      <c r="BB454" s="20">
        <f ca="1">Table1[[#This Row],[Vehicle Value]]/Table1[[#This Row],[Vehicles]]</f>
        <v>68135.516368756944</v>
      </c>
      <c r="BC454" s="3"/>
      <c r="BD454" s="23">
        <f ca="1">IF(Table1[[#This Row],[Overal Debt]]&gt;$BE$3,1,0)</f>
        <v>1</v>
      </c>
      <c r="BG454" s="27">
        <f ca="1">Table1[[#This Row],[Mortgage]]/Table1[[#This Row],[Value of House]]</f>
        <v>0.49671079114647659</v>
      </c>
      <c r="BH454" s="23">
        <f t="shared" ca="1" si="176"/>
        <v>0</v>
      </c>
      <c r="BJ454">
        <f ca="1">IF(Table1[[#This Row],[City]]="Delhi",Table1[[#This Row],[Income]],0)</f>
        <v>0</v>
      </c>
      <c r="BK454">
        <f ca="1">IF(Table1[[#This Row],[City]]="Bangalore",Table1[[#This Row],[Income]],0)</f>
        <v>0</v>
      </c>
      <c r="BL454">
        <f ca="1">IF(Table1[[#This Row],[City]]="Kochi",Table1[[#This Row],[Income]],0)</f>
        <v>0</v>
      </c>
      <c r="BM454">
        <f ca="1">IF(Table1[[#This Row],[City]]="Chennai",Table1[[#This Row],[Income]],0)</f>
        <v>0</v>
      </c>
      <c r="BN454">
        <f ca="1">IF(Table1[[#This Row],[City]]="Thiruvananthapuram",Table1[[#This Row],[Income]],0)</f>
        <v>0</v>
      </c>
      <c r="BO454">
        <f ca="1">IF(Table1[[#This Row],[City]]="Kolkata",Table1[[#This Row],[Income]],0)</f>
        <v>0</v>
      </c>
      <c r="BP454">
        <f ca="1">IF(Table1[[#This Row],[City]]="Mumbai",Table1[[#This Row],[Income]],0)</f>
        <v>0</v>
      </c>
      <c r="BQ454">
        <f ca="1">IF(Table1[[#This Row],[City]]="Mysore",Table1[[#This Row],[Income]],0)</f>
        <v>80958</v>
      </c>
      <c r="BT454">
        <f ca="1">IF(Table1[[#This Row],[City]]="Mumbai",1,0)</f>
        <v>0</v>
      </c>
      <c r="BU454">
        <f ca="1">IF(Table1[[#This Row],[City]]="Chennai",1,0)</f>
        <v>0</v>
      </c>
      <c r="BV454">
        <f ca="1">IF(Table1[[#This Row],[City]]="Delhi",1,0)</f>
        <v>0</v>
      </c>
      <c r="BW454">
        <f ca="1">IF(Table1[[#This Row],[City]]="Bangalore",1,0)</f>
        <v>0</v>
      </c>
      <c r="BX454">
        <f ca="1">IF(Table1[[#This Row],[City]]="Kochi",1,0)</f>
        <v>0</v>
      </c>
      <c r="BY454">
        <f ca="1">IF(Table1[[#This Row],[City]]="Thiruvananthapuram",1,0)</f>
        <v>0</v>
      </c>
      <c r="BZ454">
        <f ca="1">IF(Table1[[#This Row],[City]]="Kolkata",1,0)</f>
        <v>0</v>
      </c>
      <c r="CA454">
        <f ca="1">IF(Table1[[#This Row],[City]]="Mysore",1,0)</f>
        <v>1</v>
      </c>
    </row>
    <row r="455" spans="2:79" x14ac:dyDescent="0.3">
      <c r="B455">
        <f t="shared" ca="1" si="156"/>
        <v>2</v>
      </c>
      <c r="C455" t="str">
        <f t="shared" ca="1" si="157"/>
        <v>Female</v>
      </c>
      <c r="D455">
        <f t="shared" ca="1" si="158"/>
        <v>26</v>
      </c>
      <c r="E455">
        <f t="shared" ca="1" si="159"/>
        <v>3</v>
      </c>
      <c r="F455" t="str">
        <f t="shared" ca="1" si="160"/>
        <v>IT</v>
      </c>
      <c r="G455">
        <f t="shared" ca="1" si="161"/>
        <v>4</v>
      </c>
      <c r="H455" t="str">
        <f t="shared" ca="1" si="162"/>
        <v>Under Graduate</v>
      </c>
      <c r="I455">
        <f t="shared" ca="1" si="163"/>
        <v>3</v>
      </c>
      <c r="J455">
        <f t="shared" ca="1" si="155"/>
        <v>4</v>
      </c>
      <c r="K455">
        <f t="shared" ca="1" si="164"/>
        <v>70938</v>
      </c>
      <c r="L455">
        <f t="shared" ca="1" si="165"/>
        <v>6</v>
      </c>
      <c r="M455" t="str">
        <f t="shared" ca="1" si="166"/>
        <v>Thiruvananthapuram</v>
      </c>
      <c r="N455">
        <f t="shared" ca="1" si="167"/>
        <v>283752</v>
      </c>
      <c r="O455">
        <f t="shared" ca="1" si="168"/>
        <v>210135.59029429677</v>
      </c>
      <c r="P455" s="1">
        <f t="shared" ca="1" si="169"/>
        <v>246953.42963600173</v>
      </c>
      <c r="Q455">
        <f t="shared" ca="1" si="170"/>
        <v>149948</v>
      </c>
      <c r="R455" s="1">
        <f t="shared" ca="1" si="171"/>
        <v>61822.078988292626</v>
      </c>
      <c r="S455" s="1">
        <f t="shared" ca="1" si="172"/>
        <v>40325.726936780658</v>
      </c>
      <c r="T455" s="1">
        <f t="shared" ca="1" si="173"/>
        <v>592527.50862429431</v>
      </c>
      <c r="U455" s="1">
        <f t="shared" ca="1" si="174"/>
        <v>421905.6692825894</v>
      </c>
      <c r="V455" s="1">
        <f t="shared" ca="1" si="175"/>
        <v>170621.83934170491</v>
      </c>
      <c r="AI455" s="7"/>
      <c r="AJ455">
        <f ca="1">IF(Table1[[#This Row],[Gender]]="Male",1,0)</f>
        <v>0</v>
      </c>
      <c r="AK455">
        <f ca="1">IF(Table1[[#This Row],[Gender]]="Female",1,0)</f>
        <v>1</v>
      </c>
      <c r="AM455" s="3"/>
      <c r="AO455">
        <f ca="1">IF(Table1[[#This Row],[Profession]]="Health",1,0)</f>
        <v>0</v>
      </c>
      <c r="AP455">
        <f ca="1">IF(Table1[[#This Row],[Profession]]="IT",1,0)</f>
        <v>1</v>
      </c>
      <c r="AQ455">
        <f ca="1">IF(Table1[[#This Row],[Profession]]="Engineer",1,0)</f>
        <v>0</v>
      </c>
      <c r="AR455">
        <f ca="1">IF(Table1[[#This Row],[Profession]]="Blogger",1,0)</f>
        <v>0</v>
      </c>
      <c r="AS455">
        <f ca="1">IF(Table1[[#This Row],[Profession]]="Teacher",1,0)</f>
        <v>0</v>
      </c>
      <c r="AT455">
        <f ca="1">IF(Table1[[#This Row],[Profession]]="Freelancer",1,0)</f>
        <v>0</v>
      </c>
      <c r="BB455" s="20">
        <f ca="1">Table1[[#This Row],[Vehicle Value]]/Table1[[#This Row],[Vehicles]]</f>
        <v>61738.357409000433</v>
      </c>
      <c r="BC455" s="3"/>
      <c r="BD455" s="23">
        <f ca="1">IF(Table1[[#This Row],[Overal Debt]]&gt;$BE$3,1,0)</f>
        <v>1</v>
      </c>
      <c r="BG455" s="27">
        <f ca="1">Table1[[#This Row],[Mortgage]]/Table1[[#This Row],[Value of House]]</f>
        <v>0.74056073717294246</v>
      </c>
      <c r="BH455" s="23">
        <f t="shared" ca="1" si="176"/>
        <v>0</v>
      </c>
      <c r="BJ455">
        <f ca="1">IF(Table1[[#This Row],[City]]="Delhi",Table1[[#This Row],[Income]],0)</f>
        <v>0</v>
      </c>
      <c r="BK455">
        <f ca="1">IF(Table1[[#This Row],[City]]="Bangalore",Table1[[#This Row],[Income]],0)</f>
        <v>0</v>
      </c>
      <c r="BL455">
        <f ca="1">IF(Table1[[#This Row],[City]]="Kochi",Table1[[#This Row],[Income]],0)</f>
        <v>0</v>
      </c>
      <c r="BM455">
        <f ca="1">IF(Table1[[#This Row],[City]]="Chennai",Table1[[#This Row],[Income]],0)</f>
        <v>0</v>
      </c>
      <c r="BN455">
        <f ca="1">IF(Table1[[#This Row],[City]]="Thiruvananthapuram",Table1[[#This Row],[Income]],0)</f>
        <v>70938</v>
      </c>
      <c r="BO455">
        <f ca="1">IF(Table1[[#This Row],[City]]="Kolkata",Table1[[#This Row],[Income]],0)</f>
        <v>0</v>
      </c>
      <c r="BP455">
        <f ca="1">IF(Table1[[#This Row],[City]]="Mumbai",Table1[[#This Row],[Income]],0)</f>
        <v>0</v>
      </c>
      <c r="BQ455">
        <f ca="1">IF(Table1[[#This Row],[City]]="Mysore",Table1[[#This Row],[Income]],0)</f>
        <v>0</v>
      </c>
      <c r="BT455">
        <f ca="1">IF(Table1[[#This Row],[City]]="Mumbai",1,0)</f>
        <v>0</v>
      </c>
      <c r="BU455">
        <f ca="1">IF(Table1[[#This Row],[City]]="Chennai",1,0)</f>
        <v>0</v>
      </c>
      <c r="BV455">
        <f ca="1">IF(Table1[[#This Row],[City]]="Delhi",1,0)</f>
        <v>0</v>
      </c>
      <c r="BW455">
        <f ca="1">IF(Table1[[#This Row],[City]]="Bangalore",1,0)</f>
        <v>0</v>
      </c>
      <c r="BX455">
        <f ca="1">IF(Table1[[#This Row],[City]]="Kochi",1,0)</f>
        <v>0</v>
      </c>
      <c r="BY455">
        <f ca="1">IF(Table1[[#This Row],[City]]="Thiruvananthapuram",1,0)</f>
        <v>1</v>
      </c>
      <c r="BZ455">
        <f ca="1">IF(Table1[[#This Row],[City]]="Kolkata",1,0)</f>
        <v>0</v>
      </c>
      <c r="CA455">
        <f ca="1">IF(Table1[[#This Row],[City]]="Mysore",1,0)</f>
        <v>0</v>
      </c>
    </row>
    <row r="456" spans="2:79" x14ac:dyDescent="0.3">
      <c r="B456">
        <f t="shared" ca="1" si="156"/>
        <v>2</v>
      </c>
      <c r="C456" t="str">
        <f t="shared" ca="1" si="157"/>
        <v>Female</v>
      </c>
      <c r="D456">
        <f t="shared" ca="1" si="158"/>
        <v>26</v>
      </c>
      <c r="E456">
        <f t="shared" ca="1" si="159"/>
        <v>5</v>
      </c>
      <c r="F456" t="str">
        <f t="shared" ca="1" si="160"/>
        <v>Freelancer</v>
      </c>
      <c r="G456">
        <f t="shared" ca="1" si="161"/>
        <v>4</v>
      </c>
      <c r="H456" t="str">
        <f t="shared" ca="1" si="162"/>
        <v>Under Graduate</v>
      </c>
      <c r="I456">
        <f t="shared" ca="1" si="163"/>
        <v>3</v>
      </c>
      <c r="J456">
        <f t="shared" ca="1" si="155"/>
        <v>2</v>
      </c>
      <c r="K456">
        <f t="shared" ca="1" si="164"/>
        <v>76142</v>
      </c>
      <c r="L456">
        <f t="shared" ca="1" si="165"/>
        <v>8</v>
      </c>
      <c r="M456" t="str">
        <f t="shared" ca="1" si="166"/>
        <v>Kochi</v>
      </c>
      <c r="N456">
        <f t="shared" ca="1" si="167"/>
        <v>304568</v>
      </c>
      <c r="O456">
        <f t="shared" ca="1" si="168"/>
        <v>228925.56803266032</v>
      </c>
      <c r="P456" s="1">
        <f t="shared" ca="1" si="169"/>
        <v>82630.960317423989</v>
      </c>
      <c r="Q456">
        <f t="shared" ca="1" si="170"/>
        <v>61866</v>
      </c>
      <c r="R456" s="1">
        <f t="shared" ca="1" si="171"/>
        <v>130328.32678476241</v>
      </c>
      <c r="S456" s="1">
        <f t="shared" ca="1" si="172"/>
        <v>89717.125104642648</v>
      </c>
      <c r="T456" s="1">
        <f t="shared" ca="1" si="173"/>
        <v>517527.28710218635</v>
      </c>
      <c r="U456" s="1">
        <f t="shared" ca="1" si="174"/>
        <v>421119.89481742273</v>
      </c>
      <c r="V456" s="1">
        <f t="shared" ca="1" si="175"/>
        <v>96407.392284763628</v>
      </c>
      <c r="AI456" s="7"/>
      <c r="AJ456">
        <f ca="1">IF(Table1[[#This Row],[Gender]]="Male",1,0)</f>
        <v>0</v>
      </c>
      <c r="AK456">
        <f ca="1">IF(Table1[[#This Row],[Gender]]="Female",1,0)</f>
        <v>1</v>
      </c>
      <c r="AM456" s="3"/>
      <c r="AO456">
        <f ca="1">IF(Table1[[#This Row],[Profession]]="Health",1,0)</f>
        <v>0</v>
      </c>
      <c r="AP456">
        <f ca="1">IF(Table1[[#This Row],[Profession]]="IT",1,0)</f>
        <v>0</v>
      </c>
      <c r="AQ456">
        <f ca="1">IF(Table1[[#This Row],[Profession]]="Engineer",1,0)</f>
        <v>0</v>
      </c>
      <c r="AR456">
        <f ca="1">IF(Table1[[#This Row],[Profession]]="Blogger",1,0)</f>
        <v>0</v>
      </c>
      <c r="AS456">
        <f ca="1">IF(Table1[[#This Row],[Profession]]="Teacher",1,0)</f>
        <v>0</v>
      </c>
      <c r="AT456">
        <f ca="1">IF(Table1[[#This Row],[Profession]]="Freelancer",1,0)</f>
        <v>1</v>
      </c>
      <c r="BB456" s="20">
        <f ca="1">Table1[[#This Row],[Vehicle Value]]/Table1[[#This Row],[Vehicles]]</f>
        <v>41315.480158711995</v>
      </c>
      <c r="BC456" s="3"/>
      <c r="BD456" s="23">
        <f ca="1">IF(Table1[[#This Row],[Overal Debt]]&gt;$BE$3,1,0)</f>
        <v>1</v>
      </c>
      <c r="BG456" s="27">
        <f ca="1">Table1[[#This Row],[Mortgage]]/Table1[[#This Row],[Value of House]]</f>
        <v>0.75164025121700351</v>
      </c>
      <c r="BH456" s="23">
        <f t="shared" ca="1" si="176"/>
        <v>0</v>
      </c>
      <c r="BJ456">
        <f ca="1">IF(Table1[[#This Row],[City]]="Delhi",Table1[[#This Row],[Income]],0)</f>
        <v>0</v>
      </c>
      <c r="BK456">
        <f ca="1">IF(Table1[[#This Row],[City]]="Bangalore",Table1[[#This Row],[Income]],0)</f>
        <v>0</v>
      </c>
      <c r="BL456">
        <f ca="1">IF(Table1[[#This Row],[City]]="Kochi",Table1[[#This Row],[Income]],0)</f>
        <v>76142</v>
      </c>
      <c r="BM456">
        <f ca="1">IF(Table1[[#This Row],[City]]="Chennai",Table1[[#This Row],[Income]],0)</f>
        <v>0</v>
      </c>
      <c r="BN456">
        <f ca="1">IF(Table1[[#This Row],[City]]="Thiruvananthapuram",Table1[[#This Row],[Income]],0)</f>
        <v>0</v>
      </c>
      <c r="BO456">
        <f ca="1">IF(Table1[[#This Row],[City]]="Kolkata",Table1[[#This Row],[Income]],0)</f>
        <v>0</v>
      </c>
      <c r="BP456">
        <f ca="1">IF(Table1[[#This Row],[City]]="Mumbai",Table1[[#This Row],[Income]],0)</f>
        <v>0</v>
      </c>
      <c r="BQ456">
        <f ca="1">IF(Table1[[#This Row],[City]]="Mysore",Table1[[#This Row],[Income]],0)</f>
        <v>0</v>
      </c>
      <c r="BT456">
        <f ca="1">IF(Table1[[#This Row],[City]]="Mumbai",1,0)</f>
        <v>0</v>
      </c>
      <c r="BU456">
        <f ca="1">IF(Table1[[#This Row],[City]]="Chennai",1,0)</f>
        <v>0</v>
      </c>
      <c r="BV456">
        <f ca="1">IF(Table1[[#This Row],[City]]="Delhi",1,0)</f>
        <v>0</v>
      </c>
      <c r="BW456">
        <f ca="1">IF(Table1[[#This Row],[City]]="Bangalore",1,0)</f>
        <v>0</v>
      </c>
      <c r="BX456">
        <f ca="1">IF(Table1[[#This Row],[City]]="Kochi",1,0)</f>
        <v>1</v>
      </c>
      <c r="BY456">
        <f ca="1">IF(Table1[[#This Row],[City]]="Thiruvananthapuram",1,0)</f>
        <v>0</v>
      </c>
      <c r="BZ456">
        <f ca="1">IF(Table1[[#This Row],[City]]="Kolkata",1,0)</f>
        <v>0</v>
      </c>
      <c r="CA456">
        <f ca="1">IF(Table1[[#This Row],[City]]="Mysore",1,0)</f>
        <v>0</v>
      </c>
    </row>
    <row r="457" spans="2:79" x14ac:dyDescent="0.3">
      <c r="B457">
        <f t="shared" ca="1" si="156"/>
        <v>2</v>
      </c>
      <c r="C457" t="str">
        <f t="shared" ca="1" si="157"/>
        <v>Female</v>
      </c>
      <c r="D457">
        <f t="shared" ca="1" si="158"/>
        <v>29</v>
      </c>
      <c r="E457">
        <f t="shared" ca="1" si="159"/>
        <v>1</v>
      </c>
      <c r="F457" t="str">
        <f t="shared" ca="1" si="160"/>
        <v>Health</v>
      </c>
      <c r="G457">
        <f t="shared" ca="1" si="161"/>
        <v>5</v>
      </c>
      <c r="H457" t="str">
        <f t="shared" ca="1" si="162"/>
        <v>Post Graduate</v>
      </c>
      <c r="I457">
        <f t="shared" ca="1" si="163"/>
        <v>3</v>
      </c>
      <c r="J457">
        <f t="shared" ca="1" si="155"/>
        <v>2</v>
      </c>
      <c r="K457">
        <f t="shared" ca="1" si="164"/>
        <v>66672</v>
      </c>
      <c r="L457">
        <f t="shared" ca="1" si="165"/>
        <v>9</v>
      </c>
      <c r="M457" t="str">
        <f t="shared" ca="1" si="166"/>
        <v>Delhi</v>
      </c>
      <c r="N457">
        <f t="shared" ca="1" si="167"/>
        <v>266688</v>
      </c>
      <c r="O457">
        <f t="shared" ca="1" si="168"/>
        <v>232749.54055279167</v>
      </c>
      <c r="P457" s="1">
        <f t="shared" ca="1" si="169"/>
        <v>60170.504369894632</v>
      </c>
      <c r="Q457">
        <f t="shared" ca="1" si="170"/>
        <v>10243</v>
      </c>
      <c r="R457" s="1">
        <f t="shared" ca="1" si="171"/>
        <v>127894.55356068075</v>
      </c>
      <c r="S457" s="1">
        <f t="shared" ca="1" si="172"/>
        <v>59070.432513937485</v>
      </c>
      <c r="T457" s="1">
        <f t="shared" ca="1" si="173"/>
        <v>454753.05793057539</v>
      </c>
      <c r="U457" s="1">
        <f t="shared" ca="1" si="174"/>
        <v>370887.09411347244</v>
      </c>
      <c r="V457" s="1">
        <f t="shared" ca="1" si="175"/>
        <v>83865.963817102951</v>
      </c>
      <c r="AI457" s="7"/>
      <c r="AJ457">
        <f ca="1">IF(Table1[[#This Row],[Gender]]="Male",1,0)</f>
        <v>0</v>
      </c>
      <c r="AK457">
        <f ca="1">IF(Table1[[#This Row],[Gender]]="Female",1,0)</f>
        <v>1</v>
      </c>
      <c r="AM457" s="3"/>
      <c r="AO457">
        <f ca="1">IF(Table1[[#This Row],[Profession]]="Health",1,0)</f>
        <v>1</v>
      </c>
      <c r="AP457">
        <f ca="1">IF(Table1[[#This Row],[Profession]]="IT",1,0)</f>
        <v>0</v>
      </c>
      <c r="AQ457">
        <f ca="1">IF(Table1[[#This Row],[Profession]]="Engineer",1,0)</f>
        <v>0</v>
      </c>
      <c r="AR457">
        <f ca="1">IF(Table1[[#This Row],[Profession]]="Blogger",1,0)</f>
        <v>0</v>
      </c>
      <c r="AS457">
        <f ca="1">IF(Table1[[#This Row],[Profession]]="Teacher",1,0)</f>
        <v>0</v>
      </c>
      <c r="AT457">
        <f ca="1">IF(Table1[[#This Row],[Profession]]="Freelancer",1,0)</f>
        <v>0</v>
      </c>
      <c r="BB457" s="20">
        <f ca="1">Table1[[#This Row],[Vehicle Value]]/Table1[[#This Row],[Vehicles]]</f>
        <v>30085.252184947316</v>
      </c>
      <c r="BC457" s="3"/>
      <c r="BD457" s="23">
        <f ca="1">IF(Table1[[#This Row],[Overal Debt]]&gt;$BE$3,1,0)</f>
        <v>1</v>
      </c>
      <c r="BG457" s="27">
        <f ca="1">Table1[[#This Row],[Mortgage]]/Table1[[#This Row],[Value of House]]</f>
        <v>0.87274095779634508</v>
      </c>
      <c r="BH457" s="23">
        <f t="shared" ca="1" si="176"/>
        <v>0</v>
      </c>
      <c r="BJ457">
        <f ca="1">IF(Table1[[#This Row],[City]]="Delhi",Table1[[#This Row],[Income]],0)</f>
        <v>66672</v>
      </c>
      <c r="BK457">
        <f ca="1">IF(Table1[[#This Row],[City]]="Bangalore",Table1[[#This Row],[Income]],0)</f>
        <v>0</v>
      </c>
      <c r="BL457">
        <f ca="1">IF(Table1[[#This Row],[City]]="Kochi",Table1[[#This Row],[Income]],0)</f>
        <v>0</v>
      </c>
      <c r="BM457">
        <f ca="1">IF(Table1[[#This Row],[City]]="Chennai",Table1[[#This Row],[Income]],0)</f>
        <v>0</v>
      </c>
      <c r="BN457">
        <f ca="1">IF(Table1[[#This Row],[City]]="Thiruvananthapuram",Table1[[#This Row],[Income]],0)</f>
        <v>0</v>
      </c>
      <c r="BO457">
        <f ca="1">IF(Table1[[#This Row],[City]]="Kolkata",Table1[[#This Row],[Income]],0)</f>
        <v>0</v>
      </c>
      <c r="BP457">
        <f ca="1">IF(Table1[[#This Row],[City]]="Mumbai",Table1[[#This Row],[Income]],0)</f>
        <v>0</v>
      </c>
      <c r="BQ457">
        <f ca="1">IF(Table1[[#This Row],[City]]="Mysore",Table1[[#This Row],[Income]],0)</f>
        <v>0</v>
      </c>
      <c r="BT457">
        <f ca="1">IF(Table1[[#This Row],[City]]="Mumbai",1,0)</f>
        <v>0</v>
      </c>
      <c r="BU457">
        <f ca="1">IF(Table1[[#This Row],[City]]="Chennai",1,0)</f>
        <v>0</v>
      </c>
      <c r="BV457">
        <f ca="1">IF(Table1[[#This Row],[City]]="Delhi",1,0)</f>
        <v>1</v>
      </c>
      <c r="BW457">
        <f ca="1">IF(Table1[[#This Row],[City]]="Bangalore",1,0)</f>
        <v>0</v>
      </c>
      <c r="BX457">
        <f ca="1">IF(Table1[[#This Row],[City]]="Kochi",1,0)</f>
        <v>0</v>
      </c>
      <c r="BY457">
        <f ca="1">IF(Table1[[#This Row],[City]]="Thiruvananthapuram",1,0)</f>
        <v>0</v>
      </c>
      <c r="BZ457">
        <f ca="1">IF(Table1[[#This Row],[City]]="Kolkata",1,0)</f>
        <v>0</v>
      </c>
      <c r="CA457">
        <f ca="1">IF(Table1[[#This Row],[City]]="Mysore",1,0)</f>
        <v>0</v>
      </c>
    </row>
    <row r="458" spans="2:79" x14ac:dyDescent="0.3">
      <c r="B458">
        <f t="shared" ca="1" si="156"/>
        <v>1</v>
      </c>
      <c r="C458" t="str">
        <f t="shared" ca="1" si="157"/>
        <v>Male</v>
      </c>
      <c r="D458">
        <f t="shared" ca="1" si="158"/>
        <v>45</v>
      </c>
      <c r="E458">
        <f t="shared" ca="1" si="159"/>
        <v>2</v>
      </c>
      <c r="F458" t="str">
        <f t="shared" ca="1" si="160"/>
        <v>Engineer</v>
      </c>
      <c r="G458">
        <f t="shared" ca="1" si="161"/>
        <v>4</v>
      </c>
      <c r="H458" t="str">
        <f t="shared" ca="1" si="162"/>
        <v>Under Graduate</v>
      </c>
      <c r="I458">
        <f t="shared" ca="1" si="163"/>
        <v>4</v>
      </c>
      <c r="J458">
        <f t="shared" ca="1" si="155"/>
        <v>2</v>
      </c>
      <c r="K458">
        <f t="shared" ca="1" si="164"/>
        <v>46384</v>
      </c>
      <c r="L458">
        <f t="shared" ca="1" si="165"/>
        <v>3</v>
      </c>
      <c r="M458" t="str">
        <f t="shared" ca="1" si="166"/>
        <v>Mysore</v>
      </c>
      <c r="N458">
        <f t="shared" ca="1" si="167"/>
        <v>185536</v>
      </c>
      <c r="O458">
        <f t="shared" ca="1" si="168"/>
        <v>16177.085960468394</v>
      </c>
      <c r="P458" s="1">
        <f t="shared" ca="1" si="169"/>
        <v>72195.277966084061</v>
      </c>
      <c r="Q458">
        <f t="shared" ca="1" si="170"/>
        <v>2967</v>
      </c>
      <c r="R458" s="1">
        <f t="shared" ca="1" si="171"/>
        <v>63891.628922078002</v>
      </c>
      <c r="S458" s="1">
        <f t="shared" ca="1" si="172"/>
        <v>35937.126572746543</v>
      </c>
      <c r="T458" s="1">
        <f t="shared" ca="1" si="173"/>
        <v>321622.90688816208</v>
      </c>
      <c r="U458" s="1">
        <f t="shared" ca="1" si="174"/>
        <v>83035.714882546396</v>
      </c>
      <c r="V458" s="1">
        <f t="shared" ca="1" si="175"/>
        <v>238587.19200561568</v>
      </c>
      <c r="AI458" s="7"/>
      <c r="AJ458">
        <f ca="1">IF(Table1[[#This Row],[Gender]]="Male",1,0)</f>
        <v>1</v>
      </c>
      <c r="AK458">
        <f ca="1">IF(Table1[[#This Row],[Gender]]="Female",1,0)</f>
        <v>0</v>
      </c>
      <c r="AM458" s="3"/>
      <c r="AO458">
        <f ca="1">IF(Table1[[#This Row],[Profession]]="Health",1,0)</f>
        <v>0</v>
      </c>
      <c r="AP458">
        <f ca="1">IF(Table1[[#This Row],[Profession]]="IT",1,0)</f>
        <v>0</v>
      </c>
      <c r="AQ458">
        <f ca="1">IF(Table1[[#This Row],[Profession]]="Engineer",1,0)</f>
        <v>1</v>
      </c>
      <c r="AR458">
        <f ca="1">IF(Table1[[#This Row],[Profession]]="Blogger",1,0)</f>
        <v>0</v>
      </c>
      <c r="AS458">
        <f ca="1">IF(Table1[[#This Row],[Profession]]="Teacher",1,0)</f>
        <v>0</v>
      </c>
      <c r="AT458">
        <f ca="1">IF(Table1[[#This Row],[Profession]]="Freelancer",1,0)</f>
        <v>0</v>
      </c>
      <c r="BB458" s="20">
        <f ca="1">Table1[[#This Row],[Vehicle Value]]/Table1[[#This Row],[Vehicles]]</f>
        <v>36097.63898304203</v>
      </c>
      <c r="BC458" s="3"/>
      <c r="BD458" s="23">
        <f ca="1">IF(Table1[[#This Row],[Overal Debt]]&gt;$BE$3,1,0)</f>
        <v>0</v>
      </c>
      <c r="BG458" s="27">
        <f ca="1">Table1[[#This Row],[Mortgage]]/Table1[[#This Row],[Value of House]]</f>
        <v>8.7191089386794984E-2</v>
      </c>
      <c r="BH458" s="23">
        <f t="shared" ca="1" si="176"/>
        <v>1</v>
      </c>
      <c r="BJ458">
        <f ca="1">IF(Table1[[#This Row],[City]]="Delhi",Table1[[#This Row],[Income]],0)</f>
        <v>0</v>
      </c>
      <c r="BK458">
        <f ca="1">IF(Table1[[#This Row],[City]]="Bangalore",Table1[[#This Row],[Income]],0)</f>
        <v>0</v>
      </c>
      <c r="BL458">
        <f ca="1">IF(Table1[[#This Row],[City]]="Kochi",Table1[[#This Row],[Income]],0)</f>
        <v>0</v>
      </c>
      <c r="BM458">
        <f ca="1">IF(Table1[[#This Row],[City]]="Chennai",Table1[[#This Row],[Income]],0)</f>
        <v>0</v>
      </c>
      <c r="BN458">
        <f ca="1">IF(Table1[[#This Row],[City]]="Thiruvananthapuram",Table1[[#This Row],[Income]],0)</f>
        <v>0</v>
      </c>
      <c r="BO458">
        <f ca="1">IF(Table1[[#This Row],[City]]="Kolkata",Table1[[#This Row],[Income]],0)</f>
        <v>0</v>
      </c>
      <c r="BP458">
        <f ca="1">IF(Table1[[#This Row],[City]]="Mumbai",Table1[[#This Row],[Income]],0)</f>
        <v>0</v>
      </c>
      <c r="BQ458">
        <f ca="1">IF(Table1[[#This Row],[City]]="Mysore",Table1[[#This Row],[Income]],0)</f>
        <v>46384</v>
      </c>
      <c r="BT458">
        <f ca="1">IF(Table1[[#This Row],[City]]="Mumbai",1,0)</f>
        <v>0</v>
      </c>
      <c r="BU458">
        <f ca="1">IF(Table1[[#This Row],[City]]="Chennai",1,0)</f>
        <v>0</v>
      </c>
      <c r="BV458">
        <f ca="1">IF(Table1[[#This Row],[City]]="Delhi",1,0)</f>
        <v>0</v>
      </c>
      <c r="BW458">
        <f ca="1">IF(Table1[[#This Row],[City]]="Bangalore",1,0)</f>
        <v>0</v>
      </c>
      <c r="BX458">
        <f ca="1">IF(Table1[[#This Row],[City]]="Kochi",1,0)</f>
        <v>0</v>
      </c>
      <c r="BY458">
        <f ca="1">IF(Table1[[#This Row],[City]]="Thiruvananthapuram",1,0)</f>
        <v>0</v>
      </c>
      <c r="BZ458">
        <f ca="1">IF(Table1[[#This Row],[City]]="Kolkata",1,0)</f>
        <v>0</v>
      </c>
      <c r="CA458">
        <f ca="1">IF(Table1[[#This Row],[City]]="Mysore",1,0)</f>
        <v>1</v>
      </c>
    </row>
    <row r="459" spans="2:79" x14ac:dyDescent="0.3">
      <c r="B459">
        <f t="shared" ca="1" si="156"/>
        <v>1</v>
      </c>
      <c r="C459" t="str">
        <f t="shared" ca="1" si="157"/>
        <v>Male</v>
      </c>
      <c r="D459">
        <f t="shared" ca="1" si="158"/>
        <v>32</v>
      </c>
      <c r="E459">
        <f t="shared" ca="1" si="159"/>
        <v>5</v>
      </c>
      <c r="F459" t="str">
        <f t="shared" ca="1" si="160"/>
        <v>Freelancer</v>
      </c>
      <c r="G459">
        <f t="shared" ca="1" si="161"/>
        <v>4</v>
      </c>
      <c r="H459" t="str">
        <f t="shared" ca="1" si="162"/>
        <v>Under Graduate</v>
      </c>
      <c r="I459">
        <f t="shared" ca="1" si="163"/>
        <v>3</v>
      </c>
      <c r="J459">
        <f t="shared" ca="1" si="155"/>
        <v>2</v>
      </c>
      <c r="K459">
        <f t="shared" ca="1" si="164"/>
        <v>79020</v>
      </c>
      <c r="L459">
        <f t="shared" ca="1" si="165"/>
        <v>4</v>
      </c>
      <c r="M459" t="str">
        <f t="shared" ca="1" si="166"/>
        <v>Mumbai</v>
      </c>
      <c r="N459">
        <f t="shared" ca="1" si="167"/>
        <v>237060</v>
      </c>
      <c r="O459">
        <f t="shared" ca="1" si="168"/>
        <v>53116.214344537169</v>
      </c>
      <c r="P459" s="1">
        <f t="shared" ca="1" si="169"/>
        <v>39405.261579242193</v>
      </c>
      <c r="Q459">
        <f t="shared" ca="1" si="170"/>
        <v>10574</v>
      </c>
      <c r="R459" s="1">
        <f t="shared" ca="1" si="171"/>
        <v>146877.8874421356</v>
      </c>
      <c r="S459" s="1">
        <f t="shared" ca="1" si="172"/>
        <v>89960.977163345335</v>
      </c>
      <c r="T459" s="1">
        <f t="shared" ca="1" si="173"/>
        <v>423343.14902137779</v>
      </c>
      <c r="U459" s="1">
        <f t="shared" ca="1" si="174"/>
        <v>210568.10178667278</v>
      </c>
      <c r="V459" s="1">
        <f t="shared" ca="1" si="175"/>
        <v>212775.04723470501</v>
      </c>
      <c r="AI459" s="7"/>
      <c r="AJ459">
        <f ca="1">IF(Table1[[#This Row],[Gender]]="Male",1,0)</f>
        <v>1</v>
      </c>
      <c r="AK459">
        <f ca="1">IF(Table1[[#This Row],[Gender]]="Female",1,0)</f>
        <v>0</v>
      </c>
      <c r="AM459" s="3"/>
      <c r="AO459">
        <f ca="1">IF(Table1[[#This Row],[Profession]]="Health",1,0)</f>
        <v>0</v>
      </c>
      <c r="AP459">
        <f ca="1">IF(Table1[[#This Row],[Profession]]="IT",1,0)</f>
        <v>0</v>
      </c>
      <c r="AQ459">
        <f ca="1">IF(Table1[[#This Row],[Profession]]="Engineer",1,0)</f>
        <v>0</v>
      </c>
      <c r="AR459">
        <f ca="1">IF(Table1[[#This Row],[Profession]]="Blogger",1,0)</f>
        <v>0</v>
      </c>
      <c r="AS459">
        <f ca="1">IF(Table1[[#This Row],[Profession]]="Teacher",1,0)</f>
        <v>0</v>
      </c>
      <c r="AT459">
        <f ca="1">IF(Table1[[#This Row],[Profession]]="Freelancer",1,0)</f>
        <v>1</v>
      </c>
      <c r="BB459" s="20">
        <f ca="1">Table1[[#This Row],[Vehicle Value]]/Table1[[#This Row],[Vehicles]]</f>
        <v>19702.630789621096</v>
      </c>
      <c r="BC459" s="3"/>
      <c r="BD459" s="23">
        <f ca="1">IF(Table1[[#This Row],[Overal Debt]]&gt;$BE$3,1,0)</f>
        <v>1</v>
      </c>
      <c r="BG459" s="27">
        <f ca="1">Table1[[#This Row],[Mortgage]]/Table1[[#This Row],[Value of House]]</f>
        <v>0.22406232322845343</v>
      </c>
      <c r="BH459" s="23">
        <f t="shared" ca="1" si="176"/>
        <v>1</v>
      </c>
      <c r="BJ459">
        <f ca="1">IF(Table1[[#This Row],[City]]="Delhi",Table1[[#This Row],[Income]],0)</f>
        <v>0</v>
      </c>
      <c r="BK459">
        <f ca="1">IF(Table1[[#This Row],[City]]="Bangalore",Table1[[#This Row],[Income]],0)</f>
        <v>0</v>
      </c>
      <c r="BL459">
        <f ca="1">IF(Table1[[#This Row],[City]]="Kochi",Table1[[#This Row],[Income]],0)</f>
        <v>0</v>
      </c>
      <c r="BM459">
        <f ca="1">IF(Table1[[#This Row],[City]]="Chennai",Table1[[#This Row],[Income]],0)</f>
        <v>0</v>
      </c>
      <c r="BN459">
        <f ca="1">IF(Table1[[#This Row],[City]]="Thiruvananthapuram",Table1[[#This Row],[Income]],0)</f>
        <v>0</v>
      </c>
      <c r="BO459">
        <f ca="1">IF(Table1[[#This Row],[City]]="Kolkata",Table1[[#This Row],[Income]],0)</f>
        <v>0</v>
      </c>
      <c r="BP459">
        <f ca="1">IF(Table1[[#This Row],[City]]="Mumbai",Table1[[#This Row],[Income]],0)</f>
        <v>79020</v>
      </c>
      <c r="BQ459">
        <f ca="1">IF(Table1[[#This Row],[City]]="Mysore",Table1[[#This Row],[Income]],0)</f>
        <v>0</v>
      </c>
      <c r="BT459">
        <f ca="1">IF(Table1[[#This Row],[City]]="Mumbai",1,0)</f>
        <v>1</v>
      </c>
      <c r="BU459">
        <f ca="1">IF(Table1[[#This Row],[City]]="Chennai",1,0)</f>
        <v>0</v>
      </c>
      <c r="BV459">
        <f ca="1">IF(Table1[[#This Row],[City]]="Delhi",1,0)</f>
        <v>0</v>
      </c>
      <c r="BW459">
        <f ca="1">IF(Table1[[#This Row],[City]]="Bangalore",1,0)</f>
        <v>0</v>
      </c>
      <c r="BX459">
        <f ca="1">IF(Table1[[#This Row],[City]]="Kochi",1,0)</f>
        <v>0</v>
      </c>
      <c r="BY459">
        <f ca="1">IF(Table1[[#This Row],[City]]="Thiruvananthapuram",1,0)</f>
        <v>0</v>
      </c>
      <c r="BZ459">
        <f ca="1">IF(Table1[[#This Row],[City]]="Kolkata",1,0)</f>
        <v>0</v>
      </c>
      <c r="CA459">
        <f ca="1">IF(Table1[[#This Row],[City]]="Mysore",1,0)</f>
        <v>0</v>
      </c>
    </row>
    <row r="460" spans="2:79" x14ac:dyDescent="0.3">
      <c r="B460">
        <f t="shared" ca="1" si="156"/>
        <v>1</v>
      </c>
      <c r="C460" t="str">
        <f t="shared" ca="1" si="157"/>
        <v>Male</v>
      </c>
      <c r="D460">
        <f t="shared" ca="1" si="158"/>
        <v>32</v>
      </c>
      <c r="E460">
        <f t="shared" ca="1" si="159"/>
        <v>3</v>
      </c>
      <c r="F460" t="str">
        <f t="shared" ca="1" si="160"/>
        <v>IT</v>
      </c>
      <c r="G460">
        <f t="shared" ca="1" si="161"/>
        <v>1</v>
      </c>
      <c r="H460" t="str">
        <f t="shared" ca="1" si="162"/>
        <v>SSLC</v>
      </c>
      <c r="I460">
        <f t="shared" ca="1" si="163"/>
        <v>2</v>
      </c>
      <c r="J460">
        <f t="shared" ca="1" si="155"/>
        <v>3</v>
      </c>
      <c r="K460">
        <f t="shared" ca="1" si="164"/>
        <v>72214</v>
      </c>
      <c r="L460">
        <f t="shared" ca="1" si="165"/>
        <v>3</v>
      </c>
      <c r="M460" t="str">
        <f t="shared" ca="1" si="166"/>
        <v>Mysore</v>
      </c>
      <c r="N460">
        <f t="shared" ca="1" si="167"/>
        <v>216642</v>
      </c>
      <c r="O460">
        <f t="shared" ca="1" si="168"/>
        <v>163338.97161333123</v>
      </c>
      <c r="P460" s="1">
        <f t="shared" ca="1" si="169"/>
        <v>145768.27907695269</v>
      </c>
      <c r="Q460">
        <f t="shared" ca="1" si="170"/>
        <v>30027</v>
      </c>
      <c r="R460" s="1">
        <f t="shared" ca="1" si="171"/>
        <v>128736.18705027657</v>
      </c>
      <c r="S460" s="1">
        <f t="shared" ca="1" si="172"/>
        <v>88016.523461377496</v>
      </c>
      <c r="T460" s="1">
        <f t="shared" ca="1" si="173"/>
        <v>491146.46612722927</v>
      </c>
      <c r="U460" s="1">
        <f t="shared" ca="1" si="174"/>
        <v>322102.15866360778</v>
      </c>
      <c r="V460" s="1">
        <f t="shared" ca="1" si="175"/>
        <v>169044.30746362149</v>
      </c>
      <c r="AI460" s="7"/>
      <c r="AJ460">
        <f ca="1">IF(Table1[[#This Row],[Gender]]="Male",1,0)</f>
        <v>1</v>
      </c>
      <c r="AK460">
        <f ca="1">IF(Table1[[#This Row],[Gender]]="Female",1,0)</f>
        <v>0</v>
      </c>
      <c r="AM460" s="3"/>
      <c r="AO460">
        <f ca="1">IF(Table1[[#This Row],[Profession]]="Health",1,0)</f>
        <v>0</v>
      </c>
      <c r="AP460">
        <f ca="1">IF(Table1[[#This Row],[Profession]]="IT",1,0)</f>
        <v>1</v>
      </c>
      <c r="AQ460">
        <f ca="1">IF(Table1[[#This Row],[Profession]]="Engineer",1,0)</f>
        <v>0</v>
      </c>
      <c r="AR460">
        <f ca="1">IF(Table1[[#This Row],[Profession]]="Blogger",1,0)</f>
        <v>0</v>
      </c>
      <c r="AS460">
        <f ca="1">IF(Table1[[#This Row],[Profession]]="Teacher",1,0)</f>
        <v>0</v>
      </c>
      <c r="AT460">
        <f ca="1">IF(Table1[[#This Row],[Profession]]="Freelancer",1,0)</f>
        <v>0</v>
      </c>
      <c r="BB460" s="20">
        <f ca="1">Table1[[#This Row],[Vehicle Value]]/Table1[[#This Row],[Vehicles]]</f>
        <v>48589.42635898423</v>
      </c>
      <c r="BC460" s="3"/>
      <c r="BD460" s="23">
        <f ca="1">IF(Table1[[#This Row],[Overal Debt]]&gt;$BE$3,1,0)</f>
        <v>1</v>
      </c>
      <c r="BG460" s="27">
        <f ca="1">Table1[[#This Row],[Mortgage]]/Table1[[#This Row],[Value of House]]</f>
        <v>0.75395801189672929</v>
      </c>
      <c r="BH460" s="23">
        <f t="shared" ca="1" si="176"/>
        <v>0</v>
      </c>
      <c r="BJ460">
        <f ca="1">IF(Table1[[#This Row],[City]]="Delhi",Table1[[#This Row],[Income]],0)</f>
        <v>0</v>
      </c>
      <c r="BK460">
        <f ca="1">IF(Table1[[#This Row],[City]]="Bangalore",Table1[[#This Row],[Income]],0)</f>
        <v>0</v>
      </c>
      <c r="BL460">
        <f ca="1">IF(Table1[[#This Row],[City]]="Kochi",Table1[[#This Row],[Income]],0)</f>
        <v>0</v>
      </c>
      <c r="BM460">
        <f ca="1">IF(Table1[[#This Row],[City]]="Chennai",Table1[[#This Row],[Income]],0)</f>
        <v>0</v>
      </c>
      <c r="BN460">
        <f ca="1">IF(Table1[[#This Row],[City]]="Thiruvananthapuram",Table1[[#This Row],[Income]],0)</f>
        <v>0</v>
      </c>
      <c r="BO460">
        <f ca="1">IF(Table1[[#This Row],[City]]="Kolkata",Table1[[#This Row],[Income]],0)</f>
        <v>0</v>
      </c>
      <c r="BP460">
        <f ca="1">IF(Table1[[#This Row],[City]]="Mumbai",Table1[[#This Row],[Income]],0)</f>
        <v>0</v>
      </c>
      <c r="BQ460">
        <f ca="1">IF(Table1[[#This Row],[City]]="Mysore",Table1[[#This Row],[Income]],0)</f>
        <v>72214</v>
      </c>
      <c r="BT460">
        <f ca="1">IF(Table1[[#This Row],[City]]="Mumbai",1,0)</f>
        <v>0</v>
      </c>
      <c r="BU460">
        <f ca="1">IF(Table1[[#This Row],[City]]="Chennai",1,0)</f>
        <v>0</v>
      </c>
      <c r="BV460">
        <f ca="1">IF(Table1[[#This Row],[City]]="Delhi",1,0)</f>
        <v>0</v>
      </c>
      <c r="BW460">
        <f ca="1">IF(Table1[[#This Row],[City]]="Bangalore",1,0)</f>
        <v>0</v>
      </c>
      <c r="BX460">
        <f ca="1">IF(Table1[[#This Row],[City]]="Kochi",1,0)</f>
        <v>0</v>
      </c>
      <c r="BY460">
        <f ca="1">IF(Table1[[#This Row],[City]]="Thiruvananthapuram",1,0)</f>
        <v>0</v>
      </c>
      <c r="BZ460">
        <f ca="1">IF(Table1[[#This Row],[City]]="Kolkata",1,0)</f>
        <v>0</v>
      </c>
      <c r="CA460">
        <f ca="1">IF(Table1[[#This Row],[City]]="Mysore",1,0)</f>
        <v>1</v>
      </c>
    </row>
    <row r="461" spans="2:79" x14ac:dyDescent="0.3">
      <c r="B461">
        <f t="shared" ca="1" si="156"/>
        <v>2</v>
      </c>
      <c r="C461" t="str">
        <f t="shared" ca="1" si="157"/>
        <v>Female</v>
      </c>
      <c r="D461">
        <f t="shared" ca="1" si="158"/>
        <v>30</v>
      </c>
      <c r="E461">
        <f t="shared" ca="1" si="159"/>
        <v>3</v>
      </c>
      <c r="F461" t="str">
        <f t="shared" ca="1" si="160"/>
        <v>IT</v>
      </c>
      <c r="G461">
        <f t="shared" ca="1" si="161"/>
        <v>4</v>
      </c>
      <c r="H461" t="str">
        <f t="shared" ca="1" si="162"/>
        <v>Under Graduate</v>
      </c>
      <c r="I461">
        <f t="shared" ca="1" si="163"/>
        <v>3</v>
      </c>
      <c r="J461">
        <f t="shared" ca="1" si="155"/>
        <v>3</v>
      </c>
      <c r="K461">
        <f t="shared" ca="1" si="164"/>
        <v>89413</v>
      </c>
      <c r="L461">
        <f t="shared" ca="1" si="165"/>
        <v>9</v>
      </c>
      <c r="M461" t="str">
        <f t="shared" ca="1" si="166"/>
        <v>Delhi</v>
      </c>
      <c r="N461">
        <f t="shared" ca="1" si="167"/>
        <v>268239</v>
      </c>
      <c r="O461">
        <f t="shared" ca="1" si="168"/>
        <v>15395.412209241691</v>
      </c>
      <c r="P461" s="1">
        <f t="shared" ca="1" si="169"/>
        <v>171647.84167988849</v>
      </c>
      <c r="Q461">
        <f t="shared" ca="1" si="170"/>
        <v>26027</v>
      </c>
      <c r="R461" s="1">
        <f t="shared" ca="1" si="171"/>
        <v>163279.94538260726</v>
      </c>
      <c r="S461" s="1">
        <f t="shared" ca="1" si="172"/>
        <v>85001.537183268316</v>
      </c>
      <c r="T461" s="1">
        <f t="shared" ca="1" si="173"/>
        <v>603166.78706249571</v>
      </c>
      <c r="U461" s="1">
        <f t="shared" ca="1" si="174"/>
        <v>204702.35759184894</v>
      </c>
      <c r="V461" s="1">
        <f t="shared" ca="1" si="175"/>
        <v>398464.42947064678</v>
      </c>
      <c r="AI461" s="7"/>
      <c r="AJ461">
        <f ca="1">IF(Table1[[#This Row],[Gender]]="Male",1,0)</f>
        <v>0</v>
      </c>
      <c r="AK461">
        <f ca="1">IF(Table1[[#This Row],[Gender]]="Female",1,0)</f>
        <v>1</v>
      </c>
      <c r="AM461" s="3"/>
      <c r="AO461">
        <f ca="1">IF(Table1[[#This Row],[Profession]]="Health",1,0)</f>
        <v>0</v>
      </c>
      <c r="AP461">
        <f ca="1">IF(Table1[[#This Row],[Profession]]="IT",1,0)</f>
        <v>1</v>
      </c>
      <c r="AQ461">
        <f ca="1">IF(Table1[[#This Row],[Profession]]="Engineer",1,0)</f>
        <v>0</v>
      </c>
      <c r="AR461">
        <f ca="1">IF(Table1[[#This Row],[Profession]]="Blogger",1,0)</f>
        <v>0</v>
      </c>
      <c r="AS461">
        <f ca="1">IF(Table1[[#This Row],[Profession]]="Teacher",1,0)</f>
        <v>0</v>
      </c>
      <c r="AT461">
        <f ca="1">IF(Table1[[#This Row],[Profession]]="Freelancer",1,0)</f>
        <v>0</v>
      </c>
      <c r="BB461" s="20">
        <f ca="1">Table1[[#This Row],[Vehicle Value]]/Table1[[#This Row],[Vehicles]]</f>
        <v>57215.947226629498</v>
      </c>
      <c r="BC461" s="3"/>
      <c r="BD461" s="23">
        <f ca="1">IF(Table1[[#This Row],[Overal Debt]]&gt;$BE$3,1,0)</f>
        <v>1</v>
      </c>
      <c r="BG461" s="27">
        <f ca="1">Table1[[#This Row],[Mortgage]]/Table1[[#This Row],[Value of House]]</f>
        <v>5.739438414712883E-2</v>
      </c>
      <c r="BH461" s="23">
        <f t="shared" ca="1" si="176"/>
        <v>1</v>
      </c>
      <c r="BJ461">
        <f ca="1">IF(Table1[[#This Row],[City]]="Delhi",Table1[[#This Row],[Income]],0)</f>
        <v>89413</v>
      </c>
      <c r="BK461">
        <f ca="1">IF(Table1[[#This Row],[City]]="Bangalore",Table1[[#This Row],[Income]],0)</f>
        <v>0</v>
      </c>
      <c r="BL461">
        <f ca="1">IF(Table1[[#This Row],[City]]="Kochi",Table1[[#This Row],[Income]],0)</f>
        <v>0</v>
      </c>
      <c r="BM461">
        <f ca="1">IF(Table1[[#This Row],[City]]="Chennai",Table1[[#This Row],[Income]],0)</f>
        <v>0</v>
      </c>
      <c r="BN461">
        <f ca="1">IF(Table1[[#This Row],[City]]="Thiruvananthapuram",Table1[[#This Row],[Income]],0)</f>
        <v>0</v>
      </c>
      <c r="BO461">
        <f ca="1">IF(Table1[[#This Row],[City]]="Kolkata",Table1[[#This Row],[Income]],0)</f>
        <v>0</v>
      </c>
      <c r="BP461">
        <f ca="1">IF(Table1[[#This Row],[City]]="Mumbai",Table1[[#This Row],[Income]],0)</f>
        <v>0</v>
      </c>
      <c r="BQ461">
        <f ca="1">IF(Table1[[#This Row],[City]]="Mysore",Table1[[#This Row],[Income]],0)</f>
        <v>0</v>
      </c>
      <c r="BT461">
        <f ca="1">IF(Table1[[#This Row],[City]]="Mumbai",1,0)</f>
        <v>0</v>
      </c>
      <c r="BU461">
        <f ca="1">IF(Table1[[#This Row],[City]]="Chennai",1,0)</f>
        <v>0</v>
      </c>
      <c r="BV461">
        <f ca="1">IF(Table1[[#This Row],[City]]="Delhi",1,0)</f>
        <v>1</v>
      </c>
      <c r="BW461">
        <f ca="1">IF(Table1[[#This Row],[City]]="Bangalore",1,0)</f>
        <v>0</v>
      </c>
      <c r="BX461">
        <f ca="1">IF(Table1[[#This Row],[City]]="Kochi",1,0)</f>
        <v>0</v>
      </c>
      <c r="BY461">
        <f ca="1">IF(Table1[[#This Row],[City]]="Thiruvananthapuram",1,0)</f>
        <v>0</v>
      </c>
      <c r="BZ461">
        <f ca="1">IF(Table1[[#This Row],[City]]="Kolkata",1,0)</f>
        <v>0</v>
      </c>
      <c r="CA461">
        <f ca="1">IF(Table1[[#This Row],[City]]="Mysore",1,0)</f>
        <v>0</v>
      </c>
    </row>
    <row r="462" spans="2:79" x14ac:dyDescent="0.3">
      <c r="B462">
        <f t="shared" ca="1" si="156"/>
        <v>1</v>
      </c>
      <c r="C462" t="str">
        <f t="shared" ca="1" si="157"/>
        <v>Male</v>
      </c>
      <c r="D462">
        <f t="shared" ca="1" si="158"/>
        <v>44</v>
      </c>
      <c r="E462">
        <f t="shared" ca="1" si="159"/>
        <v>1</v>
      </c>
      <c r="F462" t="str">
        <f t="shared" ca="1" si="160"/>
        <v>Health</v>
      </c>
      <c r="G462">
        <f t="shared" ca="1" si="161"/>
        <v>3</v>
      </c>
      <c r="H462" t="str">
        <f t="shared" ca="1" si="162"/>
        <v>Diploma</v>
      </c>
      <c r="I462">
        <f t="shared" ca="1" si="163"/>
        <v>2</v>
      </c>
      <c r="J462">
        <f t="shared" ca="1" si="155"/>
        <v>3</v>
      </c>
      <c r="K462">
        <f t="shared" ca="1" si="164"/>
        <v>61793</v>
      </c>
      <c r="L462">
        <f t="shared" ca="1" si="165"/>
        <v>2</v>
      </c>
      <c r="M462" t="str">
        <f t="shared" ca="1" si="166"/>
        <v>Bangalore</v>
      </c>
      <c r="N462">
        <f t="shared" ca="1" si="167"/>
        <v>185379</v>
      </c>
      <c r="O462">
        <f t="shared" ca="1" si="168"/>
        <v>633.54562218633259</v>
      </c>
      <c r="P462" s="1">
        <f t="shared" ca="1" si="169"/>
        <v>112916.41539993683</v>
      </c>
      <c r="Q462">
        <f t="shared" ca="1" si="170"/>
        <v>39309</v>
      </c>
      <c r="R462" s="1">
        <f t="shared" ca="1" si="171"/>
        <v>122943.06538443599</v>
      </c>
      <c r="S462" s="1">
        <f t="shared" ca="1" si="172"/>
        <v>91449.099031445585</v>
      </c>
      <c r="T462" s="1">
        <f t="shared" ca="1" si="173"/>
        <v>421238.48078437283</v>
      </c>
      <c r="U462" s="1">
        <f t="shared" ca="1" si="174"/>
        <v>162885.61100662232</v>
      </c>
      <c r="V462" s="1">
        <f t="shared" ca="1" si="175"/>
        <v>258352.86977775051</v>
      </c>
      <c r="AI462" s="7"/>
      <c r="AJ462">
        <f ca="1">IF(Table1[[#This Row],[Gender]]="Male",1,0)</f>
        <v>1</v>
      </c>
      <c r="AK462">
        <f ca="1">IF(Table1[[#This Row],[Gender]]="Female",1,0)</f>
        <v>0</v>
      </c>
      <c r="AM462" s="3"/>
      <c r="AO462">
        <f ca="1">IF(Table1[[#This Row],[Profession]]="Health",1,0)</f>
        <v>1</v>
      </c>
      <c r="AP462">
        <f ca="1">IF(Table1[[#This Row],[Profession]]="IT",1,0)</f>
        <v>0</v>
      </c>
      <c r="AQ462">
        <f ca="1">IF(Table1[[#This Row],[Profession]]="Engineer",1,0)</f>
        <v>0</v>
      </c>
      <c r="AR462">
        <f ca="1">IF(Table1[[#This Row],[Profession]]="Blogger",1,0)</f>
        <v>0</v>
      </c>
      <c r="AS462">
        <f ca="1">IF(Table1[[#This Row],[Profession]]="Teacher",1,0)</f>
        <v>0</v>
      </c>
      <c r="AT462">
        <f ca="1">IF(Table1[[#This Row],[Profession]]="Freelancer",1,0)</f>
        <v>0</v>
      </c>
      <c r="BB462" s="20">
        <f ca="1">Table1[[#This Row],[Vehicle Value]]/Table1[[#This Row],[Vehicles]]</f>
        <v>37638.805133312278</v>
      </c>
      <c r="BC462" s="3"/>
      <c r="BD462" s="23">
        <f ca="1">IF(Table1[[#This Row],[Overal Debt]]&gt;$BE$3,1,0)</f>
        <v>1</v>
      </c>
      <c r="BG462" s="27">
        <f ca="1">Table1[[#This Row],[Mortgage]]/Table1[[#This Row],[Value of House]]</f>
        <v>3.4175695315344918E-3</v>
      </c>
      <c r="BH462" s="23">
        <f t="shared" ca="1" si="176"/>
        <v>1</v>
      </c>
      <c r="BJ462">
        <f ca="1">IF(Table1[[#This Row],[City]]="Delhi",Table1[[#This Row],[Income]],0)</f>
        <v>0</v>
      </c>
      <c r="BK462">
        <f ca="1">IF(Table1[[#This Row],[City]]="Bangalore",Table1[[#This Row],[Income]],0)</f>
        <v>61793</v>
      </c>
      <c r="BL462">
        <f ca="1">IF(Table1[[#This Row],[City]]="Kochi",Table1[[#This Row],[Income]],0)</f>
        <v>0</v>
      </c>
      <c r="BM462">
        <f ca="1">IF(Table1[[#This Row],[City]]="Chennai",Table1[[#This Row],[Income]],0)</f>
        <v>0</v>
      </c>
      <c r="BN462">
        <f ca="1">IF(Table1[[#This Row],[City]]="Thiruvananthapuram",Table1[[#This Row],[Income]],0)</f>
        <v>0</v>
      </c>
      <c r="BO462">
        <f ca="1">IF(Table1[[#This Row],[City]]="Kolkata",Table1[[#This Row],[Income]],0)</f>
        <v>0</v>
      </c>
      <c r="BP462">
        <f ca="1">IF(Table1[[#This Row],[City]]="Mumbai",Table1[[#This Row],[Income]],0)</f>
        <v>0</v>
      </c>
      <c r="BQ462">
        <f ca="1">IF(Table1[[#This Row],[City]]="Mysore",Table1[[#This Row],[Income]],0)</f>
        <v>0</v>
      </c>
      <c r="BT462">
        <f ca="1">IF(Table1[[#This Row],[City]]="Mumbai",1,0)</f>
        <v>0</v>
      </c>
      <c r="BU462">
        <f ca="1">IF(Table1[[#This Row],[City]]="Chennai",1,0)</f>
        <v>0</v>
      </c>
      <c r="BV462">
        <f ca="1">IF(Table1[[#This Row],[City]]="Delhi",1,0)</f>
        <v>0</v>
      </c>
      <c r="BW462">
        <f ca="1">IF(Table1[[#This Row],[City]]="Bangalore",1,0)</f>
        <v>1</v>
      </c>
      <c r="BX462">
        <f ca="1">IF(Table1[[#This Row],[City]]="Kochi",1,0)</f>
        <v>0</v>
      </c>
      <c r="BY462">
        <f ca="1">IF(Table1[[#This Row],[City]]="Thiruvananthapuram",1,0)</f>
        <v>0</v>
      </c>
      <c r="BZ462">
        <f ca="1">IF(Table1[[#This Row],[City]]="Kolkata",1,0)</f>
        <v>0</v>
      </c>
      <c r="CA462">
        <f ca="1">IF(Table1[[#This Row],[City]]="Mysore",1,0)</f>
        <v>0</v>
      </c>
    </row>
    <row r="463" spans="2:79" x14ac:dyDescent="0.3">
      <c r="B463">
        <f t="shared" ca="1" si="156"/>
        <v>2</v>
      </c>
      <c r="C463" t="str">
        <f t="shared" ca="1" si="157"/>
        <v>Female</v>
      </c>
      <c r="D463">
        <f t="shared" ca="1" si="158"/>
        <v>35</v>
      </c>
      <c r="E463">
        <f t="shared" ca="1" si="159"/>
        <v>2</v>
      </c>
      <c r="F463" t="str">
        <f t="shared" ca="1" si="160"/>
        <v>Engineer</v>
      </c>
      <c r="G463">
        <f t="shared" ca="1" si="161"/>
        <v>5</v>
      </c>
      <c r="H463" t="str">
        <f t="shared" ca="1" si="162"/>
        <v>Post Graduate</v>
      </c>
      <c r="I463">
        <f t="shared" ca="1" si="163"/>
        <v>3</v>
      </c>
      <c r="J463">
        <f t="shared" ca="1" si="155"/>
        <v>3</v>
      </c>
      <c r="K463">
        <f t="shared" ca="1" si="164"/>
        <v>54945</v>
      </c>
      <c r="L463">
        <f t="shared" ca="1" si="165"/>
        <v>3</v>
      </c>
      <c r="M463" t="str">
        <f t="shared" ca="1" si="166"/>
        <v>Mysore</v>
      </c>
      <c r="N463">
        <f t="shared" ca="1" si="167"/>
        <v>219780</v>
      </c>
      <c r="O463">
        <f t="shared" ca="1" si="168"/>
        <v>25478.16888572937</v>
      </c>
      <c r="P463" s="1">
        <f t="shared" ca="1" si="169"/>
        <v>159485.47924768837</v>
      </c>
      <c r="Q463">
        <f t="shared" ca="1" si="170"/>
        <v>85761</v>
      </c>
      <c r="R463" s="1">
        <f t="shared" ca="1" si="171"/>
        <v>63554.988798801911</v>
      </c>
      <c r="S463" s="1">
        <f t="shared" ca="1" si="172"/>
        <v>76369.428011666183</v>
      </c>
      <c r="T463" s="1">
        <f t="shared" ca="1" si="173"/>
        <v>442820.46804649028</v>
      </c>
      <c r="U463" s="1">
        <f t="shared" ca="1" si="174"/>
        <v>174794.15768453127</v>
      </c>
      <c r="V463" s="1">
        <f t="shared" ca="1" si="175"/>
        <v>268026.31036195904</v>
      </c>
      <c r="AI463" s="7"/>
      <c r="AJ463">
        <f ca="1">IF(Table1[[#This Row],[Gender]]="Male",1,0)</f>
        <v>0</v>
      </c>
      <c r="AK463">
        <f ca="1">IF(Table1[[#This Row],[Gender]]="Female",1,0)</f>
        <v>1</v>
      </c>
      <c r="AM463" s="3"/>
      <c r="AO463">
        <f ca="1">IF(Table1[[#This Row],[Profession]]="Health",1,0)</f>
        <v>0</v>
      </c>
      <c r="AP463">
        <f ca="1">IF(Table1[[#This Row],[Profession]]="IT",1,0)</f>
        <v>0</v>
      </c>
      <c r="AQ463">
        <f ca="1">IF(Table1[[#This Row],[Profession]]="Engineer",1,0)</f>
        <v>1</v>
      </c>
      <c r="AR463">
        <f ca="1">IF(Table1[[#This Row],[Profession]]="Blogger",1,0)</f>
        <v>0</v>
      </c>
      <c r="AS463">
        <f ca="1">IF(Table1[[#This Row],[Profession]]="Teacher",1,0)</f>
        <v>0</v>
      </c>
      <c r="AT463">
        <f ca="1">IF(Table1[[#This Row],[Profession]]="Freelancer",1,0)</f>
        <v>0</v>
      </c>
      <c r="BB463" s="20">
        <f ca="1">Table1[[#This Row],[Vehicle Value]]/Table1[[#This Row],[Vehicles]]</f>
        <v>53161.826415896125</v>
      </c>
      <c r="BC463" s="3"/>
      <c r="BD463" s="23">
        <f ca="1">IF(Table1[[#This Row],[Overal Debt]]&gt;$BE$3,1,0)</f>
        <v>1</v>
      </c>
      <c r="BG463" s="27">
        <f ca="1">Table1[[#This Row],[Mortgage]]/Table1[[#This Row],[Value of House]]</f>
        <v>0.11592578435585299</v>
      </c>
      <c r="BH463" s="23">
        <f t="shared" ca="1" si="176"/>
        <v>1</v>
      </c>
      <c r="BJ463">
        <f ca="1">IF(Table1[[#This Row],[City]]="Delhi",Table1[[#This Row],[Income]],0)</f>
        <v>0</v>
      </c>
      <c r="BK463">
        <f ca="1">IF(Table1[[#This Row],[City]]="Bangalore",Table1[[#This Row],[Income]],0)</f>
        <v>0</v>
      </c>
      <c r="BL463">
        <f ca="1">IF(Table1[[#This Row],[City]]="Kochi",Table1[[#This Row],[Income]],0)</f>
        <v>0</v>
      </c>
      <c r="BM463">
        <f ca="1">IF(Table1[[#This Row],[City]]="Chennai",Table1[[#This Row],[Income]],0)</f>
        <v>0</v>
      </c>
      <c r="BN463">
        <f ca="1">IF(Table1[[#This Row],[City]]="Thiruvananthapuram",Table1[[#This Row],[Income]],0)</f>
        <v>0</v>
      </c>
      <c r="BO463">
        <f ca="1">IF(Table1[[#This Row],[City]]="Kolkata",Table1[[#This Row],[Income]],0)</f>
        <v>0</v>
      </c>
      <c r="BP463">
        <f ca="1">IF(Table1[[#This Row],[City]]="Mumbai",Table1[[#This Row],[Income]],0)</f>
        <v>0</v>
      </c>
      <c r="BQ463">
        <f ca="1">IF(Table1[[#This Row],[City]]="Mysore",Table1[[#This Row],[Income]],0)</f>
        <v>54945</v>
      </c>
      <c r="BT463">
        <f ca="1">IF(Table1[[#This Row],[City]]="Mumbai",1,0)</f>
        <v>0</v>
      </c>
      <c r="BU463">
        <f ca="1">IF(Table1[[#This Row],[City]]="Chennai",1,0)</f>
        <v>0</v>
      </c>
      <c r="BV463">
        <f ca="1">IF(Table1[[#This Row],[City]]="Delhi",1,0)</f>
        <v>0</v>
      </c>
      <c r="BW463">
        <f ca="1">IF(Table1[[#This Row],[City]]="Bangalore",1,0)</f>
        <v>0</v>
      </c>
      <c r="BX463">
        <f ca="1">IF(Table1[[#This Row],[City]]="Kochi",1,0)</f>
        <v>0</v>
      </c>
      <c r="BY463">
        <f ca="1">IF(Table1[[#This Row],[City]]="Thiruvananthapuram",1,0)</f>
        <v>0</v>
      </c>
      <c r="BZ463">
        <f ca="1">IF(Table1[[#This Row],[City]]="Kolkata",1,0)</f>
        <v>0</v>
      </c>
      <c r="CA463">
        <f ca="1">IF(Table1[[#This Row],[City]]="Mysore",1,0)</f>
        <v>1</v>
      </c>
    </row>
    <row r="464" spans="2:79" x14ac:dyDescent="0.3">
      <c r="B464">
        <f t="shared" ca="1" si="156"/>
        <v>2</v>
      </c>
      <c r="C464" t="str">
        <f t="shared" ca="1" si="157"/>
        <v>Female</v>
      </c>
      <c r="D464">
        <f t="shared" ca="1" si="158"/>
        <v>29</v>
      </c>
      <c r="E464">
        <f t="shared" ca="1" si="159"/>
        <v>2</v>
      </c>
      <c r="F464" t="str">
        <f t="shared" ca="1" si="160"/>
        <v>Engineer</v>
      </c>
      <c r="G464">
        <f t="shared" ca="1" si="161"/>
        <v>3</v>
      </c>
      <c r="H464" t="str">
        <f t="shared" ca="1" si="162"/>
        <v>Diploma</v>
      </c>
      <c r="I464">
        <f t="shared" ca="1" si="163"/>
        <v>1</v>
      </c>
      <c r="J464">
        <f t="shared" ca="1" si="155"/>
        <v>4</v>
      </c>
      <c r="K464">
        <f t="shared" ca="1" si="164"/>
        <v>26814</v>
      </c>
      <c r="L464">
        <f t="shared" ca="1" si="165"/>
        <v>8</v>
      </c>
      <c r="M464" t="str">
        <f t="shared" ca="1" si="166"/>
        <v>Kochi</v>
      </c>
      <c r="N464">
        <f t="shared" ca="1" si="167"/>
        <v>107256</v>
      </c>
      <c r="O464">
        <f t="shared" ca="1" si="168"/>
        <v>98602.421301297625</v>
      </c>
      <c r="P464" s="1">
        <f t="shared" ca="1" si="169"/>
        <v>69178.906948229167</v>
      </c>
      <c r="Q464">
        <f t="shared" ca="1" si="170"/>
        <v>32217</v>
      </c>
      <c r="R464" s="1">
        <f t="shared" ca="1" si="171"/>
        <v>48491.655690283005</v>
      </c>
      <c r="S464" s="1">
        <f t="shared" ca="1" si="172"/>
        <v>18220.671233746703</v>
      </c>
      <c r="T464" s="1">
        <f t="shared" ca="1" si="173"/>
        <v>224926.56263851217</v>
      </c>
      <c r="U464" s="1">
        <f t="shared" ca="1" si="174"/>
        <v>179311.07699158063</v>
      </c>
      <c r="V464" s="1">
        <f t="shared" ca="1" si="175"/>
        <v>45615.485646931542</v>
      </c>
      <c r="AI464" s="7"/>
      <c r="AJ464">
        <f ca="1">IF(Table1[[#This Row],[Gender]]="Male",1,0)</f>
        <v>0</v>
      </c>
      <c r="AK464">
        <f ca="1">IF(Table1[[#This Row],[Gender]]="Female",1,0)</f>
        <v>1</v>
      </c>
      <c r="AM464" s="3"/>
      <c r="AO464">
        <f ca="1">IF(Table1[[#This Row],[Profession]]="Health",1,0)</f>
        <v>0</v>
      </c>
      <c r="AP464">
        <f ca="1">IF(Table1[[#This Row],[Profession]]="IT",1,0)</f>
        <v>0</v>
      </c>
      <c r="AQ464">
        <f ca="1">IF(Table1[[#This Row],[Profession]]="Engineer",1,0)</f>
        <v>1</v>
      </c>
      <c r="AR464">
        <f ca="1">IF(Table1[[#This Row],[Profession]]="Blogger",1,0)</f>
        <v>0</v>
      </c>
      <c r="AS464">
        <f ca="1">IF(Table1[[#This Row],[Profession]]="Teacher",1,0)</f>
        <v>0</v>
      </c>
      <c r="AT464">
        <f ca="1">IF(Table1[[#This Row],[Profession]]="Freelancer",1,0)</f>
        <v>0</v>
      </c>
      <c r="BB464" s="20">
        <f ca="1">Table1[[#This Row],[Vehicle Value]]/Table1[[#This Row],[Vehicles]]</f>
        <v>17294.726737057292</v>
      </c>
      <c r="BC464" s="3"/>
      <c r="BD464" s="23">
        <f ca="1">IF(Table1[[#This Row],[Overal Debt]]&gt;$BE$3,1,0)</f>
        <v>1</v>
      </c>
      <c r="BG464" s="27">
        <f ca="1">Table1[[#This Row],[Mortgage]]/Table1[[#This Row],[Value of House]]</f>
        <v>0.91931846517954818</v>
      </c>
      <c r="BH464" s="23">
        <f t="shared" ca="1" si="176"/>
        <v>0</v>
      </c>
      <c r="BJ464">
        <f ca="1">IF(Table1[[#This Row],[City]]="Delhi",Table1[[#This Row],[Income]],0)</f>
        <v>0</v>
      </c>
      <c r="BK464">
        <f ca="1">IF(Table1[[#This Row],[City]]="Bangalore",Table1[[#This Row],[Income]],0)</f>
        <v>0</v>
      </c>
      <c r="BL464">
        <f ca="1">IF(Table1[[#This Row],[City]]="Kochi",Table1[[#This Row],[Income]],0)</f>
        <v>26814</v>
      </c>
      <c r="BM464">
        <f ca="1">IF(Table1[[#This Row],[City]]="Chennai",Table1[[#This Row],[Income]],0)</f>
        <v>0</v>
      </c>
      <c r="BN464">
        <f ca="1">IF(Table1[[#This Row],[City]]="Thiruvananthapuram",Table1[[#This Row],[Income]],0)</f>
        <v>0</v>
      </c>
      <c r="BO464">
        <f ca="1">IF(Table1[[#This Row],[City]]="Kolkata",Table1[[#This Row],[Income]],0)</f>
        <v>0</v>
      </c>
      <c r="BP464">
        <f ca="1">IF(Table1[[#This Row],[City]]="Mumbai",Table1[[#This Row],[Income]],0)</f>
        <v>0</v>
      </c>
      <c r="BQ464">
        <f ca="1">IF(Table1[[#This Row],[City]]="Mysore",Table1[[#This Row],[Income]],0)</f>
        <v>0</v>
      </c>
      <c r="BT464">
        <f ca="1">IF(Table1[[#This Row],[City]]="Mumbai",1,0)</f>
        <v>0</v>
      </c>
      <c r="BU464">
        <f ca="1">IF(Table1[[#This Row],[City]]="Chennai",1,0)</f>
        <v>0</v>
      </c>
      <c r="BV464">
        <f ca="1">IF(Table1[[#This Row],[City]]="Delhi",1,0)</f>
        <v>0</v>
      </c>
      <c r="BW464">
        <f ca="1">IF(Table1[[#This Row],[City]]="Bangalore",1,0)</f>
        <v>0</v>
      </c>
      <c r="BX464">
        <f ca="1">IF(Table1[[#This Row],[City]]="Kochi",1,0)</f>
        <v>1</v>
      </c>
      <c r="BY464">
        <f ca="1">IF(Table1[[#This Row],[City]]="Thiruvananthapuram",1,0)</f>
        <v>0</v>
      </c>
      <c r="BZ464">
        <f ca="1">IF(Table1[[#This Row],[City]]="Kolkata",1,0)</f>
        <v>0</v>
      </c>
      <c r="CA464">
        <f ca="1">IF(Table1[[#This Row],[City]]="Mysore",1,0)</f>
        <v>0</v>
      </c>
    </row>
    <row r="465" spans="2:79" x14ac:dyDescent="0.3">
      <c r="B465">
        <f t="shared" ca="1" si="156"/>
        <v>2</v>
      </c>
      <c r="C465" t="str">
        <f t="shared" ca="1" si="157"/>
        <v>Female</v>
      </c>
      <c r="D465">
        <f t="shared" ca="1" si="158"/>
        <v>33</v>
      </c>
      <c r="E465">
        <f t="shared" ca="1" si="159"/>
        <v>1</v>
      </c>
      <c r="F465" t="str">
        <f t="shared" ca="1" si="160"/>
        <v>Health</v>
      </c>
      <c r="G465">
        <f t="shared" ca="1" si="161"/>
        <v>2</v>
      </c>
      <c r="H465" t="str">
        <f t="shared" ca="1" si="162"/>
        <v>HSC</v>
      </c>
      <c r="I465">
        <f t="shared" ca="1" si="163"/>
        <v>4</v>
      </c>
      <c r="J465">
        <f t="shared" ca="1" si="155"/>
        <v>4</v>
      </c>
      <c r="K465">
        <f t="shared" ca="1" si="164"/>
        <v>46232</v>
      </c>
      <c r="L465">
        <f t="shared" ca="1" si="165"/>
        <v>7</v>
      </c>
      <c r="M465" t="str">
        <f t="shared" ca="1" si="166"/>
        <v>Madurai</v>
      </c>
      <c r="N465">
        <f t="shared" ca="1" si="167"/>
        <v>184928</v>
      </c>
      <c r="O465">
        <f t="shared" ca="1" si="168"/>
        <v>26308.573580724445</v>
      </c>
      <c r="P465" s="1">
        <f t="shared" ca="1" si="169"/>
        <v>369.16865454633609</v>
      </c>
      <c r="Q465">
        <f t="shared" ca="1" si="170"/>
        <v>141</v>
      </c>
      <c r="R465" s="1">
        <f t="shared" ca="1" si="171"/>
        <v>12769.616854855649</v>
      </c>
      <c r="S465" s="1">
        <f t="shared" ca="1" si="172"/>
        <v>11479.170648237256</v>
      </c>
      <c r="T465" s="1">
        <f t="shared" ca="1" si="173"/>
        <v>198066.78550940199</v>
      </c>
      <c r="U465" s="1">
        <f t="shared" ca="1" si="174"/>
        <v>39219.190435580094</v>
      </c>
      <c r="V465" s="1">
        <f t="shared" ca="1" si="175"/>
        <v>158847.5950738219</v>
      </c>
      <c r="AI465" s="7"/>
      <c r="AJ465">
        <f ca="1">IF(Table1[[#This Row],[Gender]]="Male",1,0)</f>
        <v>0</v>
      </c>
      <c r="AK465">
        <f ca="1">IF(Table1[[#This Row],[Gender]]="Female",1,0)</f>
        <v>1</v>
      </c>
      <c r="AM465" s="3"/>
      <c r="AO465">
        <f ca="1">IF(Table1[[#This Row],[Profession]]="Health",1,0)</f>
        <v>1</v>
      </c>
      <c r="AP465">
        <f ca="1">IF(Table1[[#This Row],[Profession]]="IT",1,0)</f>
        <v>0</v>
      </c>
      <c r="AQ465">
        <f ca="1">IF(Table1[[#This Row],[Profession]]="Engineer",1,0)</f>
        <v>0</v>
      </c>
      <c r="AR465">
        <f ca="1">IF(Table1[[#This Row],[Profession]]="Blogger",1,0)</f>
        <v>0</v>
      </c>
      <c r="AS465">
        <f ca="1">IF(Table1[[#This Row],[Profession]]="Teacher",1,0)</f>
        <v>0</v>
      </c>
      <c r="AT465">
        <f ca="1">IF(Table1[[#This Row],[Profession]]="Freelancer",1,0)</f>
        <v>0</v>
      </c>
      <c r="BB465" s="20">
        <f ca="1">Table1[[#This Row],[Vehicle Value]]/Table1[[#This Row],[Vehicles]]</f>
        <v>92.292163636584021</v>
      </c>
      <c r="BC465" s="3"/>
      <c r="BD465" s="23">
        <f ca="1">IF(Table1[[#This Row],[Overal Debt]]&gt;$BE$3,1,0)</f>
        <v>0</v>
      </c>
      <c r="BG465" s="27">
        <f ca="1">Table1[[#This Row],[Mortgage]]/Table1[[#This Row],[Value of House]]</f>
        <v>0.14226387340329449</v>
      </c>
      <c r="BH465" s="23">
        <f t="shared" ca="1" si="176"/>
        <v>1</v>
      </c>
      <c r="BJ465">
        <f ca="1">IF(Table1[[#This Row],[City]]="Delhi",Table1[[#This Row],[Income]],0)</f>
        <v>0</v>
      </c>
      <c r="BK465">
        <f ca="1">IF(Table1[[#This Row],[City]]="Bangalore",Table1[[#This Row],[Income]],0)</f>
        <v>0</v>
      </c>
      <c r="BL465">
        <f ca="1">IF(Table1[[#This Row],[City]]="Kochi",Table1[[#This Row],[Income]],0)</f>
        <v>0</v>
      </c>
      <c r="BM465">
        <f ca="1">IF(Table1[[#This Row],[City]]="Chennai",Table1[[#This Row],[Income]],0)</f>
        <v>0</v>
      </c>
      <c r="BN465">
        <f ca="1">IF(Table1[[#This Row],[City]]="Thiruvananthapuram",Table1[[#This Row],[Income]],0)</f>
        <v>0</v>
      </c>
      <c r="BO465">
        <f ca="1">IF(Table1[[#This Row],[City]]="Kolkata",Table1[[#This Row],[Income]],0)</f>
        <v>0</v>
      </c>
      <c r="BP465">
        <f ca="1">IF(Table1[[#This Row],[City]]="Mumbai",Table1[[#This Row],[Income]],0)</f>
        <v>0</v>
      </c>
      <c r="BQ465">
        <f ca="1">IF(Table1[[#This Row],[City]]="Mysore",Table1[[#This Row],[Income]],0)</f>
        <v>0</v>
      </c>
      <c r="BT465">
        <f ca="1">IF(Table1[[#This Row],[City]]="Mumbai",1,0)</f>
        <v>0</v>
      </c>
      <c r="BU465">
        <f ca="1">IF(Table1[[#This Row],[City]]="Chennai",1,0)</f>
        <v>0</v>
      </c>
      <c r="BV465">
        <f ca="1">IF(Table1[[#This Row],[City]]="Delhi",1,0)</f>
        <v>0</v>
      </c>
      <c r="BW465">
        <f ca="1">IF(Table1[[#This Row],[City]]="Bangalore",1,0)</f>
        <v>0</v>
      </c>
      <c r="BX465">
        <f ca="1">IF(Table1[[#This Row],[City]]="Kochi",1,0)</f>
        <v>0</v>
      </c>
      <c r="BY465">
        <f ca="1">IF(Table1[[#This Row],[City]]="Thiruvananthapuram",1,0)</f>
        <v>0</v>
      </c>
      <c r="BZ465">
        <f ca="1">IF(Table1[[#This Row],[City]]="Kolkata",1,0)</f>
        <v>0</v>
      </c>
      <c r="CA465">
        <f ca="1">IF(Table1[[#This Row],[City]]="Mysore",1,0)</f>
        <v>0</v>
      </c>
    </row>
    <row r="466" spans="2:79" x14ac:dyDescent="0.3">
      <c r="B466">
        <f t="shared" ca="1" si="156"/>
        <v>1</v>
      </c>
      <c r="C466" t="str">
        <f t="shared" ca="1" si="157"/>
        <v>Male</v>
      </c>
      <c r="D466">
        <f t="shared" ca="1" si="158"/>
        <v>36</v>
      </c>
      <c r="E466">
        <f t="shared" ca="1" si="159"/>
        <v>6</v>
      </c>
      <c r="F466" t="str">
        <f t="shared" ca="1" si="160"/>
        <v>Blogger</v>
      </c>
      <c r="G466">
        <f t="shared" ca="1" si="161"/>
        <v>1</v>
      </c>
      <c r="H466" t="str">
        <f t="shared" ca="1" si="162"/>
        <v>SSLC</v>
      </c>
      <c r="I466">
        <f t="shared" ca="1" si="163"/>
        <v>4</v>
      </c>
      <c r="J466">
        <f t="shared" ca="1" si="155"/>
        <v>3</v>
      </c>
      <c r="K466">
        <f t="shared" ca="1" si="164"/>
        <v>33481</v>
      </c>
      <c r="L466">
        <f t="shared" ca="1" si="165"/>
        <v>5</v>
      </c>
      <c r="M466" t="str">
        <f t="shared" ca="1" si="166"/>
        <v>Kolkata</v>
      </c>
      <c r="N466">
        <f t="shared" ca="1" si="167"/>
        <v>100443</v>
      </c>
      <c r="O466">
        <f t="shared" ca="1" si="168"/>
        <v>52560.256079576931</v>
      </c>
      <c r="P466" s="1">
        <f t="shared" ca="1" si="169"/>
        <v>34418.571980593602</v>
      </c>
      <c r="Q466">
        <f t="shared" ca="1" si="170"/>
        <v>33025</v>
      </c>
      <c r="R466" s="1">
        <f t="shared" ca="1" si="171"/>
        <v>36165.624292550339</v>
      </c>
      <c r="S466" s="1">
        <f t="shared" ca="1" si="172"/>
        <v>39557.064050544155</v>
      </c>
      <c r="T466" s="1">
        <f t="shared" ca="1" si="173"/>
        <v>171027.19627314396</v>
      </c>
      <c r="U466" s="1">
        <f t="shared" ca="1" si="174"/>
        <v>121750.88037212729</v>
      </c>
      <c r="V466" s="1">
        <f t="shared" ca="1" si="175"/>
        <v>49276.315901016671</v>
      </c>
      <c r="AI466" s="7"/>
      <c r="AJ466">
        <f ca="1">IF(Table1[[#This Row],[Gender]]="Male",1,0)</f>
        <v>1</v>
      </c>
      <c r="AK466">
        <f ca="1">IF(Table1[[#This Row],[Gender]]="Female",1,0)</f>
        <v>0</v>
      </c>
      <c r="AM466" s="3"/>
      <c r="AO466">
        <f ca="1">IF(Table1[[#This Row],[Profession]]="Health",1,0)</f>
        <v>0</v>
      </c>
      <c r="AP466">
        <f ca="1">IF(Table1[[#This Row],[Profession]]="IT",1,0)</f>
        <v>0</v>
      </c>
      <c r="AQ466">
        <f ca="1">IF(Table1[[#This Row],[Profession]]="Engineer",1,0)</f>
        <v>0</v>
      </c>
      <c r="AR466">
        <f ca="1">IF(Table1[[#This Row],[Profession]]="Blogger",1,0)</f>
        <v>1</v>
      </c>
      <c r="AS466">
        <f ca="1">IF(Table1[[#This Row],[Profession]]="Teacher",1,0)</f>
        <v>0</v>
      </c>
      <c r="AT466">
        <f ca="1">IF(Table1[[#This Row],[Profession]]="Freelancer",1,0)</f>
        <v>0</v>
      </c>
      <c r="BB466" s="20">
        <f ca="1">Table1[[#This Row],[Vehicle Value]]/Table1[[#This Row],[Vehicles]]</f>
        <v>11472.857326864534</v>
      </c>
      <c r="BC466" s="3"/>
      <c r="BD466" s="23">
        <f ca="1">IF(Table1[[#This Row],[Overal Debt]]&gt;$BE$3,1,0)</f>
        <v>1</v>
      </c>
      <c r="BG466" s="27">
        <f ca="1">Table1[[#This Row],[Mortgage]]/Table1[[#This Row],[Value of House]]</f>
        <v>0.52328441085567867</v>
      </c>
      <c r="BH466" s="23">
        <f t="shared" ca="1" si="176"/>
        <v>0</v>
      </c>
      <c r="BJ466">
        <f ca="1">IF(Table1[[#This Row],[City]]="Delhi",Table1[[#This Row],[Income]],0)</f>
        <v>0</v>
      </c>
      <c r="BK466">
        <f ca="1">IF(Table1[[#This Row],[City]]="Bangalore",Table1[[#This Row],[Income]],0)</f>
        <v>0</v>
      </c>
      <c r="BL466">
        <f ca="1">IF(Table1[[#This Row],[City]]="Kochi",Table1[[#This Row],[Income]],0)</f>
        <v>0</v>
      </c>
      <c r="BM466">
        <f ca="1">IF(Table1[[#This Row],[City]]="Chennai",Table1[[#This Row],[Income]],0)</f>
        <v>0</v>
      </c>
      <c r="BN466">
        <f ca="1">IF(Table1[[#This Row],[City]]="Thiruvananthapuram",Table1[[#This Row],[Income]],0)</f>
        <v>0</v>
      </c>
      <c r="BO466">
        <f ca="1">IF(Table1[[#This Row],[City]]="Kolkata",Table1[[#This Row],[Income]],0)</f>
        <v>33481</v>
      </c>
      <c r="BP466">
        <f ca="1">IF(Table1[[#This Row],[City]]="Mumbai",Table1[[#This Row],[Income]],0)</f>
        <v>0</v>
      </c>
      <c r="BQ466">
        <f ca="1">IF(Table1[[#This Row],[City]]="Mysore",Table1[[#This Row],[Income]],0)</f>
        <v>0</v>
      </c>
      <c r="BT466">
        <f ca="1">IF(Table1[[#This Row],[City]]="Mumbai",1,0)</f>
        <v>0</v>
      </c>
      <c r="BU466">
        <f ca="1">IF(Table1[[#This Row],[City]]="Chennai",1,0)</f>
        <v>0</v>
      </c>
      <c r="BV466">
        <f ca="1">IF(Table1[[#This Row],[City]]="Delhi",1,0)</f>
        <v>0</v>
      </c>
      <c r="BW466">
        <f ca="1">IF(Table1[[#This Row],[City]]="Bangalore",1,0)</f>
        <v>0</v>
      </c>
      <c r="BX466">
        <f ca="1">IF(Table1[[#This Row],[City]]="Kochi",1,0)</f>
        <v>0</v>
      </c>
      <c r="BY466">
        <f ca="1">IF(Table1[[#This Row],[City]]="Thiruvananthapuram",1,0)</f>
        <v>0</v>
      </c>
      <c r="BZ466">
        <f ca="1">IF(Table1[[#This Row],[City]]="Kolkata",1,0)</f>
        <v>1</v>
      </c>
      <c r="CA466">
        <f ca="1">IF(Table1[[#This Row],[City]]="Mysore",1,0)</f>
        <v>0</v>
      </c>
    </row>
    <row r="467" spans="2:79" x14ac:dyDescent="0.3">
      <c r="B467">
        <f t="shared" ca="1" si="156"/>
        <v>2</v>
      </c>
      <c r="C467" t="str">
        <f t="shared" ca="1" si="157"/>
        <v>Female</v>
      </c>
      <c r="D467">
        <f t="shared" ca="1" si="158"/>
        <v>40</v>
      </c>
      <c r="E467">
        <f t="shared" ca="1" si="159"/>
        <v>4</v>
      </c>
      <c r="F467" t="str">
        <f t="shared" ca="1" si="160"/>
        <v>Teacher</v>
      </c>
      <c r="G467">
        <f t="shared" ca="1" si="161"/>
        <v>1</v>
      </c>
      <c r="H467" t="str">
        <f t="shared" ca="1" si="162"/>
        <v>SSLC</v>
      </c>
      <c r="I467">
        <f t="shared" ca="1" si="163"/>
        <v>0</v>
      </c>
      <c r="J467">
        <f t="shared" ca="1" si="155"/>
        <v>3</v>
      </c>
      <c r="K467">
        <f t="shared" ca="1" si="164"/>
        <v>89078</v>
      </c>
      <c r="L467">
        <f t="shared" ca="1" si="165"/>
        <v>3</v>
      </c>
      <c r="M467" t="str">
        <f t="shared" ca="1" si="166"/>
        <v>Mysore</v>
      </c>
      <c r="N467">
        <f t="shared" ca="1" si="167"/>
        <v>356312</v>
      </c>
      <c r="O467">
        <f t="shared" ca="1" si="168"/>
        <v>290454.66124137701</v>
      </c>
      <c r="P467" s="1">
        <f t="shared" ca="1" si="169"/>
        <v>177241.21336859523</v>
      </c>
      <c r="Q467">
        <f t="shared" ca="1" si="170"/>
        <v>150483</v>
      </c>
      <c r="R467" s="1">
        <f t="shared" ca="1" si="171"/>
        <v>135628.79529583448</v>
      </c>
      <c r="S467" s="1">
        <f t="shared" ca="1" si="172"/>
        <v>43704.294039393353</v>
      </c>
      <c r="T467" s="1">
        <f t="shared" ca="1" si="173"/>
        <v>669182.00866442965</v>
      </c>
      <c r="U467" s="1">
        <f t="shared" ca="1" si="174"/>
        <v>576566.45653721155</v>
      </c>
      <c r="V467" s="1">
        <f t="shared" ca="1" si="175"/>
        <v>92615.552127218107</v>
      </c>
      <c r="AI467" s="7"/>
      <c r="AJ467">
        <f ca="1">IF(Table1[[#This Row],[Gender]]="Male",1,0)</f>
        <v>0</v>
      </c>
      <c r="AK467">
        <f ca="1">IF(Table1[[#This Row],[Gender]]="Female",1,0)</f>
        <v>1</v>
      </c>
      <c r="AM467" s="3"/>
      <c r="AO467">
        <f ca="1">IF(Table1[[#This Row],[Profession]]="Health",1,0)</f>
        <v>0</v>
      </c>
      <c r="AP467">
        <f ca="1">IF(Table1[[#This Row],[Profession]]="IT",1,0)</f>
        <v>0</v>
      </c>
      <c r="AQ467">
        <f ca="1">IF(Table1[[#This Row],[Profession]]="Engineer",1,0)</f>
        <v>0</v>
      </c>
      <c r="AR467">
        <f ca="1">IF(Table1[[#This Row],[Profession]]="Blogger",1,0)</f>
        <v>0</v>
      </c>
      <c r="AS467">
        <f ca="1">IF(Table1[[#This Row],[Profession]]="Teacher",1,0)</f>
        <v>1</v>
      </c>
      <c r="AT467">
        <f ca="1">IF(Table1[[#This Row],[Profession]]="Freelancer",1,0)</f>
        <v>0</v>
      </c>
      <c r="BB467" s="20">
        <f ca="1">Table1[[#This Row],[Vehicle Value]]/Table1[[#This Row],[Vehicles]]</f>
        <v>59080.404456198412</v>
      </c>
      <c r="BC467" s="3"/>
      <c r="BD467" s="23">
        <f ca="1">IF(Table1[[#This Row],[Overal Debt]]&gt;$BE$3,1,0)</f>
        <v>1</v>
      </c>
      <c r="BG467" s="27">
        <f ca="1">Table1[[#This Row],[Mortgage]]/Table1[[#This Row],[Value of House]]</f>
        <v>0.81516946171158144</v>
      </c>
      <c r="BH467" s="23">
        <f t="shared" ca="1" si="176"/>
        <v>0</v>
      </c>
      <c r="BJ467">
        <f ca="1">IF(Table1[[#This Row],[City]]="Delhi",Table1[[#This Row],[Income]],0)</f>
        <v>0</v>
      </c>
      <c r="BK467">
        <f ca="1">IF(Table1[[#This Row],[City]]="Bangalore",Table1[[#This Row],[Income]],0)</f>
        <v>0</v>
      </c>
      <c r="BL467">
        <f ca="1">IF(Table1[[#This Row],[City]]="Kochi",Table1[[#This Row],[Income]],0)</f>
        <v>0</v>
      </c>
      <c r="BM467">
        <f ca="1">IF(Table1[[#This Row],[City]]="Chennai",Table1[[#This Row],[Income]],0)</f>
        <v>0</v>
      </c>
      <c r="BN467">
        <f ca="1">IF(Table1[[#This Row],[City]]="Thiruvananthapuram",Table1[[#This Row],[Income]],0)</f>
        <v>0</v>
      </c>
      <c r="BO467">
        <f ca="1">IF(Table1[[#This Row],[City]]="Kolkata",Table1[[#This Row],[Income]],0)</f>
        <v>0</v>
      </c>
      <c r="BP467">
        <f ca="1">IF(Table1[[#This Row],[City]]="Mumbai",Table1[[#This Row],[Income]],0)</f>
        <v>0</v>
      </c>
      <c r="BQ467">
        <f ca="1">IF(Table1[[#This Row],[City]]="Mysore",Table1[[#This Row],[Income]],0)</f>
        <v>89078</v>
      </c>
      <c r="BT467">
        <f ca="1">IF(Table1[[#This Row],[City]]="Mumbai",1,0)</f>
        <v>0</v>
      </c>
      <c r="BU467">
        <f ca="1">IF(Table1[[#This Row],[City]]="Chennai",1,0)</f>
        <v>0</v>
      </c>
      <c r="BV467">
        <f ca="1">IF(Table1[[#This Row],[City]]="Delhi",1,0)</f>
        <v>0</v>
      </c>
      <c r="BW467">
        <f ca="1">IF(Table1[[#This Row],[City]]="Bangalore",1,0)</f>
        <v>0</v>
      </c>
      <c r="BX467">
        <f ca="1">IF(Table1[[#This Row],[City]]="Kochi",1,0)</f>
        <v>0</v>
      </c>
      <c r="BY467">
        <f ca="1">IF(Table1[[#This Row],[City]]="Thiruvananthapuram",1,0)</f>
        <v>0</v>
      </c>
      <c r="BZ467">
        <f ca="1">IF(Table1[[#This Row],[City]]="Kolkata",1,0)</f>
        <v>0</v>
      </c>
      <c r="CA467">
        <f ca="1">IF(Table1[[#This Row],[City]]="Mysore",1,0)</f>
        <v>1</v>
      </c>
    </row>
    <row r="468" spans="2:79" x14ac:dyDescent="0.3">
      <c r="B468">
        <f t="shared" ca="1" si="156"/>
        <v>2</v>
      </c>
      <c r="C468" t="str">
        <f t="shared" ca="1" si="157"/>
        <v>Female</v>
      </c>
      <c r="D468">
        <f t="shared" ca="1" si="158"/>
        <v>35</v>
      </c>
      <c r="E468">
        <f t="shared" ca="1" si="159"/>
        <v>2</v>
      </c>
      <c r="F468" t="str">
        <f t="shared" ca="1" si="160"/>
        <v>Engineer</v>
      </c>
      <c r="G468">
        <f t="shared" ca="1" si="161"/>
        <v>2</v>
      </c>
      <c r="H468" t="str">
        <f t="shared" ca="1" si="162"/>
        <v>HSC</v>
      </c>
      <c r="I468">
        <f t="shared" ca="1" si="163"/>
        <v>3</v>
      </c>
      <c r="J468">
        <f t="shared" ca="1" si="155"/>
        <v>3</v>
      </c>
      <c r="K468">
        <f t="shared" ca="1" si="164"/>
        <v>86347</v>
      </c>
      <c r="L468">
        <f t="shared" ca="1" si="165"/>
        <v>2</v>
      </c>
      <c r="M468" t="str">
        <f t="shared" ca="1" si="166"/>
        <v>Bangalore</v>
      </c>
      <c r="N468">
        <f t="shared" ca="1" si="167"/>
        <v>345388</v>
      </c>
      <c r="O468">
        <f t="shared" ca="1" si="168"/>
        <v>144357.70867603796</v>
      </c>
      <c r="P468" s="1">
        <f t="shared" ca="1" si="169"/>
        <v>165568.94253566727</v>
      </c>
      <c r="Q468">
        <f t="shared" ca="1" si="170"/>
        <v>142052</v>
      </c>
      <c r="R468" s="1">
        <f t="shared" ca="1" si="171"/>
        <v>9752.6707272965432</v>
      </c>
      <c r="S468" s="1">
        <f t="shared" ca="1" si="172"/>
        <v>92212.600023197476</v>
      </c>
      <c r="T468" s="1">
        <f t="shared" ca="1" si="173"/>
        <v>520709.61326296383</v>
      </c>
      <c r="U468" s="1">
        <f t="shared" ca="1" si="174"/>
        <v>296162.37940333452</v>
      </c>
      <c r="V468" s="1">
        <f t="shared" ca="1" si="175"/>
        <v>224547.23385962931</v>
      </c>
      <c r="AI468" s="7"/>
      <c r="AJ468">
        <f ca="1">IF(Table1[[#This Row],[Gender]]="Male",1,0)</f>
        <v>0</v>
      </c>
      <c r="AK468">
        <f ca="1">IF(Table1[[#This Row],[Gender]]="Female",1,0)</f>
        <v>1</v>
      </c>
      <c r="AM468" s="3"/>
      <c r="AO468">
        <f ca="1">IF(Table1[[#This Row],[Profession]]="Health",1,0)</f>
        <v>0</v>
      </c>
      <c r="AP468">
        <f ca="1">IF(Table1[[#This Row],[Profession]]="IT",1,0)</f>
        <v>0</v>
      </c>
      <c r="AQ468">
        <f ca="1">IF(Table1[[#This Row],[Profession]]="Engineer",1,0)</f>
        <v>1</v>
      </c>
      <c r="AR468">
        <f ca="1">IF(Table1[[#This Row],[Profession]]="Blogger",1,0)</f>
        <v>0</v>
      </c>
      <c r="AS468">
        <f ca="1">IF(Table1[[#This Row],[Profession]]="Teacher",1,0)</f>
        <v>0</v>
      </c>
      <c r="AT468">
        <f ca="1">IF(Table1[[#This Row],[Profession]]="Freelancer",1,0)</f>
        <v>0</v>
      </c>
      <c r="BB468" s="20">
        <f ca="1">Table1[[#This Row],[Vehicle Value]]/Table1[[#This Row],[Vehicles]]</f>
        <v>55189.647511889088</v>
      </c>
      <c r="BC468" s="3"/>
      <c r="BD468" s="23">
        <f ca="1">IF(Table1[[#This Row],[Overal Debt]]&gt;$BE$3,1,0)</f>
        <v>1</v>
      </c>
      <c r="BG468" s="27">
        <f ca="1">Table1[[#This Row],[Mortgage]]/Table1[[#This Row],[Value of House]]</f>
        <v>0.41795808967317327</v>
      </c>
      <c r="BH468" s="23">
        <f t="shared" ca="1" si="176"/>
        <v>0</v>
      </c>
      <c r="BJ468">
        <f ca="1">IF(Table1[[#This Row],[City]]="Delhi",Table1[[#This Row],[Income]],0)</f>
        <v>0</v>
      </c>
      <c r="BK468">
        <f ca="1">IF(Table1[[#This Row],[City]]="Bangalore",Table1[[#This Row],[Income]],0)</f>
        <v>86347</v>
      </c>
      <c r="BL468">
        <f ca="1">IF(Table1[[#This Row],[City]]="Kochi",Table1[[#This Row],[Income]],0)</f>
        <v>0</v>
      </c>
      <c r="BM468">
        <f ca="1">IF(Table1[[#This Row],[City]]="Chennai",Table1[[#This Row],[Income]],0)</f>
        <v>0</v>
      </c>
      <c r="BN468">
        <f ca="1">IF(Table1[[#This Row],[City]]="Thiruvananthapuram",Table1[[#This Row],[Income]],0)</f>
        <v>0</v>
      </c>
      <c r="BO468">
        <f ca="1">IF(Table1[[#This Row],[City]]="Kolkata",Table1[[#This Row],[Income]],0)</f>
        <v>0</v>
      </c>
      <c r="BP468">
        <f ca="1">IF(Table1[[#This Row],[City]]="Mumbai",Table1[[#This Row],[Income]],0)</f>
        <v>0</v>
      </c>
      <c r="BQ468">
        <f ca="1">IF(Table1[[#This Row],[City]]="Mysore",Table1[[#This Row],[Income]],0)</f>
        <v>0</v>
      </c>
      <c r="BT468">
        <f ca="1">IF(Table1[[#This Row],[City]]="Mumbai",1,0)</f>
        <v>0</v>
      </c>
      <c r="BU468">
        <f ca="1">IF(Table1[[#This Row],[City]]="Chennai",1,0)</f>
        <v>0</v>
      </c>
      <c r="BV468">
        <f ca="1">IF(Table1[[#This Row],[City]]="Delhi",1,0)</f>
        <v>0</v>
      </c>
      <c r="BW468">
        <f ca="1">IF(Table1[[#This Row],[City]]="Bangalore",1,0)</f>
        <v>1</v>
      </c>
      <c r="BX468">
        <f ca="1">IF(Table1[[#This Row],[City]]="Kochi",1,0)</f>
        <v>0</v>
      </c>
      <c r="BY468">
        <f ca="1">IF(Table1[[#This Row],[City]]="Thiruvananthapuram",1,0)</f>
        <v>0</v>
      </c>
      <c r="BZ468">
        <f ca="1">IF(Table1[[#This Row],[City]]="Kolkata",1,0)</f>
        <v>0</v>
      </c>
      <c r="CA468">
        <f ca="1">IF(Table1[[#This Row],[City]]="Mysore",1,0)</f>
        <v>0</v>
      </c>
    </row>
    <row r="469" spans="2:79" x14ac:dyDescent="0.3">
      <c r="B469">
        <f t="shared" ca="1" si="156"/>
        <v>2</v>
      </c>
      <c r="C469" t="str">
        <f t="shared" ca="1" si="157"/>
        <v>Female</v>
      </c>
      <c r="D469">
        <f t="shared" ca="1" si="158"/>
        <v>34</v>
      </c>
      <c r="E469">
        <f t="shared" ca="1" si="159"/>
        <v>1</v>
      </c>
      <c r="F469" t="str">
        <f t="shared" ca="1" si="160"/>
        <v>Health</v>
      </c>
      <c r="G469">
        <f t="shared" ca="1" si="161"/>
        <v>2</v>
      </c>
      <c r="H469" t="str">
        <f t="shared" ca="1" si="162"/>
        <v>HSC</v>
      </c>
      <c r="I469">
        <f t="shared" ca="1" si="163"/>
        <v>0</v>
      </c>
      <c r="J469">
        <f t="shared" ca="1" si="155"/>
        <v>1</v>
      </c>
      <c r="K469">
        <f t="shared" ca="1" si="164"/>
        <v>29326</v>
      </c>
      <c r="L469">
        <f t="shared" ca="1" si="165"/>
        <v>6</v>
      </c>
      <c r="M469" t="str">
        <f t="shared" ca="1" si="166"/>
        <v>Thiruvananthapuram</v>
      </c>
      <c r="N469">
        <f t="shared" ca="1" si="167"/>
        <v>87978</v>
      </c>
      <c r="O469">
        <f t="shared" ca="1" si="168"/>
        <v>47779.387889275124</v>
      </c>
      <c r="P469" s="1">
        <f t="shared" ca="1" si="169"/>
        <v>16629.846702562249</v>
      </c>
      <c r="Q469">
        <f t="shared" ca="1" si="170"/>
        <v>10007</v>
      </c>
      <c r="R469" s="1">
        <f t="shared" ca="1" si="171"/>
        <v>13289.61934533402</v>
      </c>
      <c r="S469" s="1">
        <f t="shared" ca="1" si="172"/>
        <v>29479.556889148051</v>
      </c>
      <c r="T469" s="1">
        <f t="shared" ca="1" si="173"/>
        <v>117897.46604789628</v>
      </c>
      <c r="U469" s="1">
        <f t="shared" ca="1" si="174"/>
        <v>71076.007234609147</v>
      </c>
      <c r="V469" s="1">
        <f t="shared" ca="1" si="175"/>
        <v>46821.458813287129</v>
      </c>
      <c r="AI469" s="7"/>
      <c r="AJ469">
        <f ca="1">IF(Table1[[#This Row],[Gender]]="Male",1,0)</f>
        <v>0</v>
      </c>
      <c r="AK469">
        <f ca="1">IF(Table1[[#This Row],[Gender]]="Female",1,0)</f>
        <v>1</v>
      </c>
      <c r="AM469" s="3"/>
      <c r="AO469">
        <f ca="1">IF(Table1[[#This Row],[Profession]]="Health",1,0)</f>
        <v>1</v>
      </c>
      <c r="AP469">
        <f ca="1">IF(Table1[[#This Row],[Profession]]="IT",1,0)</f>
        <v>0</v>
      </c>
      <c r="AQ469">
        <f ca="1">IF(Table1[[#This Row],[Profession]]="Engineer",1,0)</f>
        <v>0</v>
      </c>
      <c r="AR469">
        <f ca="1">IF(Table1[[#This Row],[Profession]]="Blogger",1,0)</f>
        <v>0</v>
      </c>
      <c r="AS469">
        <f ca="1">IF(Table1[[#This Row],[Profession]]="Teacher",1,0)</f>
        <v>0</v>
      </c>
      <c r="AT469">
        <f ca="1">IF(Table1[[#This Row],[Profession]]="Freelancer",1,0)</f>
        <v>0</v>
      </c>
      <c r="BB469" s="20">
        <f ca="1">Table1[[#This Row],[Vehicle Value]]/Table1[[#This Row],[Vehicles]]</f>
        <v>16629.846702562249</v>
      </c>
      <c r="BC469" s="3"/>
      <c r="BD469" s="23">
        <f ca="1">IF(Table1[[#This Row],[Overal Debt]]&gt;$BE$3,1,0)</f>
        <v>0</v>
      </c>
      <c r="BG469" s="27">
        <f ca="1">Table1[[#This Row],[Mortgage]]/Table1[[#This Row],[Value of House]]</f>
        <v>0.54308336049097639</v>
      </c>
      <c r="BH469" s="23">
        <f t="shared" ca="1" si="176"/>
        <v>0</v>
      </c>
      <c r="BJ469">
        <f ca="1">IF(Table1[[#This Row],[City]]="Delhi",Table1[[#This Row],[Income]],0)</f>
        <v>0</v>
      </c>
      <c r="BK469">
        <f ca="1">IF(Table1[[#This Row],[City]]="Bangalore",Table1[[#This Row],[Income]],0)</f>
        <v>0</v>
      </c>
      <c r="BL469">
        <f ca="1">IF(Table1[[#This Row],[City]]="Kochi",Table1[[#This Row],[Income]],0)</f>
        <v>0</v>
      </c>
      <c r="BM469">
        <f ca="1">IF(Table1[[#This Row],[City]]="Chennai",Table1[[#This Row],[Income]],0)</f>
        <v>0</v>
      </c>
      <c r="BN469">
        <f ca="1">IF(Table1[[#This Row],[City]]="Thiruvananthapuram",Table1[[#This Row],[Income]],0)</f>
        <v>29326</v>
      </c>
      <c r="BO469">
        <f ca="1">IF(Table1[[#This Row],[City]]="Kolkata",Table1[[#This Row],[Income]],0)</f>
        <v>0</v>
      </c>
      <c r="BP469">
        <f ca="1">IF(Table1[[#This Row],[City]]="Mumbai",Table1[[#This Row],[Income]],0)</f>
        <v>0</v>
      </c>
      <c r="BQ469">
        <f ca="1">IF(Table1[[#This Row],[City]]="Mysore",Table1[[#This Row],[Income]],0)</f>
        <v>0</v>
      </c>
      <c r="BT469">
        <f ca="1">IF(Table1[[#This Row],[City]]="Mumbai",1,0)</f>
        <v>0</v>
      </c>
      <c r="BU469">
        <f ca="1">IF(Table1[[#This Row],[City]]="Chennai",1,0)</f>
        <v>0</v>
      </c>
      <c r="BV469">
        <f ca="1">IF(Table1[[#This Row],[City]]="Delhi",1,0)</f>
        <v>0</v>
      </c>
      <c r="BW469">
        <f ca="1">IF(Table1[[#This Row],[City]]="Bangalore",1,0)</f>
        <v>0</v>
      </c>
      <c r="BX469">
        <f ca="1">IF(Table1[[#This Row],[City]]="Kochi",1,0)</f>
        <v>0</v>
      </c>
      <c r="BY469">
        <f ca="1">IF(Table1[[#This Row],[City]]="Thiruvananthapuram",1,0)</f>
        <v>1</v>
      </c>
      <c r="BZ469">
        <f ca="1">IF(Table1[[#This Row],[City]]="Kolkata",1,0)</f>
        <v>0</v>
      </c>
      <c r="CA469">
        <f ca="1">IF(Table1[[#This Row],[City]]="Mysore",1,0)</f>
        <v>0</v>
      </c>
    </row>
    <row r="470" spans="2:79" x14ac:dyDescent="0.3">
      <c r="B470">
        <f t="shared" ca="1" si="156"/>
        <v>1</v>
      </c>
      <c r="C470" t="str">
        <f t="shared" ca="1" si="157"/>
        <v>Male</v>
      </c>
      <c r="D470">
        <f t="shared" ca="1" si="158"/>
        <v>27</v>
      </c>
      <c r="E470">
        <f t="shared" ca="1" si="159"/>
        <v>2</v>
      </c>
      <c r="F470" t="str">
        <f t="shared" ca="1" si="160"/>
        <v>Engineer</v>
      </c>
      <c r="G470">
        <f t="shared" ca="1" si="161"/>
        <v>5</v>
      </c>
      <c r="H470" t="str">
        <f t="shared" ca="1" si="162"/>
        <v>Post Graduate</v>
      </c>
      <c r="I470">
        <f t="shared" ca="1" si="163"/>
        <v>1</v>
      </c>
      <c r="J470">
        <f t="shared" ca="1" si="155"/>
        <v>3</v>
      </c>
      <c r="K470">
        <f t="shared" ca="1" si="164"/>
        <v>45939</v>
      </c>
      <c r="L470">
        <f t="shared" ca="1" si="165"/>
        <v>2</v>
      </c>
      <c r="M470" t="str">
        <f t="shared" ca="1" si="166"/>
        <v>Bangalore</v>
      </c>
      <c r="N470">
        <f t="shared" ca="1" si="167"/>
        <v>137817</v>
      </c>
      <c r="O470">
        <f t="shared" ca="1" si="168"/>
        <v>25774.3349507274</v>
      </c>
      <c r="P470" s="1">
        <f t="shared" ca="1" si="169"/>
        <v>12995.89006056646</v>
      </c>
      <c r="Q470">
        <f t="shared" ca="1" si="170"/>
        <v>6356</v>
      </c>
      <c r="R470" s="1">
        <f t="shared" ca="1" si="171"/>
        <v>43903.538998399636</v>
      </c>
      <c r="S470" s="1">
        <f t="shared" ca="1" si="172"/>
        <v>64088.621493386148</v>
      </c>
      <c r="T470" s="1">
        <f t="shared" ca="1" si="173"/>
        <v>194716.42905896608</v>
      </c>
      <c r="U470" s="1">
        <f t="shared" ca="1" si="174"/>
        <v>76033.873949127039</v>
      </c>
      <c r="V470" s="1">
        <f t="shared" ca="1" si="175"/>
        <v>118682.55510983904</v>
      </c>
      <c r="AI470" s="7"/>
      <c r="AJ470">
        <f ca="1">IF(Table1[[#This Row],[Gender]]="Male",1,0)</f>
        <v>1</v>
      </c>
      <c r="AK470">
        <f ca="1">IF(Table1[[#This Row],[Gender]]="Female",1,0)</f>
        <v>0</v>
      </c>
      <c r="AM470" s="3"/>
      <c r="AO470">
        <f ca="1">IF(Table1[[#This Row],[Profession]]="Health",1,0)</f>
        <v>0</v>
      </c>
      <c r="AP470">
        <f ca="1">IF(Table1[[#This Row],[Profession]]="IT",1,0)</f>
        <v>0</v>
      </c>
      <c r="AQ470">
        <f ca="1">IF(Table1[[#This Row],[Profession]]="Engineer",1,0)</f>
        <v>1</v>
      </c>
      <c r="AR470">
        <f ca="1">IF(Table1[[#This Row],[Profession]]="Blogger",1,0)</f>
        <v>0</v>
      </c>
      <c r="AS470">
        <f ca="1">IF(Table1[[#This Row],[Profession]]="Teacher",1,0)</f>
        <v>0</v>
      </c>
      <c r="AT470">
        <f ca="1">IF(Table1[[#This Row],[Profession]]="Freelancer",1,0)</f>
        <v>0</v>
      </c>
      <c r="BB470" s="20">
        <f ca="1">Table1[[#This Row],[Vehicle Value]]/Table1[[#This Row],[Vehicles]]</f>
        <v>4331.9633535221537</v>
      </c>
      <c r="BC470" s="3"/>
      <c r="BD470" s="23">
        <f ca="1">IF(Table1[[#This Row],[Overal Debt]]&gt;$BE$3,1,0)</f>
        <v>0</v>
      </c>
      <c r="BG470" s="27">
        <f ca="1">Table1[[#This Row],[Mortgage]]/Table1[[#This Row],[Value of House]]</f>
        <v>0.18701854597565903</v>
      </c>
      <c r="BH470" s="23">
        <f t="shared" ca="1" si="176"/>
        <v>1</v>
      </c>
      <c r="BJ470">
        <f ca="1">IF(Table1[[#This Row],[City]]="Delhi",Table1[[#This Row],[Income]],0)</f>
        <v>0</v>
      </c>
      <c r="BK470">
        <f ca="1">IF(Table1[[#This Row],[City]]="Bangalore",Table1[[#This Row],[Income]],0)</f>
        <v>45939</v>
      </c>
      <c r="BL470">
        <f ca="1">IF(Table1[[#This Row],[City]]="Kochi",Table1[[#This Row],[Income]],0)</f>
        <v>0</v>
      </c>
      <c r="BM470">
        <f ca="1">IF(Table1[[#This Row],[City]]="Chennai",Table1[[#This Row],[Income]],0)</f>
        <v>0</v>
      </c>
      <c r="BN470">
        <f ca="1">IF(Table1[[#This Row],[City]]="Thiruvananthapuram",Table1[[#This Row],[Income]],0)</f>
        <v>0</v>
      </c>
      <c r="BO470">
        <f ca="1">IF(Table1[[#This Row],[City]]="Kolkata",Table1[[#This Row],[Income]],0)</f>
        <v>0</v>
      </c>
      <c r="BP470">
        <f ca="1">IF(Table1[[#This Row],[City]]="Mumbai",Table1[[#This Row],[Income]],0)</f>
        <v>0</v>
      </c>
      <c r="BQ470">
        <f ca="1">IF(Table1[[#This Row],[City]]="Mysore",Table1[[#This Row],[Income]],0)</f>
        <v>0</v>
      </c>
      <c r="BT470">
        <f ca="1">IF(Table1[[#This Row],[City]]="Mumbai",1,0)</f>
        <v>0</v>
      </c>
      <c r="BU470">
        <f ca="1">IF(Table1[[#This Row],[City]]="Chennai",1,0)</f>
        <v>0</v>
      </c>
      <c r="BV470">
        <f ca="1">IF(Table1[[#This Row],[City]]="Delhi",1,0)</f>
        <v>0</v>
      </c>
      <c r="BW470">
        <f ca="1">IF(Table1[[#This Row],[City]]="Bangalore",1,0)</f>
        <v>1</v>
      </c>
      <c r="BX470">
        <f ca="1">IF(Table1[[#This Row],[City]]="Kochi",1,0)</f>
        <v>0</v>
      </c>
      <c r="BY470">
        <f ca="1">IF(Table1[[#This Row],[City]]="Thiruvananthapuram",1,0)</f>
        <v>0</v>
      </c>
      <c r="BZ470">
        <f ca="1">IF(Table1[[#This Row],[City]]="Kolkata",1,0)</f>
        <v>0</v>
      </c>
      <c r="CA470">
        <f ca="1">IF(Table1[[#This Row],[City]]="Mysore",1,0)</f>
        <v>0</v>
      </c>
    </row>
    <row r="471" spans="2:79" x14ac:dyDescent="0.3">
      <c r="B471">
        <f t="shared" ca="1" si="156"/>
        <v>2</v>
      </c>
      <c r="C471" t="str">
        <f t="shared" ca="1" si="157"/>
        <v>Female</v>
      </c>
      <c r="D471">
        <f t="shared" ca="1" si="158"/>
        <v>42</v>
      </c>
      <c r="E471">
        <f t="shared" ca="1" si="159"/>
        <v>5</v>
      </c>
      <c r="F471" t="str">
        <f t="shared" ca="1" si="160"/>
        <v>Freelancer</v>
      </c>
      <c r="G471">
        <f t="shared" ca="1" si="161"/>
        <v>3</v>
      </c>
      <c r="H471" t="str">
        <f t="shared" ca="1" si="162"/>
        <v>Diploma</v>
      </c>
      <c r="I471">
        <f t="shared" ca="1" si="163"/>
        <v>0</v>
      </c>
      <c r="J471">
        <f t="shared" ca="1" si="155"/>
        <v>1</v>
      </c>
      <c r="K471">
        <f t="shared" ca="1" si="164"/>
        <v>42411</v>
      </c>
      <c r="L471">
        <f t="shared" ca="1" si="165"/>
        <v>3</v>
      </c>
      <c r="M471" t="str">
        <f t="shared" ca="1" si="166"/>
        <v>Mysore</v>
      </c>
      <c r="N471">
        <f t="shared" ca="1" si="167"/>
        <v>169644</v>
      </c>
      <c r="O471">
        <f t="shared" ca="1" si="168"/>
        <v>98707.798844066754</v>
      </c>
      <c r="P471" s="1">
        <f t="shared" ca="1" si="169"/>
        <v>1201.29865440648</v>
      </c>
      <c r="Q471">
        <f t="shared" ca="1" si="170"/>
        <v>1030</v>
      </c>
      <c r="R471" s="1">
        <f t="shared" ca="1" si="171"/>
        <v>38820.619097072937</v>
      </c>
      <c r="S471" s="1">
        <f t="shared" ca="1" si="172"/>
        <v>6395.2186741391924</v>
      </c>
      <c r="T471" s="1">
        <f t="shared" ca="1" si="173"/>
        <v>209665.91775147943</v>
      </c>
      <c r="U471" s="1">
        <f t="shared" ca="1" si="174"/>
        <v>138558.41794113969</v>
      </c>
      <c r="V471" s="1">
        <f t="shared" ca="1" si="175"/>
        <v>71107.499810339737</v>
      </c>
      <c r="AI471" s="7"/>
      <c r="AJ471">
        <f ca="1">IF(Table1[[#This Row],[Gender]]="Male",1,0)</f>
        <v>0</v>
      </c>
      <c r="AK471">
        <f ca="1">IF(Table1[[#This Row],[Gender]]="Female",1,0)</f>
        <v>1</v>
      </c>
      <c r="AM471" s="3"/>
      <c r="AO471">
        <f ca="1">IF(Table1[[#This Row],[Profession]]="Health",1,0)</f>
        <v>0</v>
      </c>
      <c r="AP471">
        <f ca="1">IF(Table1[[#This Row],[Profession]]="IT",1,0)</f>
        <v>0</v>
      </c>
      <c r="AQ471">
        <f ca="1">IF(Table1[[#This Row],[Profession]]="Engineer",1,0)</f>
        <v>0</v>
      </c>
      <c r="AR471">
        <f ca="1">IF(Table1[[#This Row],[Profession]]="Blogger",1,0)</f>
        <v>0</v>
      </c>
      <c r="AS471">
        <f ca="1">IF(Table1[[#This Row],[Profession]]="Teacher",1,0)</f>
        <v>0</v>
      </c>
      <c r="AT471">
        <f ca="1">IF(Table1[[#This Row],[Profession]]="Freelancer",1,0)</f>
        <v>1</v>
      </c>
      <c r="BB471" s="20">
        <f ca="1">Table1[[#This Row],[Vehicle Value]]/Table1[[#This Row],[Vehicles]]</f>
        <v>1201.29865440648</v>
      </c>
      <c r="BC471" s="3"/>
      <c r="BD471" s="23">
        <f ca="1">IF(Table1[[#This Row],[Overal Debt]]&gt;$BE$3,1,0)</f>
        <v>1</v>
      </c>
      <c r="BG471" s="27">
        <f ca="1">Table1[[#This Row],[Mortgage]]/Table1[[#This Row],[Value of House]]</f>
        <v>0.58185257860028505</v>
      </c>
      <c r="BH471" s="23">
        <f t="shared" ca="1" si="176"/>
        <v>0</v>
      </c>
      <c r="BJ471">
        <f ca="1">IF(Table1[[#This Row],[City]]="Delhi",Table1[[#This Row],[Income]],0)</f>
        <v>0</v>
      </c>
      <c r="BK471">
        <f ca="1">IF(Table1[[#This Row],[City]]="Bangalore",Table1[[#This Row],[Income]],0)</f>
        <v>0</v>
      </c>
      <c r="BL471">
        <f ca="1">IF(Table1[[#This Row],[City]]="Kochi",Table1[[#This Row],[Income]],0)</f>
        <v>0</v>
      </c>
      <c r="BM471">
        <f ca="1">IF(Table1[[#This Row],[City]]="Chennai",Table1[[#This Row],[Income]],0)</f>
        <v>0</v>
      </c>
      <c r="BN471">
        <f ca="1">IF(Table1[[#This Row],[City]]="Thiruvananthapuram",Table1[[#This Row],[Income]],0)</f>
        <v>0</v>
      </c>
      <c r="BO471">
        <f ca="1">IF(Table1[[#This Row],[City]]="Kolkata",Table1[[#This Row],[Income]],0)</f>
        <v>0</v>
      </c>
      <c r="BP471">
        <f ca="1">IF(Table1[[#This Row],[City]]="Mumbai",Table1[[#This Row],[Income]],0)</f>
        <v>0</v>
      </c>
      <c r="BQ471">
        <f ca="1">IF(Table1[[#This Row],[City]]="Mysore",Table1[[#This Row],[Income]],0)</f>
        <v>42411</v>
      </c>
      <c r="BT471">
        <f ca="1">IF(Table1[[#This Row],[City]]="Mumbai",1,0)</f>
        <v>0</v>
      </c>
      <c r="BU471">
        <f ca="1">IF(Table1[[#This Row],[City]]="Chennai",1,0)</f>
        <v>0</v>
      </c>
      <c r="BV471">
        <f ca="1">IF(Table1[[#This Row],[City]]="Delhi",1,0)</f>
        <v>0</v>
      </c>
      <c r="BW471">
        <f ca="1">IF(Table1[[#This Row],[City]]="Bangalore",1,0)</f>
        <v>0</v>
      </c>
      <c r="BX471">
        <f ca="1">IF(Table1[[#This Row],[City]]="Kochi",1,0)</f>
        <v>0</v>
      </c>
      <c r="BY471">
        <f ca="1">IF(Table1[[#This Row],[City]]="Thiruvananthapuram",1,0)</f>
        <v>0</v>
      </c>
      <c r="BZ471">
        <f ca="1">IF(Table1[[#This Row],[City]]="Kolkata",1,0)</f>
        <v>0</v>
      </c>
      <c r="CA471">
        <f ca="1">IF(Table1[[#This Row],[City]]="Mysore",1,0)</f>
        <v>1</v>
      </c>
    </row>
    <row r="472" spans="2:79" x14ac:dyDescent="0.3">
      <c r="B472">
        <f t="shared" ca="1" si="156"/>
        <v>1</v>
      </c>
      <c r="C472" t="str">
        <f t="shared" ca="1" si="157"/>
        <v>Male</v>
      </c>
      <c r="D472">
        <f t="shared" ca="1" si="158"/>
        <v>31</v>
      </c>
      <c r="E472">
        <f t="shared" ca="1" si="159"/>
        <v>5</v>
      </c>
      <c r="F472" t="str">
        <f ca="1">VLOOKUP(E472,$AB$3:$AC$8,2)</f>
        <v>Freelancer</v>
      </c>
      <c r="G472">
        <f t="shared" ca="1" si="161"/>
        <v>2</v>
      </c>
      <c r="H472" t="str">
        <f t="shared" ca="1" si="162"/>
        <v>HSC</v>
      </c>
      <c r="I472">
        <f t="shared" ca="1" si="163"/>
        <v>2</v>
      </c>
      <c r="J472">
        <f t="shared" ca="1" si="155"/>
        <v>1</v>
      </c>
      <c r="K472">
        <f t="shared" ca="1" si="164"/>
        <v>76272</v>
      </c>
      <c r="L472">
        <f t="shared" ca="1" si="165"/>
        <v>3</v>
      </c>
      <c r="M472" t="str">
        <f t="shared" ca="1" si="166"/>
        <v>Mysore</v>
      </c>
      <c r="N472">
        <f t="shared" ca="1" si="167"/>
        <v>228816</v>
      </c>
      <c r="O472">
        <f t="shared" ca="1" si="168"/>
        <v>88216.427756573321</v>
      </c>
      <c r="P472" s="1">
        <f t="shared" ca="1" si="169"/>
        <v>63603.162813770017</v>
      </c>
      <c r="Q472">
        <f t="shared" ca="1" si="170"/>
        <v>6984</v>
      </c>
      <c r="R472" s="1">
        <f t="shared" ca="1" si="171"/>
        <v>3471.3403521350006</v>
      </c>
      <c r="S472" s="1">
        <f t="shared" ca="1" si="172"/>
        <v>113652.56179803421</v>
      </c>
      <c r="T472" s="1">
        <f t="shared" ca="1" si="173"/>
        <v>295890.50316590501</v>
      </c>
      <c r="U472" s="1">
        <f t="shared" ca="1" si="174"/>
        <v>98671.768108708318</v>
      </c>
      <c r="V472" s="1">
        <f t="shared" ca="1" si="175"/>
        <v>197218.7350571967</v>
      </c>
      <c r="AI472" s="7"/>
      <c r="AJ472">
        <f ca="1">IF(Table1[[#This Row],[Gender]]="Male",1,0)</f>
        <v>1</v>
      </c>
      <c r="AK472">
        <f ca="1">IF(Table1[[#This Row],[Gender]]="Female",1,0)</f>
        <v>0</v>
      </c>
      <c r="AM472" s="3"/>
      <c r="AO472">
        <f ca="1">IF(Table1[[#This Row],[Profession]]="Health",1,0)</f>
        <v>0</v>
      </c>
      <c r="AP472">
        <f ca="1">IF(Table1[[#This Row],[Profession]]="IT",1,0)</f>
        <v>0</v>
      </c>
      <c r="AQ472">
        <f ca="1">IF(Table1[[#This Row],[Profession]]="Engineer",1,0)</f>
        <v>0</v>
      </c>
      <c r="AR472">
        <f ca="1">IF(Table1[[#This Row],[Profession]]="Blogger",1,0)</f>
        <v>0</v>
      </c>
      <c r="AS472">
        <f ca="1">IF(Table1[[#This Row],[Profession]]="Teacher",1,0)</f>
        <v>0</v>
      </c>
      <c r="AT472">
        <f ca="1">IF(Table1[[#This Row],[Profession]]="Freelancer",1,0)</f>
        <v>1</v>
      </c>
      <c r="BB472" s="20">
        <f ca="1">Table1[[#This Row],[Vehicle Value]]/Table1[[#This Row],[Vehicles]]</f>
        <v>63603.162813770017</v>
      </c>
      <c r="BC472" s="3"/>
      <c r="BD472" s="23">
        <f ca="1">IF(Table1[[#This Row],[Overal Debt]]&gt;$BE$3,1,0)</f>
        <v>0</v>
      </c>
      <c r="BG472" s="27">
        <f ca="1">Table1[[#This Row],[Mortgage]]/Table1[[#This Row],[Value of House]]</f>
        <v>0.38553434968084976</v>
      </c>
      <c r="BH472" s="23">
        <f t="shared" ca="1" si="176"/>
        <v>0</v>
      </c>
      <c r="BJ472">
        <f ca="1">IF(Table1[[#This Row],[City]]="Delhi",Table1[[#This Row],[Income]],0)</f>
        <v>0</v>
      </c>
      <c r="BK472">
        <f ca="1">IF(Table1[[#This Row],[City]]="Bangalore",Table1[[#This Row],[Income]],0)</f>
        <v>0</v>
      </c>
      <c r="BL472">
        <f ca="1">IF(Table1[[#This Row],[City]]="Kochi",Table1[[#This Row],[Income]],0)</f>
        <v>0</v>
      </c>
      <c r="BM472">
        <f ca="1">IF(Table1[[#This Row],[City]]="Chennai",Table1[[#This Row],[Income]],0)</f>
        <v>0</v>
      </c>
      <c r="BN472">
        <f ca="1">IF(Table1[[#This Row],[City]]="Thiruvananthapuram",Table1[[#This Row],[Income]],0)</f>
        <v>0</v>
      </c>
      <c r="BO472">
        <f ca="1">IF(Table1[[#This Row],[City]]="Kolkata",Table1[[#This Row],[Income]],0)</f>
        <v>0</v>
      </c>
      <c r="BP472">
        <f ca="1">IF(Table1[[#This Row],[City]]="Mumbai",Table1[[#This Row],[Income]],0)</f>
        <v>0</v>
      </c>
      <c r="BQ472">
        <f ca="1">IF(Table1[[#This Row],[City]]="Mysore",Table1[[#This Row],[Income]],0)</f>
        <v>76272</v>
      </c>
      <c r="BT472">
        <f ca="1">IF(Table1[[#This Row],[City]]="Mumbai",1,0)</f>
        <v>0</v>
      </c>
      <c r="BU472">
        <f ca="1">IF(Table1[[#This Row],[City]]="Chennai",1,0)</f>
        <v>0</v>
      </c>
      <c r="BV472">
        <f ca="1">IF(Table1[[#This Row],[City]]="Delhi",1,0)</f>
        <v>0</v>
      </c>
      <c r="BW472">
        <f ca="1">IF(Table1[[#This Row],[City]]="Bangalore",1,0)</f>
        <v>0</v>
      </c>
      <c r="BX472">
        <f ca="1">IF(Table1[[#This Row],[City]]="Kochi",1,0)</f>
        <v>0</v>
      </c>
      <c r="BY472">
        <f ca="1">IF(Table1[[#This Row],[City]]="Thiruvananthapuram",1,0)</f>
        <v>0</v>
      </c>
      <c r="BZ472">
        <f ca="1">IF(Table1[[#This Row],[City]]="Kolkata",1,0)</f>
        <v>0</v>
      </c>
      <c r="CA472">
        <f ca="1">IF(Table1[[#This Row],[City]]="Mysore",1,0)</f>
        <v>1</v>
      </c>
    </row>
    <row r="473" spans="2:79" x14ac:dyDescent="0.3">
      <c r="B473">
        <f t="shared" ca="1" si="156"/>
        <v>1</v>
      </c>
      <c r="C473" t="str">
        <f t="shared" ca="1" si="157"/>
        <v>Male</v>
      </c>
      <c r="D473">
        <f t="shared" ca="1" si="158"/>
        <v>32</v>
      </c>
      <c r="E473">
        <f t="shared" ca="1" si="159"/>
        <v>2</v>
      </c>
      <c r="F473" t="str">
        <f t="shared" ca="1" si="160"/>
        <v>Engineer</v>
      </c>
      <c r="G473">
        <f t="shared" ca="1" si="161"/>
        <v>4</v>
      </c>
      <c r="H473" t="str">
        <f t="shared" ca="1" si="162"/>
        <v>Under Graduate</v>
      </c>
      <c r="I473">
        <f t="shared" ca="1" si="163"/>
        <v>3</v>
      </c>
      <c r="J473">
        <f t="shared" ca="1" si="155"/>
        <v>4</v>
      </c>
      <c r="K473">
        <f t="shared" ca="1" si="164"/>
        <v>55336</v>
      </c>
      <c r="L473">
        <f t="shared" ca="1" si="165"/>
        <v>5</v>
      </c>
      <c r="M473" t="str">
        <f t="shared" ca="1" si="166"/>
        <v>Kolkata</v>
      </c>
      <c r="N473">
        <f t="shared" ca="1" si="167"/>
        <v>166008</v>
      </c>
      <c r="O473">
        <f t="shared" ca="1" si="168"/>
        <v>153254.58468254542</v>
      </c>
      <c r="P473" s="1">
        <f t="shared" ca="1" si="169"/>
        <v>21021.930592189441</v>
      </c>
      <c r="Q473">
        <f t="shared" ca="1" si="170"/>
        <v>2648</v>
      </c>
      <c r="R473" s="1">
        <f t="shared" ca="1" si="171"/>
        <v>6146.6835734012775</v>
      </c>
      <c r="S473" s="1">
        <f t="shared" ca="1" si="172"/>
        <v>4067.6015530057775</v>
      </c>
      <c r="T473" s="1">
        <f t="shared" ca="1" si="173"/>
        <v>193176.6141655907</v>
      </c>
      <c r="U473" s="1">
        <f t="shared" ca="1" si="174"/>
        <v>162049.26825594669</v>
      </c>
      <c r="V473" s="1">
        <f t="shared" ca="1" si="175"/>
        <v>31127.345909644006</v>
      </c>
      <c r="AI473" s="7"/>
      <c r="AJ473">
        <f ca="1">IF(Table1[[#This Row],[Gender]]="Male",1,0)</f>
        <v>1</v>
      </c>
      <c r="AK473">
        <f ca="1">IF(Table1[[#This Row],[Gender]]="Female",1,0)</f>
        <v>0</v>
      </c>
      <c r="AM473" s="3"/>
      <c r="AO473">
        <f ca="1">IF(Table1[[#This Row],[Profession]]="Health",1,0)</f>
        <v>0</v>
      </c>
      <c r="AP473">
        <f ca="1">IF(Table1[[#This Row],[Profession]]="IT",1,0)</f>
        <v>0</v>
      </c>
      <c r="AQ473">
        <f ca="1">IF(Table1[[#This Row],[Profession]]="Engineer",1,0)</f>
        <v>1</v>
      </c>
      <c r="AR473">
        <f ca="1">IF(Table1[[#This Row],[Profession]]="Blogger",1,0)</f>
        <v>0</v>
      </c>
      <c r="AS473">
        <f ca="1">IF(Table1[[#This Row],[Profession]]="Teacher",1,0)</f>
        <v>0</v>
      </c>
      <c r="AT473">
        <f ca="1">IF(Table1[[#This Row],[Profession]]="Freelancer",1,0)</f>
        <v>0</v>
      </c>
      <c r="BB473" s="20">
        <f ca="1">Table1[[#This Row],[Vehicle Value]]/Table1[[#This Row],[Vehicles]]</f>
        <v>5255.4826480473603</v>
      </c>
      <c r="BC473" s="3"/>
      <c r="BD473" s="23">
        <f ca="1">IF(Table1[[#This Row],[Overal Debt]]&gt;$BE$3,1,0)</f>
        <v>1</v>
      </c>
      <c r="BG473" s="27">
        <f ca="1">Table1[[#This Row],[Mortgage]]/Table1[[#This Row],[Value of House]]</f>
        <v>0.92317589924910504</v>
      </c>
      <c r="BH473" s="23">
        <f t="shared" ca="1" si="176"/>
        <v>0</v>
      </c>
      <c r="BJ473">
        <f ca="1">IF(Table1[[#This Row],[City]]="Delhi",Table1[[#This Row],[Income]],0)</f>
        <v>0</v>
      </c>
      <c r="BK473">
        <f ca="1">IF(Table1[[#This Row],[City]]="Bangalore",Table1[[#This Row],[Income]],0)</f>
        <v>0</v>
      </c>
      <c r="BL473">
        <f ca="1">IF(Table1[[#This Row],[City]]="Kochi",Table1[[#This Row],[Income]],0)</f>
        <v>0</v>
      </c>
      <c r="BM473">
        <f ca="1">IF(Table1[[#This Row],[City]]="Chennai",Table1[[#This Row],[Income]],0)</f>
        <v>0</v>
      </c>
      <c r="BN473">
        <f ca="1">IF(Table1[[#This Row],[City]]="Thiruvananthapuram",Table1[[#This Row],[Income]],0)</f>
        <v>0</v>
      </c>
      <c r="BO473">
        <f ca="1">IF(Table1[[#This Row],[City]]="Kolkata",Table1[[#This Row],[Income]],0)</f>
        <v>55336</v>
      </c>
      <c r="BP473">
        <f ca="1">IF(Table1[[#This Row],[City]]="Mumbai",Table1[[#This Row],[Income]],0)</f>
        <v>0</v>
      </c>
      <c r="BQ473">
        <f ca="1">IF(Table1[[#This Row],[City]]="Mysore",Table1[[#This Row],[Income]],0)</f>
        <v>0</v>
      </c>
      <c r="BT473">
        <f ca="1">IF(Table1[[#This Row],[City]]="Mumbai",1,0)</f>
        <v>0</v>
      </c>
      <c r="BU473">
        <f ca="1">IF(Table1[[#This Row],[City]]="Chennai",1,0)</f>
        <v>0</v>
      </c>
      <c r="BV473">
        <f ca="1">IF(Table1[[#This Row],[City]]="Delhi",1,0)</f>
        <v>0</v>
      </c>
      <c r="BW473">
        <f ca="1">IF(Table1[[#This Row],[City]]="Bangalore",1,0)</f>
        <v>0</v>
      </c>
      <c r="BX473">
        <f ca="1">IF(Table1[[#This Row],[City]]="Kochi",1,0)</f>
        <v>0</v>
      </c>
      <c r="BY473">
        <f ca="1">IF(Table1[[#This Row],[City]]="Thiruvananthapuram",1,0)</f>
        <v>0</v>
      </c>
      <c r="BZ473">
        <f ca="1">IF(Table1[[#This Row],[City]]="Kolkata",1,0)</f>
        <v>1</v>
      </c>
      <c r="CA473">
        <f ca="1">IF(Table1[[#This Row],[City]]="Mysore",1,0)</f>
        <v>0</v>
      </c>
    </row>
    <row r="474" spans="2:79" x14ac:dyDescent="0.3">
      <c r="B474">
        <f t="shared" ca="1" si="156"/>
        <v>2</v>
      </c>
      <c r="C474" t="str">
        <f t="shared" ca="1" si="157"/>
        <v>Female</v>
      </c>
      <c r="D474">
        <f t="shared" ca="1" si="158"/>
        <v>33</v>
      </c>
      <c r="E474">
        <f t="shared" ca="1" si="159"/>
        <v>1</v>
      </c>
      <c r="F474" t="str">
        <f t="shared" ca="1" si="160"/>
        <v>Health</v>
      </c>
      <c r="G474">
        <f t="shared" ca="1" si="161"/>
        <v>2</v>
      </c>
      <c r="H474" t="str">
        <f t="shared" ca="1" si="162"/>
        <v>HSC</v>
      </c>
      <c r="I474">
        <f t="shared" ca="1" si="163"/>
        <v>2</v>
      </c>
      <c r="J474">
        <f t="shared" ca="1" si="155"/>
        <v>3</v>
      </c>
      <c r="K474">
        <f t="shared" ca="1" si="164"/>
        <v>28425</v>
      </c>
      <c r="L474">
        <f t="shared" ca="1" si="165"/>
        <v>1</v>
      </c>
      <c r="M474" t="str">
        <f t="shared" ca="1" si="166"/>
        <v>Chennai</v>
      </c>
      <c r="N474">
        <f t="shared" ca="1" si="167"/>
        <v>85275</v>
      </c>
      <c r="O474">
        <f t="shared" ca="1" si="168"/>
        <v>5674.8016000206535</v>
      </c>
      <c r="P474" s="1">
        <f t="shared" ca="1" si="169"/>
        <v>16664.046387064183</v>
      </c>
      <c r="Q474">
        <f t="shared" ca="1" si="170"/>
        <v>1352</v>
      </c>
      <c r="R474" s="1">
        <f t="shared" ca="1" si="171"/>
        <v>26226.783883825276</v>
      </c>
      <c r="S474" s="1">
        <f t="shared" ca="1" si="172"/>
        <v>5358.1054729640509</v>
      </c>
      <c r="T474" s="1">
        <f t="shared" ca="1" si="173"/>
        <v>128165.83027088946</v>
      </c>
      <c r="U474" s="1">
        <f t="shared" ca="1" si="174"/>
        <v>33253.585483845927</v>
      </c>
      <c r="V474" s="1">
        <f t="shared" ca="1" si="175"/>
        <v>94912.244787043543</v>
      </c>
      <c r="AI474" s="7"/>
      <c r="AJ474">
        <f ca="1">IF(Table1[[#This Row],[Gender]]="Male",1,0)</f>
        <v>0</v>
      </c>
      <c r="AK474">
        <f ca="1">IF(Table1[[#This Row],[Gender]]="Female",1,0)</f>
        <v>1</v>
      </c>
      <c r="AM474" s="3"/>
      <c r="AO474">
        <f ca="1">IF(Table1[[#This Row],[Profession]]="Health",1,0)</f>
        <v>1</v>
      </c>
      <c r="AP474">
        <f ca="1">IF(Table1[[#This Row],[Profession]]="IT",1,0)</f>
        <v>0</v>
      </c>
      <c r="AQ474">
        <f ca="1">IF(Table1[[#This Row],[Profession]]="Engineer",1,0)</f>
        <v>0</v>
      </c>
      <c r="AR474">
        <f ca="1">IF(Table1[[#This Row],[Profession]]="Blogger",1,0)</f>
        <v>0</v>
      </c>
      <c r="AS474">
        <f ca="1">IF(Table1[[#This Row],[Profession]]="Teacher",1,0)</f>
        <v>0</v>
      </c>
      <c r="AT474">
        <f ca="1">IF(Table1[[#This Row],[Profession]]="Freelancer",1,0)</f>
        <v>0</v>
      </c>
      <c r="BB474" s="20">
        <f ca="1">Table1[[#This Row],[Vehicle Value]]/Table1[[#This Row],[Vehicles]]</f>
        <v>5554.6821290213948</v>
      </c>
      <c r="BC474" s="3"/>
      <c r="BD474" s="23">
        <f ca="1">IF(Table1[[#This Row],[Overal Debt]]&gt;$BE$3,1,0)</f>
        <v>0</v>
      </c>
      <c r="BG474" s="27">
        <f ca="1">Table1[[#This Row],[Mortgage]]/Table1[[#This Row],[Value of House]]</f>
        <v>6.6547072413024377E-2</v>
      </c>
      <c r="BH474" s="23">
        <f t="shared" ca="1" si="176"/>
        <v>1</v>
      </c>
      <c r="BJ474">
        <f ca="1">IF(Table1[[#This Row],[City]]="Delhi",Table1[[#This Row],[Income]],0)</f>
        <v>0</v>
      </c>
      <c r="BK474">
        <f ca="1">IF(Table1[[#This Row],[City]]="Bangalore",Table1[[#This Row],[Income]],0)</f>
        <v>0</v>
      </c>
      <c r="BL474">
        <f ca="1">IF(Table1[[#This Row],[City]]="Kochi",Table1[[#This Row],[Income]],0)</f>
        <v>0</v>
      </c>
      <c r="BM474">
        <f ca="1">IF(Table1[[#This Row],[City]]="Chennai",Table1[[#This Row],[Income]],0)</f>
        <v>28425</v>
      </c>
      <c r="BN474">
        <f ca="1">IF(Table1[[#This Row],[City]]="Thiruvananthapuram",Table1[[#This Row],[Income]],0)</f>
        <v>0</v>
      </c>
      <c r="BO474">
        <f ca="1">IF(Table1[[#This Row],[City]]="Kolkata",Table1[[#This Row],[Income]],0)</f>
        <v>0</v>
      </c>
      <c r="BP474">
        <f ca="1">IF(Table1[[#This Row],[City]]="Mumbai",Table1[[#This Row],[Income]],0)</f>
        <v>0</v>
      </c>
      <c r="BQ474">
        <f ca="1">IF(Table1[[#This Row],[City]]="Mysore",Table1[[#This Row],[Income]],0)</f>
        <v>0</v>
      </c>
      <c r="BT474">
        <f ca="1">IF(Table1[[#This Row],[City]]="Mumbai",1,0)</f>
        <v>0</v>
      </c>
      <c r="BU474">
        <f ca="1">IF(Table1[[#This Row],[City]]="Chennai",1,0)</f>
        <v>1</v>
      </c>
      <c r="BV474">
        <f ca="1">IF(Table1[[#This Row],[City]]="Delhi",1,0)</f>
        <v>0</v>
      </c>
      <c r="BW474">
        <f ca="1">IF(Table1[[#This Row],[City]]="Bangalore",1,0)</f>
        <v>0</v>
      </c>
      <c r="BX474">
        <f ca="1">IF(Table1[[#This Row],[City]]="Kochi",1,0)</f>
        <v>0</v>
      </c>
      <c r="BY474">
        <f ca="1">IF(Table1[[#This Row],[City]]="Thiruvananthapuram",1,0)</f>
        <v>0</v>
      </c>
      <c r="BZ474">
        <f ca="1">IF(Table1[[#This Row],[City]]="Kolkata",1,0)</f>
        <v>0</v>
      </c>
      <c r="CA474">
        <f ca="1">IF(Table1[[#This Row],[City]]="Mysore",1,0)</f>
        <v>0</v>
      </c>
    </row>
    <row r="475" spans="2:79" x14ac:dyDescent="0.3">
      <c r="B475">
        <f t="shared" ca="1" si="156"/>
        <v>2</v>
      </c>
      <c r="C475" t="str">
        <f t="shared" ca="1" si="157"/>
        <v>Female</v>
      </c>
      <c r="D475">
        <f t="shared" ca="1" si="158"/>
        <v>29</v>
      </c>
      <c r="E475">
        <f t="shared" ca="1" si="159"/>
        <v>3</v>
      </c>
      <c r="F475" t="str">
        <f t="shared" ca="1" si="160"/>
        <v>IT</v>
      </c>
      <c r="G475">
        <f t="shared" ca="1" si="161"/>
        <v>3</v>
      </c>
      <c r="H475" t="str">
        <f t="shared" ca="1" si="162"/>
        <v>Diploma</v>
      </c>
      <c r="I475">
        <f t="shared" ca="1" si="163"/>
        <v>1</v>
      </c>
      <c r="J475">
        <f t="shared" ca="1" si="155"/>
        <v>4</v>
      </c>
      <c r="K475">
        <f t="shared" ca="1" si="164"/>
        <v>60199</v>
      </c>
      <c r="L475">
        <f t="shared" ca="1" si="165"/>
        <v>1</v>
      </c>
      <c r="M475" t="str">
        <f t="shared" ca="1" si="166"/>
        <v>Chennai</v>
      </c>
      <c r="N475">
        <f t="shared" ca="1" si="167"/>
        <v>180597</v>
      </c>
      <c r="O475">
        <f t="shared" ca="1" si="168"/>
        <v>174950.44615385399</v>
      </c>
      <c r="P475" s="1">
        <f t="shared" ca="1" si="169"/>
        <v>95517.49075952392</v>
      </c>
      <c r="Q475">
        <f t="shared" ca="1" si="170"/>
        <v>69148</v>
      </c>
      <c r="R475" s="1">
        <f t="shared" ca="1" si="171"/>
        <v>6299.6388679121465</v>
      </c>
      <c r="S475" s="1">
        <f t="shared" ca="1" si="172"/>
        <v>69382.487689101996</v>
      </c>
      <c r="T475" s="1">
        <f t="shared" ca="1" si="173"/>
        <v>282414.12962743611</v>
      </c>
      <c r="U475" s="1">
        <f t="shared" ca="1" si="174"/>
        <v>250398.08502176614</v>
      </c>
      <c r="V475" s="1">
        <f t="shared" ca="1" si="175"/>
        <v>32016.044605669973</v>
      </c>
      <c r="AI475" s="7"/>
      <c r="AJ475">
        <f ca="1">IF(Table1[[#This Row],[Gender]]="Male",1,0)</f>
        <v>0</v>
      </c>
      <c r="AK475">
        <f ca="1">IF(Table1[[#This Row],[Gender]]="Female",1,0)</f>
        <v>1</v>
      </c>
      <c r="AM475" s="3"/>
      <c r="AO475">
        <f ca="1">IF(Table1[[#This Row],[Profession]]="Health",1,0)</f>
        <v>0</v>
      </c>
      <c r="AP475">
        <f ca="1">IF(Table1[[#This Row],[Profession]]="IT",1,0)</f>
        <v>1</v>
      </c>
      <c r="AQ475">
        <f ca="1">IF(Table1[[#This Row],[Profession]]="Engineer",1,0)</f>
        <v>0</v>
      </c>
      <c r="AR475">
        <f ca="1">IF(Table1[[#This Row],[Profession]]="Blogger",1,0)</f>
        <v>0</v>
      </c>
      <c r="AS475">
        <f ca="1">IF(Table1[[#This Row],[Profession]]="Teacher",1,0)</f>
        <v>0</v>
      </c>
      <c r="AT475">
        <f ca="1">IF(Table1[[#This Row],[Profession]]="Freelancer",1,0)</f>
        <v>0</v>
      </c>
      <c r="BB475" s="20">
        <f ca="1">Table1[[#This Row],[Vehicle Value]]/Table1[[#This Row],[Vehicles]]</f>
        <v>23879.37268988098</v>
      </c>
      <c r="BC475" s="3"/>
      <c r="BD475" s="23">
        <f ca="1">IF(Table1[[#This Row],[Overal Debt]]&gt;$BE$3,1,0)</f>
        <v>1</v>
      </c>
      <c r="BG475" s="27">
        <f ca="1">Table1[[#This Row],[Mortgage]]/Table1[[#This Row],[Value of House]]</f>
        <v>0.96873395545803076</v>
      </c>
      <c r="BH475" s="23">
        <f t="shared" ca="1" si="176"/>
        <v>0</v>
      </c>
      <c r="BJ475">
        <f ca="1">IF(Table1[[#This Row],[City]]="Delhi",Table1[[#This Row],[Income]],0)</f>
        <v>0</v>
      </c>
      <c r="BK475">
        <f ca="1">IF(Table1[[#This Row],[City]]="Bangalore",Table1[[#This Row],[Income]],0)</f>
        <v>0</v>
      </c>
      <c r="BL475">
        <f ca="1">IF(Table1[[#This Row],[City]]="Kochi",Table1[[#This Row],[Income]],0)</f>
        <v>0</v>
      </c>
      <c r="BM475">
        <f ca="1">IF(Table1[[#This Row],[City]]="Chennai",Table1[[#This Row],[Income]],0)</f>
        <v>60199</v>
      </c>
      <c r="BN475">
        <f ca="1">IF(Table1[[#This Row],[City]]="Thiruvananthapuram",Table1[[#This Row],[Income]],0)</f>
        <v>0</v>
      </c>
      <c r="BO475">
        <f ca="1">IF(Table1[[#This Row],[City]]="Kolkata",Table1[[#This Row],[Income]],0)</f>
        <v>0</v>
      </c>
      <c r="BP475">
        <f ca="1">IF(Table1[[#This Row],[City]]="Mumbai",Table1[[#This Row],[Income]],0)</f>
        <v>0</v>
      </c>
      <c r="BQ475">
        <f ca="1">IF(Table1[[#This Row],[City]]="Mysore",Table1[[#This Row],[Income]],0)</f>
        <v>0</v>
      </c>
      <c r="BT475">
        <f ca="1">IF(Table1[[#This Row],[City]]="Mumbai",1,0)</f>
        <v>0</v>
      </c>
      <c r="BU475">
        <f ca="1">IF(Table1[[#This Row],[City]]="Chennai",1,0)</f>
        <v>1</v>
      </c>
      <c r="BV475">
        <f ca="1">IF(Table1[[#This Row],[City]]="Delhi",1,0)</f>
        <v>0</v>
      </c>
      <c r="BW475">
        <f ca="1">IF(Table1[[#This Row],[City]]="Bangalore",1,0)</f>
        <v>0</v>
      </c>
      <c r="BX475">
        <f ca="1">IF(Table1[[#This Row],[City]]="Kochi",1,0)</f>
        <v>0</v>
      </c>
      <c r="BY475">
        <f ca="1">IF(Table1[[#This Row],[City]]="Thiruvananthapuram",1,0)</f>
        <v>0</v>
      </c>
      <c r="BZ475">
        <f ca="1">IF(Table1[[#This Row],[City]]="Kolkata",1,0)</f>
        <v>0</v>
      </c>
      <c r="CA475">
        <f ca="1">IF(Table1[[#This Row],[City]]="Mysore",1,0)</f>
        <v>0</v>
      </c>
    </row>
    <row r="476" spans="2:79" x14ac:dyDescent="0.3">
      <c r="B476">
        <f t="shared" ca="1" si="156"/>
        <v>2</v>
      </c>
      <c r="C476" t="str">
        <f t="shared" ca="1" si="157"/>
        <v>Female</v>
      </c>
      <c r="D476">
        <f t="shared" ca="1" si="158"/>
        <v>35</v>
      </c>
      <c r="E476">
        <f t="shared" ca="1" si="159"/>
        <v>4</v>
      </c>
      <c r="F476" t="str">
        <f ca="1">VLOOKUP(E476,$AB$3:$AC$8,2)</f>
        <v>Teacher</v>
      </c>
      <c r="G476">
        <f t="shared" ca="1" si="161"/>
        <v>4</v>
      </c>
      <c r="H476" t="str">
        <f t="shared" ca="1" si="162"/>
        <v>Under Graduate</v>
      </c>
      <c r="I476">
        <f t="shared" ca="1" si="163"/>
        <v>2</v>
      </c>
      <c r="J476">
        <f t="shared" ca="1" si="155"/>
        <v>2</v>
      </c>
      <c r="K476">
        <f t="shared" ca="1" si="164"/>
        <v>81716</v>
      </c>
      <c r="L476">
        <f t="shared" ca="1" si="165"/>
        <v>2</v>
      </c>
      <c r="M476" t="str">
        <f t="shared" ca="1" si="166"/>
        <v>Bangalore</v>
      </c>
      <c r="N476">
        <f t="shared" ca="1" si="167"/>
        <v>326864</v>
      </c>
      <c r="O476">
        <f t="shared" ca="1" si="168"/>
        <v>103725.79621307937</v>
      </c>
      <c r="P476" s="1">
        <f t="shared" ca="1" si="169"/>
        <v>111175.67550209918</v>
      </c>
      <c r="Q476">
        <f t="shared" ca="1" si="170"/>
        <v>27075</v>
      </c>
      <c r="R476" s="1">
        <f t="shared" ca="1" si="171"/>
        <v>44809.786400403711</v>
      </c>
      <c r="S476" s="1">
        <f t="shared" ca="1" si="172"/>
        <v>94035.26744830652</v>
      </c>
      <c r="T476" s="1">
        <f t="shared" ca="1" si="173"/>
        <v>482849.46190250292</v>
      </c>
      <c r="U476" s="1">
        <f t="shared" ca="1" si="174"/>
        <v>175610.58261348307</v>
      </c>
      <c r="V476" s="1">
        <f t="shared" ca="1" si="175"/>
        <v>307238.87928901985</v>
      </c>
      <c r="AI476" s="7"/>
      <c r="AJ476">
        <f ca="1">IF(Table1[[#This Row],[Gender]]="Male",1,0)</f>
        <v>0</v>
      </c>
      <c r="AK476">
        <f ca="1">IF(Table1[[#This Row],[Gender]]="Female",1,0)</f>
        <v>1</v>
      </c>
      <c r="AM476" s="3"/>
      <c r="AO476">
        <f ca="1">IF(Table1[[#This Row],[Profession]]="Health",1,0)</f>
        <v>0</v>
      </c>
      <c r="AP476">
        <f ca="1">IF(Table1[[#This Row],[Profession]]="IT",1,0)</f>
        <v>0</v>
      </c>
      <c r="AQ476">
        <f ca="1">IF(Table1[[#This Row],[Profession]]="Engineer",1,0)</f>
        <v>0</v>
      </c>
      <c r="AR476">
        <f ca="1">IF(Table1[[#This Row],[Profession]]="Blogger",1,0)</f>
        <v>0</v>
      </c>
      <c r="AS476">
        <f ca="1">IF(Table1[[#This Row],[Profession]]="Teacher",1,0)</f>
        <v>1</v>
      </c>
      <c r="AT476">
        <f ca="1">IF(Table1[[#This Row],[Profession]]="Freelancer",1,0)</f>
        <v>0</v>
      </c>
      <c r="BB476" s="20">
        <f ca="1">Table1[[#This Row],[Vehicle Value]]/Table1[[#This Row],[Vehicles]]</f>
        <v>55587.837751049592</v>
      </c>
      <c r="BC476" s="3"/>
      <c r="BD476" s="23">
        <f ca="1">IF(Table1[[#This Row],[Overal Debt]]&gt;$BE$3,1,0)</f>
        <v>1</v>
      </c>
      <c r="BG476" s="27">
        <f ca="1">Table1[[#This Row],[Mortgage]]/Table1[[#This Row],[Value of House]]</f>
        <v>0.31733625059070247</v>
      </c>
      <c r="BH476" s="23">
        <f t="shared" ca="1" si="176"/>
        <v>0</v>
      </c>
      <c r="BJ476">
        <f ca="1">IF(Table1[[#This Row],[City]]="Delhi",Table1[[#This Row],[Income]],0)</f>
        <v>0</v>
      </c>
      <c r="BK476">
        <f ca="1">IF(Table1[[#This Row],[City]]="Bangalore",Table1[[#This Row],[Income]],0)</f>
        <v>81716</v>
      </c>
      <c r="BL476">
        <f ca="1">IF(Table1[[#This Row],[City]]="Kochi",Table1[[#This Row],[Income]],0)</f>
        <v>0</v>
      </c>
      <c r="BM476">
        <f ca="1">IF(Table1[[#This Row],[City]]="Chennai",Table1[[#This Row],[Income]],0)</f>
        <v>0</v>
      </c>
      <c r="BN476">
        <f ca="1">IF(Table1[[#This Row],[City]]="Thiruvananthapuram",Table1[[#This Row],[Income]],0)</f>
        <v>0</v>
      </c>
      <c r="BO476">
        <f ca="1">IF(Table1[[#This Row],[City]]="Kolkata",Table1[[#This Row],[Income]],0)</f>
        <v>0</v>
      </c>
      <c r="BP476">
        <f ca="1">IF(Table1[[#This Row],[City]]="Mumbai",Table1[[#This Row],[Income]],0)</f>
        <v>0</v>
      </c>
      <c r="BQ476">
        <f ca="1">IF(Table1[[#This Row],[City]]="Mysore",Table1[[#This Row],[Income]],0)</f>
        <v>0</v>
      </c>
      <c r="BT476">
        <f ca="1">IF(Table1[[#This Row],[City]]="Mumbai",1,0)</f>
        <v>0</v>
      </c>
      <c r="BU476">
        <f ca="1">IF(Table1[[#This Row],[City]]="Chennai",1,0)</f>
        <v>0</v>
      </c>
      <c r="BV476">
        <f ca="1">IF(Table1[[#This Row],[City]]="Delhi",1,0)</f>
        <v>0</v>
      </c>
      <c r="BW476">
        <f ca="1">IF(Table1[[#This Row],[City]]="Bangalore",1,0)</f>
        <v>1</v>
      </c>
      <c r="BX476">
        <f ca="1">IF(Table1[[#This Row],[City]]="Kochi",1,0)</f>
        <v>0</v>
      </c>
      <c r="BY476">
        <f ca="1">IF(Table1[[#This Row],[City]]="Thiruvananthapuram",1,0)</f>
        <v>0</v>
      </c>
      <c r="BZ476">
        <f ca="1">IF(Table1[[#This Row],[City]]="Kolkata",1,0)</f>
        <v>0</v>
      </c>
      <c r="CA476">
        <f ca="1">IF(Table1[[#This Row],[City]]="Mysore",1,0)</f>
        <v>0</v>
      </c>
    </row>
    <row r="477" spans="2:79" x14ac:dyDescent="0.3">
      <c r="B477">
        <f t="shared" ca="1" si="156"/>
        <v>2</v>
      </c>
      <c r="C477" t="str">
        <f t="shared" ca="1" si="157"/>
        <v>Female</v>
      </c>
      <c r="D477">
        <f t="shared" ca="1" si="158"/>
        <v>34</v>
      </c>
      <c r="E477">
        <f t="shared" ca="1" si="159"/>
        <v>2</v>
      </c>
      <c r="F477" t="str">
        <f t="shared" ca="1" si="160"/>
        <v>Engineer</v>
      </c>
      <c r="G477">
        <f t="shared" ca="1" si="161"/>
        <v>3</v>
      </c>
      <c r="H477" t="str">
        <f t="shared" ca="1" si="162"/>
        <v>Diploma</v>
      </c>
      <c r="I477">
        <f t="shared" ca="1" si="163"/>
        <v>3</v>
      </c>
      <c r="J477">
        <f t="shared" ca="1" si="155"/>
        <v>4</v>
      </c>
      <c r="K477">
        <f t="shared" ca="1" si="164"/>
        <v>69783</v>
      </c>
      <c r="L477">
        <f t="shared" ca="1" si="165"/>
        <v>4</v>
      </c>
      <c r="M477" t="str">
        <f t="shared" ca="1" si="166"/>
        <v>Mumbai</v>
      </c>
      <c r="N477">
        <f t="shared" ca="1" si="167"/>
        <v>279132</v>
      </c>
      <c r="O477">
        <f t="shared" ca="1" si="168"/>
        <v>7849.2906186648606</v>
      </c>
      <c r="P477" s="1">
        <f t="shared" ca="1" si="169"/>
        <v>20245.080416240904</v>
      </c>
      <c r="Q477">
        <f t="shared" ca="1" si="170"/>
        <v>14673</v>
      </c>
      <c r="R477" s="1">
        <f t="shared" ca="1" si="171"/>
        <v>61324.233406212938</v>
      </c>
      <c r="S477" s="1">
        <f t="shared" ca="1" si="172"/>
        <v>93906.8175232145</v>
      </c>
      <c r="T477" s="1">
        <f t="shared" ca="1" si="173"/>
        <v>360701.31382245384</v>
      </c>
      <c r="U477" s="1">
        <f t="shared" ca="1" si="174"/>
        <v>83846.524024877799</v>
      </c>
      <c r="V477" s="1">
        <f t="shared" ca="1" si="175"/>
        <v>276854.78979757603</v>
      </c>
      <c r="AI477" s="7"/>
      <c r="AJ477">
        <f ca="1">IF(Table1[[#This Row],[Gender]]="Male",1,0)</f>
        <v>0</v>
      </c>
      <c r="AK477">
        <f ca="1">IF(Table1[[#This Row],[Gender]]="Female",1,0)</f>
        <v>1</v>
      </c>
      <c r="AM477" s="3"/>
      <c r="AO477">
        <f ca="1">IF(Table1[[#This Row],[Profession]]="Health",1,0)</f>
        <v>0</v>
      </c>
      <c r="AP477">
        <f ca="1">IF(Table1[[#This Row],[Profession]]="IT",1,0)</f>
        <v>0</v>
      </c>
      <c r="AQ477">
        <f ca="1">IF(Table1[[#This Row],[Profession]]="Engineer",1,0)</f>
        <v>1</v>
      </c>
      <c r="AR477">
        <f ca="1">IF(Table1[[#This Row],[Profession]]="Blogger",1,0)</f>
        <v>0</v>
      </c>
      <c r="AS477">
        <f ca="1">IF(Table1[[#This Row],[Profession]]="Teacher",1,0)</f>
        <v>0</v>
      </c>
      <c r="AT477">
        <f ca="1">IF(Table1[[#This Row],[Profession]]="Freelancer",1,0)</f>
        <v>0</v>
      </c>
      <c r="BB477" s="20">
        <f ca="1">Table1[[#This Row],[Vehicle Value]]/Table1[[#This Row],[Vehicles]]</f>
        <v>5061.270104060226</v>
      </c>
      <c r="BC477" s="3"/>
      <c r="BD477" s="23">
        <f ca="1">IF(Table1[[#This Row],[Overal Debt]]&gt;$BE$3,1,0)</f>
        <v>0</v>
      </c>
      <c r="BG477" s="27">
        <f ca="1">Table1[[#This Row],[Mortgage]]/Table1[[#This Row],[Value of House]]</f>
        <v>2.812035387796763E-2</v>
      </c>
      <c r="BH477" s="23">
        <f t="shared" ca="1" si="176"/>
        <v>1</v>
      </c>
      <c r="BJ477">
        <f ca="1">IF(Table1[[#This Row],[City]]="Delhi",Table1[[#This Row],[Income]],0)</f>
        <v>0</v>
      </c>
      <c r="BK477">
        <f ca="1">IF(Table1[[#This Row],[City]]="Bangalore",Table1[[#This Row],[Income]],0)</f>
        <v>0</v>
      </c>
      <c r="BL477">
        <f ca="1">IF(Table1[[#This Row],[City]]="Kochi",Table1[[#This Row],[Income]],0)</f>
        <v>0</v>
      </c>
      <c r="BM477">
        <f ca="1">IF(Table1[[#This Row],[City]]="Chennai",Table1[[#This Row],[Income]],0)</f>
        <v>0</v>
      </c>
      <c r="BN477">
        <f ca="1">IF(Table1[[#This Row],[City]]="Thiruvananthapuram",Table1[[#This Row],[Income]],0)</f>
        <v>0</v>
      </c>
      <c r="BO477">
        <f ca="1">IF(Table1[[#This Row],[City]]="Kolkata",Table1[[#This Row],[Income]],0)</f>
        <v>0</v>
      </c>
      <c r="BP477">
        <f ca="1">IF(Table1[[#This Row],[City]]="Mumbai",Table1[[#This Row],[Income]],0)</f>
        <v>69783</v>
      </c>
      <c r="BQ477">
        <f ca="1">IF(Table1[[#This Row],[City]]="Mysore",Table1[[#This Row],[Income]],0)</f>
        <v>0</v>
      </c>
      <c r="BT477">
        <f ca="1">IF(Table1[[#This Row],[City]]="Mumbai",1,0)</f>
        <v>1</v>
      </c>
      <c r="BU477">
        <f ca="1">IF(Table1[[#This Row],[City]]="Chennai",1,0)</f>
        <v>0</v>
      </c>
      <c r="BV477">
        <f ca="1">IF(Table1[[#This Row],[City]]="Delhi",1,0)</f>
        <v>0</v>
      </c>
      <c r="BW477">
        <f ca="1">IF(Table1[[#This Row],[City]]="Bangalore",1,0)</f>
        <v>0</v>
      </c>
      <c r="BX477">
        <f ca="1">IF(Table1[[#This Row],[City]]="Kochi",1,0)</f>
        <v>0</v>
      </c>
      <c r="BY477">
        <f ca="1">IF(Table1[[#This Row],[City]]="Thiruvananthapuram",1,0)</f>
        <v>0</v>
      </c>
      <c r="BZ477">
        <f ca="1">IF(Table1[[#This Row],[City]]="Kolkata",1,0)</f>
        <v>0</v>
      </c>
      <c r="CA477">
        <f ca="1">IF(Table1[[#This Row],[City]]="Mysore",1,0)</f>
        <v>0</v>
      </c>
    </row>
    <row r="478" spans="2:79" x14ac:dyDescent="0.3">
      <c r="B478">
        <f t="shared" ca="1" si="156"/>
        <v>2</v>
      </c>
      <c r="C478" t="str">
        <f t="shared" ca="1" si="157"/>
        <v>Female</v>
      </c>
      <c r="D478">
        <f t="shared" ca="1" si="158"/>
        <v>43</v>
      </c>
      <c r="E478">
        <f t="shared" ca="1" si="159"/>
        <v>3</v>
      </c>
      <c r="F478" t="str">
        <f t="shared" ca="1" si="160"/>
        <v>IT</v>
      </c>
      <c r="G478">
        <f t="shared" ca="1" si="161"/>
        <v>5</v>
      </c>
      <c r="H478" t="str">
        <f t="shared" ca="1" si="162"/>
        <v>Post Graduate</v>
      </c>
      <c r="I478">
        <f t="shared" ca="1" si="163"/>
        <v>3</v>
      </c>
      <c r="J478">
        <f t="shared" ca="1" si="155"/>
        <v>1</v>
      </c>
      <c r="K478">
        <f t="shared" ca="1" si="164"/>
        <v>87972</v>
      </c>
      <c r="L478">
        <f t="shared" ca="1" si="165"/>
        <v>6</v>
      </c>
      <c r="M478" t="str">
        <f t="shared" ca="1" si="166"/>
        <v>Thiruvananthapuram</v>
      </c>
      <c r="N478">
        <f t="shared" ca="1" si="167"/>
        <v>351888</v>
      </c>
      <c r="O478">
        <f t="shared" ca="1" si="168"/>
        <v>46180.912377684755</v>
      </c>
      <c r="P478" s="1">
        <f t="shared" ca="1" si="169"/>
        <v>60149.997266162492</v>
      </c>
      <c r="Q478">
        <f t="shared" ca="1" si="170"/>
        <v>21124</v>
      </c>
      <c r="R478" s="1">
        <f t="shared" ca="1" si="171"/>
        <v>119889.14019454907</v>
      </c>
      <c r="S478" s="1">
        <f t="shared" ca="1" si="172"/>
        <v>128671.3209189323</v>
      </c>
      <c r="T478" s="1">
        <f t="shared" ca="1" si="173"/>
        <v>531927.13746071153</v>
      </c>
      <c r="U478" s="1">
        <f t="shared" ca="1" si="174"/>
        <v>187194.05257223381</v>
      </c>
      <c r="V478" s="1">
        <f t="shared" ca="1" si="175"/>
        <v>344733.08488847769</v>
      </c>
      <c r="AI478" s="7"/>
      <c r="AJ478">
        <f ca="1">IF(Table1[[#This Row],[Gender]]="Male",1,0)</f>
        <v>0</v>
      </c>
      <c r="AK478">
        <f ca="1">IF(Table1[[#This Row],[Gender]]="Female",1,0)</f>
        <v>1</v>
      </c>
      <c r="AM478" s="3"/>
      <c r="AO478">
        <f ca="1">IF(Table1[[#This Row],[Profession]]="Health",1,0)</f>
        <v>0</v>
      </c>
      <c r="AP478">
        <f ca="1">IF(Table1[[#This Row],[Profession]]="IT",1,0)</f>
        <v>1</v>
      </c>
      <c r="AQ478">
        <f ca="1">IF(Table1[[#This Row],[Profession]]="Engineer",1,0)</f>
        <v>0</v>
      </c>
      <c r="AR478">
        <f ca="1">IF(Table1[[#This Row],[Profession]]="Blogger",1,0)</f>
        <v>0</v>
      </c>
      <c r="AS478">
        <f ca="1">IF(Table1[[#This Row],[Profession]]="Teacher",1,0)</f>
        <v>0</v>
      </c>
      <c r="AT478">
        <f ca="1">IF(Table1[[#This Row],[Profession]]="Freelancer",1,0)</f>
        <v>0</v>
      </c>
      <c r="BB478" s="20">
        <f ca="1">Table1[[#This Row],[Vehicle Value]]/Table1[[#This Row],[Vehicles]]</f>
        <v>60149.997266162492</v>
      </c>
      <c r="BC478" s="3"/>
      <c r="BD478" s="23">
        <f ca="1">IF(Table1[[#This Row],[Overal Debt]]&gt;$BE$3,1,0)</f>
        <v>1</v>
      </c>
      <c r="BG478" s="27">
        <f ca="1">Table1[[#This Row],[Mortgage]]/Table1[[#This Row],[Value of House]]</f>
        <v>0.13123753119653059</v>
      </c>
      <c r="BH478" s="23">
        <f t="shared" ca="1" si="176"/>
        <v>1</v>
      </c>
      <c r="BJ478">
        <f ca="1">IF(Table1[[#This Row],[City]]="Delhi",Table1[[#This Row],[Income]],0)</f>
        <v>0</v>
      </c>
      <c r="BK478">
        <f ca="1">IF(Table1[[#This Row],[City]]="Bangalore",Table1[[#This Row],[Income]],0)</f>
        <v>0</v>
      </c>
      <c r="BL478">
        <f ca="1">IF(Table1[[#This Row],[City]]="Kochi",Table1[[#This Row],[Income]],0)</f>
        <v>0</v>
      </c>
      <c r="BM478">
        <f ca="1">IF(Table1[[#This Row],[City]]="Chennai",Table1[[#This Row],[Income]],0)</f>
        <v>0</v>
      </c>
      <c r="BN478">
        <f ca="1">IF(Table1[[#This Row],[City]]="Thiruvananthapuram",Table1[[#This Row],[Income]],0)</f>
        <v>87972</v>
      </c>
      <c r="BO478">
        <f ca="1">IF(Table1[[#This Row],[City]]="Kolkata",Table1[[#This Row],[Income]],0)</f>
        <v>0</v>
      </c>
      <c r="BP478">
        <f ca="1">IF(Table1[[#This Row],[City]]="Mumbai",Table1[[#This Row],[Income]],0)</f>
        <v>0</v>
      </c>
      <c r="BQ478">
        <f ca="1">IF(Table1[[#This Row],[City]]="Mysore",Table1[[#This Row],[Income]],0)</f>
        <v>0</v>
      </c>
      <c r="BT478">
        <f ca="1">IF(Table1[[#This Row],[City]]="Mumbai",1,0)</f>
        <v>0</v>
      </c>
      <c r="BU478">
        <f ca="1">IF(Table1[[#This Row],[City]]="Chennai",1,0)</f>
        <v>0</v>
      </c>
      <c r="BV478">
        <f ca="1">IF(Table1[[#This Row],[City]]="Delhi",1,0)</f>
        <v>0</v>
      </c>
      <c r="BW478">
        <f ca="1">IF(Table1[[#This Row],[City]]="Bangalore",1,0)</f>
        <v>0</v>
      </c>
      <c r="BX478">
        <f ca="1">IF(Table1[[#This Row],[City]]="Kochi",1,0)</f>
        <v>0</v>
      </c>
      <c r="BY478">
        <f ca="1">IF(Table1[[#This Row],[City]]="Thiruvananthapuram",1,0)</f>
        <v>1</v>
      </c>
      <c r="BZ478">
        <f ca="1">IF(Table1[[#This Row],[City]]="Kolkata",1,0)</f>
        <v>0</v>
      </c>
      <c r="CA478">
        <f ca="1">IF(Table1[[#This Row],[City]]="Mysore",1,0)</f>
        <v>0</v>
      </c>
    </row>
    <row r="479" spans="2:79" x14ac:dyDescent="0.3">
      <c r="B479">
        <f t="shared" ca="1" si="156"/>
        <v>1</v>
      </c>
      <c r="C479" t="str">
        <f t="shared" ca="1" si="157"/>
        <v>Male</v>
      </c>
      <c r="D479">
        <f t="shared" ca="1" si="158"/>
        <v>45</v>
      </c>
      <c r="E479">
        <f t="shared" ca="1" si="159"/>
        <v>2</v>
      </c>
      <c r="F479" t="str">
        <f t="shared" ca="1" si="160"/>
        <v>Engineer</v>
      </c>
      <c r="G479">
        <f t="shared" ca="1" si="161"/>
        <v>4</v>
      </c>
      <c r="H479" t="str">
        <f t="shared" ca="1" si="162"/>
        <v>Under Graduate</v>
      </c>
      <c r="I479">
        <f t="shared" ca="1" si="163"/>
        <v>0</v>
      </c>
      <c r="J479">
        <f t="shared" ca="1" si="155"/>
        <v>3</v>
      </c>
      <c r="K479">
        <f t="shared" ca="1" si="164"/>
        <v>27832</v>
      </c>
      <c r="L479">
        <f t="shared" ca="1" si="165"/>
        <v>9</v>
      </c>
      <c r="M479" t="str">
        <f t="shared" ca="1" si="166"/>
        <v>Delhi</v>
      </c>
      <c r="N479">
        <f t="shared" ca="1" si="167"/>
        <v>83496</v>
      </c>
      <c r="O479">
        <f t="shared" ca="1" si="168"/>
        <v>47952.619708487764</v>
      </c>
      <c r="P479" s="1">
        <f t="shared" ca="1" si="169"/>
        <v>27708.110637843773</v>
      </c>
      <c r="Q479">
        <f t="shared" ca="1" si="170"/>
        <v>26196</v>
      </c>
      <c r="R479" s="1">
        <f t="shared" ca="1" si="171"/>
        <v>27890.125577313855</v>
      </c>
      <c r="S479" s="1">
        <f t="shared" ca="1" si="172"/>
        <v>27274.172524830497</v>
      </c>
      <c r="T479" s="1">
        <f t="shared" ca="1" si="173"/>
        <v>139094.23621515761</v>
      </c>
      <c r="U479" s="1">
        <f t="shared" ca="1" si="174"/>
        <v>102038.74528580162</v>
      </c>
      <c r="V479" s="1">
        <f t="shared" ca="1" si="175"/>
        <v>37055.49092935599</v>
      </c>
      <c r="AI479" s="7"/>
      <c r="AJ479">
        <f ca="1">IF(Table1[[#This Row],[Gender]]="Male",1,0)</f>
        <v>1</v>
      </c>
      <c r="AK479">
        <f ca="1">IF(Table1[[#This Row],[Gender]]="Female",1,0)</f>
        <v>0</v>
      </c>
      <c r="AM479" s="3"/>
      <c r="AO479">
        <f ca="1">IF(Table1[[#This Row],[Profession]]="Health",1,0)</f>
        <v>0</v>
      </c>
      <c r="AP479">
        <f ca="1">IF(Table1[[#This Row],[Profession]]="IT",1,0)</f>
        <v>0</v>
      </c>
      <c r="AQ479">
        <f ca="1">IF(Table1[[#This Row],[Profession]]="Engineer",1,0)</f>
        <v>1</v>
      </c>
      <c r="AR479">
        <f ca="1">IF(Table1[[#This Row],[Profession]]="Blogger",1,0)</f>
        <v>0</v>
      </c>
      <c r="AS479">
        <f ca="1">IF(Table1[[#This Row],[Profession]]="Teacher",1,0)</f>
        <v>0</v>
      </c>
      <c r="AT479">
        <f ca="1">IF(Table1[[#This Row],[Profession]]="Freelancer",1,0)</f>
        <v>0</v>
      </c>
      <c r="BB479" s="20">
        <f ca="1">Table1[[#This Row],[Vehicle Value]]/Table1[[#This Row],[Vehicles]]</f>
        <v>9236.0368792812569</v>
      </c>
      <c r="BC479" s="3"/>
      <c r="BD479" s="23">
        <f ca="1">IF(Table1[[#This Row],[Overal Debt]]&gt;$BE$3,1,0)</f>
        <v>1</v>
      </c>
      <c r="BG479" s="27">
        <f ca="1">Table1[[#This Row],[Mortgage]]/Table1[[#This Row],[Value of House]]</f>
        <v>0.57431038263494971</v>
      </c>
      <c r="BH479" s="23">
        <f t="shared" ca="1" si="176"/>
        <v>0</v>
      </c>
      <c r="BJ479">
        <f ca="1">IF(Table1[[#This Row],[City]]="Delhi",Table1[[#This Row],[Income]],0)</f>
        <v>27832</v>
      </c>
      <c r="BK479">
        <f ca="1">IF(Table1[[#This Row],[City]]="Bangalore",Table1[[#This Row],[Income]],0)</f>
        <v>0</v>
      </c>
      <c r="BL479">
        <f ca="1">IF(Table1[[#This Row],[City]]="Kochi",Table1[[#This Row],[Income]],0)</f>
        <v>0</v>
      </c>
      <c r="BM479">
        <f ca="1">IF(Table1[[#This Row],[City]]="Chennai",Table1[[#This Row],[Income]],0)</f>
        <v>0</v>
      </c>
      <c r="BN479">
        <f ca="1">IF(Table1[[#This Row],[City]]="Thiruvananthapuram",Table1[[#This Row],[Income]],0)</f>
        <v>0</v>
      </c>
      <c r="BO479">
        <f ca="1">IF(Table1[[#This Row],[City]]="Kolkata",Table1[[#This Row],[Income]],0)</f>
        <v>0</v>
      </c>
      <c r="BP479">
        <f ca="1">IF(Table1[[#This Row],[City]]="Mumbai",Table1[[#This Row],[Income]],0)</f>
        <v>0</v>
      </c>
      <c r="BQ479">
        <f ca="1">IF(Table1[[#This Row],[City]]="Mysore",Table1[[#This Row],[Income]],0)</f>
        <v>0</v>
      </c>
      <c r="BT479">
        <f ca="1">IF(Table1[[#This Row],[City]]="Mumbai",1,0)</f>
        <v>0</v>
      </c>
      <c r="BU479">
        <f ca="1">IF(Table1[[#This Row],[City]]="Chennai",1,0)</f>
        <v>0</v>
      </c>
      <c r="BV479">
        <f ca="1">IF(Table1[[#This Row],[City]]="Delhi",1,0)</f>
        <v>1</v>
      </c>
      <c r="BW479">
        <f ca="1">IF(Table1[[#This Row],[City]]="Bangalore",1,0)</f>
        <v>0</v>
      </c>
      <c r="BX479">
        <f ca="1">IF(Table1[[#This Row],[City]]="Kochi",1,0)</f>
        <v>0</v>
      </c>
      <c r="BY479">
        <f ca="1">IF(Table1[[#This Row],[City]]="Thiruvananthapuram",1,0)</f>
        <v>0</v>
      </c>
      <c r="BZ479">
        <f ca="1">IF(Table1[[#This Row],[City]]="Kolkata",1,0)</f>
        <v>0</v>
      </c>
      <c r="CA479">
        <f ca="1">IF(Table1[[#This Row],[City]]="Mysore",1,0)</f>
        <v>0</v>
      </c>
    </row>
    <row r="480" spans="2:79" x14ac:dyDescent="0.3">
      <c r="B480">
        <f t="shared" ca="1" si="156"/>
        <v>1</v>
      </c>
      <c r="C480" t="str">
        <f t="shared" ca="1" si="157"/>
        <v>Male</v>
      </c>
      <c r="D480">
        <f t="shared" ca="1" si="158"/>
        <v>37</v>
      </c>
      <c r="E480">
        <f t="shared" ca="1" si="159"/>
        <v>6</v>
      </c>
      <c r="F480" t="str">
        <f t="shared" ca="1" si="160"/>
        <v>Blogger</v>
      </c>
      <c r="G480">
        <f t="shared" ca="1" si="161"/>
        <v>5</v>
      </c>
      <c r="H480" t="str">
        <f t="shared" ca="1" si="162"/>
        <v>Post Graduate</v>
      </c>
      <c r="I480">
        <f t="shared" ca="1" si="163"/>
        <v>1</v>
      </c>
      <c r="J480">
        <f t="shared" ca="1" si="155"/>
        <v>2</v>
      </c>
      <c r="K480">
        <f t="shared" ca="1" si="164"/>
        <v>34831</v>
      </c>
      <c r="L480">
        <f t="shared" ca="1" si="165"/>
        <v>9</v>
      </c>
      <c r="M480" t="str">
        <f t="shared" ca="1" si="166"/>
        <v>Delhi</v>
      </c>
      <c r="N480">
        <f t="shared" ca="1" si="167"/>
        <v>139324</v>
      </c>
      <c r="O480">
        <f t="shared" ca="1" si="168"/>
        <v>97161.570849133146</v>
      </c>
      <c r="P480" s="1">
        <f t="shared" ca="1" si="169"/>
        <v>9843.0577679862763</v>
      </c>
      <c r="Q480">
        <f t="shared" ca="1" si="170"/>
        <v>5086</v>
      </c>
      <c r="R480" s="1">
        <f t="shared" ca="1" si="171"/>
        <v>20547.4520766764</v>
      </c>
      <c r="S480" s="1">
        <f t="shared" ca="1" si="172"/>
        <v>33220.552295837879</v>
      </c>
      <c r="T480" s="1">
        <f t="shared" ca="1" si="173"/>
        <v>169714.50984466265</v>
      </c>
      <c r="U480" s="1">
        <f t="shared" ca="1" si="174"/>
        <v>122795.02292580955</v>
      </c>
      <c r="V480" s="1">
        <f t="shared" ca="1" si="175"/>
        <v>46919.486918853101</v>
      </c>
      <c r="AI480" s="7"/>
      <c r="AJ480">
        <f ca="1">IF(Table1[[#This Row],[Gender]]="Male",1,0)</f>
        <v>1</v>
      </c>
      <c r="AK480">
        <f ca="1">IF(Table1[[#This Row],[Gender]]="Female",1,0)</f>
        <v>0</v>
      </c>
      <c r="AM480" s="3"/>
      <c r="AO480">
        <f ca="1">IF(Table1[[#This Row],[Profession]]="Health",1,0)</f>
        <v>0</v>
      </c>
      <c r="AP480">
        <f ca="1">IF(Table1[[#This Row],[Profession]]="IT",1,0)</f>
        <v>0</v>
      </c>
      <c r="AQ480">
        <f ca="1">IF(Table1[[#This Row],[Profession]]="Engineer",1,0)</f>
        <v>0</v>
      </c>
      <c r="AR480">
        <f ca="1">IF(Table1[[#This Row],[Profession]]="Blogger",1,0)</f>
        <v>1</v>
      </c>
      <c r="AS480">
        <f ca="1">IF(Table1[[#This Row],[Profession]]="Teacher",1,0)</f>
        <v>0</v>
      </c>
      <c r="AT480">
        <f ca="1">IF(Table1[[#This Row],[Profession]]="Freelancer",1,0)</f>
        <v>0</v>
      </c>
      <c r="BB480" s="20">
        <f ca="1">Table1[[#This Row],[Vehicle Value]]/Table1[[#This Row],[Vehicles]]</f>
        <v>4921.5288839931382</v>
      </c>
      <c r="BC480" s="3"/>
      <c r="BD480" s="23">
        <f ca="1">IF(Table1[[#This Row],[Overal Debt]]&gt;$BE$3,1,0)</f>
        <v>1</v>
      </c>
      <c r="BG480" s="27">
        <f ca="1">Table1[[#This Row],[Mortgage]]/Table1[[#This Row],[Value of House]]</f>
        <v>0.69737856255299269</v>
      </c>
      <c r="BH480" s="23">
        <f t="shared" ca="1" si="176"/>
        <v>0</v>
      </c>
      <c r="BJ480">
        <f ca="1">IF(Table1[[#This Row],[City]]="Delhi",Table1[[#This Row],[Income]],0)</f>
        <v>34831</v>
      </c>
      <c r="BK480">
        <f ca="1">IF(Table1[[#This Row],[City]]="Bangalore",Table1[[#This Row],[Income]],0)</f>
        <v>0</v>
      </c>
      <c r="BL480">
        <f ca="1">IF(Table1[[#This Row],[City]]="Kochi",Table1[[#This Row],[Income]],0)</f>
        <v>0</v>
      </c>
      <c r="BM480">
        <f ca="1">IF(Table1[[#This Row],[City]]="Chennai",Table1[[#This Row],[Income]],0)</f>
        <v>0</v>
      </c>
      <c r="BN480">
        <f ca="1">IF(Table1[[#This Row],[City]]="Thiruvananthapuram",Table1[[#This Row],[Income]],0)</f>
        <v>0</v>
      </c>
      <c r="BO480">
        <f ca="1">IF(Table1[[#This Row],[City]]="Kolkata",Table1[[#This Row],[Income]],0)</f>
        <v>0</v>
      </c>
      <c r="BP480">
        <f ca="1">IF(Table1[[#This Row],[City]]="Mumbai",Table1[[#This Row],[Income]],0)</f>
        <v>0</v>
      </c>
      <c r="BQ480">
        <f ca="1">IF(Table1[[#This Row],[City]]="Mysore",Table1[[#This Row],[Income]],0)</f>
        <v>0</v>
      </c>
      <c r="BT480">
        <f ca="1">IF(Table1[[#This Row],[City]]="Mumbai",1,0)</f>
        <v>0</v>
      </c>
      <c r="BU480">
        <f ca="1">IF(Table1[[#This Row],[City]]="Chennai",1,0)</f>
        <v>0</v>
      </c>
      <c r="BV480">
        <f ca="1">IF(Table1[[#This Row],[City]]="Delhi",1,0)</f>
        <v>1</v>
      </c>
      <c r="BW480">
        <f ca="1">IF(Table1[[#This Row],[City]]="Bangalore",1,0)</f>
        <v>0</v>
      </c>
      <c r="BX480">
        <f ca="1">IF(Table1[[#This Row],[City]]="Kochi",1,0)</f>
        <v>0</v>
      </c>
      <c r="BY480">
        <f ca="1">IF(Table1[[#This Row],[City]]="Thiruvananthapuram",1,0)</f>
        <v>0</v>
      </c>
      <c r="BZ480">
        <f ca="1">IF(Table1[[#This Row],[City]]="Kolkata",1,0)</f>
        <v>0</v>
      </c>
      <c r="CA480">
        <f ca="1">IF(Table1[[#This Row],[City]]="Mysore",1,0)</f>
        <v>0</v>
      </c>
    </row>
    <row r="481" spans="2:79" x14ac:dyDescent="0.3">
      <c r="B481">
        <f t="shared" ca="1" si="156"/>
        <v>1</v>
      </c>
      <c r="C481" t="str">
        <f t="shared" ca="1" si="157"/>
        <v>Male</v>
      </c>
      <c r="D481">
        <f t="shared" ca="1" si="158"/>
        <v>41</v>
      </c>
      <c r="E481">
        <f t="shared" ca="1" si="159"/>
        <v>4</v>
      </c>
      <c r="F481" t="str">
        <f t="shared" ca="1" si="160"/>
        <v>Teacher</v>
      </c>
      <c r="G481">
        <f t="shared" ca="1" si="161"/>
        <v>3</v>
      </c>
      <c r="H481" t="str">
        <f t="shared" ca="1" si="162"/>
        <v>Diploma</v>
      </c>
      <c r="I481">
        <f t="shared" ca="1" si="163"/>
        <v>3</v>
      </c>
      <c r="J481">
        <f t="shared" ca="1" si="155"/>
        <v>3</v>
      </c>
      <c r="K481">
        <f t="shared" ca="1" si="164"/>
        <v>79706</v>
      </c>
      <c r="L481">
        <f t="shared" ca="1" si="165"/>
        <v>3</v>
      </c>
      <c r="M481" t="str">
        <f t="shared" ca="1" si="166"/>
        <v>Mysore</v>
      </c>
      <c r="N481">
        <f t="shared" ca="1" si="167"/>
        <v>318824</v>
      </c>
      <c r="O481">
        <f t="shared" ca="1" si="168"/>
        <v>61779.48363655767</v>
      </c>
      <c r="P481" s="1">
        <f t="shared" ca="1" si="169"/>
        <v>175788.08659617626</v>
      </c>
      <c r="Q481">
        <f t="shared" ca="1" si="170"/>
        <v>88599</v>
      </c>
      <c r="R481" s="1">
        <f t="shared" ca="1" si="171"/>
        <v>61243.305473302826</v>
      </c>
      <c r="S481" s="1">
        <f t="shared" ca="1" si="172"/>
        <v>7032.2181782845028</v>
      </c>
      <c r="T481" s="1">
        <f t="shared" ca="1" si="173"/>
        <v>555855.3920694791</v>
      </c>
      <c r="U481" s="1">
        <f t="shared" ca="1" si="174"/>
        <v>211621.78910986052</v>
      </c>
      <c r="V481" s="1">
        <f t="shared" ca="1" si="175"/>
        <v>344233.60295961855</v>
      </c>
      <c r="AI481" s="7"/>
      <c r="AJ481">
        <f ca="1">IF(Table1[[#This Row],[Gender]]="Male",1,0)</f>
        <v>1</v>
      </c>
      <c r="AK481">
        <f ca="1">IF(Table1[[#This Row],[Gender]]="Female",1,0)</f>
        <v>0</v>
      </c>
      <c r="AM481" s="3"/>
      <c r="AO481">
        <f ca="1">IF(Table1[[#This Row],[Profession]]="Health",1,0)</f>
        <v>0</v>
      </c>
      <c r="AP481">
        <f ca="1">IF(Table1[[#This Row],[Profession]]="IT",1,0)</f>
        <v>0</v>
      </c>
      <c r="AQ481">
        <f ca="1">IF(Table1[[#This Row],[Profession]]="Engineer",1,0)</f>
        <v>0</v>
      </c>
      <c r="AR481">
        <f ca="1">IF(Table1[[#This Row],[Profession]]="Blogger",1,0)</f>
        <v>0</v>
      </c>
      <c r="AS481">
        <f ca="1">IF(Table1[[#This Row],[Profession]]="Teacher",1,0)</f>
        <v>1</v>
      </c>
      <c r="AT481">
        <f ca="1">IF(Table1[[#This Row],[Profession]]="Freelancer",1,0)</f>
        <v>0</v>
      </c>
      <c r="BB481" s="20">
        <f ca="1">Table1[[#This Row],[Vehicle Value]]/Table1[[#This Row],[Vehicles]]</f>
        <v>58596.028865392087</v>
      </c>
      <c r="BC481" s="3"/>
      <c r="BD481" s="23">
        <f ca="1">IF(Table1[[#This Row],[Overal Debt]]&gt;$BE$3,1,0)</f>
        <v>1</v>
      </c>
      <c r="BG481" s="27">
        <f ca="1">Table1[[#This Row],[Mortgage]]/Table1[[#This Row],[Value of House]]</f>
        <v>0.19377300214713344</v>
      </c>
      <c r="BH481" s="23">
        <f t="shared" ca="1" si="176"/>
        <v>1</v>
      </c>
      <c r="BJ481">
        <f ca="1">IF(Table1[[#This Row],[City]]="Delhi",Table1[[#This Row],[Income]],0)</f>
        <v>0</v>
      </c>
      <c r="BK481">
        <f ca="1">IF(Table1[[#This Row],[City]]="Bangalore",Table1[[#This Row],[Income]],0)</f>
        <v>0</v>
      </c>
      <c r="BL481">
        <f ca="1">IF(Table1[[#This Row],[City]]="Kochi",Table1[[#This Row],[Income]],0)</f>
        <v>0</v>
      </c>
      <c r="BM481">
        <f ca="1">IF(Table1[[#This Row],[City]]="Chennai",Table1[[#This Row],[Income]],0)</f>
        <v>0</v>
      </c>
      <c r="BN481">
        <f ca="1">IF(Table1[[#This Row],[City]]="Thiruvananthapuram",Table1[[#This Row],[Income]],0)</f>
        <v>0</v>
      </c>
      <c r="BO481">
        <f ca="1">IF(Table1[[#This Row],[City]]="Kolkata",Table1[[#This Row],[Income]],0)</f>
        <v>0</v>
      </c>
      <c r="BP481">
        <f ca="1">IF(Table1[[#This Row],[City]]="Mumbai",Table1[[#This Row],[Income]],0)</f>
        <v>0</v>
      </c>
      <c r="BQ481">
        <f ca="1">IF(Table1[[#This Row],[City]]="Mysore",Table1[[#This Row],[Income]],0)</f>
        <v>79706</v>
      </c>
      <c r="BT481">
        <f ca="1">IF(Table1[[#This Row],[City]]="Mumbai",1,0)</f>
        <v>0</v>
      </c>
      <c r="BU481">
        <f ca="1">IF(Table1[[#This Row],[City]]="Chennai",1,0)</f>
        <v>0</v>
      </c>
      <c r="BV481">
        <f ca="1">IF(Table1[[#This Row],[City]]="Delhi",1,0)</f>
        <v>0</v>
      </c>
      <c r="BW481">
        <f ca="1">IF(Table1[[#This Row],[City]]="Bangalore",1,0)</f>
        <v>0</v>
      </c>
      <c r="BX481">
        <f ca="1">IF(Table1[[#This Row],[City]]="Kochi",1,0)</f>
        <v>0</v>
      </c>
      <c r="BY481">
        <f ca="1">IF(Table1[[#This Row],[City]]="Thiruvananthapuram",1,0)</f>
        <v>0</v>
      </c>
      <c r="BZ481">
        <f ca="1">IF(Table1[[#This Row],[City]]="Kolkata",1,0)</f>
        <v>0</v>
      </c>
      <c r="CA481">
        <f ca="1">IF(Table1[[#This Row],[City]]="Mysore",1,0)</f>
        <v>1</v>
      </c>
    </row>
    <row r="482" spans="2:79" x14ac:dyDescent="0.3">
      <c r="B482">
        <f t="shared" ca="1" si="156"/>
        <v>1</v>
      </c>
      <c r="C482" t="str">
        <f t="shared" ca="1" si="157"/>
        <v>Male</v>
      </c>
      <c r="D482">
        <f t="shared" ca="1" si="158"/>
        <v>30</v>
      </c>
      <c r="E482">
        <f t="shared" ca="1" si="159"/>
        <v>6</v>
      </c>
      <c r="F482" t="str">
        <f t="shared" ca="1" si="160"/>
        <v>Blogger</v>
      </c>
      <c r="G482">
        <f t="shared" ca="1" si="161"/>
        <v>3</v>
      </c>
      <c r="H482" t="str">
        <f t="shared" ca="1" si="162"/>
        <v>Diploma</v>
      </c>
      <c r="I482">
        <f t="shared" ca="1" si="163"/>
        <v>4</v>
      </c>
      <c r="J482">
        <f t="shared" ca="1" si="155"/>
        <v>1</v>
      </c>
      <c r="K482">
        <f t="shared" ca="1" si="164"/>
        <v>47005</v>
      </c>
      <c r="L482">
        <f t="shared" ca="1" si="165"/>
        <v>2</v>
      </c>
      <c r="M482" t="str">
        <f t="shared" ca="1" si="166"/>
        <v>Bangalore</v>
      </c>
      <c r="N482">
        <f t="shared" ca="1" si="167"/>
        <v>141015</v>
      </c>
      <c r="O482">
        <f t="shared" ca="1" si="168"/>
        <v>17636.8030385128</v>
      </c>
      <c r="P482" s="1">
        <f t="shared" ca="1" si="169"/>
        <v>45594.159365085216</v>
      </c>
      <c r="Q482">
        <f t="shared" ca="1" si="170"/>
        <v>22441</v>
      </c>
      <c r="R482" s="1">
        <f t="shared" ca="1" si="171"/>
        <v>44476.33713861322</v>
      </c>
      <c r="S482" s="1">
        <f t="shared" ca="1" si="172"/>
        <v>46490.263901396182</v>
      </c>
      <c r="T482" s="1">
        <f t="shared" ca="1" si="173"/>
        <v>231085.49650369844</v>
      </c>
      <c r="U482" s="1">
        <f t="shared" ca="1" si="174"/>
        <v>84554.140177126013</v>
      </c>
      <c r="V482" s="1">
        <f t="shared" ca="1" si="175"/>
        <v>146531.35632657242</v>
      </c>
      <c r="AI482" s="7"/>
      <c r="AJ482">
        <f ca="1">IF(Table1[[#This Row],[Gender]]="Male",1,0)</f>
        <v>1</v>
      </c>
      <c r="AK482">
        <f ca="1">IF(Table1[[#This Row],[Gender]]="Female",1,0)</f>
        <v>0</v>
      </c>
      <c r="AM482" s="3"/>
      <c r="AO482">
        <f ca="1">IF(Table1[[#This Row],[Profession]]="Health",1,0)</f>
        <v>0</v>
      </c>
      <c r="AP482">
        <f ca="1">IF(Table1[[#This Row],[Profession]]="IT",1,0)</f>
        <v>0</v>
      </c>
      <c r="AQ482">
        <f ca="1">IF(Table1[[#This Row],[Profession]]="Engineer",1,0)</f>
        <v>0</v>
      </c>
      <c r="AR482">
        <f ca="1">IF(Table1[[#This Row],[Profession]]="Blogger",1,0)</f>
        <v>1</v>
      </c>
      <c r="AS482">
        <f ca="1">IF(Table1[[#This Row],[Profession]]="Teacher",1,0)</f>
        <v>0</v>
      </c>
      <c r="AT482">
        <f ca="1">IF(Table1[[#This Row],[Profession]]="Freelancer",1,0)</f>
        <v>0</v>
      </c>
      <c r="BB482" s="20">
        <f ca="1">Table1[[#This Row],[Vehicle Value]]/Table1[[#This Row],[Vehicles]]</f>
        <v>45594.159365085216</v>
      </c>
      <c r="BC482" s="3"/>
      <c r="BD482" s="23">
        <f ca="1">IF(Table1[[#This Row],[Overal Debt]]&gt;$BE$3,1,0)</f>
        <v>0</v>
      </c>
      <c r="BG482" s="27">
        <f ca="1">Table1[[#This Row],[Mortgage]]/Table1[[#This Row],[Value of House]]</f>
        <v>0.12507040413085702</v>
      </c>
      <c r="BH482" s="23">
        <f t="shared" ca="1" si="176"/>
        <v>1</v>
      </c>
      <c r="BJ482">
        <f ca="1">IF(Table1[[#This Row],[City]]="Delhi",Table1[[#This Row],[Income]],0)</f>
        <v>0</v>
      </c>
      <c r="BK482">
        <f ca="1">IF(Table1[[#This Row],[City]]="Bangalore",Table1[[#This Row],[Income]],0)</f>
        <v>47005</v>
      </c>
      <c r="BL482">
        <f ca="1">IF(Table1[[#This Row],[City]]="Kochi",Table1[[#This Row],[Income]],0)</f>
        <v>0</v>
      </c>
      <c r="BM482">
        <f ca="1">IF(Table1[[#This Row],[City]]="Chennai",Table1[[#This Row],[Income]],0)</f>
        <v>0</v>
      </c>
      <c r="BN482">
        <f ca="1">IF(Table1[[#This Row],[City]]="Thiruvananthapuram",Table1[[#This Row],[Income]],0)</f>
        <v>0</v>
      </c>
      <c r="BO482">
        <f ca="1">IF(Table1[[#This Row],[City]]="Kolkata",Table1[[#This Row],[Income]],0)</f>
        <v>0</v>
      </c>
      <c r="BP482">
        <f ca="1">IF(Table1[[#This Row],[City]]="Mumbai",Table1[[#This Row],[Income]],0)</f>
        <v>0</v>
      </c>
      <c r="BQ482">
        <f ca="1">IF(Table1[[#This Row],[City]]="Mysore",Table1[[#This Row],[Income]],0)</f>
        <v>0</v>
      </c>
      <c r="BT482">
        <f ca="1">IF(Table1[[#This Row],[City]]="Mumbai",1,0)</f>
        <v>0</v>
      </c>
      <c r="BU482">
        <f ca="1">IF(Table1[[#This Row],[City]]="Chennai",1,0)</f>
        <v>0</v>
      </c>
      <c r="BV482">
        <f ca="1">IF(Table1[[#This Row],[City]]="Delhi",1,0)</f>
        <v>0</v>
      </c>
      <c r="BW482">
        <f ca="1">IF(Table1[[#This Row],[City]]="Bangalore",1,0)</f>
        <v>1</v>
      </c>
      <c r="BX482">
        <f ca="1">IF(Table1[[#This Row],[City]]="Kochi",1,0)</f>
        <v>0</v>
      </c>
      <c r="BY482">
        <f ca="1">IF(Table1[[#This Row],[City]]="Thiruvananthapuram",1,0)</f>
        <v>0</v>
      </c>
      <c r="BZ482">
        <f ca="1">IF(Table1[[#This Row],[City]]="Kolkata",1,0)</f>
        <v>0</v>
      </c>
      <c r="CA482">
        <f ca="1">IF(Table1[[#This Row],[City]]="Mysore",1,0)</f>
        <v>0</v>
      </c>
    </row>
    <row r="483" spans="2:79" x14ac:dyDescent="0.3">
      <c r="B483">
        <f t="shared" ca="1" si="156"/>
        <v>2</v>
      </c>
      <c r="C483" t="str">
        <f t="shared" ca="1" si="157"/>
        <v>Female</v>
      </c>
      <c r="D483">
        <f t="shared" ca="1" si="158"/>
        <v>37</v>
      </c>
      <c r="E483">
        <f t="shared" ca="1" si="159"/>
        <v>3</v>
      </c>
      <c r="F483" t="str">
        <f t="shared" ca="1" si="160"/>
        <v>IT</v>
      </c>
      <c r="G483">
        <f t="shared" ca="1" si="161"/>
        <v>2</v>
      </c>
      <c r="H483" t="str">
        <f t="shared" ca="1" si="162"/>
        <v>HSC</v>
      </c>
      <c r="I483">
        <f t="shared" ca="1" si="163"/>
        <v>1</v>
      </c>
      <c r="J483">
        <f t="shared" ca="1" si="155"/>
        <v>1</v>
      </c>
      <c r="K483">
        <f t="shared" ca="1" si="164"/>
        <v>41568</v>
      </c>
      <c r="L483">
        <f t="shared" ca="1" si="165"/>
        <v>6</v>
      </c>
      <c r="M483" t="str">
        <f t="shared" ca="1" si="166"/>
        <v>Thiruvananthapuram</v>
      </c>
      <c r="N483">
        <f t="shared" ca="1" si="167"/>
        <v>124704</v>
      </c>
      <c r="O483">
        <f t="shared" ca="1" si="168"/>
        <v>35378.78480784034</v>
      </c>
      <c r="P483" s="1">
        <f t="shared" ca="1" si="169"/>
        <v>32840.709732041279</v>
      </c>
      <c r="Q483">
        <f t="shared" ca="1" si="170"/>
        <v>256</v>
      </c>
      <c r="R483" s="1">
        <f t="shared" ca="1" si="171"/>
        <v>11965.315376484299</v>
      </c>
      <c r="S483" s="1">
        <f t="shared" ca="1" si="172"/>
        <v>30580.675065603318</v>
      </c>
      <c r="T483" s="1">
        <f t="shared" ca="1" si="173"/>
        <v>169510.02510852559</v>
      </c>
      <c r="U483" s="1">
        <f t="shared" ca="1" si="174"/>
        <v>47600.100184324641</v>
      </c>
      <c r="V483" s="1">
        <f t="shared" ca="1" si="175"/>
        <v>121909.92492420095</v>
      </c>
      <c r="AI483" s="7"/>
      <c r="AJ483">
        <f ca="1">IF(Table1[[#This Row],[Gender]]="Male",1,0)</f>
        <v>0</v>
      </c>
      <c r="AK483">
        <f ca="1">IF(Table1[[#This Row],[Gender]]="Female",1,0)</f>
        <v>1</v>
      </c>
      <c r="AM483" s="3"/>
      <c r="AO483">
        <f ca="1">IF(Table1[[#This Row],[Profession]]="Health",1,0)</f>
        <v>0</v>
      </c>
      <c r="AP483">
        <f ca="1">IF(Table1[[#This Row],[Profession]]="IT",1,0)</f>
        <v>1</v>
      </c>
      <c r="AQ483">
        <f ca="1">IF(Table1[[#This Row],[Profession]]="Engineer",1,0)</f>
        <v>0</v>
      </c>
      <c r="AR483">
        <f ca="1">IF(Table1[[#This Row],[Profession]]="Blogger",1,0)</f>
        <v>0</v>
      </c>
      <c r="AS483">
        <f ca="1">IF(Table1[[#This Row],[Profession]]="Teacher",1,0)</f>
        <v>0</v>
      </c>
      <c r="AT483">
        <f ca="1">IF(Table1[[#This Row],[Profession]]="Freelancer",1,0)</f>
        <v>0</v>
      </c>
      <c r="BB483" s="20">
        <f ca="1">Table1[[#This Row],[Vehicle Value]]/Table1[[#This Row],[Vehicles]]</f>
        <v>32840.709732041279</v>
      </c>
      <c r="BC483" s="3"/>
      <c r="BD483" s="23">
        <f ca="1">IF(Table1[[#This Row],[Overal Debt]]&gt;$BE$3,1,0)</f>
        <v>0</v>
      </c>
      <c r="BG483" s="27">
        <f ca="1">Table1[[#This Row],[Mortgage]]/Table1[[#This Row],[Value of House]]</f>
        <v>0.28370208500000271</v>
      </c>
      <c r="BH483" s="23">
        <f t="shared" ca="1" si="176"/>
        <v>1</v>
      </c>
      <c r="BJ483">
        <f ca="1">IF(Table1[[#This Row],[City]]="Delhi",Table1[[#This Row],[Income]],0)</f>
        <v>0</v>
      </c>
      <c r="BK483">
        <f ca="1">IF(Table1[[#This Row],[City]]="Bangalore",Table1[[#This Row],[Income]],0)</f>
        <v>0</v>
      </c>
      <c r="BL483">
        <f ca="1">IF(Table1[[#This Row],[City]]="Kochi",Table1[[#This Row],[Income]],0)</f>
        <v>0</v>
      </c>
      <c r="BM483">
        <f ca="1">IF(Table1[[#This Row],[City]]="Chennai",Table1[[#This Row],[Income]],0)</f>
        <v>0</v>
      </c>
      <c r="BN483">
        <f ca="1">IF(Table1[[#This Row],[City]]="Thiruvananthapuram",Table1[[#This Row],[Income]],0)</f>
        <v>41568</v>
      </c>
      <c r="BO483">
        <f ca="1">IF(Table1[[#This Row],[City]]="Kolkata",Table1[[#This Row],[Income]],0)</f>
        <v>0</v>
      </c>
      <c r="BP483">
        <f ca="1">IF(Table1[[#This Row],[City]]="Mumbai",Table1[[#This Row],[Income]],0)</f>
        <v>0</v>
      </c>
      <c r="BQ483">
        <f ca="1">IF(Table1[[#This Row],[City]]="Mysore",Table1[[#This Row],[Income]],0)</f>
        <v>0</v>
      </c>
      <c r="BT483">
        <f ca="1">IF(Table1[[#This Row],[City]]="Mumbai",1,0)</f>
        <v>0</v>
      </c>
      <c r="BU483">
        <f ca="1">IF(Table1[[#This Row],[City]]="Chennai",1,0)</f>
        <v>0</v>
      </c>
      <c r="BV483">
        <f ca="1">IF(Table1[[#This Row],[City]]="Delhi",1,0)</f>
        <v>0</v>
      </c>
      <c r="BW483">
        <f ca="1">IF(Table1[[#This Row],[City]]="Bangalore",1,0)</f>
        <v>0</v>
      </c>
      <c r="BX483">
        <f ca="1">IF(Table1[[#This Row],[City]]="Kochi",1,0)</f>
        <v>0</v>
      </c>
      <c r="BY483">
        <f ca="1">IF(Table1[[#This Row],[City]]="Thiruvananthapuram",1,0)</f>
        <v>1</v>
      </c>
      <c r="BZ483">
        <f ca="1">IF(Table1[[#This Row],[City]]="Kolkata",1,0)</f>
        <v>0</v>
      </c>
      <c r="CA483">
        <f ca="1">IF(Table1[[#This Row],[City]]="Mysore",1,0)</f>
        <v>0</v>
      </c>
    </row>
    <row r="484" spans="2:79" x14ac:dyDescent="0.3">
      <c r="B484">
        <f t="shared" ca="1" si="156"/>
        <v>2</v>
      </c>
      <c r="C484" t="str">
        <f t="shared" ca="1" si="157"/>
        <v>Female</v>
      </c>
      <c r="D484">
        <f t="shared" ca="1" si="158"/>
        <v>40</v>
      </c>
      <c r="E484">
        <f t="shared" ca="1" si="159"/>
        <v>2</v>
      </c>
      <c r="F484" t="str">
        <f t="shared" ca="1" si="160"/>
        <v>Engineer</v>
      </c>
      <c r="G484">
        <f t="shared" ca="1" si="161"/>
        <v>2</v>
      </c>
      <c r="H484" t="str">
        <f t="shared" ca="1" si="162"/>
        <v>HSC</v>
      </c>
      <c r="I484">
        <f t="shared" ca="1" si="163"/>
        <v>4</v>
      </c>
      <c r="J484">
        <f t="shared" ca="1" si="155"/>
        <v>1</v>
      </c>
      <c r="K484">
        <f t="shared" ca="1" si="164"/>
        <v>35024</v>
      </c>
      <c r="L484">
        <f t="shared" ca="1" si="165"/>
        <v>3</v>
      </c>
      <c r="M484" t="str">
        <f t="shared" ca="1" si="166"/>
        <v>Mysore</v>
      </c>
      <c r="N484">
        <f t="shared" ca="1" si="167"/>
        <v>105072</v>
      </c>
      <c r="O484">
        <f t="shared" ca="1" si="168"/>
        <v>18883.765704883546</v>
      </c>
      <c r="P484" s="1">
        <f t="shared" ca="1" si="169"/>
        <v>6990.6651426306462</v>
      </c>
      <c r="Q484">
        <f t="shared" ca="1" si="170"/>
        <v>4021</v>
      </c>
      <c r="R484" s="1">
        <f t="shared" ca="1" si="171"/>
        <v>19465.227616329583</v>
      </c>
      <c r="S484" s="1">
        <f t="shared" ca="1" si="172"/>
        <v>22903.40777106044</v>
      </c>
      <c r="T484" s="1">
        <f t="shared" ca="1" si="173"/>
        <v>131527.89275896022</v>
      </c>
      <c r="U484" s="1">
        <f t="shared" ca="1" si="174"/>
        <v>42369.993321213129</v>
      </c>
      <c r="V484" s="1">
        <f t="shared" ca="1" si="175"/>
        <v>89157.899437747095</v>
      </c>
      <c r="AI484" s="7"/>
      <c r="AJ484">
        <f ca="1">IF(Table1[[#This Row],[Gender]]="Male",1,0)</f>
        <v>0</v>
      </c>
      <c r="AK484">
        <f ca="1">IF(Table1[[#This Row],[Gender]]="Female",1,0)</f>
        <v>1</v>
      </c>
      <c r="AM484" s="3"/>
      <c r="AO484">
        <f ca="1">IF(Table1[[#This Row],[Profession]]="Health",1,0)</f>
        <v>0</v>
      </c>
      <c r="AP484">
        <f ca="1">IF(Table1[[#This Row],[Profession]]="IT",1,0)</f>
        <v>0</v>
      </c>
      <c r="AQ484">
        <f ca="1">IF(Table1[[#This Row],[Profession]]="Engineer",1,0)</f>
        <v>1</v>
      </c>
      <c r="AR484">
        <f ca="1">IF(Table1[[#This Row],[Profession]]="Blogger",1,0)</f>
        <v>0</v>
      </c>
      <c r="AS484">
        <f ca="1">IF(Table1[[#This Row],[Profession]]="Teacher",1,0)</f>
        <v>0</v>
      </c>
      <c r="AT484">
        <f ca="1">IF(Table1[[#This Row],[Profession]]="Freelancer",1,0)</f>
        <v>0</v>
      </c>
      <c r="BB484" s="20">
        <f ca="1">Table1[[#This Row],[Vehicle Value]]/Table1[[#This Row],[Vehicles]]</f>
        <v>6990.6651426306462</v>
      </c>
      <c r="BC484" s="3"/>
      <c r="BD484" s="23">
        <f ca="1">IF(Table1[[#This Row],[Overal Debt]]&gt;$BE$3,1,0)</f>
        <v>0</v>
      </c>
      <c r="BG484" s="27">
        <f ca="1">Table1[[#This Row],[Mortgage]]/Table1[[#This Row],[Value of House]]</f>
        <v>0.1797221496201038</v>
      </c>
      <c r="BH484" s="23">
        <f t="shared" ca="1" si="176"/>
        <v>1</v>
      </c>
      <c r="BJ484">
        <f ca="1">IF(Table1[[#This Row],[City]]="Delhi",Table1[[#This Row],[Income]],0)</f>
        <v>0</v>
      </c>
      <c r="BK484">
        <f ca="1">IF(Table1[[#This Row],[City]]="Bangalore",Table1[[#This Row],[Income]],0)</f>
        <v>0</v>
      </c>
      <c r="BL484">
        <f ca="1">IF(Table1[[#This Row],[City]]="Kochi",Table1[[#This Row],[Income]],0)</f>
        <v>0</v>
      </c>
      <c r="BM484">
        <f ca="1">IF(Table1[[#This Row],[City]]="Chennai",Table1[[#This Row],[Income]],0)</f>
        <v>0</v>
      </c>
      <c r="BN484">
        <f ca="1">IF(Table1[[#This Row],[City]]="Thiruvananthapuram",Table1[[#This Row],[Income]],0)</f>
        <v>0</v>
      </c>
      <c r="BO484">
        <f ca="1">IF(Table1[[#This Row],[City]]="Kolkata",Table1[[#This Row],[Income]],0)</f>
        <v>0</v>
      </c>
      <c r="BP484">
        <f ca="1">IF(Table1[[#This Row],[City]]="Mumbai",Table1[[#This Row],[Income]],0)</f>
        <v>0</v>
      </c>
      <c r="BQ484">
        <f ca="1">IF(Table1[[#This Row],[City]]="Mysore",Table1[[#This Row],[Income]],0)</f>
        <v>35024</v>
      </c>
      <c r="BT484">
        <f ca="1">IF(Table1[[#This Row],[City]]="Mumbai",1,0)</f>
        <v>0</v>
      </c>
      <c r="BU484">
        <f ca="1">IF(Table1[[#This Row],[City]]="Chennai",1,0)</f>
        <v>0</v>
      </c>
      <c r="BV484">
        <f ca="1">IF(Table1[[#This Row],[City]]="Delhi",1,0)</f>
        <v>0</v>
      </c>
      <c r="BW484">
        <f ca="1">IF(Table1[[#This Row],[City]]="Bangalore",1,0)</f>
        <v>0</v>
      </c>
      <c r="BX484">
        <f ca="1">IF(Table1[[#This Row],[City]]="Kochi",1,0)</f>
        <v>0</v>
      </c>
      <c r="BY484">
        <f ca="1">IF(Table1[[#This Row],[City]]="Thiruvananthapuram",1,0)</f>
        <v>0</v>
      </c>
      <c r="BZ484">
        <f ca="1">IF(Table1[[#This Row],[City]]="Kolkata",1,0)</f>
        <v>0</v>
      </c>
      <c r="CA484">
        <f ca="1">IF(Table1[[#This Row],[City]]="Mysore",1,0)</f>
        <v>1</v>
      </c>
    </row>
    <row r="485" spans="2:79" x14ac:dyDescent="0.3">
      <c r="B485">
        <f t="shared" ca="1" si="156"/>
        <v>2</v>
      </c>
      <c r="C485" t="str">
        <f t="shared" ca="1" si="157"/>
        <v>Female</v>
      </c>
      <c r="D485">
        <f t="shared" ca="1" si="158"/>
        <v>33</v>
      </c>
      <c r="E485">
        <f t="shared" ca="1" si="159"/>
        <v>4</v>
      </c>
      <c r="F485" t="str">
        <f t="shared" ca="1" si="160"/>
        <v>Teacher</v>
      </c>
      <c r="G485">
        <f t="shared" ca="1" si="161"/>
        <v>2</v>
      </c>
      <c r="H485" t="str">
        <f t="shared" ca="1" si="162"/>
        <v>HSC</v>
      </c>
      <c r="I485">
        <f t="shared" ca="1" si="163"/>
        <v>4</v>
      </c>
      <c r="J485">
        <f t="shared" ca="1" si="155"/>
        <v>4</v>
      </c>
      <c r="K485">
        <f t="shared" ca="1" si="164"/>
        <v>85537</v>
      </c>
      <c r="L485">
        <f t="shared" ca="1" si="165"/>
        <v>4</v>
      </c>
      <c r="M485" t="str">
        <f t="shared" ca="1" si="166"/>
        <v>Mumbai</v>
      </c>
      <c r="N485">
        <f t="shared" ca="1" si="167"/>
        <v>256611</v>
      </c>
      <c r="O485">
        <f t="shared" ca="1" si="168"/>
        <v>197233.10163037118</v>
      </c>
      <c r="P485" s="1">
        <f t="shared" ca="1" si="169"/>
        <v>141338.10458579176</v>
      </c>
      <c r="Q485">
        <f t="shared" ca="1" si="170"/>
        <v>19757</v>
      </c>
      <c r="R485" s="1">
        <f t="shared" ca="1" si="171"/>
        <v>64908.478003363263</v>
      </c>
      <c r="S485" s="1">
        <f t="shared" ca="1" si="172"/>
        <v>50921.001543624108</v>
      </c>
      <c r="T485" s="1">
        <f t="shared" ca="1" si="173"/>
        <v>462857.582589155</v>
      </c>
      <c r="U485" s="1">
        <f t="shared" ca="1" si="174"/>
        <v>281898.57963373442</v>
      </c>
      <c r="V485" s="1">
        <f t="shared" ca="1" si="175"/>
        <v>180959.00295542058</v>
      </c>
      <c r="AI485" s="7"/>
      <c r="AJ485">
        <f ca="1">IF(Table1[[#This Row],[Gender]]="Male",1,0)</f>
        <v>0</v>
      </c>
      <c r="AK485">
        <f ca="1">IF(Table1[[#This Row],[Gender]]="Female",1,0)</f>
        <v>1</v>
      </c>
      <c r="AM485" s="3"/>
      <c r="AO485">
        <f ca="1">IF(Table1[[#This Row],[Profession]]="Health",1,0)</f>
        <v>0</v>
      </c>
      <c r="AP485">
        <f ca="1">IF(Table1[[#This Row],[Profession]]="IT",1,0)</f>
        <v>0</v>
      </c>
      <c r="AQ485">
        <f ca="1">IF(Table1[[#This Row],[Profession]]="Engineer",1,0)</f>
        <v>0</v>
      </c>
      <c r="AR485">
        <f ca="1">IF(Table1[[#This Row],[Profession]]="Blogger",1,0)</f>
        <v>0</v>
      </c>
      <c r="AS485">
        <f ca="1">IF(Table1[[#This Row],[Profession]]="Teacher",1,0)</f>
        <v>1</v>
      </c>
      <c r="AT485">
        <f ca="1">IF(Table1[[#This Row],[Profession]]="Freelancer",1,0)</f>
        <v>0</v>
      </c>
      <c r="BB485" s="20">
        <f ca="1">Table1[[#This Row],[Vehicle Value]]/Table1[[#This Row],[Vehicles]]</f>
        <v>35334.526146447941</v>
      </c>
      <c r="BC485" s="3"/>
      <c r="BD485" s="23">
        <f ca="1">IF(Table1[[#This Row],[Overal Debt]]&gt;$BE$3,1,0)</f>
        <v>1</v>
      </c>
      <c r="BG485" s="27">
        <f ca="1">Table1[[#This Row],[Mortgage]]/Table1[[#This Row],[Value of House]]</f>
        <v>0.7686073536612662</v>
      </c>
      <c r="BH485" s="23">
        <f t="shared" ca="1" si="176"/>
        <v>0</v>
      </c>
      <c r="BJ485">
        <f ca="1">IF(Table1[[#This Row],[City]]="Delhi",Table1[[#This Row],[Income]],0)</f>
        <v>0</v>
      </c>
      <c r="BK485">
        <f ca="1">IF(Table1[[#This Row],[City]]="Bangalore",Table1[[#This Row],[Income]],0)</f>
        <v>0</v>
      </c>
      <c r="BL485">
        <f ca="1">IF(Table1[[#This Row],[City]]="Kochi",Table1[[#This Row],[Income]],0)</f>
        <v>0</v>
      </c>
      <c r="BM485">
        <f ca="1">IF(Table1[[#This Row],[City]]="Chennai",Table1[[#This Row],[Income]],0)</f>
        <v>0</v>
      </c>
      <c r="BN485">
        <f ca="1">IF(Table1[[#This Row],[City]]="Thiruvananthapuram",Table1[[#This Row],[Income]],0)</f>
        <v>0</v>
      </c>
      <c r="BO485">
        <f ca="1">IF(Table1[[#This Row],[City]]="Kolkata",Table1[[#This Row],[Income]],0)</f>
        <v>0</v>
      </c>
      <c r="BP485">
        <f ca="1">IF(Table1[[#This Row],[City]]="Mumbai",Table1[[#This Row],[Income]],0)</f>
        <v>85537</v>
      </c>
      <c r="BQ485">
        <f ca="1">IF(Table1[[#This Row],[City]]="Mysore",Table1[[#This Row],[Income]],0)</f>
        <v>0</v>
      </c>
      <c r="BT485">
        <f ca="1">IF(Table1[[#This Row],[City]]="Mumbai",1,0)</f>
        <v>1</v>
      </c>
      <c r="BU485">
        <f ca="1">IF(Table1[[#This Row],[City]]="Chennai",1,0)</f>
        <v>0</v>
      </c>
      <c r="BV485">
        <f ca="1">IF(Table1[[#This Row],[City]]="Delhi",1,0)</f>
        <v>0</v>
      </c>
      <c r="BW485">
        <f ca="1">IF(Table1[[#This Row],[City]]="Bangalore",1,0)</f>
        <v>0</v>
      </c>
      <c r="BX485">
        <f ca="1">IF(Table1[[#This Row],[City]]="Kochi",1,0)</f>
        <v>0</v>
      </c>
      <c r="BY485">
        <f ca="1">IF(Table1[[#This Row],[City]]="Thiruvananthapuram",1,0)</f>
        <v>0</v>
      </c>
      <c r="BZ485">
        <f ca="1">IF(Table1[[#This Row],[City]]="Kolkata",1,0)</f>
        <v>0</v>
      </c>
      <c r="CA485">
        <f ca="1">IF(Table1[[#This Row],[City]]="Mysore",1,0)</f>
        <v>0</v>
      </c>
    </row>
    <row r="486" spans="2:79" x14ac:dyDescent="0.3">
      <c r="B486">
        <f t="shared" ca="1" si="156"/>
        <v>1</v>
      </c>
      <c r="C486" t="str">
        <f t="shared" ca="1" si="157"/>
        <v>Male</v>
      </c>
      <c r="D486">
        <f t="shared" ca="1" si="158"/>
        <v>32</v>
      </c>
      <c r="E486">
        <f t="shared" ca="1" si="159"/>
        <v>4</v>
      </c>
      <c r="F486" t="str">
        <f t="shared" ca="1" si="160"/>
        <v>Teacher</v>
      </c>
      <c r="G486">
        <f t="shared" ca="1" si="161"/>
        <v>1</v>
      </c>
      <c r="H486" t="str">
        <f t="shared" ca="1" si="162"/>
        <v>SSLC</v>
      </c>
      <c r="I486">
        <f t="shared" ca="1" si="163"/>
        <v>3</v>
      </c>
      <c r="J486">
        <f t="shared" ca="1" si="155"/>
        <v>2</v>
      </c>
      <c r="K486">
        <f t="shared" ca="1" si="164"/>
        <v>56191</v>
      </c>
      <c r="L486">
        <f t="shared" ca="1" si="165"/>
        <v>3</v>
      </c>
      <c r="M486" t="str">
        <f t="shared" ca="1" si="166"/>
        <v>Mysore</v>
      </c>
      <c r="N486">
        <f t="shared" ca="1" si="167"/>
        <v>168573</v>
      </c>
      <c r="O486">
        <f t="shared" ca="1" si="168"/>
        <v>113320.63619726678</v>
      </c>
      <c r="P486" s="1">
        <f t="shared" ca="1" si="169"/>
        <v>28043.803573295703</v>
      </c>
      <c r="Q486">
        <f t="shared" ca="1" si="170"/>
        <v>9225</v>
      </c>
      <c r="R486" s="1">
        <f t="shared" ca="1" si="171"/>
        <v>22590.238030550569</v>
      </c>
      <c r="S486" s="1">
        <f t="shared" ca="1" si="172"/>
        <v>82664.038559644541</v>
      </c>
      <c r="T486" s="1">
        <f t="shared" ca="1" si="173"/>
        <v>219207.04160384627</v>
      </c>
      <c r="U486" s="1">
        <f t="shared" ca="1" si="174"/>
        <v>145135.87422781734</v>
      </c>
      <c r="V486" s="1">
        <f t="shared" ca="1" si="175"/>
        <v>74071.167376028927</v>
      </c>
      <c r="AI486" s="7"/>
      <c r="AJ486">
        <f ca="1">IF(Table1[[#This Row],[Gender]]="Male",1,0)</f>
        <v>1</v>
      </c>
      <c r="AK486">
        <f ca="1">IF(Table1[[#This Row],[Gender]]="Female",1,0)</f>
        <v>0</v>
      </c>
      <c r="AM486" s="3"/>
      <c r="AO486">
        <f ca="1">IF(Table1[[#This Row],[Profession]]="Health",1,0)</f>
        <v>0</v>
      </c>
      <c r="AP486">
        <f ca="1">IF(Table1[[#This Row],[Profession]]="IT",1,0)</f>
        <v>0</v>
      </c>
      <c r="AQ486">
        <f ca="1">IF(Table1[[#This Row],[Profession]]="Engineer",1,0)</f>
        <v>0</v>
      </c>
      <c r="AR486">
        <f ca="1">IF(Table1[[#This Row],[Profession]]="Blogger",1,0)</f>
        <v>0</v>
      </c>
      <c r="AS486">
        <f ca="1">IF(Table1[[#This Row],[Profession]]="Teacher",1,0)</f>
        <v>1</v>
      </c>
      <c r="AT486">
        <f ca="1">IF(Table1[[#This Row],[Profession]]="Freelancer",1,0)</f>
        <v>0</v>
      </c>
      <c r="BB486" s="20">
        <f ca="1">Table1[[#This Row],[Vehicle Value]]/Table1[[#This Row],[Vehicles]]</f>
        <v>14021.901786647852</v>
      </c>
      <c r="BC486" s="3"/>
      <c r="BD486" s="23">
        <f ca="1">IF(Table1[[#This Row],[Overal Debt]]&gt;$BE$3,1,0)</f>
        <v>1</v>
      </c>
      <c r="BG486" s="27">
        <f ca="1">Table1[[#This Row],[Mortgage]]/Table1[[#This Row],[Value of House]]</f>
        <v>0.67223479559162369</v>
      </c>
      <c r="BH486" s="23">
        <f t="shared" ca="1" si="176"/>
        <v>0</v>
      </c>
      <c r="BJ486">
        <f ca="1">IF(Table1[[#This Row],[City]]="Delhi",Table1[[#This Row],[Income]],0)</f>
        <v>0</v>
      </c>
      <c r="BK486">
        <f ca="1">IF(Table1[[#This Row],[City]]="Bangalore",Table1[[#This Row],[Income]],0)</f>
        <v>0</v>
      </c>
      <c r="BL486">
        <f ca="1">IF(Table1[[#This Row],[City]]="Kochi",Table1[[#This Row],[Income]],0)</f>
        <v>0</v>
      </c>
      <c r="BM486">
        <f ca="1">IF(Table1[[#This Row],[City]]="Chennai",Table1[[#This Row],[Income]],0)</f>
        <v>0</v>
      </c>
      <c r="BN486">
        <f ca="1">IF(Table1[[#This Row],[City]]="Thiruvananthapuram",Table1[[#This Row],[Income]],0)</f>
        <v>0</v>
      </c>
      <c r="BO486">
        <f ca="1">IF(Table1[[#This Row],[City]]="Kolkata",Table1[[#This Row],[Income]],0)</f>
        <v>0</v>
      </c>
      <c r="BP486">
        <f ca="1">IF(Table1[[#This Row],[City]]="Mumbai",Table1[[#This Row],[Income]],0)</f>
        <v>0</v>
      </c>
      <c r="BQ486">
        <f ca="1">IF(Table1[[#This Row],[City]]="Mysore",Table1[[#This Row],[Income]],0)</f>
        <v>56191</v>
      </c>
      <c r="BT486">
        <f ca="1">IF(Table1[[#This Row],[City]]="Mumbai",1,0)</f>
        <v>0</v>
      </c>
      <c r="BU486">
        <f ca="1">IF(Table1[[#This Row],[City]]="Chennai",1,0)</f>
        <v>0</v>
      </c>
      <c r="BV486">
        <f ca="1">IF(Table1[[#This Row],[City]]="Delhi",1,0)</f>
        <v>0</v>
      </c>
      <c r="BW486">
        <f ca="1">IF(Table1[[#This Row],[City]]="Bangalore",1,0)</f>
        <v>0</v>
      </c>
      <c r="BX486">
        <f ca="1">IF(Table1[[#This Row],[City]]="Kochi",1,0)</f>
        <v>0</v>
      </c>
      <c r="BY486">
        <f ca="1">IF(Table1[[#This Row],[City]]="Thiruvananthapuram",1,0)</f>
        <v>0</v>
      </c>
      <c r="BZ486">
        <f ca="1">IF(Table1[[#This Row],[City]]="Kolkata",1,0)</f>
        <v>0</v>
      </c>
      <c r="CA486">
        <f ca="1">IF(Table1[[#This Row],[City]]="Mysore",1,0)</f>
        <v>1</v>
      </c>
    </row>
    <row r="487" spans="2:79" x14ac:dyDescent="0.3">
      <c r="B487">
        <f t="shared" ca="1" si="156"/>
        <v>2</v>
      </c>
      <c r="C487" t="str">
        <f t="shared" ca="1" si="157"/>
        <v>Female</v>
      </c>
      <c r="D487">
        <f t="shared" ca="1" si="158"/>
        <v>39</v>
      </c>
      <c r="E487">
        <f t="shared" ca="1" si="159"/>
        <v>1</v>
      </c>
      <c r="F487" t="str">
        <f t="shared" ca="1" si="160"/>
        <v>Health</v>
      </c>
      <c r="G487">
        <f t="shared" ca="1" si="161"/>
        <v>1</v>
      </c>
      <c r="H487" t="str">
        <f t="shared" ca="1" si="162"/>
        <v>SSLC</v>
      </c>
      <c r="I487">
        <f t="shared" ca="1" si="163"/>
        <v>4</v>
      </c>
      <c r="J487">
        <f t="shared" ca="1" si="155"/>
        <v>1</v>
      </c>
      <c r="K487">
        <f t="shared" ca="1" si="164"/>
        <v>55958</v>
      </c>
      <c r="L487">
        <f t="shared" ca="1" si="165"/>
        <v>1</v>
      </c>
      <c r="M487" t="str">
        <f t="shared" ca="1" si="166"/>
        <v>Chennai</v>
      </c>
      <c r="N487">
        <f t="shared" ca="1" si="167"/>
        <v>223832</v>
      </c>
      <c r="O487">
        <f t="shared" ca="1" si="168"/>
        <v>4602.6172287052204</v>
      </c>
      <c r="P487" s="1">
        <f t="shared" ca="1" si="169"/>
        <v>41345.242635518582</v>
      </c>
      <c r="Q487">
        <f t="shared" ca="1" si="170"/>
        <v>2668</v>
      </c>
      <c r="R487" s="1">
        <f t="shared" ca="1" si="171"/>
        <v>2169.6068821891567</v>
      </c>
      <c r="S487" s="1">
        <f t="shared" ca="1" si="172"/>
        <v>49914.032469009428</v>
      </c>
      <c r="T487" s="1">
        <f t="shared" ca="1" si="173"/>
        <v>267346.84951770777</v>
      </c>
      <c r="U487" s="1">
        <f t="shared" ca="1" si="174"/>
        <v>9440.2241108943781</v>
      </c>
      <c r="V487" s="1">
        <f t="shared" ca="1" si="175"/>
        <v>257906.6254068134</v>
      </c>
      <c r="AI487" s="7"/>
      <c r="AJ487">
        <f ca="1">IF(Table1[[#This Row],[Gender]]="Male",1,0)</f>
        <v>0</v>
      </c>
      <c r="AK487">
        <f ca="1">IF(Table1[[#This Row],[Gender]]="Female",1,0)</f>
        <v>1</v>
      </c>
      <c r="AM487" s="3"/>
      <c r="AO487">
        <f ca="1">IF(Table1[[#This Row],[Profession]]="Health",1,0)</f>
        <v>1</v>
      </c>
      <c r="AP487">
        <f ca="1">IF(Table1[[#This Row],[Profession]]="IT",1,0)</f>
        <v>0</v>
      </c>
      <c r="AQ487">
        <f ca="1">IF(Table1[[#This Row],[Profession]]="Engineer",1,0)</f>
        <v>0</v>
      </c>
      <c r="AR487">
        <f ca="1">IF(Table1[[#This Row],[Profession]]="Blogger",1,0)</f>
        <v>0</v>
      </c>
      <c r="AS487">
        <f ca="1">IF(Table1[[#This Row],[Profession]]="Teacher",1,0)</f>
        <v>0</v>
      </c>
      <c r="AT487">
        <f ca="1">IF(Table1[[#This Row],[Profession]]="Freelancer",1,0)</f>
        <v>0</v>
      </c>
      <c r="BB487" s="20">
        <f ca="1">Table1[[#This Row],[Vehicle Value]]/Table1[[#This Row],[Vehicles]]</f>
        <v>41345.242635518582</v>
      </c>
      <c r="BC487" s="3"/>
      <c r="BD487" s="23">
        <f ca="1">IF(Table1[[#This Row],[Overal Debt]]&gt;$BE$3,1,0)</f>
        <v>0</v>
      </c>
      <c r="BG487" s="27">
        <f ca="1">Table1[[#This Row],[Mortgage]]/Table1[[#This Row],[Value of House]]</f>
        <v>2.0562820457777353E-2</v>
      </c>
      <c r="BH487" s="23">
        <f t="shared" ca="1" si="176"/>
        <v>1</v>
      </c>
      <c r="BJ487">
        <f ca="1">IF(Table1[[#This Row],[City]]="Delhi",Table1[[#This Row],[Income]],0)</f>
        <v>0</v>
      </c>
      <c r="BK487">
        <f ca="1">IF(Table1[[#This Row],[City]]="Bangalore",Table1[[#This Row],[Income]],0)</f>
        <v>0</v>
      </c>
      <c r="BL487">
        <f ca="1">IF(Table1[[#This Row],[City]]="Kochi",Table1[[#This Row],[Income]],0)</f>
        <v>0</v>
      </c>
      <c r="BM487">
        <f ca="1">IF(Table1[[#This Row],[City]]="Chennai",Table1[[#This Row],[Income]],0)</f>
        <v>55958</v>
      </c>
      <c r="BN487">
        <f ca="1">IF(Table1[[#This Row],[City]]="Thiruvananthapuram",Table1[[#This Row],[Income]],0)</f>
        <v>0</v>
      </c>
      <c r="BO487">
        <f ca="1">IF(Table1[[#This Row],[City]]="Kolkata",Table1[[#This Row],[Income]],0)</f>
        <v>0</v>
      </c>
      <c r="BP487">
        <f ca="1">IF(Table1[[#This Row],[City]]="Mumbai",Table1[[#This Row],[Income]],0)</f>
        <v>0</v>
      </c>
      <c r="BQ487">
        <f ca="1">IF(Table1[[#This Row],[City]]="Mysore",Table1[[#This Row],[Income]],0)</f>
        <v>0</v>
      </c>
      <c r="BT487">
        <f ca="1">IF(Table1[[#This Row],[City]]="Mumbai",1,0)</f>
        <v>0</v>
      </c>
      <c r="BU487">
        <f ca="1">IF(Table1[[#This Row],[City]]="Chennai",1,0)</f>
        <v>1</v>
      </c>
      <c r="BV487">
        <f ca="1">IF(Table1[[#This Row],[City]]="Delhi",1,0)</f>
        <v>0</v>
      </c>
      <c r="BW487">
        <f ca="1">IF(Table1[[#This Row],[City]]="Bangalore",1,0)</f>
        <v>0</v>
      </c>
      <c r="BX487">
        <f ca="1">IF(Table1[[#This Row],[City]]="Kochi",1,0)</f>
        <v>0</v>
      </c>
      <c r="BY487">
        <f ca="1">IF(Table1[[#This Row],[City]]="Thiruvananthapuram",1,0)</f>
        <v>0</v>
      </c>
      <c r="BZ487">
        <f ca="1">IF(Table1[[#This Row],[City]]="Kolkata",1,0)</f>
        <v>0</v>
      </c>
      <c r="CA487">
        <f ca="1">IF(Table1[[#This Row],[City]]="Mysore",1,0)</f>
        <v>0</v>
      </c>
    </row>
    <row r="488" spans="2:79" x14ac:dyDescent="0.3">
      <c r="B488">
        <f t="shared" ca="1" si="156"/>
        <v>2</v>
      </c>
      <c r="C488" t="str">
        <f t="shared" ca="1" si="157"/>
        <v>Female</v>
      </c>
      <c r="D488">
        <f t="shared" ca="1" si="158"/>
        <v>35</v>
      </c>
      <c r="E488">
        <f t="shared" ca="1" si="159"/>
        <v>4</v>
      </c>
      <c r="F488" t="str">
        <f t="shared" ca="1" si="160"/>
        <v>Teacher</v>
      </c>
      <c r="G488">
        <f t="shared" ca="1" si="161"/>
        <v>3</v>
      </c>
      <c r="H488" t="str">
        <f t="shared" ca="1" si="162"/>
        <v>Diploma</v>
      </c>
      <c r="I488">
        <f t="shared" ca="1" si="163"/>
        <v>0</v>
      </c>
      <c r="J488">
        <f t="shared" ca="1" si="155"/>
        <v>3</v>
      </c>
      <c r="K488">
        <f t="shared" ca="1" si="164"/>
        <v>89845</v>
      </c>
      <c r="L488">
        <f t="shared" ca="1" si="165"/>
        <v>7</v>
      </c>
      <c r="M488" t="str">
        <f t="shared" ca="1" si="166"/>
        <v>Madurai</v>
      </c>
      <c r="N488">
        <f t="shared" ca="1" si="167"/>
        <v>359380</v>
      </c>
      <c r="O488">
        <f t="shared" ca="1" si="168"/>
        <v>214973.54722199458</v>
      </c>
      <c r="P488" s="1">
        <f t="shared" ca="1" si="169"/>
        <v>199001.81739685242</v>
      </c>
      <c r="Q488">
        <f t="shared" ca="1" si="170"/>
        <v>65148</v>
      </c>
      <c r="R488" s="1">
        <f t="shared" ca="1" si="171"/>
        <v>5125.3641212263738</v>
      </c>
      <c r="S488" s="1">
        <f t="shared" ca="1" si="172"/>
        <v>84786.330453544957</v>
      </c>
      <c r="T488" s="1">
        <f t="shared" ca="1" si="173"/>
        <v>563507.18151807878</v>
      </c>
      <c r="U488" s="1">
        <f t="shared" ca="1" si="174"/>
        <v>285246.91134322097</v>
      </c>
      <c r="V488" s="1">
        <f t="shared" ca="1" si="175"/>
        <v>278260.27017485781</v>
      </c>
      <c r="AI488" s="7"/>
      <c r="AJ488">
        <f ca="1">IF(Table1[[#This Row],[Gender]]="Male",1,0)</f>
        <v>0</v>
      </c>
      <c r="AK488">
        <f ca="1">IF(Table1[[#This Row],[Gender]]="Female",1,0)</f>
        <v>1</v>
      </c>
      <c r="AM488" s="3"/>
      <c r="AO488">
        <f ca="1">IF(Table1[[#This Row],[Profession]]="Health",1,0)</f>
        <v>0</v>
      </c>
      <c r="AP488">
        <f ca="1">IF(Table1[[#This Row],[Profession]]="IT",1,0)</f>
        <v>0</v>
      </c>
      <c r="AQ488">
        <f ca="1">IF(Table1[[#This Row],[Profession]]="Engineer",1,0)</f>
        <v>0</v>
      </c>
      <c r="AR488">
        <f ca="1">IF(Table1[[#This Row],[Profession]]="Blogger",1,0)</f>
        <v>0</v>
      </c>
      <c r="AS488">
        <f ca="1">IF(Table1[[#This Row],[Profession]]="Teacher",1,0)</f>
        <v>1</v>
      </c>
      <c r="AT488">
        <f ca="1">IF(Table1[[#This Row],[Profession]]="Freelancer",1,0)</f>
        <v>0</v>
      </c>
      <c r="BB488" s="20">
        <f ca="1">Table1[[#This Row],[Vehicle Value]]/Table1[[#This Row],[Vehicles]]</f>
        <v>66333.93913228414</v>
      </c>
      <c r="BC488" s="3"/>
      <c r="BD488" s="23">
        <f ca="1">IF(Table1[[#This Row],[Overal Debt]]&gt;$BE$3,1,0)</f>
        <v>1</v>
      </c>
      <c r="BG488" s="27">
        <f ca="1">Table1[[#This Row],[Mortgage]]/Table1[[#This Row],[Value of House]]</f>
        <v>0.59817893934552446</v>
      </c>
      <c r="BH488" s="23">
        <f t="shared" ca="1" si="176"/>
        <v>0</v>
      </c>
      <c r="BJ488">
        <f ca="1">IF(Table1[[#This Row],[City]]="Delhi",Table1[[#This Row],[Income]],0)</f>
        <v>0</v>
      </c>
      <c r="BK488">
        <f ca="1">IF(Table1[[#This Row],[City]]="Bangalore",Table1[[#This Row],[Income]],0)</f>
        <v>0</v>
      </c>
      <c r="BL488">
        <f ca="1">IF(Table1[[#This Row],[City]]="Kochi",Table1[[#This Row],[Income]],0)</f>
        <v>0</v>
      </c>
      <c r="BM488">
        <f ca="1">IF(Table1[[#This Row],[City]]="Chennai",Table1[[#This Row],[Income]],0)</f>
        <v>0</v>
      </c>
      <c r="BN488">
        <f ca="1">IF(Table1[[#This Row],[City]]="Thiruvananthapuram",Table1[[#This Row],[Income]],0)</f>
        <v>0</v>
      </c>
      <c r="BO488">
        <f ca="1">IF(Table1[[#This Row],[City]]="Kolkata",Table1[[#This Row],[Income]],0)</f>
        <v>0</v>
      </c>
      <c r="BP488">
        <f ca="1">IF(Table1[[#This Row],[City]]="Mumbai",Table1[[#This Row],[Income]],0)</f>
        <v>0</v>
      </c>
      <c r="BQ488">
        <f ca="1">IF(Table1[[#This Row],[City]]="Mysore",Table1[[#This Row],[Income]],0)</f>
        <v>0</v>
      </c>
      <c r="BT488">
        <f ca="1">IF(Table1[[#This Row],[City]]="Mumbai",1,0)</f>
        <v>0</v>
      </c>
      <c r="BU488">
        <f ca="1">IF(Table1[[#This Row],[City]]="Chennai",1,0)</f>
        <v>0</v>
      </c>
      <c r="BV488">
        <f ca="1">IF(Table1[[#This Row],[City]]="Delhi",1,0)</f>
        <v>0</v>
      </c>
      <c r="BW488">
        <f ca="1">IF(Table1[[#This Row],[City]]="Bangalore",1,0)</f>
        <v>0</v>
      </c>
      <c r="BX488">
        <f ca="1">IF(Table1[[#This Row],[City]]="Kochi",1,0)</f>
        <v>0</v>
      </c>
      <c r="BY488">
        <f ca="1">IF(Table1[[#This Row],[City]]="Thiruvananthapuram",1,0)</f>
        <v>0</v>
      </c>
      <c r="BZ488">
        <f ca="1">IF(Table1[[#This Row],[City]]="Kolkata",1,0)</f>
        <v>0</v>
      </c>
      <c r="CA488">
        <f ca="1">IF(Table1[[#This Row],[City]]="Mysore",1,0)</f>
        <v>0</v>
      </c>
    </row>
    <row r="489" spans="2:79" x14ac:dyDescent="0.3">
      <c r="B489">
        <f t="shared" ca="1" si="156"/>
        <v>1</v>
      </c>
      <c r="C489" t="str">
        <f t="shared" ca="1" si="157"/>
        <v>Male</v>
      </c>
      <c r="D489">
        <f t="shared" ca="1" si="158"/>
        <v>26</v>
      </c>
      <c r="E489">
        <f t="shared" ca="1" si="159"/>
        <v>4</v>
      </c>
      <c r="F489" t="str">
        <f t="shared" ca="1" si="160"/>
        <v>Teacher</v>
      </c>
      <c r="G489">
        <f t="shared" ca="1" si="161"/>
        <v>2</v>
      </c>
      <c r="H489" t="str">
        <f t="shared" ca="1" si="162"/>
        <v>HSC</v>
      </c>
      <c r="I489">
        <f t="shared" ca="1" si="163"/>
        <v>3</v>
      </c>
      <c r="J489">
        <f t="shared" ca="1" si="155"/>
        <v>2</v>
      </c>
      <c r="K489">
        <f t="shared" ca="1" si="164"/>
        <v>75211</v>
      </c>
      <c r="L489">
        <f t="shared" ca="1" si="165"/>
        <v>7</v>
      </c>
      <c r="M489" t="str">
        <f t="shared" ca="1" si="166"/>
        <v>Madurai</v>
      </c>
      <c r="N489">
        <f t="shared" ca="1" si="167"/>
        <v>225633</v>
      </c>
      <c r="O489">
        <f t="shared" ca="1" si="168"/>
        <v>37894.705402939158</v>
      </c>
      <c r="P489" s="1">
        <f t="shared" ca="1" si="169"/>
        <v>77088.733110861751</v>
      </c>
      <c r="Q489">
        <f t="shared" ca="1" si="170"/>
        <v>32330</v>
      </c>
      <c r="R489" s="1">
        <f t="shared" ca="1" si="171"/>
        <v>132131.93194370673</v>
      </c>
      <c r="S489" s="1">
        <f t="shared" ca="1" si="172"/>
        <v>55035.489226300691</v>
      </c>
      <c r="T489" s="1">
        <f t="shared" ca="1" si="173"/>
        <v>434853.66505456844</v>
      </c>
      <c r="U489" s="1">
        <f t="shared" ca="1" si="174"/>
        <v>202356.63734664588</v>
      </c>
      <c r="V489" s="1">
        <f t="shared" ca="1" si="175"/>
        <v>232497.02770792256</v>
      </c>
      <c r="AI489" s="7"/>
      <c r="AJ489">
        <f ca="1">IF(Table1[[#This Row],[Gender]]="Male",1,0)</f>
        <v>1</v>
      </c>
      <c r="AK489">
        <f ca="1">IF(Table1[[#This Row],[Gender]]="Female",1,0)</f>
        <v>0</v>
      </c>
      <c r="AM489" s="3"/>
      <c r="AO489">
        <f ca="1">IF(Table1[[#This Row],[Profession]]="Health",1,0)</f>
        <v>0</v>
      </c>
      <c r="AP489">
        <f ca="1">IF(Table1[[#This Row],[Profession]]="IT",1,0)</f>
        <v>0</v>
      </c>
      <c r="AQ489">
        <f ca="1">IF(Table1[[#This Row],[Profession]]="Engineer",1,0)</f>
        <v>0</v>
      </c>
      <c r="AR489">
        <f ca="1">IF(Table1[[#This Row],[Profession]]="Blogger",1,0)</f>
        <v>0</v>
      </c>
      <c r="AS489">
        <f ca="1">IF(Table1[[#This Row],[Profession]]="Teacher",1,0)</f>
        <v>1</v>
      </c>
      <c r="AT489">
        <f ca="1">IF(Table1[[#This Row],[Profession]]="Freelancer",1,0)</f>
        <v>0</v>
      </c>
      <c r="BB489" s="20">
        <f ca="1">Table1[[#This Row],[Vehicle Value]]/Table1[[#This Row],[Vehicles]]</f>
        <v>38544.366555430875</v>
      </c>
      <c r="BC489" s="3"/>
      <c r="BD489" s="23">
        <f ca="1">IF(Table1[[#This Row],[Overal Debt]]&gt;$BE$3,1,0)</f>
        <v>1</v>
      </c>
      <c r="BG489" s="27">
        <f ca="1">Table1[[#This Row],[Mortgage]]/Table1[[#This Row],[Value of House]]</f>
        <v>0.16794841801925764</v>
      </c>
      <c r="BH489" s="23">
        <f t="shared" ca="1" si="176"/>
        <v>1</v>
      </c>
      <c r="BJ489">
        <f ca="1">IF(Table1[[#This Row],[City]]="Delhi",Table1[[#This Row],[Income]],0)</f>
        <v>0</v>
      </c>
      <c r="BK489">
        <f ca="1">IF(Table1[[#This Row],[City]]="Bangalore",Table1[[#This Row],[Income]],0)</f>
        <v>0</v>
      </c>
      <c r="BL489">
        <f ca="1">IF(Table1[[#This Row],[City]]="Kochi",Table1[[#This Row],[Income]],0)</f>
        <v>0</v>
      </c>
      <c r="BM489">
        <f ca="1">IF(Table1[[#This Row],[City]]="Chennai",Table1[[#This Row],[Income]],0)</f>
        <v>0</v>
      </c>
      <c r="BN489">
        <f ca="1">IF(Table1[[#This Row],[City]]="Thiruvananthapuram",Table1[[#This Row],[Income]],0)</f>
        <v>0</v>
      </c>
      <c r="BO489">
        <f ca="1">IF(Table1[[#This Row],[City]]="Kolkata",Table1[[#This Row],[Income]],0)</f>
        <v>0</v>
      </c>
      <c r="BP489">
        <f ca="1">IF(Table1[[#This Row],[City]]="Mumbai",Table1[[#This Row],[Income]],0)</f>
        <v>0</v>
      </c>
      <c r="BQ489">
        <f ca="1">IF(Table1[[#This Row],[City]]="Mysore",Table1[[#This Row],[Income]],0)</f>
        <v>0</v>
      </c>
      <c r="BT489">
        <f ca="1">IF(Table1[[#This Row],[City]]="Mumbai",1,0)</f>
        <v>0</v>
      </c>
      <c r="BU489">
        <f ca="1">IF(Table1[[#This Row],[City]]="Chennai",1,0)</f>
        <v>0</v>
      </c>
      <c r="BV489">
        <f ca="1">IF(Table1[[#This Row],[City]]="Delhi",1,0)</f>
        <v>0</v>
      </c>
      <c r="BW489">
        <f ca="1">IF(Table1[[#This Row],[City]]="Bangalore",1,0)</f>
        <v>0</v>
      </c>
      <c r="BX489">
        <f ca="1">IF(Table1[[#This Row],[City]]="Kochi",1,0)</f>
        <v>0</v>
      </c>
      <c r="BY489">
        <f ca="1">IF(Table1[[#This Row],[City]]="Thiruvananthapuram",1,0)</f>
        <v>0</v>
      </c>
      <c r="BZ489">
        <f ca="1">IF(Table1[[#This Row],[City]]="Kolkata",1,0)</f>
        <v>0</v>
      </c>
      <c r="CA489">
        <f ca="1">IF(Table1[[#This Row],[City]]="Mysore",1,0)</f>
        <v>0</v>
      </c>
    </row>
    <row r="490" spans="2:79" x14ac:dyDescent="0.3">
      <c r="B490">
        <f t="shared" ca="1" si="156"/>
        <v>2</v>
      </c>
      <c r="C490" t="str">
        <f t="shared" ca="1" si="157"/>
        <v>Female</v>
      </c>
      <c r="D490">
        <f t="shared" ca="1" si="158"/>
        <v>38</v>
      </c>
      <c r="E490">
        <f t="shared" ca="1" si="159"/>
        <v>6</v>
      </c>
      <c r="F490" t="str">
        <f t="shared" ca="1" si="160"/>
        <v>Blogger</v>
      </c>
      <c r="G490">
        <f t="shared" ca="1" si="161"/>
        <v>2</v>
      </c>
      <c r="H490" t="str">
        <f t="shared" ca="1" si="162"/>
        <v>HSC</v>
      </c>
      <c r="I490">
        <f t="shared" ca="1" si="163"/>
        <v>4</v>
      </c>
      <c r="J490">
        <f t="shared" ca="1" si="155"/>
        <v>3</v>
      </c>
      <c r="K490">
        <f t="shared" ca="1" si="164"/>
        <v>50381</v>
      </c>
      <c r="L490">
        <f t="shared" ca="1" si="165"/>
        <v>3</v>
      </c>
      <c r="M490" t="str">
        <f t="shared" ca="1" si="166"/>
        <v>Mysore</v>
      </c>
      <c r="N490">
        <f t="shared" ca="1" si="167"/>
        <v>151143</v>
      </c>
      <c r="O490">
        <f t="shared" ca="1" si="168"/>
        <v>131324.73771531996</v>
      </c>
      <c r="P490" s="1">
        <f t="shared" ca="1" si="169"/>
        <v>61259.482117531777</v>
      </c>
      <c r="Q490">
        <f t="shared" ca="1" si="170"/>
        <v>41211</v>
      </c>
      <c r="R490" s="1">
        <f t="shared" ca="1" si="171"/>
        <v>64399.955265730518</v>
      </c>
      <c r="S490" s="1">
        <f t="shared" ca="1" si="172"/>
        <v>5538.7326974487096</v>
      </c>
      <c r="T490" s="1">
        <f t="shared" ca="1" si="173"/>
        <v>276802.43738326227</v>
      </c>
      <c r="U490" s="1">
        <f t="shared" ca="1" si="174"/>
        <v>236935.69298105047</v>
      </c>
      <c r="V490" s="1">
        <f t="shared" ca="1" si="175"/>
        <v>39866.7444022118</v>
      </c>
      <c r="AI490" s="7"/>
      <c r="AJ490">
        <f ca="1">IF(Table1[[#This Row],[Gender]]="Male",1,0)</f>
        <v>0</v>
      </c>
      <c r="AK490">
        <f ca="1">IF(Table1[[#This Row],[Gender]]="Female",1,0)</f>
        <v>1</v>
      </c>
      <c r="AM490" s="3"/>
      <c r="AO490">
        <f ca="1">IF(Table1[[#This Row],[Profession]]="Health",1,0)</f>
        <v>0</v>
      </c>
      <c r="AP490">
        <f ca="1">IF(Table1[[#This Row],[Profession]]="IT",1,0)</f>
        <v>0</v>
      </c>
      <c r="AQ490">
        <f ca="1">IF(Table1[[#This Row],[Profession]]="Engineer",1,0)</f>
        <v>0</v>
      </c>
      <c r="AR490">
        <f ca="1">IF(Table1[[#This Row],[Profession]]="Blogger",1,0)</f>
        <v>1</v>
      </c>
      <c r="AS490">
        <f ca="1">IF(Table1[[#This Row],[Profession]]="Teacher",1,0)</f>
        <v>0</v>
      </c>
      <c r="AT490">
        <f ca="1">IF(Table1[[#This Row],[Profession]]="Freelancer",1,0)</f>
        <v>0</v>
      </c>
      <c r="BB490" s="20">
        <f ca="1">Table1[[#This Row],[Vehicle Value]]/Table1[[#This Row],[Vehicles]]</f>
        <v>20419.827372510594</v>
      </c>
      <c r="BC490" s="3"/>
      <c r="BD490" s="23">
        <f ca="1">IF(Table1[[#This Row],[Overal Debt]]&gt;$BE$3,1,0)</f>
        <v>1</v>
      </c>
      <c r="BG490" s="27">
        <f ca="1">Table1[[#This Row],[Mortgage]]/Table1[[#This Row],[Value of House]]</f>
        <v>0.86887740560475812</v>
      </c>
      <c r="BH490" s="23">
        <f t="shared" ca="1" si="176"/>
        <v>0</v>
      </c>
      <c r="BJ490">
        <f ca="1">IF(Table1[[#This Row],[City]]="Delhi",Table1[[#This Row],[Income]],0)</f>
        <v>0</v>
      </c>
      <c r="BK490">
        <f ca="1">IF(Table1[[#This Row],[City]]="Bangalore",Table1[[#This Row],[Income]],0)</f>
        <v>0</v>
      </c>
      <c r="BL490">
        <f ca="1">IF(Table1[[#This Row],[City]]="Kochi",Table1[[#This Row],[Income]],0)</f>
        <v>0</v>
      </c>
      <c r="BM490">
        <f ca="1">IF(Table1[[#This Row],[City]]="Chennai",Table1[[#This Row],[Income]],0)</f>
        <v>0</v>
      </c>
      <c r="BN490">
        <f ca="1">IF(Table1[[#This Row],[City]]="Thiruvananthapuram",Table1[[#This Row],[Income]],0)</f>
        <v>0</v>
      </c>
      <c r="BO490">
        <f ca="1">IF(Table1[[#This Row],[City]]="Kolkata",Table1[[#This Row],[Income]],0)</f>
        <v>0</v>
      </c>
      <c r="BP490">
        <f ca="1">IF(Table1[[#This Row],[City]]="Mumbai",Table1[[#This Row],[Income]],0)</f>
        <v>0</v>
      </c>
      <c r="BQ490">
        <f ca="1">IF(Table1[[#This Row],[City]]="Mysore",Table1[[#This Row],[Income]],0)</f>
        <v>50381</v>
      </c>
      <c r="BT490">
        <f ca="1">IF(Table1[[#This Row],[City]]="Mumbai",1,0)</f>
        <v>0</v>
      </c>
      <c r="BU490">
        <f ca="1">IF(Table1[[#This Row],[City]]="Chennai",1,0)</f>
        <v>0</v>
      </c>
      <c r="BV490">
        <f ca="1">IF(Table1[[#This Row],[City]]="Delhi",1,0)</f>
        <v>0</v>
      </c>
      <c r="BW490">
        <f ca="1">IF(Table1[[#This Row],[City]]="Bangalore",1,0)</f>
        <v>0</v>
      </c>
      <c r="BX490">
        <f ca="1">IF(Table1[[#This Row],[City]]="Kochi",1,0)</f>
        <v>0</v>
      </c>
      <c r="BY490">
        <f ca="1">IF(Table1[[#This Row],[City]]="Thiruvananthapuram",1,0)</f>
        <v>0</v>
      </c>
      <c r="BZ490">
        <f ca="1">IF(Table1[[#This Row],[City]]="Kolkata",1,0)</f>
        <v>0</v>
      </c>
      <c r="CA490">
        <f ca="1">IF(Table1[[#This Row],[City]]="Mysore",1,0)</f>
        <v>1</v>
      </c>
    </row>
    <row r="491" spans="2:79" x14ac:dyDescent="0.3">
      <c r="B491">
        <f t="shared" ca="1" si="156"/>
        <v>2</v>
      </c>
      <c r="C491" t="str">
        <f t="shared" ca="1" si="157"/>
        <v>Female</v>
      </c>
      <c r="D491">
        <f t="shared" ca="1" si="158"/>
        <v>31</v>
      </c>
      <c r="E491">
        <f t="shared" ca="1" si="159"/>
        <v>3</v>
      </c>
      <c r="F491" t="str">
        <f t="shared" ca="1" si="160"/>
        <v>IT</v>
      </c>
      <c r="G491">
        <f t="shared" ca="1" si="161"/>
        <v>1</v>
      </c>
      <c r="H491" t="str">
        <f t="shared" ca="1" si="162"/>
        <v>SSLC</v>
      </c>
      <c r="I491">
        <f t="shared" ca="1" si="163"/>
        <v>2</v>
      </c>
      <c r="J491">
        <f t="shared" ca="1" si="155"/>
        <v>2</v>
      </c>
      <c r="K491">
        <f t="shared" ca="1" si="164"/>
        <v>36877</v>
      </c>
      <c r="L491">
        <f t="shared" ca="1" si="165"/>
        <v>1</v>
      </c>
      <c r="M491" t="str">
        <f t="shared" ca="1" si="166"/>
        <v>Chennai</v>
      </c>
      <c r="N491">
        <f t="shared" ca="1" si="167"/>
        <v>110631</v>
      </c>
      <c r="O491">
        <f t="shared" ca="1" si="168"/>
        <v>20383.343396581524</v>
      </c>
      <c r="P491" s="1">
        <f t="shared" ca="1" si="169"/>
        <v>61650.55034792245</v>
      </c>
      <c r="Q491">
        <f t="shared" ca="1" si="170"/>
        <v>17038</v>
      </c>
      <c r="R491" s="1">
        <f t="shared" ca="1" si="171"/>
        <v>26421.257474561586</v>
      </c>
      <c r="S491" s="1">
        <f t="shared" ca="1" si="172"/>
        <v>23831.324815288459</v>
      </c>
      <c r="T491" s="1">
        <f t="shared" ca="1" si="173"/>
        <v>198702.80782248406</v>
      </c>
      <c r="U491" s="1">
        <f t="shared" ca="1" si="174"/>
        <v>63842.600871143106</v>
      </c>
      <c r="V491" s="1">
        <f t="shared" ca="1" si="175"/>
        <v>134860.20695134095</v>
      </c>
      <c r="AI491" s="7"/>
      <c r="AJ491">
        <f ca="1">IF(Table1[[#This Row],[Gender]]="Male",1,0)</f>
        <v>0</v>
      </c>
      <c r="AK491">
        <f ca="1">IF(Table1[[#This Row],[Gender]]="Female",1,0)</f>
        <v>1</v>
      </c>
      <c r="AM491" s="3"/>
      <c r="AO491">
        <f ca="1">IF(Table1[[#This Row],[Profession]]="Health",1,0)</f>
        <v>0</v>
      </c>
      <c r="AP491">
        <f ca="1">IF(Table1[[#This Row],[Profession]]="IT",1,0)</f>
        <v>1</v>
      </c>
      <c r="AQ491">
        <f ca="1">IF(Table1[[#This Row],[Profession]]="Engineer",1,0)</f>
        <v>0</v>
      </c>
      <c r="AR491">
        <f ca="1">IF(Table1[[#This Row],[Profession]]="Blogger",1,0)</f>
        <v>0</v>
      </c>
      <c r="AS491">
        <f ca="1">IF(Table1[[#This Row],[Profession]]="Teacher",1,0)</f>
        <v>0</v>
      </c>
      <c r="AT491">
        <f ca="1">IF(Table1[[#This Row],[Profession]]="Freelancer",1,0)</f>
        <v>0</v>
      </c>
      <c r="BB491" s="20">
        <f ca="1">Table1[[#This Row],[Vehicle Value]]/Table1[[#This Row],[Vehicles]]</f>
        <v>30825.275173961225</v>
      </c>
      <c r="BC491" s="3"/>
      <c r="BD491" s="23">
        <f ca="1">IF(Table1[[#This Row],[Overal Debt]]&gt;$BE$3,1,0)</f>
        <v>0</v>
      </c>
      <c r="BG491" s="27">
        <f ca="1">Table1[[#This Row],[Mortgage]]/Table1[[#This Row],[Value of House]]</f>
        <v>0.18424621847928269</v>
      </c>
      <c r="BH491" s="23">
        <f t="shared" ca="1" si="176"/>
        <v>1</v>
      </c>
      <c r="BJ491">
        <f ca="1">IF(Table1[[#This Row],[City]]="Delhi",Table1[[#This Row],[Income]],0)</f>
        <v>0</v>
      </c>
      <c r="BK491">
        <f ca="1">IF(Table1[[#This Row],[City]]="Bangalore",Table1[[#This Row],[Income]],0)</f>
        <v>0</v>
      </c>
      <c r="BL491">
        <f ca="1">IF(Table1[[#This Row],[City]]="Kochi",Table1[[#This Row],[Income]],0)</f>
        <v>0</v>
      </c>
      <c r="BM491">
        <f ca="1">IF(Table1[[#This Row],[City]]="Chennai",Table1[[#This Row],[Income]],0)</f>
        <v>36877</v>
      </c>
      <c r="BN491">
        <f ca="1">IF(Table1[[#This Row],[City]]="Thiruvananthapuram",Table1[[#This Row],[Income]],0)</f>
        <v>0</v>
      </c>
      <c r="BO491">
        <f ca="1">IF(Table1[[#This Row],[City]]="Kolkata",Table1[[#This Row],[Income]],0)</f>
        <v>0</v>
      </c>
      <c r="BP491">
        <f ca="1">IF(Table1[[#This Row],[City]]="Mumbai",Table1[[#This Row],[Income]],0)</f>
        <v>0</v>
      </c>
      <c r="BQ491">
        <f ca="1">IF(Table1[[#This Row],[City]]="Mysore",Table1[[#This Row],[Income]],0)</f>
        <v>0</v>
      </c>
      <c r="BT491">
        <f ca="1">IF(Table1[[#This Row],[City]]="Mumbai",1,0)</f>
        <v>0</v>
      </c>
      <c r="BU491">
        <f ca="1">IF(Table1[[#This Row],[City]]="Chennai",1,0)</f>
        <v>1</v>
      </c>
      <c r="BV491">
        <f ca="1">IF(Table1[[#This Row],[City]]="Delhi",1,0)</f>
        <v>0</v>
      </c>
      <c r="BW491">
        <f ca="1">IF(Table1[[#This Row],[City]]="Bangalore",1,0)</f>
        <v>0</v>
      </c>
      <c r="BX491">
        <f ca="1">IF(Table1[[#This Row],[City]]="Kochi",1,0)</f>
        <v>0</v>
      </c>
      <c r="BY491">
        <f ca="1">IF(Table1[[#This Row],[City]]="Thiruvananthapuram",1,0)</f>
        <v>0</v>
      </c>
      <c r="BZ491">
        <f ca="1">IF(Table1[[#This Row],[City]]="Kolkata",1,0)</f>
        <v>0</v>
      </c>
      <c r="CA491">
        <f ca="1">IF(Table1[[#This Row],[City]]="Mysore",1,0)</f>
        <v>0</v>
      </c>
    </row>
    <row r="492" spans="2:79" x14ac:dyDescent="0.3">
      <c r="B492">
        <f t="shared" ca="1" si="156"/>
        <v>2</v>
      </c>
      <c r="C492" t="str">
        <f t="shared" ca="1" si="157"/>
        <v>Female</v>
      </c>
      <c r="D492">
        <f t="shared" ca="1" si="158"/>
        <v>26</v>
      </c>
      <c r="E492">
        <f t="shared" ca="1" si="159"/>
        <v>6</v>
      </c>
      <c r="F492" t="str">
        <f t="shared" ca="1" si="160"/>
        <v>Blogger</v>
      </c>
      <c r="G492">
        <f t="shared" ca="1" si="161"/>
        <v>1</v>
      </c>
      <c r="H492" t="str">
        <f t="shared" ca="1" si="162"/>
        <v>SSLC</v>
      </c>
      <c r="I492">
        <f t="shared" ca="1" si="163"/>
        <v>0</v>
      </c>
      <c r="J492">
        <f t="shared" ca="1" si="155"/>
        <v>2</v>
      </c>
      <c r="K492">
        <f t="shared" ca="1" si="164"/>
        <v>58235</v>
      </c>
      <c r="L492">
        <f t="shared" ca="1" si="165"/>
        <v>2</v>
      </c>
      <c r="M492" t="str">
        <f t="shared" ca="1" si="166"/>
        <v>Bangalore</v>
      </c>
      <c r="N492">
        <f t="shared" ca="1" si="167"/>
        <v>232940</v>
      </c>
      <c r="O492">
        <f t="shared" ca="1" si="168"/>
        <v>138682.38463713491</v>
      </c>
      <c r="P492" s="1">
        <f t="shared" ca="1" si="169"/>
        <v>81697.576200751719</v>
      </c>
      <c r="Q492">
        <f t="shared" ca="1" si="170"/>
        <v>32286</v>
      </c>
      <c r="R492" s="1">
        <f t="shared" ca="1" si="171"/>
        <v>14725.438146011445</v>
      </c>
      <c r="S492" s="1">
        <f t="shared" ca="1" si="172"/>
        <v>28896.416890522865</v>
      </c>
      <c r="T492" s="1">
        <f t="shared" ca="1" si="173"/>
        <v>329363.01434676314</v>
      </c>
      <c r="U492" s="1">
        <f t="shared" ca="1" si="174"/>
        <v>185693.82278314634</v>
      </c>
      <c r="V492" s="1">
        <f t="shared" ca="1" si="175"/>
        <v>143669.1915636168</v>
      </c>
      <c r="AI492" s="7"/>
      <c r="AJ492">
        <f ca="1">IF(Table1[[#This Row],[Gender]]="Male",1,0)</f>
        <v>0</v>
      </c>
      <c r="AK492">
        <f ca="1">IF(Table1[[#This Row],[Gender]]="Female",1,0)</f>
        <v>1</v>
      </c>
      <c r="AM492" s="3"/>
      <c r="AO492">
        <f ca="1">IF(Table1[[#This Row],[Profession]]="Health",1,0)</f>
        <v>0</v>
      </c>
      <c r="AP492">
        <f ca="1">IF(Table1[[#This Row],[Profession]]="IT",1,0)</f>
        <v>0</v>
      </c>
      <c r="AQ492">
        <f ca="1">IF(Table1[[#This Row],[Profession]]="Engineer",1,0)</f>
        <v>0</v>
      </c>
      <c r="AR492">
        <f ca="1">IF(Table1[[#This Row],[Profession]]="Blogger",1,0)</f>
        <v>1</v>
      </c>
      <c r="AS492">
        <f ca="1">IF(Table1[[#This Row],[Profession]]="Teacher",1,0)</f>
        <v>0</v>
      </c>
      <c r="AT492">
        <f ca="1">IF(Table1[[#This Row],[Profession]]="Freelancer",1,0)</f>
        <v>0</v>
      </c>
      <c r="BB492" s="20">
        <f ca="1">Table1[[#This Row],[Vehicle Value]]/Table1[[#This Row],[Vehicles]]</f>
        <v>40848.788100375859</v>
      </c>
      <c r="BC492" s="3"/>
      <c r="BD492" s="23">
        <f ca="1">IF(Table1[[#This Row],[Overal Debt]]&gt;$BE$3,1,0)</f>
        <v>1</v>
      </c>
      <c r="BG492" s="27">
        <f ca="1">Table1[[#This Row],[Mortgage]]/Table1[[#This Row],[Value of House]]</f>
        <v>0.59535667827395422</v>
      </c>
      <c r="BH492" s="23">
        <f t="shared" ca="1" si="176"/>
        <v>0</v>
      </c>
      <c r="BJ492">
        <f ca="1">IF(Table1[[#This Row],[City]]="Delhi",Table1[[#This Row],[Income]],0)</f>
        <v>0</v>
      </c>
      <c r="BK492">
        <f ca="1">IF(Table1[[#This Row],[City]]="Bangalore",Table1[[#This Row],[Income]],0)</f>
        <v>58235</v>
      </c>
      <c r="BL492">
        <f ca="1">IF(Table1[[#This Row],[City]]="Kochi",Table1[[#This Row],[Income]],0)</f>
        <v>0</v>
      </c>
      <c r="BM492">
        <f ca="1">IF(Table1[[#This Row],[City]]="Chennai",Table1[[#This Row],[Income]],0)</f>
        <v>0</v>
      </c>
      <c r="BN492">
        <f ca="1">IF(Table1[[#This Row],[City]]="Thiruvananthapuram",Table1[[#This Row],[Income]],0)</f>
        <v>0</v>
      </c>
      <c r="BO492">
        <f ca="1">IF(Table1[[#This Row],[City]]="Kolkata",Table1[[#This Row],[Income]],0)</f>
        <v>0</v>
      </c>
      <c r="BP492">
        <f ca="1">IF(Table1[[#This Row],[City]]="Mumbai",Table1[[#This Row],[Income]],0)</f>
        <v>0</v>
      </c>
      <c r="BQ492">
        <f ca="1">IF(Table1[[#This Row],[City]]="Mysore",Table1[[#This Row],[Income]],0)</f>
        <v>0</v>
      </c>
      <c r="BT492">
        <f ca="1">IF(Table1[[#This Row],[City]]="Mumbai",1,0)</f>
        <v>0</v>
      </c>
      <c r="BU492">
        <f ca="1">IF(Table1[[#This Row],[City]]="Chennai",1,0)</f>
        <v>0</v>
      </c>
      <c r="BV492">
        <f ca="1">IF(Table1[[#This Row],[City]]="Delhi",1,0)</f>
        <v>0</v>
      </c>
      <c r="BW492">
        <f ca="1">IF(Table1[[#This Row],[City]]="Bangalore",1,0)</f>
        <v>1</v>
      </c>
      <c r="BX492">
        <f ca="1">IF(Table1[[#This Row],[City]]="Kochi",1,0)</f>
        <v>0</v>
      </c>
      <c r="BY492">
        <f ca="1">IF(Table1[[#This Row],[City]]="Thiruvananthapuram",1,0)</f>
        <v>0</v>
      </c>
      <c r="BZ492">
        <f ca="1">IF(Table1[[#This Row],[City]]="Kolkata",1,0)</f>
        <v>0</v>
      </c>
      <c r="CA492">
        <f ca="1">IF(Table1[[#This Row],[City]]="Mysore",1,0)</f>
        <v>0</v>
      </c>
    </row>
    <row r="493" spans="2:79" x14ac:dyDescent="0.3">
      <c r="B493">
        <f t="shared" ca="1" si="156"/>
        <v>2</v>
      </c>
      <c r="C493" t="str">
        <f t="shared" ca="1" si="157"/>
        <v>Female</v>
      </c>
      <c r="D493">
        <f t="shared" ca="1" si="158"/>
        <v>43</v>
      </c>
      <c r="E493">
        <f t="shared" ca="1" si="159"/>
        <v>4</v>
      </c>
      <c r="F493" t="str">
        <f t="shared" ca="1" si="160"/>
        <v>Teacher</v>
      </c>
      <c r="G493">
        <f t="shared" ca="1" si="161"/>
        <v>5</v>
      </c>
      <c r="H493" t="str">
        <f t="shared" ca="1" si="162"/>
        <v>Post Graduate</v>
      </c>
      <c r="I493">
        <f t="shared" ca="1" si="163"/>
        <v>3</v>
      </c>
      <c r="J493">
        <f t="shared" ca="1" si="155"/>
        <v>2</v>
      </c>
      <c r="K493">
        <f t="shared" ca="1" si="164"/>
        <v>63713</v>
      </c>
      <c r="L493">
        <f t="shared" ca="1" si="165"/>
        <v>9</v>
      </c>
      <c r="M493" t="str">
        <f t="shared" ca="1" si="166"/>
        <v>Delhi</v>
      </c>
      <c r="N493">
        <f t="shared" ca="1" si="167"/>
        <v>254852</v>
      </c>
      <c r="O493">
        <f t="shared" ca="1" si="168"/>
        <v>60631.924214897474</v>
      </c>
      <c r="P493" s="1">
        <f t="shared" ca="1" si="169"/>
        <v>25762.903888067001</v>
      </c>
      <c r="Q493">
        <f t="shared" ca="1" si="170"/>
        <v>7702</v>
      </c>
      <c r="R493" s="1">
        <f t="shared" ca="1" si="171"/>
        <v>94209.859350684157</v>
      </c>
      <c r="S493" s="1">
        <f t="shared" ca="1" si="172"/>
        <v>94863.072146436316</v>
      </c>
      <c r="T493" s="1">
        <f ca="1">N493+P493+R493</f>
        <v>374824.76323875115</v>
      </c>
      <c r="U493" s="1">
        <f t="shared" ca="1" si="174"/>
        <v>162543.78356558163</v>
      </c>
      <c r="V493" s="1">
        <f t="shared" ca="1" si="175"/>
        <v>212280.97967316952</v>
      </c>
      <c r="AI493" s="7"/>
      <c r="AJ493">
        <f ca="1">IF(Table1[[#This Row],[Gender]]="Male",1,0)</f>
        <v>0</v>
      </c>
      <c r="AK493">
        <f ca="1">IF(Table1[[#This Row],[Gender]]="Female",1,0)</f>
        <v>1</v>
      </c>
      <c r="AM493" s="3"/>
      <c r="AO493">
        <f ca="1">IF(Table1[[#This Row],[Profession]]="Health",1,0)</f>
        <v>0</v>
      </c>
      <c r="AP493">
        <f ca="1">IF(Table1[[#This Row],[Profession]]="IT",1,0)</f>
        <v>0</v>
      </c>
      <c r="AQ493">
        <f ca="1">IF(Table1[[#This Row],[Profession]]="Engineer",1,0)</f>
        <v>0</v>
      </c>
      <c r="AR493">
        <f ca="1">IF(Table1[[#This Row],[Profession]]="Blogger",1,0)</f>
        <v>0</v>
      </c>
      <c r="AS493">
        <f ca="1">IF(Table1[[#This Row],[Profession]]="Teacher",1,0)</f>
        <v>1</v>
      </c>
      <c r="AT493">
        <f ca="1">IF(Table1[[#This Row],[Profession]]="Freelancer",1,0)</f>
        <v>0</v>
      </c>
      <c r="BB493" s="20">
        <f ca="1">Table1[[#This Row],[Vehicle Value]]/Table1[[#This Row],[Vehicles]]</f>
        <v>12881.451944033501</v>
      </c>
      <c r="BC493" s="3"/>
      <c r="BD493" s="23">
        <f ca="1">IF(Table1[[#This Row],[Overal Debt]]&gt;$BE$3,1,0)</f>
        <v>1</v>
      </c>
      <c r="BG493" s="27">
        <f ca="1">Table1[[#This Row],[Mortgage]]/Table1[[#This Row],[Value of House]]</f>
        <v>0.2379103331145036</v>
      </c>
      <c r="BH493" s="23">
        <f t="shared" ca="1" si="176"/>
        <v>1</v>
      </c>
      <c r="BJ493">
        <f ca="1">IF(Table1[[#This Row],[City]]="Delhi",Table1[[#This Row],[Income]],0)</f>
        <v>63713</v>
      </c>
      <c r="BK493">
        <f ca="1">IF(Table1[[#This Row],[City]]="Bangalore",Table1[[#This Row],[Income]],0)</f>
        <v>0</v>
      </c>
      <c r="BL493">
        <f ca="1">IF(Table1[[#This Row],[City]]="Kochi",Table1[[#This Row],[Income]],0)</f>
        <v>0</v>
      </c>
      <c r="BM493">
        <f ca="1">IF(Table1[[#This Row],[City]]="Chennai",Table1[[#This Row],[Income]],0)</f>
        <v>0</v>
      </c>
      <c r="BN493">
        <f ca="1">IF(Table1[[#This Row],[City]]="Thiruvananthapuram",Table1[[#This Row],[Income]],0)</f>
        <v>0</v>
      </c>
      <c r="BO493">
        <f ca="1">IF(Table1[[#This Row],[City]]="Kolkata",Table1[[#This Row],[Income]],0)</f>
        <v>0</v>
      </c>
      <c r="BP493">
        <f ca="1">IF(Table1[[#This Row],[City]]="Mumbai",Table1[[#This Row],[Income]],0)</f>
        <v>0</v>
      </c>
      <c r="BQ493">
        <f ca="1">IF(Table1[[#This Row],[City]]="Mysore",Table1[[#This Row],[Income]],0)</f>
        <v>0</v>
      </c>
      <c r="BT493">
        <f ca="1">IF(Table1[[#This Row],[City]]="Mumbai",1,0)</f>
        <v>0</v>
      </c>
      <c r="BU493">
        <f ca="1">IF(Table1[[#This Row],[City]]="Chennai",1,0)</f>
        <v>0</v>
      </c>
      <c r="BV493">
        <f ca="1">IF(Table1[[#This Row],[City]]="Delhi",1,0)</f>
        <v>1</v>
      </c>
      <c r="BW493">
        <f ca="1">IF(Table1[[#This Row],[City]]="Bangalore",1,0)</f>
        <v>0</v>
      </c>
      <c r="BX493">
        <f ca="1">IF(Table1[[#This Row],[City]]="Kochi",1,0)</f>
        <v>0</v>
      </c>
      <c r="BY493">
        <f ca="1">IF(Table1[[#This Row],[City]]="Thiruvananthapuram",1,0)</f>
        <v>0</v>
      </c>
      <c r="BZ493">
        <f ca="1">IF(Table1[[#This Row],[City]]="Kolkata",1,0)</f>
        <v>0</v>
      </c>
      <c r="CA493">
        <f ca="1">IF(Table1[[#This Row],[City]]="Mysore",1,0)</f>
        <v>0</v>
      </c>
    </row>
    <row r="494" spans="2:79" x14ac:dyDescent="0.3">
      <c r="B494">
        <f t="shared" ca="1" si="156"/>
        <v>2</v>
      </c>
      <c r="C494" t="str">
        <f t="shared" ca="1" si="157"/>
        <v>Female</v>
      </c>
      <c r="D494">
        <f t="shared" ca="1" si="158"/>
        <v>39</v>
      </c>
      <c r="E494">
        <f t="shared" ca="1" si="159"/>
        <v>2</v>
      </c>
      <c r="F494" t="str">
        <f t="shared" ca="1" si="160"/>
        <v>Engineer</v>
      </c>
      <c r="G494">
        <f t="shared" ca="1" si="161"/>
        <v>3</v>
      </c>
      <c r="H494" t="str">
        <f t="shared" ca="1" si="162"/>
        <v>Diploma</v>
      </c>
      <c r="I494">
        <f t="shared" ca="1" si="163"/>
        <v>3</v>
      </c>
      <c r="J494">
        <f t="shared" ca="1" si="155"/>
        <v>3</v>
      </c>
      <c r="K494">
        <f t="shared" ca="1" si="164"/>
        <v>82724</v>
      </c>
      <c r="L494">
        <f t="shared" ca="1" si="165"/>
        <v>8</v>
      </c>
      <c r="M494" t="str">
        <f t="shared" ca="1" si="166"/>
        <v>Kochi</v>
      </c>
      <c r="N494">
        <f t="shared" ca="1" si="167"/>
        <v>248172</v>
      </c>
      <c r="O494">
        <f t="shared" ca="1" si="168"/>
        <v>114319.80868180307</v>
      </c>
      <c r="P494" s="1">
        <f t="shared" ca="1" si="169"/>
        <v>229896.32277854194</v>
      </c>
      <c r="Q494">
        <f t="shared" ca="1" si="170"/>
        <v>172455</v>
      </c>
      <c r="R494" s="1">
        <f t="shared" ca="1" si="171"/>
        <v>38972.371438383489</v>
      </c>
      <c r="S494" s="1">
        <f t="shared" ca="1" si="172"/>
        <v>106890.40910240742</v>
      </c>
      <c r="T494" s="1">
        <f t="shared" ref="T494:T500" ca="1" si="177">N494+P494+R494</f>
        <v>517040.69421692542</v>
      </c>
      <c r="U494" s="1">
        <f t="shared" ca="1" si="174"/>
        <v>325747.18012018653</v>
      </c>
      <c r="V494" s="1">
        <f t="shared" ca="1" si="175"/>
        <v>191293.51409673889</v>
      </c>
      <c r="AI494" s="7"/>
      <c r="AJ494">
        <f ca="1">IF(Table1[[#This Row],[Gender]]="Male",1,0)</f>
        <v>0</v>
      </c>
      <c r="AK494">
        <f ca="1">IF(Table1[[#This Row],[Gender]]="Female",1,0)</f>
        <v>1</v>
      </c>
      <c r="AM494" s="3"/>
      <c r="AO494">
        <f ca="1">IF(Table1[[#This Row],[Profession]]="Health",1,0)</f>
        <v>0</v>
      </c>
      <c r="AP494">
        <f ca="1">IF(Table1[[#This Row],[Profession]]="IT",1,0)</f>
        <v>0</v>
      </c>
      <c r="AQ494">
        <f ca="1">IF(Table1[[#This Row],[Profession]]="Engineer",1,0)</f>
        <v>1</v>
      </c>
      <c r="AR494">
        <f ca="1">IF(Table1[[#This Row],[Profession]]="Blogger",1,0)</f>
        <v>0</v>
      </c>
      <c r="AS494">
        <f ca="1">IF(Table1[[#This Row],[Profession]]="Teacher",1,0)</f>
        <v>0</v>
      </c>
      <c r="AT494">
        <f ca="1">IF(Table1[[#This Row],[Profession]]="Freelancer",1,0)</f>
        <v>0</v>
      </c>
      <c r="BB494" s="20">
        <f ca="1">Table1[[#This Row],[Vehicle Value]]/Table1[[#This Row],[Vehicles]]</f>
        <v>76632.107592847315</v>
      </c>
      <c r="BC494" s="3"/>
      <c r="BD494" s="23">
        <f ca="1">IF(Table1[[#This Row],[Overal Debt]]&gt;$BE$3,1,0)</f>
        <v>1</v>
      </c>
      <c r="BG494" s="27">
        <f ca="1">Table1[[#This Row],[Mortgage]]/Table1[[#This Row],[Value of House]]</f>
        <v>0.46064748916800874</v>
      </c>
      <c r="BH494" s="23">
        <f t="shared" ca="1" si="176"/>
        <v>0</v>
      </c>
      <c r="BJ494">
        <f ca="1">IF(Table1[[#This Row],[City]]="Delhi",Table1[[#This Row],[Income]],0)</f>
        <v>0</v>
      </c>
      <c r="BK494">
        <f ca="1">IF(Table1[[#This Row],[City]]="Bangalore",Table1[[#This Row],[Income]],0)</f>
        <v>0</v>
      </c>
      <c r="BL494">
        <f ca="1">IF(Table1[[#This Row],[City]]="Kochi",Table1[[#This Row],[Income]],0)</f>
        <v>82724</v>
      </c>
      <c r="BM494">
        <f ca="1">IF(Table1[[#This Row],[City]]="Chennai",Table1[[#This Row],[Income]],0)</f>
        <v>0</v>
      </c>
      <c r="BN494">
        <f ca="1">IF(Table1[[#This Row],[City]]="Thiruvananthapuram",Table1[[#This Row],[Income]],0)</f>
        <v>0</v>
      </c>
      <c r="BO494">
        <f ca="1">IF(Table1[[#This Row],[City]]="Kolkata",Table1[[#This Row],[Income]],0)</f>
        <v>0</v>
      </c>
      <c r="BP494">
        <f ca="1">IF(Table1[[#This Row],[City]]="Mumbai",Table1[[#This Row],[Income]],0)</f>
        <v>0</v>
      </c>
      <c r="BQ494">
        <f ca="1">IF(Table1[[#This Row],[City]]="Mysore",Table1[[#This Row],[Income]],0)</f>
        <v>0</v>
      </c>
      <c r="BT494">
        <f ca="1">IF(Table1[[#This Row],[City]]="Mumbai",1,0)</f>
        <v>0</v>
      </c>
      <c r="BU494">
        <f ca="1">IF(Table1[[#This Row],[City]]="Chennai",1,0)</f>
        <v>0</v>
      </c>
      <c r="BV494">
        <f ca="1">IF(Table1[[#This Row],[City]]="Delhi",1,0)</f>
        <v>0</v>
      </c>
      <c r="BW494">
        <f ca="1">IF(Table1[[#This Row],[City]]="Bangalore",1,0)</f>
        <v>0</v>
      </c>
      <c r="BX494">
        <f ca="1">IF(Table1[[#This Row],[City]]="Kochi",1,0)</f>
        <v>1</v>
      </c>
      <c r="BY494">
        <f ca="1">IF(Table1[[#This Row],[City]]="Thiruvananthapuram",1,0)</f>
        <v>0</v>
      </c>
      <c r="BZ494">
        <f ca="1">IF(Table1[[#This Row],[City]]="Kolkata",1,0)</f>
        <v>0</v>
      </c>
      <c r="CA494">
        <f ca="1">IF(Table1[[#This Row],[City]]="Mysore",1,0)</f>
        <v>0</v>
      </c>
    </row>
    <row r="495" spans="2:79" x14ac:dyDescent="0.3">
      <c r="B495">
        <f t="shared" ca="1" si="156"/>
        <v>1</v>
      </c>
      <c r="C495" t="str">
        <f t="shared" ca="1" si="157"/>
        <v>Male</v>
      </c>
      <c r="D495">
        <f t="shared" ca="1" si="158"/>
        <v>36</v>
      </c>
      <c r="E495">
        <f t="shared" ca="1" si="159"/>
        <v>2</v>
      </c>
      <c r="F495" t="str">
        <f t="shared" ca="1" si="160"/>
        <v>Engineer</v>
      </c>
      <c r="G495">
        <f t="shared" ca="1" si="161"/>
        <v>2</v>
      </c>
      <c r="H495" t="str">
        <f t="shared" ca="1" si="162"/>
        <v>HSC</v>
      </c>
      <c r="I495">
        <f t="shared" ca="1" si="163"/>
        <v>2</v>
      </c>
      <c r="J495">
        <f t="shared" ca="1" si="155"/>
        <v>1</v>
      </c>
      <c r="K495">
        <f t="shared" ca="1" si="164"/>
        <v>47297</v>
      </c>
      <c r="L495">
        <f t="shared" ca="1" si="165"/>
        <v>4</v>
      </c>
      <c r="M495" t="str">
        <f t="shared" ca="1" si="166"/>
        <v>Mumbai</v>
      </c>
      <c r="N495">
        <f t="shared" ca="1" si="167"/>
        <v>189188</v>
      </c>
      <c r="O495">
        <f t="shared" ca="1" si="168"/>
        <v>151206.092065946</v>
      </c>
      <c r="P495" s="1">
        <f t="shared" ca="1" si="169"/>
        <v>19079.891214592721</v>
      </c>
      <c r="Q495">
        <f t="shared" ca="1" si="170"/>
        <v>559</v>
      </c>
      <c r="R495" s="1">
        <f t="shared" ca="1" si="171"/>
        <v>85929.898089147318</v>
      </c>
      <c r="S495" s="1">
        <f t="shared" ca="1" si="172"/>
        <v>26358.644842344358</v>
      </c>
      <c r="T495" s="1">
        <f t="shared" ca="1" si="177"/>
        <v>294197.78930374002</v>
      </c>
      <c r="U495" s="1">
        <f t="shared" ca="1" si="174"/>
        <v>237694.99015509331</v>
      </c>
      <c r="V495" s="1">
        <f t="shared" ca="1" si="175"/>
        <v>56502.799148646707</v>
      </c>
      <c r="AI495" s="7"/>
      <c r="AJ495">
        <f ca="1">IF(Table1[[#This Row],[Gender]]="Male",1,0)</f>
        <v>1</v>
      </c>
      <c r="AK495">
        <f ca="1">IF(Table1[[#This Row],[Gender]]="Female",1,0)</f>
        <v>0</v>
      </c>
      <c r="AM495" s="3"/>
      <c r="AO495">
        <f ca="1">IF(Table1[[#This Row],[Profession]]="Health",1,0)</f>
        <v>0</v>
      </c>
      <c r="AP495">
        <f ca="1">IF(Table1[[#This Row],[Profession]]="IT",1,0)</f>
        <v>0</v>
      </c>
      <c r="AQ495">
        <f ca="1">IF(Table1[[#This Row],[Profession]]="Engineer",1,0)</f>
        <v>1</v>
      </c>
      <c r="AR495">
        <f ca="1">IF(Table1[[#This Row],[Profession]]="Blogger",1,0)</f>
        <v>0</v>
      </c>
      <c r="AS495">
        <f ca="1">IF(Table1[[#This Row],[Profession]]="Teacher",1,0)</f>
        <v>0</v>
      </c>
      <c r="AT495">
        <f ca="1">IF(Table1[[#This Row],[Profession]]="Freelancer",1,0)</f>
        <v>0</v>
      </c>
      <c r="BB495" s="20">
        <f ca="1">Table1[[#This Row],[Vehicle Value]]/Table1[[#This Row],[Vehicles]]</f>
        <v>19079.891214592721</v>
      </c>
      <c r="BC495" s="3"/>
      <c r="BD495" s="23">
        <f ca="1">IF(Table1[[#This Row],[Overal Debt]]&gt;$BE$3,1,0)</f>
        <v>1</v>
      </c>
      <c r="BG495" s="27">
        <f ca="1">Table1[[#This Row],[Mortgage]]/Table1[[#This Row],[Value of House]]</f>
        <v>0.79923722469684122</v>
      </c>
      <c r="BH495" s="23">
        <f t="shared" ca="1" si="176"/>
        <v>0</v>
      </c>
      <c r="BJ495">
        <f ca="1">IF(Table1[[#This Row],[City]]="Delhi",Table1[[#This Row],[Income]],0)</f>
        <v>0</v>
      </c>
      <c r="BK495">
        <f ca="1">IF(Table1[[#This Row],[City]]="Bangalore",Table1[[#This Row],[Income]],0)</f>
        <v>0</v>
      </c>
      <c r="BL495">
        <f ca="1">IF(Table1[[#This Row],[City]]="Kochi",Table1[[#This Row],[Income]],0)</f>
        <v>0</v>
      </c>
      <c r="BM495">
        <f ca="1">IF(Table1[[#This Row],[City]]="Chennai",Table1[[#This Row],[Income]],0)</f>
        <v>0</v>
      </c>
      <c r="BN495">
        <f ca="1">IF(Table1[[#This Row],[City]]="Thiruvananthapuram",Table1[[#This Row],[Income]],0)</f>
        <v>0</v>
      </c>
      <c r="BO495">
        <f ca="1">IF(Table1[[#This Row],[City]]="Kolkata",Table1[[#This Row],[Income]],0)</f>
        <v>0</v>
      </c>
      <c r="BP495">
        <f ca="1">IF(Table1[[#This Row],[City]]="Mumbai",Table1[[#This Row],[Income]],0)</f>
        <v>47297</v>
      </c>
      <c r="BQ495">
        <f ca="1">IF(Table1[[#This Row],[City]]="Mysore",Table1[[#This Row],[Income]],0)</f>
        <v>0</v>
      </c>
      <c r="BT495">
        <f ca="1">IF(Table1[[#This Row],[City]]="Mumbai",1,0)</f>
        <v>1</v>
      </c>
      <c r="BU495">
        <f ca="1">IF(Table1[[#This Row],[City]]="Chennai",1,0)</f>
        <v>0</v>
      </c>
      <c r="BV495">
        <f ca="1">IF(Table1[[#This Row],[City]]="Delhi",1,0)</f>
        <v>0</v>
      </c>
      <c r="BW495">
        <f ca="1">IF(Table1[[#This Row],[City]]="Bangalore",1,0)</f>
        <v>0</v>
      </c>
      <c r="BX495">
        <f ca="1">IF(Table1[[#This Row],[City]]="Kochi",1,0)</f>
        <v>0</v>
      </c>
      <c r="BY495">
        <f ca="1">IF(Table1[[#This Row],[City]]="Thiruvananthapuram",1,0)</f>
        <v>0</v>
      </c>
      <c r="BZ495">
        <f ca="1">IF(Table1[[#This Row],[City]]="Kolkata",1,0)</f>
        <v>0</v>
      </c>
      <c r="CA495">
        <f ca="1">IF(Table1[[#This Row],[City]]="Mysore",1,0)</f>
        <v>0</v>
      </c>
    </row>
    <row r="496" spans="2:79" x14ac:dyDescent="0.3">
      <c r="B496">
        <f t="shared" ca="1" si="156"/>
        <v>2</v>
      </c>
      <c r="C496" t="str">
        <f t="shared" ca="1" si="157"/>
        <v>Female</v>
      </c>
      <c r="D496">
        <f t="shared" ca="1" si="158"/>
        <v>34</v>
      </c>
      <c r="E496">
        <f t="shared" ca="1" si="159"/>
        <v>2</v>
      </c>
      <c r="F496" t="str">
        <f t="shared" ca="1" si="160"/>
        <v>Engineer</v>
      </c>
      <c r="G496">
        <f t="shared" ca="1" si="161"/>
        <v>4</v>
      </c>
      <c r="H496" t="str">
        <f t="shared" ca="1" si="162"/>
        <v>Under Graduate</v>
      </c>
      <c r="I496">
        <f t="shared" ca="1" si="163"/>
        <v>2</v>
      </c>
      <c r="J496">
        <f t="shared" ca="1" si="155"/>
        <v>2</v>
      </c>
      <c r="K496">
        <f t="shared" ca="1" si="164"/>
        <v>88245</v>
      </c>
      <c r="L496">
        <f t="shared" ca="1" si="165"/>
        <v>3</v>
      </c>
      <c r="M496" t="str">
        <f t="shared" ca="1" si="166"/>
        <v>Mysore</v>
      </c>
      <c r="N496">
        <f t="shared" ca="1" si="167"/>
        <v>264735</v>
      </c>
      <c r="O496">
        <f t="shared" ca="1" si="168"/>
        <v>198404.2845909177</v>
      </c>
      <c r="P496" s="1">
        <f t="shared" ca="1" si="169"/>
        <v>127109.38711308331</v>
      </c>
      <c r="Q496">
        <f t="shared" ca="1" si="170"/>
        <v>3242</v>
      </c>
      <c r="R496" s="1">
        <f t="shared" ca="1" si="171"/>
        <v>154402.63266454471</v>
      </c>
      <c r="S496" s="1">
        <f t="shared" ca="1" si="172"/>
        <v>32195.541938142218</v>
      </c>
      <c r="T496" s="1">
        <f t="shared" ca="1" si="177"/>
        <v>546247.01977762801</v>
      </c>
      <c r="U496" s="1">
        <f t="shared" ca="1" si="174"/>
        <v>356048.91725546238</v>
      </c>
      <c r="V496" s="1">
        <f t="shared" ca="1" si="175"/>
        <v>190198.10252216563</v>
      </c>
      <c r="AI496" s="7"/>
      <c r="AJ496">
        <f ca="1">IF(Table1[[#This Row],[Gender]]="Male",1,0)</f>
        <v>0</v>
      </c>
      <c r="AK496">
        <f ca="1">IF(Table1[[#This Row],[Gender]]="Female",1,0)</f>
        <v>1</v>
      </c>
      <c r="AM496" s="3"/>
      <c r="AO496">
        <f ca="1">IF(Table1[[#This Row],[Profession]]="Health",1,0)</f>
        <v>0</v>
      </c>
      <c r="AP496">
        <f ca="1">IF(Table1[[#This Row],[Profession]]="IT",1,0)</f>
        <v>0</v>
      </c>
      <c r="AQ496">
        <f ca="1">IF(Table1[[#This Row],[Profession]]="Engineer",1,0)</f>
        <v>1</v>
      </c>
      <c r="AR496">
        <f ca="1">IF(Table1[[#This Row],[Profession]]="Blogger",1,0)</f>
        <v>0</v>
      </c>
      <c r="AS496">
        <f ca="1">IF(Table1[[#This Row],[Profession]]="Teacher",1,0)</f>
        <v>0</v>
      </c>
      <c r="AT496">
        <f ca="1">IF(Table1[[#This Row],[Profession]]="Freelancer",1,0)</f>
        <v>0</v>
      </c>
      <c r="BB496" s="20">
        <f ca="1">Table1[[#This Row],[Vehicle Value]]/Table1[[#This Row],[Vehicles]]</f>
        <v>63554.693556541657</v>
      </c>
      <c r="BC496" s="3"/>
      <c r="BD496" s="23">
        <f ca="1">IF(Table1[[#This Row],[Overal Debt]]&gt;$BE$3,1,0)</f>
        <v>1</v>
      </c>
      <c r="BG496" s="27">
        <f ca="1">Table1[[#This Row],[Mortgage]]/Table1[[#This Row],[Value of House]]</f>
        <v>0.74944485840904185</v>
      </c>
      <c r="BH496" s="23">
        <f t="shared" ca="1" si="176"/>
        <v>0</v>
      </c>
      <c r="BJ496">
        <f ca="1">IF(Table1[[#This Row],[City]]="Delhi",Table1[[#This Row],[Income]],0)</f>
        <v>0</v>
      </c>
      <c r="BK496">
        <f ca="1">IF(Table1[[#This Row],[City]]="Bangalore",Table1[[#This Row],[Income]],0)</f>
        <v>0</v>
      </c>
      <c r="BL496">
        <f ca="1">IF(Table1[[#This Row],[City]]="Kochi",Table1[[#This Row],[Income]],0)</f>
        <v>0</v>
      </c>
      <c r="BM496">
        <f ca="1">IF(Table1[[#This Row],[City]]="Chennai",Table1[[#This Row],[Income]],0)</f>
        <v>0</v>
      </c>
      <c r="BN496">
        <f ca="1">IF(Table1[[#This Row],[City]]="Thiruvananthapuram",Table1[[#This Row],[Income]],0)</f>
        <v>0</v>
      </c>
      <c r="BO496">
        <f ca="1">IF(Table1[[#This Row],[City]]="Kolkata",Table1[[#This Row],[Income]],0)</f>
        <v>0</v>
      </c>
      <c r="BP496">
        <f ca="1">IF(Table1[[#This Row],[City]]="Mumbai",Table1[[#This Row],[Income]],0)</f>
        <v>0</v>
      </c>
      <c r="BQ496">
        <f ca="1">IF(Table1[[#This Row],[City]]="Mysore",Table1[[#This Row],[Income]],0)</f>
        <v>88245</v>
      </c>
      <c r="BT496">
        <f ca="1">IF(Table1[[#This Row],[City]]="Mumbai",1,0)</f>
        <v>0</v>
      </c>
      <c r="BU496">
        <f ca="1">IF(Table1[[#This Row],[City]]="Chennai",1,0)</f>
        <v>0</v>
      </c>
      <c r="BV496">
        <f ca="1">IF(Table1[[#This Row],[City]]="Delhi",1,0)</f>
        <v>0</v>
      </c>
      <c r="BW496">
        <f ca="1">IF(Table1[[#This Row],[City]]="Bangalore",1,0)</f>
        <v>0</v>
      </c>
      <c r="BX496">
        <f ca="1">IF(Table1[[#This Row],[City]]="Kochi",1,0)</f>
        <v>0</v>
      </c>
      <c r="BY496">
        <f ca="1">IF(Table1[[#This Row],[City]]="Thiruvananthapuram",1,0)</f>
        <v>0</v>
      </c>
      <c r="BZ496">
        <f ca="1">IF(Table1[[#This Row],[City]]="Kolkata",1,0)</f>
        <v>0</v>
      </c>
      <c r="CA496">
        <f ca="1">IF(Table1[[#This Row],[City]]="Mysore",1,0)</f>
        <v>1</v>
      </c>
    </row>
    <row r="497" spans="2:79" x14ac:dyDescent="0.3">
      <c r="B497">
        <f t="shared" ca="1" si="156"/>
        <v>1</v>
      </c>
      <c r="C497" t="str">
        <f t="shared" ca="1" si="157"/>
        <v>Male</v>
      </c>
      <c r="D497">
        <f t="shared" ca="1" si="158"/>
        <v>39</v>
      </c>
      <c r="E497">
        <f t="shared" ca="1" si="159"/>
        <v>2</v>
      </c>
      <c r="F497" t="str">
        <f t="shared" ca="1" si="160"/>
        <v>Engineer</v>
      </c>
      <c r="G497">
        <f t="shared" ca="1" si="161"/>
        <v>3</v>
      </c>
      <c r="H497" t="str">
        <f t="shared" ca="1" si="162"/>
        <v>Diploma</v>
      </c>
      <c r="I497">
        <f t="shared" ca="1" si="163"/>
        <v>2</v>
      </c>
      <c r="J497">
        <f t="shared" ca="1" si="155"/>
        <v>1</v>
      </c>
      <c r="K497">
        <f t="shared" ca="1" si="164"/>
        <v>63003</v>
      </c>
      <c r="L497">
        <f t="shared" ca="1" si="165"/>
        <v>1</v>
      </c>
      <c r="M497" t="str">
        <f t="shared" ca="1" si="166"/>
        <v>Chennai</v>
      </c>
      <c r="N497">
        <f t="shared" ca="1" si="167"/>
        <v>252012</v>
      </c>
      <c r="O497">
        <f t="shared" ca="1" si="168"/>
        <v>251783.92385299466</v>
      </c>
      <c r="P497" s="1">
        <f t="shared" ca="1" si="169"/>
        <v>15713.132141363134</v>
      </c>
      <c r="Q497">
        <f t="shared" ca="1" si="170"/>
        <v>10424</v>
      </c>
      <c r="R497" s="1">
        <f t="shared" ca="1" si="171"/>
        <v>12543.65597008996</v>
      </c>
      <c r="S497" s="1">
        <f t="shared" ca="1" si="172"/>
        <v>74036.433948428792</v>
      </c>
      <c r="T497" s="1">
        <f t="shared" ca="1" si="177"/>
        <v>280268.78811145306</v>
      </c>
      <c r="U497" s="1">
        <f t="shared" ca="1" si="174"/>
        <v>274751.57982308464</v>
      </c>
      <c r="V497" s="1">
        <f t="shared" ca="1" si="175"/>
        <v>5517.2082883684197</v>
      </c>
      <c r="AI497" s="7"/>
      <c r="AJ497">
        <f ca="1">IF(Table1[[#This Row],[Gender]]="Male",1,0)</f>
        <v>1</v>
      </c>
      <c r="AK497">
        <f ca="1">IF(Table1[[#This Row],[Gender]]="Female",1,0)</f>
        <v>0</v>
      </c>
      <c r="AM497" s="3"/>
      <c r="AO497">
        <f ca="1">IF(Table1[[#This Row],[Profession]]="Health",1,0)</f>
        <v>0</v>
      </c>
      <c r="AP497">
        <f ca="1">IF(Table1[[#This Row],[Profession]]="IT",1,0)</f>
        <v>0</v>
      </c>
      <c r="AQ497">
        <f ca="1">IF(Table1[[#This Row],[Profession]]="Engineer",1,0)</f>
        <v>1</v>
      </c>
      <c r="AR497">
        <f ca="1">IF(Table1[[#This Row],[Profession]]="Blogger",1,0)</f>
        <v>0</v>
      </c>
      <c r="AS497">
        <f ca="1">IF(Table1[[#This Row],[Profession]]="Teacher",1,0)</f>
        <v>0</v>
      </c>
      <c r="AT497">
        <f ca="1">IF(Table1[[#This Row],[Profession]]="Freelancer",1,0)</f>
        <v>0</v>
      </c>
      <c r="BB497" s="20">
        <f ca="1">Table1[[#This Row],[Vehicle Value]]/Table1[[#This Row],[Vehicles]]</f>
        <v>15713.132141363134</v>
      </c>
      <c r="BC497" s="3"/>
      <c r="BD497" s="23">
        <f ca="1">IF(Table1[[#This Row],[Overal Debt]]&gt;$BE$3,1,0)</f>
        <v>1</v>
      </c>
      <c r="BG497" s="27">
        <f ca="1">Table1[[#This Row],[Mortgage]]/Table1[[#This Row],[Value of House]]</f>
        <v>0.99909497902081912</v>
      </c>
      <c r="BH497" s="23">
        <f t="shared" ca="1" si="176"/>
        <v>0</v>
      </c>
      <c r="BJ497">
        <f ca="1">IF(Table1[[#This Row],[City]]="Delhi",Table1[[#This Row],[Income]],0)</f>
        <v>0</v>
      </c>
      <c r="BK497">
        <f ca="1">IF(Table1[[#This Row],[City]]="Bangalore",Table1[[#This Row],[Income]],0)</f>
        <v>0</v>
      </c>
      <c r="BL497">
        <f ca="1">IF(Table1[[#This Row],[City]]="Kochi",Table1[[#This Row],[Income]],0)</f>
        <v>0</v>
      </c>
      <c r="BM497">
        <f ca="1">IF(Table1[[#This Row],[City]]="Chennai",Table1[[#This Row],[Income]],0)</f>
        <v>63003</v>
      </c>
      <c r="BN497">
        <f ca="1">IF(Table1[[#This Row],[City]]="Thiruvananthapuram",Table1[[#This Row],[Income]],0)</f>
        <v>0</v>
      </c>
      <c r="BO497">
        <f ca="1">IF(Table1[[#This Row],[City]]="Kolkata",Table1[[#This Row],[Income]],0)</f>
        <v>0</v>
      </c>
      <c r="BP497">
        <f ca="1">IF(Table1[[#This Row],[City]]="Mumbai",Table1[[#This Row],[Income]],0)</f>
        <v>0</v>
      </c>
      <c r="BQ497">
        <f ca="1">IF(Table1[[#This Row],[City]]="Mysore",Table1[[#This Row],[Income]],0)</f>
        <v>0</v>
      </c>
      <c r="BT497">
        <f ca="1">IF(Table1[[#This Row],[City]]="Mumbai",1,0)</f>
        <v>0</v>
      </c>
      <c r="BU497">
        <f ca="1">IF(Table1[[#This Row],[City]]="Chennai",1,0)</f>
        <v>1</v>
      </c>
      <c r="BV497">
        <f ca="1">IF(Table1[[#This Row],[City]]="Delhi",1,0)</f>
        <v>0</v>
      </c>
      <c r="BW497">
        <f ca="1">IF(Table1[[#This Row],[City]]="Bangalore",1,0)</f>
        <v>0</v>
      </c>
      <c r="BX497">
        <f ca="1">IF(Table1[[#This Row],[City]]="Kochi",1,0)</f>
        <v>0</v>
      </c>
      <c r="BY497">
        <f ca="1">IF(Table1[[#This Row],[City]]="Thiruvananthapuram",1,0)</f>
        <v>0</v>
      </c>
      <c r="BZ497">
        <f ca="1">IF(Table1[[#This Row],[City]]="Kolkata",1,0)</f>
        <v>0</v>
      </c>
      <c r="CA497">
        <f ca="1">IF(Table1[[#This Row],[City]]="Mysore",1,0)</f>
        <v>0</v>
      </c>
    </row>
    <row r="498" spans="2:79" x14ac:dyDescent="0.3">
      <c r="B498">
        <f t="shared" ca="1" si="156"/>
        <v>1</v>
      </c>
      <c r="C498" t="str">
        <f t="shared" ca="1" si="157"/>
        <v>Male</v>
      </c>
      <c r="D498">
        <f t="shared" ca="1" si="158"/>
        <v>40</v>
      </c>
      <c r="E498">
        <f t="shared" ca="1" si="159"/>
        <v>1</v>
      </c>
      <c r="F498" t="str">
        <f t="shared" ca="1" si="160"/>
        <v>Health</v>
      </c>
      <c r="G498">
        <f t="shared" ca="1" si="161"/>
        <v>1</v>
      </c>
      <c r="H498" t="str">
        <f t="shared" ca="1" si="162"/>
        <v>SSLC</v>
      </c>
      <c r="I498">
        <f t="shared" ca="1" si="163"/>
        <v>4</v>
      </c>
      <c r="J498">
        <f t="shared" ca="1" si="155"/>
        <v>4</v>
      </c>
      <c r="K498">
        <f t="shared" ca="1" si="164"/>
        <v>44205</v>
      </c>
      <c r="L498">
        <f t="shared" ca="1" si="165"/>
        <v>6</v>
      </c>
      <c r="M498" t="str">
        <f t="shared" ca="1" si="166"/>
        <v>Thiruvananthapuram</v>
      </c>
      <c r="N498">
        <f t="shared" ca="1" si="167"/>
        <v>176820</v>
      </c>
      <c r="O498">
        <f t="shared" ca="1" si="168"/>
        <v>149961.90865776205</v>
      </c>
      <c r="P498" s="1">
        <f t="shared" ca="1" si="169"/>
        <v>96195.389595376357</v>
      </c>
      <c r="Q498">
        <f t="shared" ca="1" si="170"/>
        <v>74940</v>
      </c>
      <c r="R498" s="1">
        <f t="shared" ca="1" si="171"/>
        <v>33488.51952341682</v>
      </c>
      <c r="S498" s="1">
        <f t="shared" ca="1" si="172"/>
        <v>36883.153441174487</v>
      </c>
      <c r="T498" s="1">
        <f t="shared" ca="1" si="177"/>
        <v>306503.90911879315</v>
      </c>
      <c r="U498" s="1">
        <f t="shared" ca="1" si="174"/>
        <v>258390.42818117887</v>
      </c>
      <c r="V498" s="1">
        <f t="shared" ca="1" si="175"/>
        <v>48113.48093761428</v>
      </c>
      <c r="AI498" s="7"/>
      <c r="AJ498">
        <f ca="1">IF(Table1[[#This Row],[Gender]]="Male",1,0)</f>
        <v>1</v>
      </c>
      <c r="AK498">
        <f ca="1">IF(Table1[[#This Row],[Gender]]="Female",1,0)</f>
        <v>0</v>
      </c>
      <c r="AM498" s="3"/>
      <c r="AO498">
        <f ca="1">IF(Table1[[#This Row],[Profession]]="Health",1,0)</f>
        <v>1</v>
      </c>
      <c r="AP498">
        <f ca="1">IF(Table1[[#This Row],[Profession]]="IT",1,0)</f>
        <v>0</v>
      </c>
      <c r="AQ498">
        <f ca="1">IF(Table1[[#This Row],[Profession]]="Engineer",1,0)</f>
        <v>0</v>
      </c>
      <c r="AR498">
        <f ca="1">IF(Table1[[#This Row],[Profession]]="Blogger",1,0)</f>
        <v>0</v>
      </c>
      <c r="AS498">
        <f ca="1">IF(Table1[[#This Row],[Profession]]="Teacher",1,0)</f>
        <v>0</v>
      </c>
      <c r="AT498">
        <f ca="1">IF(Table1[[#This Row],[Profession]]="Freelancer",1,0)</f>
        <v>0</v>
      </c>
      <c r="BB498" s="20">
        <f ca="1">Table1[[#This Row],[Vehicle Value]]/Table1[[#This Row],[Vehicles]]</f>
        <v>24048.847398844089</v>
      </c>
      <c r="BC498" s="3"/>
      <c r="BD498" s="23">
        <f ca="1">IF(Table1[[#This Row],[Overal Debt]]&gt;$BE$3,1,0)</f>
        <v>1</v>
      </c>
      <c r="BG498" s="27">
        <f ca="1">Table1[[#This Row],[Mortgage]]/Table1[[#This Row],[Value of House]]</f>
        <v>0.84810490135596683</v>
      </c>
      <c r="BH498" s="23">
        <f t="shared" ca="1" si="176"/>
        <v>0</v>
      </c>
      <c r="BJ498">
        <f ca="1">IF(Table1[[#This Row],[City]]="Delhi",Table1[[#This Row],[Income]],0)</f>
        <v>0</v>
      </c>
      <c r="BK498">
        <f ca="1">IF(Table1[[#This Row],[City]]="Bangalore",Table1[[#This Row],[Income]],0)</f>
        <v>0</v>
      </c>
      <c r="BL498">
        <f ca="1">IF(Table1[[#This Row],[City]]="Kochi",Table1[[#This Row],[Income]],0)</f>
        <v>0</v>
      </c>
      <c r="BM498">
        <f ca="1">IF(Table1[[#This Row],[City]]="Chennai",Table1[[#This Row],[Income]],0)</f>
        <v>0</v>
      </c>
      <c r="BN498">
        <f ca="1">IF(Table1[[#This Row],[City]]="Thiruvananthapuram",Table1[[#This Row],[Income]],0)</f>
        <v>44205</v>
      </c>
      <c r="BO498">
        <f ca="1">IF(Table1[[#This Row],[City]]="Kolkata",Table1[[#This Row],[Income]],0)</f>
        <v>0</v>
      </c>
      <c r="BP498">
        <f ca="1">IF(Table1[[#This Row],[City]]="Mumbai",Table1[[#This Row],[Income]],0)</f>
        <v>0</v>
      </c>
      <c r="BQ498">
        <f ca="1">IF(Table1[[#This Row],[City]]="Mysore",Table1[[#This Row],[Income]],0)</f>
        <v>0</v>
      </c>
      <c r="BT498">
        <f ca="1">IF(Table1[[#This Row],[City]]="Mumbai",1,0)</f>
        <v>0</v>
      </c>
      <c r="BU498">
        <f ca="1">IF(Table1[[#This Row],[City]]="Chennai",1,0)</f>
        <v>0</v>
      </c>
      <c r="BV498">
        <f ca="1">IF(Table1[[#This Row],[City]]="Delhi",1,0)</f>
        <v>0</v>
      </c>
      <c r="BW498">
        <f ca="1">IF(Table1[[#This Row],[City]]="Bangalore",1,0)</f>
        <v>0</v>
      </c>
      <c r="BX498">
        <f ca="1">IF(Table1[[#This Row],[City]]="Kochi",1,0)</f>
        <v>0</v>
      </c>
      <c r="BY498">
        <f ca="1">IF(Table1[[#This Row],[City]]="Thiruvananthapuram",1,0)</f>
        <v>1</v>
      </c>
      <c r="BZ498">
        <f ca="1">IF(Table1[[#This Row],[City]]="Kolkata",1,0)</f>
        <v>0</v>
      </c>
      <c r="CA498">
        <f ca="1">IF(Table1[[#This Row],[City]]="Mysore",1,0)</f>
        <v>0</v>
      </c>
    </row>
    <row r="499" spans="2:79" x14ac:dyDescent="0.3">
      <c r="B499">
        <f t="shared" ca="1" si="156"/>
        <v>1</v>
      </c>
      <c r="C499" t="str">
        <f t="shared" ca="1" si="157"/>
        <v>Male</v>
      </c>
      <c r="D499">
        <f t="shared" ca="1" si="158"/>
        <v>26</v>
      </c>
      <c r="E499">
        <f t="shared" ca="1" si="159"/>
        <v>4</v>
      </c>
      <c r="F499" t="str">
        <f t="shared" ca="1" si="160"/>
        <v>Teacher</v>
      </c>
      <c r="G499">
        <f t="shared" ca="1" si="161"/>
        <v>4</v>
      </c>
      <c r="H499" t="str">
        <f t="shared" ca="1" si="162"/>
        <v>Under Graduate</v>
      </c>
      <c r="I499">
        <f t="shared" ca="1" si="163"/>
        <v>2</v>
      </c>
      <c r="J499">
        <f t="shared" ca="1" si="155"/>
        <v>2</v>
      </c>
      <c r="K499">
        <f t="shared" ca="1" si="164"/>
        <v>37168</v>
      </c>
      <c r="L499">
        <f t="shared" ca="1" si="165"/>
        <v>8</v>
      </c>
      <c r="M499" t="str">
        <f t="shared" ca="1" si="166"/>
        <v>Kochi</v>
      </c>
      <c r="N499">
        <f t="shared" ca="1" si="167"/>
        <v>148672</v>
      </c>
      <c r="O499">
        <f t="shared" ca="1" si="168"/>
        <v>74850.036697856602</v>
      </c>
      <c r="P499" s="1">
        <f t="shared" ca="1" si="169"/>
        <v>63487.043942039854</v>
      </c>
      <c r="Q499">
        <f t="shared" ca="1" si="170"/>
        <v>36082</v>
      </c>
      <c r="R499" s="1">
        <f t="shared" ca="1" si="171"/>
        <v>12245.09247416681</v>
      </c>
      <c r="S499" s="1">
        <f t="shared" ca="1" si="172"/>
        <v>46003.861239723556</v>
      </c>
      <c r="T499" s="1">
        <f t="shared" ca="1" si="177"/>
        <v>224404.13641620666</v>
      </c>
      <c r="U499" s="1">
        <f t="shared" ca="1" si="174"/>
        <v>123177.12917202341</v>
      </c>
      <c r="V499" s="1">
        <f t="shared" ca="1" si="175"/>
        <v>101227.00724418325</v>
      </c>
      <c r="AI499" s="7"/>
      <c r="AJ499">
        <f ca="1">IF(Table1[[#This Row],[Gender]]="Male",1,0)</f>
        <v>1</v>
      </c>
      <c r="AK499">
        <f ca="1">IF(Table1[[#This Row],[Gender]]="Female",1,0)</f>
        <v>0</v>
      </c>
      <c r="AM499" s="3"/>
      <c r="AO499">
        <f ca="1">IF(Table1[[#This Row],[Profession]]="Health",1,0)</f>
        <v>0</v>
      </c>
      <c r="AP499">
        <f ca="1">IF(Table1[[#This Row],[Profession]]="IT",1,0)</f>
        <v>0</v>
      </c>
      <c r="AQ499">
        <f ca="1">IF(Table1[[#This Row],[Profession]]="Engineer",1,0)</f>
        <v>0</v>
      </c>
      <c r="AR499">
        <f ca="1">IF(Table1[[#This Row],[Profession]]="Blogger",1,0)</f>
        <v>0</v>
      </c>
      <c r="AS499">
        <f ca="1">IF(Table1[[#This Row],[Profession]]="Teacher",1,0)</f>
        <v>1</v>
      </c>
      <c r="AT499">
        <f ca="1">IF(Table1[[#This Row],[Profession]]="Freelancer",1,0)</f>
        <v>0</v>
      </c>
      <c r="BB499" s="20">
        <f ca="1">Table1[[#This Row],[Vehicle Value]]/Table1[[#This Row],[Vehicles]]</f>
        <v>31743.521971019927</v>
      </c>
      <c r="BC499" s="3"/>
      <c r="BD499" s="23">
        <f ca="1">IF(Table1[[#This Row],[Overal Debt]]&gt;$BE$3,1,0)</f>
        <v>1</v>
      </c>
      <c r="BG499" s="27">
        <f ca="1">Table1[[#This Row],[Mortgage]]/Table1[[#This Row],[Value of House]]</f>
        <v>0.50345752191304749</v>
      </c>
      <c r="BH499" s="23">
        <f t="shared" ca="1" si="176"/>
        <v>0</v>
      </c>
      <c r="BJ499">
        <f ca="1">IF(Table1[[#This Row],[City]]="Delhi",Table1[[#This Row],[Income]],0)</f>
        <v>0</v>
      </c>
      <c r="BK499">
        <f ca="1">IF(Table1[[#This Row],[City]]="Bangalore",Table1[[#This Row],[Income]],0)</f>
        <v>0</v>
      </c>
      <c r="BL499">
        <f ca="1">IF(Table1[[#This Row],[City]]="Kochi",Table1[[#This Row],[Income]],0)</f>
        <v>37168</v>
      </c>
      <c r="BM499">
        <f ca="1">IF(Table1[[#This Row],[City]]="Chennai",Table1[[#This Row],[Income]],0)</f>
        <v>0</v>
      </c>
      <c r="BN499">
        <f ca="1">IF(Table1[[#This Row],[City]]="Thiruvananthapuram",Table1[[#This Row],[Income]],0)</f>
        <v>0</v>
      </c>
      <c r="BO499">
        <f ca="1">IF(Table1[[#This Row],[City]]="Kolkata",Table1[[#This Row],[Income]],0)</f>
        <v>0</v>
      </c>
      <c r="BP499">
        <f ca="1">IF(Table1[[#This Row],[City]]="Mumbai",Table1[[#This Row],[Income]],0)</f>
        <v>0</v>
      </c>
      <c r="BQ499">
        <f ca="1">IF(Table1[[#This Row],[City]]="Mysore",Table1[[#This Row],[Income]],0)</f>
        <v>0</v>
      </c>
      <c r="BT499">
        <f ca="1">IF(Table1[[#This Row],[City]]="Mumbai",1,0)</f>
        <v>0</v>
      </c>
      <c r="BU499">
        <f ca="1">IF(Table1[[#This Row],[City]]="Chennai",1,0)</f>
        <v>0</v>
      </c>
      <c r="BV499">
        <f ca="1">IF(Table1[[#This Row],[City]]="Delhi",1,0)</f>
        <v>0</v>
      </c>
      <c r="BW499">
        <f ca="1">IF(Table1[[#This Row],[City]]="Bangalore",1,0)</f>
        <v>0</v>
      </c>
      <c r="BX499">
        <f ca="1">IF(Table1[[#This Row],[City]]="Kochi",1,0)</f>
        <v>1</v>
      </c>
      <c r="BY499">
        <f ca="1">IF(Table1[[#This Row],[City]]="Thiruvananthapuram",1,0)</f>
        <v>0</v>
      </c>
      <c r="BZ499">
        <f ca="1">IF(Table1[[#This Row],[City]]="Kolkata",1,0)</f>
        <v>0</v>
      </c>
      <c r="CA499">
        <f ca="1">IF(Table1[[#This Row],[City]]="Mysore",1,0)</f>
        <v>0</v>
      </c>
    </row>
    <row r="500" spans="2:79" ht="15" thickBot="1" x14ac:dyDescent="0.35">
      <c r="B500">
        <f t="shared" ca="1" si="156"/>
        <v>2</v>
      </c>
      <c r="C500" t="str">
        <f t="shared" ca="1" si="157"/>
        <v>Female</v>
      </c>
      <c r="D500">
        <f t="shared" ca="1" si="158"/>
        <v>25</v>
      </c>
      <c r="E500">
        <f t="shared" ca="1" si="159"/>
        <v>1</v>
      </c>
      <c r="F500" t="str">
        <f t="shared" ca="1" si="160"/>
        <v>Health</v>
      </c>
      <c r="G500">
        <f t="shared" ca="1" si="161"/>
        <v>2</v>
      </c>
      <c r="H500" t="str">
        <f t="shared" ca="1" si="162"/>
        <v>HSC</v>
      </c>
      <c r="I500">
        <f t="shared" ca="1" si="163"/>
        <v>3</v>
      </c>
      <c r="J500">
        <f t="shared" ca="1" si="155"/>
        <v>4</v>
      </c>
      <c r="K500">
        <f t="shared" ca="1" si="164"/>
        <v>50284</v>
      </c>
      <c r="L500">
        <f t="shared" ca="1" si="165"/>
        <v>4</v>
      </c>
      <c r="M500" t="str">
        <f t="shared" ca="1" si="166"/>
        <v>Mumbai</v>
      </c>
      <c r="N500">
        <f t="shared" ca="1" si="167"/>
        <v>201136</v>
      </c>
      <c r="O500">
        <f t="shared" ca="1" si="168"/>
        <v>103956.65417817931</v>
      </c>
      <c r="P500" s="1">
        <f t="shared" ca="1" si="169"/>
        <v>127179.08810308424</v>
      </c>
      <c r="Q500">
        <f t="shared" ca="1" si="170"/>
        <v>80934</v>
      </c>
      <c r="R500" s="1">
        <f t="shared" ca="1" si="171"/>
        <v>17714.330916531584</v>
      </c>
      <c r="S500" s="1">
        <f t="shared" ca="1" si="172"/>
        <v>31973.785772268915</v>
      </c>
      <c r="T500" s="1">
        <f t="shared" ca="1" si="177"/>
        <v>346029.4190196158</v>
      </c>
      <c r="U500" s="1">
        <f t="shared" ca="1" si="174"/>
        <v>202604.98509471089</v>
      </c>
      <c r="V500" s="1">
        <f t="shared" ca="1" si="175"/>
        <v>143424.43392490491</v>
      </c>
      <c r="AI500" s="8"/>
      <c r="AJ500" s="4">
        <f ca="1">IF(Table1[[#This Row],[Gender]]="Male",1,0)</f>
        <v>0</v>
      </c>
      <c r="AK500" s="4">
        <f ca="1">IF(Table1[[#This Row],[Gender]]="Female",1,0)</f>
        <v>1</v>
      </c>
      <c r="AL500" s="4"/>
      <c r="AM500" s="5"/>
      <c r="AO500">
        <f ca="1">IF(Table1[[#This Row],[Profession]]="Health",1,0)</f>
        <v>1</v>
      </c>
      <c r="AP500">
        <f ca="1">IF(Table1[[#This Row],[Profession]]="IT",1,0)</f>
        <v>0</v>
      </c>
      <c r="AQ500">
        <f ca="1">IF(Table1[[#This Row],[Profession]]="Engineer",1,0)</f>
        <v>0</v>
      </c>
      <c r="AR500">
        <f ca="1">IF(Table1[[#This Row],[Profession]]="Blogger",1,0)</f>
        <v>0</v>
      </c>
      <c r="AS500">
        <f ca="1">IF(Table1[[#This Row],[Profession]]="Teacher",1,0)</f>
        <v>0</v>
      </c>
      <c r="AT500">
        <f ca="1">IF(Table1[[#This Row],[Profession]]="Freelancer",1,0)</f>
        <v>0</v>
      </c>
      <c r="BB500" s="20">
        <f ca="1">Table1[[#This Row],[Vehicle Value]]/Table1[[#This Row],[Vehicles]]</f>
        <v>31794.772025771061</v>
      </c>
      <c r="BC500" s="3"/>
      <c r="BD500" s="24">
        <f ca="1">IF(Table1[[#This Row],[Overal Debt]]&gt;$BE$3,1,0)</f>
        <v>1</v>
      </c>
      <c r="BG500" s="28">
        <f ca="1">Table1[[#This Row],[Mortgage]]/Table1[[#This Row],[Value of House]]</f>
        <v>0.5168475766554933</v>
      </c>
      <c r="BH500" s="24">
        <f t="shared" ca="1" si="176"/>
        <v>0</v>
      </c>
      <c r="BJ500">
        <f ca="1">IF(Table1[[#This Row],[City]]="Delhi",Table1[[#This Row],[Income]],0)</f>
        <v>0</v>
      </c>
      <c r="BK500">
        <f ca="1">IF(Table1[[#This Row],[City]]="Bangalore",Table1[[#This Row],[Income]],0)</f>
        <v>0</v>
      </c>
      <c r="BL500">
        <f ca="1">IF(Table1[[#This Row],[City]]="Kochi",Table1[[#This Row],[Income]],0)</f>
        <v>0</v>
      </c>
      <c r="BM500">
        <f ca="1">IF(Table1[[#This Row],[City]]="Chennai",Table1[[#This Row],[Income]],0)</f>
        <v>0</v>
      </c>
      <c r="BN500">
        <f ca="1">IF(Table1[[#This Row],[City]]="Thiruvananthapuram",Table1[[#This Row],[Income]],0)</f>
        <v>0</v>
      </c>
      <c r="BO500">
        <f ca="1">IF(Table1[[#This Row],[City]]="Kolkata",Table1[[#This Row],[Income]],0)</f>
        <v>0</v>
      </c>
      <c r="BP500">
        <f ca="1">IF(Table1[[#This Row],[City]]="Mumbai",Table1[[#This Row],[Income]],0)</f>
        <v>50284</v>
      </c>
      <c r="BQ500">
        <f ca="1">IF(Table1[[#This Row],[City]]="Mysore",Table1[[#This Row],[Income]],0)</f>
        <v>0</v>
      </c>
      <c r="BT500">
        <f ca="1">IF(Table1[[#This Row],[City]]="Mumbai",1,0)</f>
        <v>1</v>
      </c>
      <c r="BU500">
        <f ca="1">IF(Table1[[#This Row],[City]]="Chennai",1,0)</f>
        <v>0</v>
      </c>
      <c r="BV500">
        <f ca="1">IF(Table1[[#This Row],[City]]="Delhi",1,0)</f>
        <v>0</v>
      </c>
      <c r="BW500">
        <f ca="1">IF(Table1[[#This Row],[City]]="Bangalore",1,0)</f>
        <v>0</v>
      </c>
      <c r="BX500">
        <f ca="1">IF(Table1[[#This Row],[City]]="Kochi",1,0)</f>
        <v>0</v>
      </c>
      <c r="BY500">
        <f ca="1">IF(Table1[[#This Row],[City]]="Thiruvananthapuram",1,0)</f>
        <v>0</v>
      </c>
      <c r="BZ500">
        <f ca="1">IF(Table1[[#This Row],[City]]="Kolkata",1,0)</f>
        <v>0</v>
      </c>
      <c r="CA500">
        <f ca="1">IF(Table1[[#This Row],[City]]="Mysore",1,0)</f>
        <v>0</v>
      </c>
    </row>
    <row r="501" spans="2:79" ht="15" thickBot="1" x14ac:dyDescent="0.35">
      <c r="BB501" s="22" t="e">
        <f>Table1[[#This Row],[Vehicle Value]]/Table1[[#This Row],[Vehicles]]</f>
        <v>#VALUE!</v>
      </c>
      <c r="BC501" s="5"/>
      <c r="BI501" t="s">
        <v>65</v>
      </c>
      <c r="BJ501" s="1">
        <f ca="1">AVERAGEIF(BJ4:BJ500,"&lt;&gt;0")</f>
        <v>56116.203703703701</v>
      </c>
      <c r="BK501" s="1">
        <f ca="1">AVERAGEIF(BK4:BK500,"&lt;&gt;0")</f>
        <v>57750.707692307689</v>
      </c>
      <c r="BL501" s="1">
        <f ca="1">AVERAGEIF(BL4:BL500,"&lt;&gt;0")</f>
        <v>59401.433962264149</v>
      </c>
      <c r="BM501" s="1">
        <f ca="1">AVERAGEIF(BM4:BM500,"&lt;&gt;0")</f>
        <v>58335.130434782608</v>
      </c>
      <c r="BN501" s="1">
        <f ca="1">AVERAGEIF(BN4:BN500,"&lt;&gt;0")</f>
        <v>57031.51282051282</v>
      </c>
      <c r="BO501" s="1">
        <f ca="1">AVERAGEIF(BO4:BO500,"&lt;&gt;0")</f>
        <v>60698.714285714283</v>
      </c>
      <c r="BP501" s="1">
        <f ca="1">AVERAGEIF(BP4:BP500,"&lt;&gt;0")</f>
        <v>59640.666666666664</v>
      </c>
      <c r="BS501" t="s">
        <v>61</v>
      </c>
      <c r="BT501">
        <f ca="1">SUM(BT4:BT500)</f>
        <v>57</v>
      </c>
      <c r="BU501">
        <f ca="1">SUM(BU4:BU500)</f>
        <v>69</v>
      </c>
      <c r="BV501">
        <f ca="1">SUM(BV4:BV500)</f>
        <v>54</v>
      </c>
      <c r="BW501">
        <f ca="1">SUM(BW4:BW500)</f>
        <v>65</v>
      </c>
      <c r="BX501">
        <f t="shared" ref="BX501:CA501" ca="1" si="178">SUM(BX4:BX500)</f>
        <v>53</v>
      </c>
      <c r="BY501">
        <f t="shared" ca="1" si="178"/>
        <v>39</v>
      </c>
      <c r="BZ501">
        <f t="shared" ca="1" si="178"/>
        <v>49</v>
      </c>
      <c r="CA501">
        <f t="shared" ca="1" si="178"/>
        <v>60</v>
      </c>
    </row>
  </sheetData>
  <mergeCells count="6">
    <mergeCell ref="BT2:BX2"/>
    <mergeCell ref="AB2:AC2"/>
    <mergeCell ref="Z5:AA5"/>
    <mergeCell ref="AB17:AC17"/>
    <mergeCell ref="AI2:AM2"/>
    <mergeCell ref="BJ2:BL2"/>
  </mergeCells>
  <pageMargins left="0.7" right="0.7" top="0.75" bottom="0.75" header="0.3" footer="0.3"/>
  <pageSetup orientation="portrait" r:id="rId1"/>
  <ignoredErrors>
    <ignoredError sqref="BB7" evalError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F0C74-F55D-40F7-AC12-D9DF9E1EF229}">
  <dimension ref="E3:AS41"/>
  <sheetViews>
    <sheetView tabSelected="1" topLeftCell="B9" zoomScale="69" zoomScaleNormal="69" workbookViewId="0">
      <selection activeCell="I3" sqref="I3"/>
    </sheetView>
  </sheetViews>
  <sheetFormatPr defaultRowHeight="14.4" x14ac:dyDescent="0.3"/>
  <cols>
    <col min="24" max="24" width="12.5546875" customWidth="1"/>
    <col min="25" max="29" width="8.88671875" customWidth="1"/>
  </cols>
  <sheetData>
    <row r="3" spans="5:45" ht="43.2" x14ac:dyDescent="0.3">
      <c r="AL3" t="s">
        <v>23</v>
      </c>
      <c r="AM3" t="s">
        <v>20</v>
      </c>
      <c r="AN3" t="s">
        <v>27</v>
      </c>
      <c r="AO3" t="s">
        <v>21</v>
      </c>
      <c r="AP3" t="s">
        <v>26</v>
      </c>
      <c r="AQ3" s="86" t="s">
        <v>24</v>
      </c>
      <c r="AR3" t="s">
        <v>64</v>
      </c>
      <c r="AS3" t="s">
        <v>22</v>
      </c>
    </row>
    <row r="4" spans="5:45" x14ac:dyDescent="0.3">
      <c r="AL4">
        <f ca="1">Sheet1!BT501</f>
        <v>57</v>
      </c>
      <c r="AM4">
        <f ca="1">Sheet1!BU501</f>
        <v>69</v>
      </c>
      <c r="AN4">
        <f ca="1">Sheet1!BV501</f>
        <v>54</v>
      </c>
      <c r="AO4">
        <f ca="1">Sheet1!BW501</f>
        <v>65</v>
      </c>
      <c r="AP4">
        <f ca="1">Sheet1!BX501</f>
        <v>53</v>
      </c>
      <c r="AQ4">
        <f ca="1">Sheet1!BY501</f>
        <v>39</v>
      </c>
      <c r="AR4">
        <f ca="1">Sheet1!BZ501</f>
        <v>49</v>
      </c>
      <c r="AS4">
        <f ca="1">Sheet1!CA501</f>
        <v>60</v>
      </c>
    </row>
    <row r="5" spans="5:45" ht="14.4" customHeight="1" x14ac:dyDescent="0.3">
      <c r="E5" s="115" t="s">
        <v>75</v>
      </c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</row>
    <row r="6" spans="5:45" ht="14.4" customHeight="1" x14ac:dyDescent="0.3"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5"/>
      <c r="AF6" s="115"/>
      <c r="AG6" s="115"/>
    </row>
    <row r="7" spans="5:45" ht="14.4" customHeight="1" x14ac:dyDescent="0.3"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  <c r="AF7" s="115"/>
      <c r="AG7" s="115"/>
    </row>
    <row r="8" spans="5:45" ht="15" customHeight="1" thickBot="1" x14ac:dyDescent="0.35"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</row>
    <row r="9" spans="5:45" x14ac:dyDescent="0.3">
      <c r="E9" s="90" t="s">
        <v>66</v>
      </c>
      <c r="F9" s="91"/>
      <c r="G9" s="91"/>
      <c r="H9" s="92"/>
      <c r="I9" s="96" t="s">
        <v>46</v>
      </c>
      <c r="J9" s="97"/>
      <c r="K9" s="98"/>
      <c r="L9" s="96" t="s">
        <v>68</v>
      </c>
      <c r="M9" s="97"/>
      <c r="N9" s="97"/>
      <c r="O9" s="97"/>
      <c r="P9" s="97"/>
      <c r="Q9" s="97"/>
      <c r="R9" s="97"/>
      <c r="S9" s="97"/>
      <c r="T9" s="97"/>
      <c r="U9" s="97"/>
      <c r="V9" s="97"/>
      <c r="W9" s="98"/>
      <c r="X9" s="87" t="s">
        <v>74</v>
      </c>
      <c r="Y9" s="88"/>
      <c r="Z9" s="88"/>
      <c r="AA9" s="88"/>
      <c r="AB9" s="88"/>
      <c r="AC9" s="88"/>
      <c r="AD9" s="88"/>
      <c r="AE9" s="88"/>
      <c r="AF9" s="88"/>
      <c r="AG9" s="89"/>
    </row>
    <row r="10" spans="5:45" x14ac:dyDescent="0.3">
      <c r="E10" s="90"/>
      <c r="F10" s="91"/>
      <c r="G10" s="91"/>
      <c r="H10" s="92"/>
      <c r="I10" s="96"/>
      <c r="J10" s="97"/>
      <c r="K10" s="98"/>
      <c r="L10" s="96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8"/>
      <c r="X10" s="90"/>
      <c r="Y10" s="91"/>
      <c r="Z10" s="91"/>
      <c r="AA10" s="91"/>
      <c r="AB10" s="91"/>
      <c r="AC10" s="91"/>
      <c r="AD10" s="91"/>
      <c r="AE10" s="91"/>
      <c r="AF10" s="91"/>
      <c r="AG10" s="92"/>
    </row>
    <row r="11" spans="5:45" ht="15" thickBot="1" x14ac:dyDescent="0.35">
      <c r="E11" s="93"/>
      <c r="F11" s="94"/>
      <c r="G11" s="94"/>
      <c r="H11" s="95"/>
      <c r="I11" s="99"/>
      <c r="J11" s="100"/>
      <c r="K11" s="101"/>
      <c r="L11" s="99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1"/>
      <c r="X11" s="90"/>
      <c r="Y11" s="91"/>
      <c r="Z11" s="91"/>
      <c r="AA11" s="91"/>
      <c r="AB11" s="91"/>
      <c r="AC11" s="91"/>
      <c r="AD11" s="91"/>
      <c r="AE11" s="91"/>
      <c r="AF11" s="91"/>
      <c r="AG11" s="92"/>
    </row>
    <row r="12" spans="5:45" ht="15" thickBot="1" x14ac:dyDescent="0.35">
      <c r="E12" s="102" t="s">
        <v>42</v>
      </c>
      <c r="F12" s="103"/>
      <c r="G12" s="102" t="s">
        <v>43</v>
      </c>
      <c r="H12" s="103"/>
      <c r="I12" s="70">
        <f ca="1">Sheet1!AN4</f>
        <v>35.239436619718312</v>
      </c>
      <c r="J12" s="71"/>
      <c r="K12" s="72"/>
      <c r="L12" s="102" t="s">
        <v>14</v>
      </c>
      <c r="M12" s="103"/>
      <c r="N12" s="102" t="s">
        <v>4</v>
      </c>
      <c r="O12" s="103"/>
      <c r="P12" s="102" t="s">
        <v>3</v>
      </c>
      <c r="Q12" s="103"/>
      <c r="R12" s="102" t="s">
        <v>7</v>
      </c>
      <c r="S12" s="103"/>
      <c r="T12" s="102" t="s">
        <v>6</v>
      </c>
      <c r="U12" s="103"/>
      <c r="V12" s="102" t="s">
        <v>69</v>
      </c>
      <c r="W12" s="103"/>
      <c r="X12" s="93"/>
      <c r="Y12" s="94"/>
      <c r="Z12" s="94"/>
      <c r="AA12" s="94"/>
      <c r="AB12" s="94"/>
      <c r="AC12" s="94"/>
      <c r="AD12" s="94"/>
      <c r="AE12" s="94"/>
      <c r="AF12" s="94"/>
      <c r="AG12" s="95"/>
    </row>
    <row r="13" spans="5:45" x14ac:dyDescent="0.3">
      <c r="E13" s="85">
        <f ca="1">Sheet1!AL4</f>
        <v>237</v>
      </c>
      <c r="F13" s="72"/>
      <c r="G13" s="85">
        <f ca="1">Sheet1!AM4</f>
        <v>260</v>
      </c>
      <c r="H13" s="72"/>
      <c r="I13" s="73"/>
      <c r="J13" s="74"/>
      <c r="K13" s="75"/>
      <c r="L13" s="79">
        <f ca="1">Sheet1!AU4</f>
        <v>83</v>
      </c>
      <c r="M13" s="80"/>
      <c r="N13" s="79">
        <f ca="1">Sheet1!AV4</f>
        <v>89</v>
      </c>
      <c r="O13" s="80"/>
      <c r="P13" s="79">
        <f ca="1">Sheet1!AW4</f>
        <v>80</v>
      </c>
      <c r="Q13" s="80"/>
      <c r="R13" s="79">
        <f ca="1">Sheet1!AX4</f>
        <v>83</v>
      </c>
      <c r="S13" s="80"/>
      <c r="T13" s="79">
        <f ca="1">Sheet1!AY4</f>
        <v>95</v>
      </c>
      <c r="U13" s="80"/>
      <c r="V13" s="79">
        <f ca="1">Sheet1!AZ4</f>
        <v>67</v>
      </c>
      <c r="W13" s="80"/>
    </row>
    <row r="14" spans="5:45" x14ac:dyDescent="0.3">
      <c r="E14" s="73"/>
      <c r="F14" s="75"/>
      <c r="G14" s="73"/>
      <c r="H14" s="75"/>
      <c r="I14" s="73"/>
      <c r="J14" s="74"/>
      <c r="K14" s="75"/>
      <c r="L14" s="81"/>
      <c r="M14" s="82"/>
      <c r="N14" s="81"/>
      <c r="O14" s="82"/>
      <c r="P14" s="81"/>
      <c r="Q14" s="82"/>
      <c r="R14" s="81"/>
      <c r="S14" s="82"/>
      <c r="T14" s="81"/>
      <c r="U14" s="82"/>
      <c r="V14" s="81"/>
      <c r="W14" s="82"/>
    </row>
    <row r="15" spans="5:45" ht="15" thickBot="1" x14ac:dyDescent="0.35">
      <c r="E15" s="76"/>
      <c r="F15" s="78"/>
      <c r="G15" s="76"/>
      <c r="H15" s="78"/>
      <c r="I15" s="76"/>
      <c r="J15" s="77"/>
      <c r="K15" s="78"/>
      <c r="L15" s="83"/>
      <c r="M15" s="84"/>
      <c r="N15" s="83"/>
      <c r="O15" s="84"/>
      <c r="P15" s="83"/>
      <c r="Q15" s="84"/>
      <c r="R15" s="83"/>
      <c r="S15" s="84"/>
      <c r="T15" s="83"/>
      <c r="U15" s="84"/>
      <c r="V15" s="83"/>
      <c r="W15" s="84"/>
    </row>
    <row r="16" spans="5:45" x14ac:dyDescent="0.3">
      <c r="E16" s="18"/>
      <c r="F16" s="31"/>
      <c r="G16" s="31"/>
      <c r="H16" s="19"/>
      <c r="I16" s="87" t="s">
        <v>54</v>
      </c>
      <c r="J16" s="104"/>
      <c r="K16" s="105"/>
    </row>
    <row r="17" spans="5:11" x14ac:dyDescent="0.3">
      <c r="E17" s="7"/>
      <c r="F17" s="32"/>
      <c r="G17" s="32"/>
      <c r="H17" s="3"/>
      <c r="I17" s="96"/>
      <c r="J17" s="97"/>
      <c r="K17" s="98"/>
    </row>
    <row r="18" spans="5:11" ht="15" thickBot="1" x14ac:dyDescent="0.35">
      <c r="E18" s="7"/>
      <c r="F18" s="32"/>
      <c r="G18" s="32"/>
      <c r="H18" s="3"/>
      <c r="I18" s="99"/>
      <c r="J18" s="100"/>
      <c r="K18" s="101"/>
    </row>
    <row r="19" spans="5:11" x14ac:dyDescent="0.3">
      <c r="E19" s="7"/>
      <c r="F19" s="32"/>
      <c r="G19" s="32"/>
      <c r="H19" s="3"/>
      <c r="I19" s="34">
        <f ca="1">Sheet1!BA4</f>
        <v>58775.31589537223</v>
      </c>
      <c r="J19" s="35"/>
      <c r="K19" s="36"/>
    </row>
    <row r="20" spans="5:11" x14ac:dyDescent="0.3">
      <c r="E20" s="7"/>
      <c r="F20" s="32"/>
      <c r="G20" s="32"/>
      <c r="H20" s="3"/>
      <c r="I20" s="37"/>
      <c r="J20" s="38"/>
      <c r="K20" s="39"/>
    </row>
    <row r="21" spans="5:11" x14ac:dyDescent="0.3">
      <c r="E21" s="7"/>
      <c r="F21" s="32"/>
      <c r="G21" s="32"/>
      <c r="H21" s="3"/>
      <c r="I21" s="37"/>
      <c r="J21" s="38"/>
      <c r="K21" s="39"/>
    </row>
    <row r="22" spans="5:11" ht="15" thickBot="1" x14ac:dyDescent="0.35">
      <c r="E22" s="7"/>
      <c r="F22" s="32"/>
      <c r="G22" s="32"/>
      <c r="H22" s="3"/>
      <c r="I22" s="40"/>
      <c r="J22" s="41"/>
      <c r="K22" s="42"/>
    </row>
    <row r="23" spans="5:11" x14ac:dyDescent="0.3">
      <c r="E23" s="7"/>
      <c r="F23" s="32"/>
      <c r="G23" s="32"/>
      <c r="H23" s="3"/>
      <c r="I23" s="106" t="s">
        <v>70</v>
      </c>
      <c r="J23" s="107"/>
      <c r="K23" s="108"/>
    </row>
    <row r="24" spans="5:11" x14ac:dyDescent="0.3">
      <c r="E24" s="7"/>
      <c r="F24" s="32"/>
      <c r="G24" s="32"/>
      <c r="H24" s="3"/>
      <c r="I24" s="109"/>
      <c r="J24" s="110"/>
      <c r="K24" s="111"/>
    </row>
    <row r="25" spans="5:11" ht="15" thickBot="1" x14ac:dyDescent="0.35">
      <c r="E25" s="7"/>
      <c r="F25" s="32"/>
      <c r="G25" s="32"/>
      <c r="H25" s="3"/>
      <c r="I25" s="112"/>
      <c r="J25" s="113"/>
      <c r="K25" s="114"/>
    </row>
    <row r="26" spans="5:11" x14ac:dyDescent="0.3">
      <c r="E26" s="7"/>
      <c r="F26" s="32"/>
      <c r="G26" s="32"/>
      <c r="H26" s="3"/>
      <c r="I26" s="43">
        <f ca="1">Sheet1!BC4</f>
        <v>30508.539269964047</v>
      </c>
      <c r="J26" s="44"/>
      <c r="K26" s="45"/>
    </row>
    <row r="27" spans="5:11" x14ac:dyDescent="0.3">
      <c r="E27" s="7"/>
      <c r="F27" s="32"/>
      <c r="G27" s="32"/>
      <c r="H27" s="3"/>
      <c r="I27" s="46"/>
      <c r="J27" s="47"/>
      <c r="K27" s="48"/>
    </row>
    <row r="28" spans="5:11" ht="15" thickBot="1" x14ac:dyDescent="0.35">
      <c r="E28" s="8"/>
      <c r="F28" s="4"/>
      <c r="G28" s="4"/>
      <c r="H28" s="5"/>
      <c r="I28" s="49"/>
      <c r="J28" s="50"/>
      <c r="K28" s="51"/>
    </row>
    <row r="29" spans="5:11" x14ac:dyDescent="0.3">
      <c r="I29" s="106" t="s">
        <v>71</v>
      </c>
      <c r="J29" s="107"/>
      <c r="K29" s="108"/>
    </row>
    <row r="30" spans="5:11" x14ac:dyDescent="0.3">
      <c r="I30" s="109"/>
      <c r="J30" s="110"/>
      <c r="K30" s="111"/>
    </row>
    <row r="31" spans="5:11" ht="15" thickBot="1" x14ac:dyDescent="0.35">
      <c r="I31" s="112"/>
      <c r="J31" s="113"/>
      <c r="K31" s="114"/>
    </row>
    <row r="32" spans="5:11" x14ac:dyDescent="0.3">
      <c r="I32" s="52">
        <f ca="1">Sheet1!BF4</f>
        <v>409</v>
      </c>
      <c r="J32" s="53"/>
      <c r="K32" s="54"/>
    </row>
    <row r="33" spans="9:13" x14ac:dyDescent="0.3">
      <c r="I33" s="55"/>
      <c r="J33" s="56"/>
      <c r="K33" s="57"/>
      <c r="M33" s="33"/>
    </row>
    <row r="34" spans="9:13" ht="15" thickBot="1" x14ac:dyDescent="0.35">
      <c r="I34" s="58"/>
      <c r="J34" s="59"/>
      <c r="K34" s="60"/>
    </row>
    <row r="35" spans="9:13" x14ac:dyDescent="0.3">
      <c r="I35" s="106" t="s">
        <v>72</v>
      </c>
      <c r="J35" s="107"/>
      <c r="K35" s="108"/>
    </row>
    <row r="36" spans="9:13" x14ac:dyDescent="0.3">
      <c r="I36" s="109"/>
      <c r="J36" s="110"/>
      <c r="K36" s="111"/>
    </row>
    <row r="37" spans="9:13" ht="15" thickBot="1" x14ac:dyDescent="0.35">
      <c r="I37" s="112"/>
      <c r="J37" s="113"/>
      <c r="K37" s="114"/>
    </row>
    <row r="38" spans="9:13" x14ac:dyDescent="0.3">
      <c r="I38" s="61">
        <f ca="1">Sheet1!BI4</f>
        <v>150</v>
      </c>
      <c r="J38" s="62"/>
      <c r="K38" s="63"/>
    </row>
    <row r="39" spans="9:13" x14ac:dyDescent="0.3">
      <c r="I39" s="64"/>
      <c r="J39" s="65"/>
      <c r="K39" s="66"/>
    </row>
    <row r="40" spans="9:13" x14ac:dyDescent="0.3">
      <c r="I40" s="64"/>
      <c r="J40" s="65"/>
      <c r="K40" s="66"/>
    </row>
    <row r="41" spans="9:13" ht="15" thickBot="1" x14ac:dyDescent="0.35">
      <c r="I41" s="67"/>
      <c r="J41" s="68"/>
      <c r="K41" s="69"/>
    </row>
  </sheetData>
  <mergeCells count="30">
    <mergeCell ref="I38:K41"/>
    <mergeCell ref="E5:AG8"/>
    <mergeCell ref="X9:AG12"/>
    <mergeCell ref="I23:K25"/>
    <mergeCell ref="I16:K18"/>
    <mergeCell ref="I26:K28"/>
    <mergeCell ref="I29:K31"/>
    <mergeCell ref="I32:K34"/>
    <mergeCell ref="I35:K37"/>
    <mergeCell ref="P13:Q15"/>
    <mergeCell ref="R13:S15"/>
    <mergeCell ref="T13:U15"/>
    <mergeCell ref="V13:W15"/>
    <mergeCell ref="I19:K22"/>
    <mergeCell ref="I12:K15"/>
    <mergeCell ref="L9:W11"/>
    <mergeCell ref="L12:M12"/>
    <mergeCell ref="N12:O12"/>
    <mergeCell ref="P12:Q12"/>
    <mergeCell ref="R12:S12"/>
    <mergeCell ref="V12:W12"/>
    <mergeCell ref="T12:U12"/>
    <mergeCell ref="E9:H11"/>
    <mergeCell ref="E12:F12"/>
    <mergeCell ref="G12:H12"/>
    <mergeCell ref="E13:F15"/>
    <mergeCell ref="G13:H15"/>
    <mergeCell ref="I9:K11"/>
    <mergeCell ref="L13:M15"/>
    <mergeCell ref="N13:O15"/>
  </mergeCells>
  <conditionalFormatting sqref="AA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f d 0 0 0 c 9 6 - 4 1 2 9 - 4 9 7 c - 8 0 b c - 4 d b 5 d 5 7 9 2 5 1 e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 2 4 . 7 6 7 3 2 4 3 9 5 3 7 0 2 7 7 < / L a t i t u d e > < L o n g i t u d e > 7 8 . 5 2 8 7 7 2 5 1 1 9 0 3 6 1 1 < / L o n g i t u d e > < R o t a t i o n > 0 < / R o t a t i o n > < P i v o t A n g l e > 0 < / P i v o t A n g l e > < D i s t a n c e > 0 . 3 5 1 5 6 2 5 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I H 5 S U R B V H h e 7 f 1 Z l 2 T X l S Y G f m Z 2 b Z 5 n n 6 c Y E R g J g E M S J J E g m Q O L q c x U q S p L 0 u p c a q 3 V e t F T P 6 h X D 0 / 1 E 7 q X 1 G p 1 q 6 v U X a 2 u p c r M K i V F Z p L F 5 A C A x E D M Q C A i E B E e P g / m b r P Z v W Z 2 b e z 9 n W v X 3 d z C 3 W O A Y y D R H + g M d x v u c O 7 Z e 3 9 7 n 7 3 3 c V R K + w O c A Q a 9 A S p r B u L n Q s N X T s b N W 7 f g k P / O n z 8 H p 9 M 5 f P U Q g 8 F A / R z 3 3 m l Y K 2 l Y S H S H f x 2 P d s 8 B j 2 u A W / s a L m Z O / + w 4 W v k + j J K O l 9 / / B b 7 z w n c Q S Y W R u 1 W G P 6 A h M h O S Y z v h 1 Q b o d / t w a k 7 0 e j 3 1 P Z f L h b 2 6 C 0 G j h t B E U L 2 W / 6 i I 9 O W k + t 3 Y b S M 4 6 V G / E 0 a h g W A q o H 7 X t 1 r o 9 j q I z Y d R K p W w s 7 O L x x 5 7 V L 3 3 S W G n 6 s J U 1 L p 2 Y r m g Y b 2 s Y S L U w 6 O T n e G r n w x W 5 B k u j T z D S t O J m L 8 / / O t 4 v L r m x d c X z O F f 9 4 9 X V z z 4 + l J 7 + N c h r v 5 4 F Y 9 / b 3 H 4 1 4 P h w W b s K X C 4 H H B 7 v c O / L F A o u t 2 u m g i l U h m m a a q / s 5 k M O p 2 O + j k O D o f j g Y W J g n I v Y S I o T A X D + c D C V G o 4 4 U s 7 k b w U Q S I T h 9 P n g I g 9 J i 7 F E Z 0 N o 9 G Q h 1 4 b o N f u q e s n K E j F Y l H 9 X m n 0 l D A V r l d g 7 D c P h I k I Z N 3 o t r o o 3 q n C r I l w D Y W p d K e G 4 L R X C R P x 8 5 + / i E c e u Y x 2 u 6 3 G 8 Z P C q D A R 5 1 N d f O e C C L a o 3 l d W j z 5 j 4 u q O e / j b x 8 e o M B G j w q S b D r y 9 e a h 4 b D y o M H 0 w v F 4 K U 3 9 M V p d f 3 4 L H d / c 9 3 i / O z E I R j V I T 7 U o P 0 Y U g H E 4 H 9 v f 3 8 d O f / g w L 8 / P Y 2 t p C X w R M 5 i A u X b 6 I R x + 9 A p / P N / z m x 8 d K 0 b J O c t o T U R V t 5 3 c P 4 B E r c r / g J w 1 5 k C G v 9 R 1 d r y v l M D s 3 q 6 z s o D / A R 3 k 3 H s l a E 6 F b c 0 G L H E 5 I W 2 n s i m X b b m Y Q h 4 l J l w F H J o L I 8 J i 7 m 0 0 E e n 0 R L C / c f k 2 9 1 u 2 b 0 J x e e e B i 7 Y b K p V 6 r 4 4 N r 1 9 C X z 3 7 5 2 a e V B Q w G L Y v 3 a Y I K K R n s y 9 1 b e H n F i 4 v p D i b C d 1 u S u o x d e H i f 9 4 O f 3 f L h u x d b w 7 + O B w W r K w o 0 F r j 7 f K 2 u A 7 5 7 P N / f r H v w 1 f l D y 7 R e d m E + b j 2 z m z / P 4 d J 3 J t T v D 4 M z F S i C E 6 y x 2 4 c 3 O 8 D / 9 D / 9 N f 7 s z / 4 E A X 9 A h K m P Z r M J T d M Q C F g a + C x R b T k R 9 d 0 9 w K O g P J f F 0 i R k M t w P 9 n U n 0 q H D i U M U C g V l e a L R q B K o 9 3 M e P D V l C Q 0 t M i 1 M x + j I O 6 J J 3 R 2 E 0 t a E 7 w g l b j V 0 l L f r S K U T C C R 9 a H S s h z + u B J q 9 q v w U 0 a 8 F E Y s l U S 6 X 0 W o 2 M D U 9 I w L a h d u t q W v 4 h 5 / 9 E n / w 3 R e G 3 / r 0 0 J T r p m K y c S 2 n C T V z 4 a l p s a 6 e o 9 M p J w p m Y k T B b F d c m I 4 d t Y C j G B U o m U o n K k i e 5 R e 3 f c p y 2 n + P K r 6 H x Y 2 f b + C R 7 8 w N / 3 p w n B n l s 0 E a 9 N o r L + F f / v f / L / z R H 3 0 X 4 X A Y L s 0 l k 8 C N S C T y i Q g T s Z y 3 N P t p o G a 7 l z A N j a h C Z k y Y C C q E f / f v f o C 1 3 T o 6 Q t M e S 7 Z Q E 2 E u L d d R 2 z T g i 3 o R n g o h N O V R w l R d 0 9 E s t e A W S u z y B B D 2 y B i I M B E B m Z T j E 6 b b M 1 E 1 c k I b R R 4 T D T S c 2 0 i n 0 2 I R 5 5 U Q 0 U L + 5 j d v 4 t a t 2 0 g l E / j B / / J D p a g + T Y w K E x H z W 3 / b l p 9 W w s a o M N E 3 i w i F o 0 A e h 1 + K g N j C t C u C + N I d L 1 5 b 8 0 B v 3 / 1 5 v k J h + r l 8 x / 7 b J 0 y O Q j g K Y e A w R 6 5 n H H V 5 d q P Q X B 9 v f p 6 5 h a p U K r h 6 9 U M 8 P v c 0 A i k 3 P M G z 4 9 e n 4 T V x T H / v I R z T U e z V n c g e Q 1 t s V K t V / O A H P 8 L 3 f v + P k J 5 L q d c Y j K F U 0 C 9 q B k N o i b G i p T T L D S A S V B r T 6 R h g X V y p S L O O n r O K 7 O Q k N L d L f Z 9 o y I T x i 2 b n Y 2 + 1 W m h p u 4 r m D d C H B j 9 K h g u z 4 b R M V H 5 a q L T 4 a t P i 5 x S L J a F / P b z 9 z r v K P 6 W y + s Y 3 n 0 P o Y 9 B A T g Z S 4 3 s F A k 6 j c u M W z M Y b G x 6 l f G y M U 7 s X l 3 3 4 / f P W a + P H O M 1 a P Q i W 9 z U 4 x Y 9 e o 4 u Q F L 9 V x v b L c 4 f 0 b / m l I s 4 / f + j f P i j O X K D e k Y d 7 b m l J W S M z P 4 A v e + Z G 8 C 5 0 + w 7 c K W i 4 l D k 5 A k X L M 4 w V H I t y w 4 F 4 4 O S h M A w D / / p f / x v 8 2 f P / I T I X 4 y i t 1 B B J x Z G 7 u Y 3 4 b B K B t K b 8 x s p m D Y F Q F H q l i o E 8 p 2 7 b R H w p C k / I g 8 K N G p K X w 9 i 4 s Q 1 f U k M 2 O 6 F o J S 2 h j d X V O 0 j M O 0 V s R K C E J v f 6 p H e W f x Z 1 H k a e K M d i 9 B Q o h B 6 P R 1 H O f / v v / h Z / 8 U / / I + u N T x A 3 9 u g 3 n j z e N k 4 a 9 5 e W v X j + / K E C b I s V 2 a o 6 s Z Q 8 m Q 6 e B V 6 8 7 Z X 5 Y v 3 O y / r O p c N r 6 I o 5 W 3 + r g H N f z w 5 f e X C c q U D R S f 4 f / o d / h f / V X / 6 n 8 H m 9 6 J S d a B o y 8 W b u H U r / u O j I c x h R + k e Q H / p C x 4 H U Y n K E l h w H T u y / / r c / x L c e f w 5 m O o v 5 R A + V n I l g R K h s Q K i m j G B b 7 8 A T P m q N 6 U / q O / K 5 C Q 9 a N X l w c g n V c k W 0 Y h 6 X H 7 s i g t B E U K y a H R X k + D U H J X i d E b T K J r q e C p x C l 0 P e L F z O U U p L Y k 3 H 3 L p n 6 y 8 H 6 v 0 t h J 0 z + P D D a + q Y D P w c B z s U T X + F 1 n R U Q 5 8 1 7 i c o Q V / o + X M t u c f h C 5 8 g + L w / 2 t N w P t 3 F 7 N C X Y 5 B n / e 1 d 9 F s B x M + J W z A d U 6 8 / D M 7 0 F s j x H 5 O H a I r G J N y x v m j p U 8 z C G e L q 7 t 3 h V I I h 0 k S g r y g D J x L X g + h L 0 T m u t R z 3 F C a z 3 c F P f / Y S n p l + E h O X U p g d R o M 8 M k m U M B F y i 3 1 x y s d B i x W e 8 V m B C h G 4 Q M q P i a U J T E a X 0 M r 3 4 G e w Z i R u y / E z R U u 7 n a J F 9 Y H Q Z S / c t Y k x Y R L l M T C g i / A 0 H R v q 9 1 p / X b 2 e q 1 i K i 6 H 1 t 9 9 5 T 1 n V 4 1 B s O L F c s K 7 3 6 Z m j w n R j / 2 w p + v 1 E + L 4 t v t A D r p I c A a 3 1 / Y L P + 4 U L 5 o E w F T a K 2 H p D 5 q u n h 8 X n o h 9 L m I g z t V C t l o n / 8 f / z / 8 V / 9 r / + S x W E U B o 6 1 x Q n / Z M J R I x i 3 N K I 0 v n Y G o 9 U 6 r / 7 7 / 6 f + N P n / g R L X 1 4 Y v n o I I 9 9 A M G 3 d G + 9 V L U a f c t L W v l A 4 Z w u 9 d h / G X h P Z J 5 M o V e q I R y 0 r Z Y g R q + 3 k R M v 1 E F g Q m i e C 2 r j p w + Q j k 8 M j H K L a X x 3 + Z k F v + Z H x R + B 2 W N d D X 1 b X d a y s r G F x c U H o Z U b R w l F w L U u F 9 W U G + P y + A 0 v 5 M H j 5 j h f f O v f x f N h P G 9 d e v g m f K 4 2 5 Z 8 J w M 6 J x B j h T g d r a 3 F I R v U l x u g l O s u Z e H 4 H J E 7 j Y J w T e U G e Y E f G w Y K B g Z b u M q U g f Q U 8 I 3 v D d F r C 2 2 U B k 9 l B Z G L t i h b K W L z W O y l o N s Y W I C r u j 4 I b L 5 0 B w J i q C P 0 C / Y y j r Z I g A u O o B x B Y D I p w 9 1 A Y b 6 r v N 7 Q B S 0 1 l o Q 1 k 1 B z W 0 B t a C c b / v E u 3 e g 9 c R g 8 8 R V 6 + N g h F A C v o v X 3 w Z 3 3 7 h e b G K f v U 6 L e P L L / 9 a h e S / + t V n c e P G L S S T C U S j E S w s L D y w c H G 8 A m M h 8 3 H / 8 D T w m + 9 u e e 6 y m J 8 U b r + + B s 3 r x O K X H j x E 3 j A a V r T 6 m C F y / R / + 9 / + 7 f z 7 8 / W O B D + g f f v Z z X L x 4 4 e C h d R p d t K o m f P H j 6 d h Z Y d z x r Q u V G 3 + 4 9 w M e h 5 z f K w y L v k k 6 5 s U P f v B D n J + 6 q P w j K o h u q w e X 2 5 r Z r X J X L E 1 D K J 0 J l 8 c F X 0 x D c 1 8 m d y C E d q 2 H V q k F P S 9 C I u 9 B / r e 8 e h N B M 4 Z Q K o y y C I J W 7 y C U 0 M R P 8 m C l 4 M R M 2 g 9 3 x I k b 7 9 6 G 1 v D B F W + h t e O E f 1 o E 1 R l D P a e j m W / D q N b Q F f + 0 l v M i n F Z X L v / 1 4 H F E 1 H W N g k y B P / N z s 9 j Y 2 M R L I k S X L 1 8 a W q Y B n n v u 6 w i H I 1 h a W s T E x I R 6 n Q L o H c t 6 u R e O 8 1 8 Z p R s G Q e 8 J f k R z D u 5 a x / q k U M l V Y R Q 6 y J 5 P D F + 5 P 9 x 8 7 R Z K t 9 u o b Q u D 8 L R Q L + l o V M U X j l m K 9 U w s l H K m R R O u r q 4 h F A o h G 8 6 i J / 6 K w y H k p d 2 F M z B A O H u 8 R J 8 F N s U f s j k x b 4 Z u y Y P S P Q Y u O A E Y 5 q Z y o O b + 8 U 9 + i u / 9 8 R + K 5 k 5 a i i H q R X X N U J k g F C 6 z 2 h Z l c f r E U 2 P T a K B Q L M i E n U R 9 V x S N 2 c L U Z Y u r 5 6 9 W U E k H s Z R 2 K i t V N 7 p o 7 9 W Q X E q g s L O H X l m D a 6 o m H 0 w g s u C F 3 t y H M 9 g T K y i U b T 2 K 8 I I b z U E B H p D u B W E M 5 A R q o K 3 H G n H O q 9 8 N v Y m X X v o V v v S l J 8 W i u f D e e + / h + e e / d a D 8 b D Q b T e T 2 c p i a m n p g o T o O h l i u T 0 t I H h T r 7 2 2 K b 9 0 V K 3 U 0 b 6 / b 6 a E r v r M v a K 1 x d W U O 3 / z l D j T N K 8 x H x 2 N / e A 6 9 b g / L r + U x k O c L o f H i q a N h 7 t 1 b o K i t i H E K w B X 7 R s N Q E + / q 1 W t K s 3 3 l K 8 + K B o 7 D l 3 T B H / N h / 6 M S U h d i S q u b t Q 7 C k 4 f 0 6 C x R N 5 3 i / F r U g j l 3 D E I 8 D L p y T 6 / / 5 g 1 o M r H P n V 9 S i 7 g U L p p 3 2 / / g O G x f 3 Y F H B j s t k / 5 e O Y c U K H v s K h s 1 h G b D a B d M h E T B c N G x k C s g O x F X w k Q U b n P M L K 1 Z W T X g m N 9 H u y 7 0 N X z 4 m L S 9 W X S z m + j t B e D K c l G X 7 9 l C d C h M h I g p 6 k I l 3 3 p x G X / y J 3 + i 3 r l 9 6 7 a i d 1 w w P g 4 M Z u T z B d y 8 e Q v f / O Z z n 8 h i / H g C 7 m e F W 7 / Y w 8 V v H 4 b J N 6 5 u o 1 N x w + z V x L / K o K f t o 9 v v w u M L 4 N w z p 9 P D j t m B Y 2 P 9 z s A W F W o k e + I 0 R K v S 6 n z w w Y f i 1 M 6 r d S W v 1 y e C 0 8 b 2 9 g 5 e f / 0 N J B J x f O M b X 1 c 5 e Y F A E L U N H U 6 P E 9 H p E I q 3 q o i f D x 9 M u A b 9 i 8 l P Z p H 3 d l 7 D h b S 1 V n M / u V w n I Z f L w S v 3 E o / d H e m h Y u H P 9 t Y W p q a n U V i t w R X t i j b f w 5 U r V 0 4 U r L 3 c H l L p F O p b D U T n r O A D E 2 F d X t f B M W 1 h o v D p u Y b K w H A N Z K w C b T g n q u o 9 d 3 c J p Q + 2 E X 7 a R H P D g Q n x c 4 h S f Q 2 u o H W / o s a E + B 3 N m m i L p n 3 7 x T V 8 5 z s v K O r 3 I K A y + f W v X x F F + e V j 8 y 4 Z + O G a D i n y g 4 K 5 l 0 t J 6 5 l 9 l i h u l l G 8 I z T X W 8 a g 4 4 P H n c D S 7 1 n J y I R R M Z S l Y m z g f h i W 6 9 K F i / 9 8 Y 3 0 D G 5 t b e O M 3 b 8 p L 5 O M D / P j H P 0 U q l V L c m u b t x o 2 b e O 3 V 1 2 V C A H O z s / j S 0 0 / h 8 c c f U 8 m Z n Y I D z q 5 b L W L G 5 k Q D M 5 d N z u 8 N H f p O z Z I J b + z s B Y q J m g f r C T K v T l q L u h / 8 7 G e / x J N P P i b 3 e L d w U B A 4 w R h G Z z o V Z C 6 E Y y G k M 2 k V T a N Q 5 P f z q N Y q S q M z g k a F F B H / R H N p M E s 9 3 H L V k B V N x 9 K O 0 o q B v r c r S s p z Y M E o l D 0 u 4 o p f H l 8 M Y z n X R 7 9 Z k o f s w 6 D g h u + 8 C K U 2 j 4 H h g T f i R r W / B n M l A H f K W m A V D 0 / 9 a 6 N U q O G N X 9 7 G t 1 / 4 / Y d K R O Z 1 T Y v y o P K M R M J K I E c V B 3 0 j O 1 D y o I g / J I s 4 a w S i f i T m A 6 i t i l L + 1 g R q M p Y h e V 7 O 4 T P x + D x W 5 P Y + h I l w l A q 5 g f 1 A W 8 0 W D K F x z B N 7 8 s k n j m Q y U 5 N y k p A G 2 Z 8 n a j u 6 S r 9 h C Y O N 8 r I h 1 u l o + o u R b 6 J v i q j K O P p T 4 i g H z k a 4 R l f s m W z K / L i H A S 3 y 2 v o 6 r j z y y P C V 4 7 F f r i E T t 5 z / y n I d 4 U W L D l H Y R i 0 A x 4 t g a N 0 b 8 q o 1 q + v l P K 7 E L Z p V X T e x J 7 7 F x c m j E 5 3 C a U / c a r 2 H R N S D 8 p Z Q v 8 m 8 a E m H W C E P Q s 5 p G f c 6 B h M F o X 8 z 8 h T 7 a P m F 4 x 8 + A o V a W c Z c D 2 F + / u G T P Q n e S 7 F U E u s s d E i o P d e 5 P o s s 9 0 8 C u l g g P W + g K + w g s 5 C E 2 + P G 2 / U S n o 0 + X P r R s T 4 U J 8 d J F G Y U l X W h P U J d w s O i O R v l F R 3 x p Z O z I / o i g E 4 7 b + Z j w h Y o W q f 7 i S a d B K Z M X b p 8 C c F T / I W 1 o k s E t o e 0 + D O 2 U m n s 9 b B v F s U l j S A 4 4 b Y i e o L a t g G X 0 w O j q C P z 2 N F w N h e U 9 a Y O U 3 y V x Z n M 8 N V D k P p t C I 9 f T P Z F 8 I R 6 x 0 N i Y d a w X k j g y S k W M h o w N m S c E 6 I A W 3 7 M m + J H Q v y z G Y v u O U X o + m L m X n 3 p P X z z 2 T 9 A K H x 2 m S q 8 t h / 9 6 O / x / e 9 / T y n X z z M q u Q r 8 Y T / W P 9 x E L J G W M T J Q F X c k f d U j V P 0 a Y t k k n J 0 I e h 1 R S C 2 h 1 u L 8 O L U + I q E p o b I d u C J 1 z D 8 h C u s B 8 F B R v m a 5 h V a x D 2 9 C L E L i a J S I X m 9 9 V 1 c Z 1 y d B 3 2 k i N D X 2 v Y d E c V i b U 5 V J S q N g Z z 4 / C E j N 1 t b W l e Y 9 D c x a 7 r c b 8 A h N K x Y K Q v c y R 6 x 1 4 a M K U s P o X X 3 L R H j G i 9 K d i i i X G P I t A 0 l f U J U Y R H w D 6 L t t d M R H 4 q L u c d i v O 5 E J 9 1 F e q 6 L X F A E O C 7 / X u n C G x U c U + l a 5 r U O 7 W F K f b W / 5 o E 2 b o l A O 7 7 1 c q q K x 7 x X / 7 n S L + z C o 1 + v 4 6 O Y t f P n Z Z 9 T f V M B c B G f E c H Q 8 P i t U 9 0 W 9 7 J h I n x d F F D q e 6 r K q O r e a w 9 S F q e E r Z 4 P 7 Z s B m v Y 3 K q o 5 G z o p a x c 8 H 7 h Y m A R c 7 Q 9 n T 6 Q A t 1 F m A w Q g K E y N G U Z m k D y N M p D N c 4 F w 6 t z R 8 5 S g o p E x T W h X r x P J 2 C h P v n 8 K k y 8 S i x m Y F L f + l M O n V p h K s 0 L T l P y b O x V D f M b C D n k p m p T D l b 4 o g y H E H B + G g u 2 H X 9 c Q X o k g 9 E k N o w o f 9 W g 7 N o g O G + K O 9 6 Z j Q P y u s 7 W o H j w g T E R N a e v 3 G 9 e F f Z w v 6 k K y 6 Z o S X F c k / + / k v 5 P e K K i b l a 5 8 1 o p k w Z p 9 K n S h M B P 3 Y s x Y m w r H + / p 2 B 5 n N B 8 7 u h C X 3 r N j p o V t r i D D t U W b v m 1 d B p m v D E 3 Q h l T r c q p t 5 G o 2 g i P i z Z P g l t 8 Q 0 8 4 Y 8 R P R j i I 6 F 7 Y V 9 f l T I 8 L H Z 3 d 1 U Q I R i O q g n e o h / m E Y 0 r 1 u h + 1 k 8 o S A T 9 S 0 Z J q 2 t N u O X 2 v W G v 0 D 9 L X 3 H J 4 L 1 2 A V 9 N T a K y w n W s A I z d F r S k Z W 2 O w z i F 5 Y K z T x h W o 1 6 G s + m B T 5 6 H n S 6 z 9 0 E R v s d q 6 n c b F f H 1 t j 5 q 4 L n n f m / 4 y t m D w k T r x H U 6 u g i 1 W k 2 N Q y L x Y I u l v 0 t w s t i N v L 9 j t K H n D P U U w x M B J C 6 H E L 8 Q R H j O i 8 S l y D 2 F i e h U R K P e Q 5 g I x 5 g 2 f R i 8 u + U W S t R 7 a G F i E O K 1 1 3 6 j l g D g j a t o l d s 1 U H 0 T G N S 5 3 8 V I R v f 4 w 4 n E y c U s C q f 8 m L q J 0 q 0 a D H F 4 G Z E 7 r 0 e U V f J E n S o 1 y Z f 0 o F 6 t K w t 5 H N 6 R + x s F k 0 x F 1 y E S j a L k 8 a v I a 1 l 8 2 K 7 Z h T 8 Z P i j t c E I U o L y 2 v 9 J R i 7 i f J C h I X M u y / W 2 O w f 3 i 6 u 7 Z R 3 w / K 5 C h E L / 6 1 S t n l 8 t X 2 2 y q M g X X f c S t O 8 3 u Q e + E B w U 1 9 + v r V j H h w 7 B 1 3 j x T c E j b Z m a m o b n F k g y J L 7 P Q H 7 a E m p a q v q 8 j N h k d v m K B G R W 7 5 T b c I l i + c A j h I R X k W e o 7 O o J Z / 8 E 6 1 C i O y z A 4 k h E i g t j u t r B 3 v Y T k 5 W k E h f 3 Z w a T c 3 i 4 8 c l + f t q W g b 8 V s j O m p K T x y 5 f K p o f p f r 3 r x j c X f r m T a k / D j H / 9 7 f O 9 7 f 6 R + P 5 v U o 3 Y P + l 7 j S O j 8 X q h v G e K 0 P 1 j o l b 7 S T s 2 F Z 2 c f L o G S 3 Z f e f u d 9 P P n 0 s 0 j G w k f S k / Z 1 F z K h h 6 e O x M 6 t P U x d v L s 4 7 Y 3 y P p 4 N p 9 D T N Z h N H e V Q B w l N w 8 4 7 e / A 8 n h D / z 4 e Y x 4 c P S / t 4 L H E Y 9 S t u N 9 A r m 2 h r P U T D A a H l Y g m F R O w 4 v L g 0 D D 5 R k B k Q G I g w O U S Y u m K 5 f v 7 q h 7 i y m M D i w i K 8 H 6 O D z 8 O C 6 U t 5 J g G L 2 m C i N J c B q A A 6 Y s E 8 Y 4 v L n 9 U C 7 / v b c h 2 i k Z + Y Y v + P j w c u J d h L J i N T 6 u F B Y W K t z 4 P A 6 X m w 2 2 C r q q B Y j 4 c V J m r v F 1 9 8 C d / 4 1 g v I J I 4 K E 8 u t H 0 a Y G M 1 s C 1 W m F e I Y e G L H D 2 d P b p V O c G W 7 g E B a t H Z R X q s M M L U 4 g 0 B N z l v q 4 L V a C b O e i M o w 0 X e s e z T 9 A R V y n 7 m c E s s W g D v o Q i k U w G x 6 g N K y l U G x U / e o N a F Q O A y 3 N y j + o B / f / / Y z Q G A K P / 2 H f 1 D r W i + + 9 L K K Z H 5 a 8 M s 1 p F J J Z S H Z + Y q B i l / + 8 k W h R L 9 W k 2 8 U n 4 U w c S 4 8 O d 3 B k 2 c g T C + + + K s j 6 4 9 n Y q E Y g m w U W y o / 7 U F Q X K 4 g e f 7 e B V 3 v b n v w p e m H E y Q b t E 4 q O h k / u i Z 0 X N n B v d C T + 6 1 t N O 5 a a y O d t H 2 q U Z h i R b z y G j N I + q K 1 7 2 y v 4 v K 5 8 + i W X Q h k Q 7 j 2 + l v Q r 0 z i 2 e B R u s j i S G r Q U Z A u u 3 w a e q 2 7 a f N 4 Z f I 7 y 3 W x c D f V x H 7 l 1 d f w J 9 / / 3 g E N f H P T i y / P f v K U i 8 L E C c z U t d d f e x 3 P f e O 5 + 1 r j f B C c 1 M P i O L A v y L V r N z A 9 P a l K V W K x u 0 t e 7 g e 8 J y q H 8 Q T i M 7 m z 4 u 2 q a N 4 H X 1 d K n o u p R b W T Q H + d y a 4 f V 5 h I N 2 7 d W l Y P d R R c V 3 o Q Y a q s 6 W j s t W V C i G A e s 3 B t 5 0 G O O + c U J g U 5 l S / o E W u e x P 5 y H l 2 v g a t v v q k W H S 8 5 / S i J l a O 1 s z H e j J N L F x Q i R v + W a / L 5 t Q b a T R G 4 4 V f Y S m 0 U T 5 8 P C 7 3 9 s i o w / I / / 2 T / F 8 v I d v P b 6 b 1 A p V + S a P p 3 U H y o w B i + o x V u m q Z 4 F k 2 / p b 5 0 V T h M m u + M R n w m V 6 t 7 e P i 5 f v q A m 1 1 t v v Y v 9 / L 6 6 F j a 5 I X h 9 / F u v 6 + r v k 8 A W e c d l 4 5 + J h W K / h H a p j / D 8 g 1 d 9 V l f F 9 x q m 7 4 y C P g 3 X f 7 7 0 M Q v O O E A v / + o V P P n E Y 6 K N j l p D L o f d T 8 I G J 3 l N J b f e 2 + f j + S y / p o l Q K I y 3 6 0 U 8 E 7 b S W C o r D c S W A n i 1 W s D T j g g c g T b a O S c C k 1 7 8 p L C N 7 2 f n U F 6 p i 7 A e + q K U L 1 5 i d V 1 H b O F u I a a F H R Q 7 C E 5 q K l F 1 P L d O L k c V + t n d n A x d h P i j F d y 8 c Q P / 2 V / + h X r t 0 0 I + n 8 e r r 7 6 O c D i k F p y r 1 R o m J r K q x y H H j e N 8 W s X z K E Y D N D b I E B i 9 V a 3 r h k q M 4 / f G m h P 5 D 3 + o M u d V P 8 X h H N 3 Y 2 M A r r 7 w m 1 m a g v s t E b + Z W / u Q n / 6 A 6 R 3 3 5 K 8 + o M p b j 0 q w o c M d l o J x Z l I 9 U h I u 6 y Y t 3 F 7 m d B m r d 0 W r Y 1 Z K G x X u 0 V O b g 0 + Q e F x 0 b x 1 t v v o 0 L F 8 + r g R w F G 1 7 e T 4 J m Z b W G 6 E L 4 g R W F v T 5 l 0 x t + X 9 8 U 5 e D r q L B 2 X T R i T 3 M h 6 4 1 i J 2 R g r 5 D H c w v n 1 a R i N j p z H f t i v Q f y v d p m F f H F 4 6 k x + 4 4 n K x X E z 4 f Q l m H z n B A 8 5 b i y s y 7 v g g I 2 M H a F s n R V G c d 4 T d S n h Z p Y A u Y H U q h Y s u 9 0 O D G / M K + o F C 2 J 3 + 9 T F P V e Y 8 / 5 U K 3 V 8 O 9 F E J 5 / / h s i t K / h z / 7 s T 9 X 8 4 H t 3 7 q w g K a x g v I q A 7 z G g 4 3 K 6 R P C E x t e q c u 4 e I q I I 3 V 6 3 f O + O s m x P P m k t P 7 D a m t f z g / / l 7 / B n f / r 9 Y 6 n r m V X s c v 2 l Z w i 9 i T 5 Y O J y L y e w Y x L W w 7 a o L c 8 M m K C e B A / 3 i i y 9 j b X U d q X T y 1 N A s B 2 M 3 l 8 P S 0 t E s C N Y h j Y b H j X 1 D T W B m x B u 5 F h r y b 1 f m f r 9 B Q R D h a P V F g H t K e 9 I a c 7 H 7 9 G c 8 w P 7 e 3 k G S 6 + 1 b N 9 W 6 k c v 0 o N L d R 3 o 6 j U g s g F v d B n Y b V e j C H I I D J y b C Y r X k w J X V u m q G W d t q y p F 6 2 H M L b T q h Q S d r v w y h H v 1 y A 1 r Q f S T Y M o q 4 v 4 + b + 9 q w N Y D 8 H f J i e X U N 7 7 7 z r k q e H X W s P y 2 Q M q X T K c U g K F C k h C 6 5 g V x u T 1 U P 6 / U a 3 n z r H Z X p f l x N F g W P k 5 z z g a V E X / 7 y M 0 p x c m 2 M F o e K Q i U 9 r 6 3 j w v l z w 2 8 d g m P N + 2 Z p B v M S 2 Y G K 1 p O R U f 7 d k / l z Z 2 U V 5 8 4 t 4 V c v / V r m m l + d 5 + K F C + o 6 j 8 O Z W S i i s d t 7 q P 4 R F a F 9 j a R Y A Z k + k 5 G T r c a 1 a 9 f V A 8 h k M s o C f P T R L T z 6 q J W r p t a B R O P x X 0 a 2 W C z 4 6 1 + / i j / 9 8 / / g i G b i z Y 7 K Q n W 1 K Z T T D 3 3 b R G h K Z v Y p g k L r w Y f A t l N l m f T J C 0 e t H k G t p w + 2 U F x v Y 3 Z u Q f 1 d 2 6 y j 2 x D N d y 6 s K A W t K 4 9 T a r e Q 8 l p t q q t y z f G h j 1 f b r i v h t X f q 4 D W z Q a T L Y V U U j 4 P B C G + l h r I / j P n k 6 Y + T / Q v P p b p 4 Z 9 i / o V g x 8 P 6 7 b 2 J q c g K X L l 0 S L V 1 X 1 / g w 5 R 4 P C 2 Z c v C l M 4 j v f f g G 6 o c v z M 9 Q a I c e I 4 8 f A B q l q Q T 6 3 v r 5 h C Y r 4 Y U w X 4 + f e e O O t g 3 U g g s L E X U o W x N r 9 5 C c / x R / 8 w X f u i 8 2 M I y / + 1 X v v X c U 3 v v w N p W w T S / d m X 2 c m U P U 1 E 8 E Z 0 c g P U C D z / o 5 b N f E g / Z p s 1 o T W n E w 9 K t W q a k + W z R 6 u 8 7 D x 5 H e / + 4 L S U h s b W 3 j 6 6 a e O T I T R I A R v U p 7 N Q T o P q S Y 7 D y X O W 0 L R K D Q f K P T P k h V F O 8 c W s h u 9 E r y O M P Z 2 9 5 D J T o h F a 8 E X 8 K m s f E 4 Q g k K f b z e R 9 V k C s 7 9 a g D u b Q r F f x o W w F Y X b v 1 p G 6 p H o w X j m 6 r R g / b s W n + k j 8 I c f U 8 J b b C O S t P I N d 2 s y r m M K i r u U M O + P n 6 e l Z r o V c x T Z h f Y n / / 6 n K l X p 5 o 2 b e P q Z L 5 1 Y 0 f t Z g M q S g k S L T + b B f 3 m P / P n b H / w Q / / g / / L P h J 6 3 P c p m A Q l Q T P 2 1 x 6 e G 2 p q l X 6 v j v / + W / x L n F J Y T c E V y Z v 4 L J x + 8 e E 4 6 7 / W z P R K A q G 3 U E M 3 6 4 m W x 2 n 7 i V t / Y B Y i E k Y b B x 5 M T J i 5 A s G f i j P / q D I 9 S E g 8 Y f O o 3 H R V x s c M L Z g k R U 2 d 1 V h M f t H z l W t Q V / 9 M G 0 s l k a q I z 7 4 0 B h U 9 Z K / K b o w l F B r Q q 9 e a N W x B W n F x 7 h 6 o 6 C V y X A v r f t w F P T 1 u P Y X 6 0 K L f S h J 5 w + m A n c 1 X R / t K P Q R v m Q K u s 6 m 7 X 0 V T M X M x 5 E Z s y I U q l s C b X m v 1 G h g U w q t k G r T v r D a 2 f 1 8 p 0 7 q + I / P C 6 0 Z 0 V 1 A x 7 3 Q z 8 P o P A Y R k P 5 Y T a 4 0 w s j i 8 u 3 l / H I l U c + V p n J 3 l 4 O n X Z H J M W B F 3 / 6 a 3 z v G 9 + H O + R E Z C o I V l 2 Y 5 R 4 0 j w f B K U 0 t H d 2 / O T k F g S D 7 m j 3 Y R T P w Y A t T b Y N p S y c L B F O F v v 7 1 r 9 3 F 8 6 m x 6 C S e J k z l J j X y 8 A + B I Z Z I 7 W U 1 I k w E h Y l 5 c Q + C j u 9 o b + 5 R U I O W 7 9 Q R n r / b 6 j F j 4 I W p e V V K n 0 i k V K 5 k d a 2 B R P D w c X g d b u j 7 T b l 2 8 b v W a / C 5 x S 8 T K 2 W D w s Q S d E b 5 K E w r Q u W I a s / q J 6 8 a y c g 1 V N Z 1 7 H 9 k t R w j W I v F 6 B i / M 5 7 t v l H z K k 1 L z c 5 K 3 S e f e F z R J 2 5 H R O f 9 f t B o f L o b F 5 h m G + F Q S P U p Z C 9 4 g s y k U q n K v T g / d s 0 W 2 2 X P z M 4 q Z b K d 3 4 Z L 6 L L H E 0 T u g y K 6 w g C 8 M R f 0 Y g V s s 9 2 q t c 8 o U 6 J 4 e s x + H F y I a 3 W t U + u 7 D Q Q y J z v E 6 + J Q e j x u J T g 2 m O f G h v a l x t 3 W g R O G G e P 0 K 4 j 4 S E l H Z U V X z n 5 k 6 v g U K X 3 3 / i a N j V D A j 9 q u L h a 6 M X z l K J h k P C r M N q 6 J c P B B 2 z S B l i w 8 6 4 N z a x + l D Q P V D R 1 m s 4 H U p R j 8 a Q 2 x + Q g 6 d R P + S v P I T h L 0 i 7 m O x k g f N x s g R i k e h S 4 2 H 0 L m c h J m U a a b 0 N R R u s j y l 1 G w r z h b W q + X L E 0 X j V k O P p 3 x l 1 5 + B X / / 4 5 9 i e 3 t b U W w K G J O L f / n L l 5 Q P x N f o t 7 z y 6 q t Y E Y v G g A H v 6 5 M G 6 T O r b a P O h Y M O u h Q o Q 3 y x j c 1 N 9 f d Z w D V w C R N i V U I I b l F I V M j e F O C O a J h 4 M o 3 0 o 1 E k z 0 X P J s r X E y v g i d y f 0 8 c y 9 a Y I h E u 4 L S e U P y E T 6 Q S / 6 + c / / y X m 5 2 d V 7 Z E N T i g u 5 F F j 2 0 a G l I 5 + G C c V G 4 b Q 8 h 2 X L e 6 N C r 0 6 b o Y P w d 5 7 D D j c 7 1 o I w Z C / T 4 7 L D k U u n 0 t F O 4 n G b l e V + q v f u y V o D k v 7 1 7 p t X A x E D m I f t G R c V K T 1 d c O H r U g D s 8 L T O k Y X v t i h 5 S 1 1 P E h n n T C 2 G q g 2 e m i K 5 b L v k Z E + F l r y + N x B x K 4 L o 7 x y E w S O k x Y Q R V M Q O i h 0 x e 4 9 y G U D f n L 0 d v k 7 v 8 8 1 O k Z d S Q l 5 b Z c v X x T a t 6 g E h R 2 C 9 / b 2 V D f a 2 c t h d G T s / 8 2 / + R t 8 6 U t P 4 d K l i + o 6 3 n r 7 P b z z 9 r t q M X V u b n Z 4 9 L N H s V g Q C y U M S W i X O a i g 3 / S q h W P 6 W b w e j u 9 Z o N V u o V w q K 2 r J i O P V 5 a s I t W N Y 3 i u h 1 S w r C / b D v / 3 7 s / G h a m s t V e Z x 2 m S 1 o R r V + 4 T j C / + k M J 0 E L g K S e o x a p o 8 D R u i Y I m W X q J 8 E f d d E a P J k C n k a 9 q 8 V k X n U W s S t 5 Q x E h l G 6 U n t F B M i F u G c e b 1 b y + H L s q G N L n 0 V 1 U 5 q a R m 3 L w M q k h s V c G 4 n 5 w + g k F 2 2 5 Q 4 X K 7 J D / F W / W U E 3 H l V U h c n U 5 v l 8 E R g R l / C n Y P m R x u Y T k s L G j / R o V F I M S D w p G 3 k b T u G q t g l y g 5 6 5 s F P o z X F B n v 8 Z P A r d u 3 Z J j i 6 + Y z q B U y y M Z z c r w D L B y Z w U L i w s H 2 S s n g V 1 g + f n R x V t a P S 5 z m K b F W J j N 8 9 / 8 t / 8 3 P P X U E + K j N v A f / y f / V L 1 O N P f k s 5 o J j 2 i t w o 3 y G Q n U u g j U 7 L 0 F a r U o E y V p L Q C P t j A e B 6 n C X / 3 V 3 + C f / b P D C 3 8 g 8 I 7 G L o U 0 y i G T L X J K a T 6 h A g k i D O H J h 5 s A 9 I W 0 G Q 8 G x b b K b S y 1 V x H V 5 p S 1 I K d f M + p Y D B 5 O O l O o X K v a R b / d g z M 1 g L l h W U i X S E Z f h N 8 p w + Q V J R u I + x T N 7 c n 1 0 e L Q S t e F L n O 9 r B 0 P q v I N W p S F R O 9 Y A S F N Z h r X e H b B a E D j X u A x e A 7 6 v 8 d V 6 V B 4 U p k p + O z C S h H W n c 1 V t X h M g T o r a z E K K q O / + 7 s f 4 w / / 4 L s H m f U V Y U z 9 Z h E / / O H f 4 Y / / + A / V M g s V A A X b v g Y + 5 4 q 8 9 l d / 9 W / R E I v 7 J 9 / / Q x U h b r X a q m E r 1 z v p P 9 L S h Y T q f e 8 f / b F 6 h m 2 9 J 8 w g i F a 9 K w q f S p o + p y a f 7 e I G E m c j U L 2 a G 6 7 I 0 S T O 4 0 C f v y 0 W g M J 3 G k g r 2 H n p u O 1 Y x i N 2 N p j 1 3 Z f j u 2 T 2 u Y R C s j 7 L G / C i 7 + i o A j / t P o I m z N X z p z 3 w B k / X a q c h 3 5 N x 2 C 8 i G k m q 4 E B T 6 J 5 f s 6 z C S 2 K d n h f r V K t 0 4 T Q 4 i c W n m f I p D c k 0 m E A 3 g n A 6 o D r A u s J d / L q U w 6 x j C t P + t l g u u b a E X 3 6 8 K o S e C l o 7 A T I D n 4 O y t V W E m 1 W 9 L r n 2 i e i x W S D 0 K 1 3 F 0 h H L 9 z A Y t W q 8 d m 6 l Q / R k c n P f p 2 9 f 7 I h F 5 a u c t E U s L y 9 j + 8 4 u / u A / + I 7 V g u 2 M w U V h C h b Z z N a d J n o B H 7 I B E x / k P K g U P o J Z W l M l O 7 9 6 8 R e q b 8 j C w p x q i / f W W 2 / j L / / y P 4 E u d L p W 2 k W 9 X M K W 7 s M L T 0 + L Z f M q 4 W M W B Z k S W x + o c 6 0 Z w p / 7 + L A a R l 8 E K d 6 q Y j L q U k q k 1 2 t / f I F i W L e + 2 U Z s 6 f Q 1 H P q n r Y r Q P N G 0 9 0 K 9 r m N H n N / z F 8 6 r m 3 l Y 0 B J 6 g 2 z + a C J w C r 0 k a u t N R I 6 J y J 0 E h p 6 5 C 9 5 z S 0 c L H X s 1 D Y 2 y r v I a F e S + j V Y f b 7 f L W F q V h z 6 V E K G 1 / J 1 R k G Z s b 2 9 h e n o G 7 a J Y p Z R D t G N H f A O v E o T 3 9 Q K 8 H i b m a v D J d y 8 G 5 Y F 2 v B i 4 W i g Y f V y I W 9 d + t V J E v O B D a t E L t 0 w I P l x t p M 8 g N z T o x 8 X v G 3 S U x r U V z f U 9 N 6 7 c x w Z q B A W Z P u y 4 X u M z 5 p a l q / U Q n p i y 3 q V v 5 6 7 X E U z 7 8 I O / / a F K E f q L v / i P l N J k Y R 4 j t X / 6 p 3 9 y T + v 1 3 p Y b T 8 0 c f 3 2 0 N u + / / w F m Q w s q M M C M k O n U J o L O S d V g t d r V E U J A F L k I j p x / Z W 0 L l y 4 s w m y Y 8 G l + 1 T + y 0 N S Q D v V Q b r r U 3 l k d v Y 2 8 0 O q Z Z 1 P q G d o 3 2 8 j 1 8 X 5 F w / w k 1 8 D E D 3 U 2 0 N d d C E x Y 4 / i x B a r O D k Y T v n v S P W q 1 5 m Y d s c X 7 o 1 J 0 Z u n o / u V f / q d K q F T Z u P f B 1 o l G Y X K S n t J q j d 1 a H z T 0 P 4 q m C E R V J o m 2 1 l R V u O 1 q T w y H 0 L O k W z 2 w 0 8 a H K / J M e + H 6 V G Z i Q g S w L Q / a q W g H / C l M x j Q r F U Y s U b M h l k 2 s s V 0 q Y 4 j Q B T U r + M E J 3 e G u H S V 5 y L 6 o i v L x G p i R 8 Z F R E 0 u p Y b b k F m s O T F 0 O C 7 V 0 Y D d X R 0 T G l 8 G U D y p h P B J v Y r / r Q 7 q h Q + a a C t I E U 3 7 R z A 3 V p 5 7 3 E s h 6 0 B E L 5 P N x l 0 U 5 q f y P C o K Z 7 x 6 m c L V a y B l + o f f W 1 D J 2 2 h i k v P A 5 O 2 p C / 8 M / / A K P P / 4 o Z m d n h I p V F C W k z 6 K y Q 4 Q a U r m M K l K e g h 1 w v V 6 3 i t S q i u + A J k x E U y w A w a 7 q 0 N s u d U R I u j j 3 1 B L M g X y / 0 B C a L 8 e c 8 m P f c M E r 9 8 q s m O s i c B e T H f R E K Z q t G r o N I J S M o j 1 o Q l S N u q e W W V e W 3 + u P q L F x B b r o V B 1 4 K + / E V y 5 b F t q s d + D q + 6 F F D 5 d b P r Z A l Z c b q g P S S V A H 5 4 D 0 H K j d K i N 9 5 f 7 p B j k s q R B T U R h V e v 7 3 n 1 c 7 I z 4 M u j U H t M j x t 1 p d a S C 6 d P I 9 3 A u j t I f 7 Y W k u m T x i h e 4 X v E 8 K j K 2 l 2 X h R i 3 j g l s n g l I n F y V a p i T K K h F G u 1 r B Z T + C y t 6 1 a W 6 + 8 I p b v u b t r e v Z v 1 p G 5 d J R e M b u j u F K R y e p F I y u T y B V U U T x b K N R n 5 F 8 K D v M V a y Y F R v x O t + V j s V e G D Y b g c + + L N Z w P w i e s g w q D g Z / c + y V 4 Q m 7 4 Z o P y z J 2 I B 6 1 x o b C 1 H B 7 V 9 c k G F 7 2 N d g W v v f M G E t m o S h V 6 9 9 3 3 V T 5 d J p P G h f M X l F / 0 6 k d 1 v P q j f 4 H / 6 r / 6 3 6 L d E K X l 4 x Y + T l R K V V E y X I z W 8 N 4 7 b / E C U R N 2 E / E F k X r 0 9 5 F 1 7 y v B Z P B k 6 8 M q 0 s J A q k W 5 l 7 g X g X 5 d 6 J z 8 G / M r A W V H r 2 q j j / P P J t A s m 8 K k u H W o z B n n Q D V p z e d 1 b A 7 S m B Z L x K L I v Q / l P o U V h N O i Q A p i O f u i 9 D U R s I 8 V N p e x a R Q b B 7 u a H w c O J 0 0 j I 1 S h u N s K S Z + s r I + A g 0 F e z E R J r n s w M f F h F + o 6 b S u p d R z c t j Q w d f / H 5 K R k K 7 W a t y M a 1 0 o n s o W J 4 G T S Z B I x l e l + u + M q C 8 x B E r S a T e i 7 8 t 1 4 A K W m W w U i 3 J o D s Z B P t K w G t 9 s n 5 2 0 K h f W g u W 2 i 4 9 B V 2 6 x x d J t t t P h Z u Y S u T J h G o S f P S k d i K S o T q I N 0 M o h a p 4 k 3 K w V k x P I X D Q / C M t k p G E y n 4 v X w u / x p 5 H t o e t z K f 7 W D E f y c 2 e q g L J b Q 3 p u Y N K 4 + K M n E T c P M t b H S 9 I t / Y f l y j A Q 3 6 y 2 Z A x 6 U b + u Q u 4 J R o t C n M B G Y w N K l J S R S c c S n H 8 H j l x d U 1 O 3 v h R K + 9 K v X k A i 5 8 N 1 v f 0 M V B m p C e X / w w x + q p Y b f / O Y N J F M J v P X m O 5 h 7 / P e R 7 n q w s r u C r z / 3 N b z 4 4 7 9 B 0 5 V F Z X 9 N h b k n F x M o b z S F i b T Q 2 h M K u i g W x y F / 7 7 v Q 1 R 2 o C 0 O p B q K 4 U f K h 6 d B w P e d W 2 S h c d n A W a p g 7 N 4 t I p 4 y w W O w e 1 z 9 l M O I L A T W f 2 y X x h W f E 8 l f P w E I x q h W Z 8 5 9 K a W y s l l x I i b U J z z 0 4 d S N H f u z R R 1 V q z M P i u N o r N q J k 7 7 z j Q K t K D c W 5 z h 7 q 6 W B f / E V T J o a B z J W z C e f b o J X Y y e 2 j 5 8 3 C X 6 w j f e F k 5 5 0 L m e 3 u A N s 1 8 Z V q F f Q G b a S O 2 e e I v i 3 r p N j e j b u h 2 O C K P q n S a P f e l h z z 9 V I O 0 + L T X A j d f a z K m t C l u R B 2 6 u K f D D t N c V e V U o f d p y y h M R o N s C e 4 R 1 i E S y w I o 6 W O g R u F 9 g D z c 8 I s 5 H T 7 N 4 r I P G J x 7 + K d q v J 5 u u b Q A s r 1 c E 2 S F p p b r L a 5 M c V + G w t T P j E + L t T y N X T C L c w v z K n 3 7 A y Z 2 3 t 9 R M 2 S 0 L w W g u E A 9 N U m T G 8 T 7 9 2 8 j m h 6 A Q m h a 8 8 + + 7 T 6 7 F / / 9 b / D l f O P Y P p x P 3 y V B R E g e b 4 e F x a 0 G o r i R w 1 i I f g 8 X N s T C q + L o M j Y 1 Y o V l L t C v 1 1 C v W U Y u d v j / O y 8 y r g h u A R U 3 d K R f S z 5 8 Q V K Z V 7 f 0 p F 8 5 N 6 Z u A Q p R L N 4 f C L q n b y G c 8 N d N M b B M P p f / M U / G f 7 1 8 G C I n w 0 q W R w 2 c M i D G B Y N q k z y E a X A l K X R L A u i u c / 6 J K F a 7 A t x C l g i z 0 i j j X e 3 3 f j S 9 M k O d b F U E e c 8 I D 7 J Y Q e m p j w W f + b w e m w w G O J z D V D d X 8 b S 4 h K 2 S 3 1 5 s B o C I o S u g G h P L p 3 0 n a o V M 5 t k s g J A j / o w E b Y m r Q 1 S n O P 8 W T Z N S Q V 7 2 G j l Z Y L 2 8 E z 8 M E e O l d m D f g / J i 5 b A M Q N e q z W x 0 g / h 8 U n r / n g / z P Y f j e b l 3 i 3 A m M v i X F I E 8 E 4 Z B R G W c 5 d D R 8 a o K t b D I d S S 9 C k u 1 0 V L f 3 V X w 5 W E q X Z 0 s S 1 4 W S i r Q 5 h B b M E 6 P u f T 7 e u 3 x X Q 6 k B J r R U a j 7 x s I Z Q 7 X l Z j J w d J 3 h s 1 f e e U 3 e O K J R x G N R L C 6 7 M D c o 3 F s 3 3 4 H 8 U Q S g V Y E v l A Q z Z q B g d B s f y w s z 8 C l 5 g n L Q L z d K L y J g S r l / 9 r v f W 1 4 d L H M w g D Y w S o k 5 / 7 Y m R L K 9 I s U e 0 L i A 9 i z 4 R R w 3 c O x X z 9 2 U i Z O q P n Z F + f 8 4 q U L R z L J H x Z e c f D D M t g c J D b e 7 w h 1 Y K S L 9 5 G 7 W Y W j 4 0 S r I g 9 R K J N X / B g b 9 Q 0 T w S m 3 a F 3 h 1 0 K 3 T k N V H G e G t 2 0 w H Y j J w O M 1 T e x Q t L m 1 h 8 m J F I y e O P s j 2 R 3 t R h O t a k v R 1 N F x J e 2 K + L r i u H e V A 7 / / T h 7 z F 8 T q h r 0 I R T 0 w S 1 2 1 p W g g a b E G Z r A 0 Z R I y y j Y K Z o 0 0 5 T 7 H + 1 I w 3 K 6 L 7 z Q p N G k m E I Q p A v S W X s J e q 4 G l y T g C 4 j c 0 9 k 1 4 w p q K 9 N W 3 G 5 i d c 6 u O V L x + X a 8 h I H R t N G p H f 2 t S f A 9 F + 1 M + J N L i H z r C K A g 7 6 O o i R C W r G t o X k X v I + t E T C s w 1 y 0 e y X W W x F K U e 6 h Z G i V V G y t B 1 u C l + 3 L k r E 2 q B l x k Z 4 n V C E 2 s 2 6 u / t G G G k o 0 4 0 m y 2 Z Q x 7 M z c 7 h X / / d m / B M z m E x 1 p L r n 1 O u R N v V Q s f Z Q m w y j L 1 6 D t F s C I 2 m C J J Y Q k Y j z Q p 3 + r f o s L 1 g r H y 5 9 b o a x 7 Y o 0 n t L w H 3 A L r 6 7 H 8 w n e h i k H 2 z R l B N D c z + c 7 z Q K t j s r r b D n t / B n o y v + C n P 7 r I l H S j d x K S o U S R z n 2 Q A i M 0 F F Z 4 u i U f P X K y o T h H C H 7 7 Y a N p j + x I 0 S Q q I 9 K R r M K 2 Q C K 4 V g L m H 1 I S c Y x V p d 3 5 K H 4 c D C / K R 6 Q A H 3 o b C x a 2 3 H G K A v 1 m Y 0 s 4 P F g X Q D W b y Y S q X V k s X S 7 6 U U J e V C 7 / a H Z c T O B d E f a n M b o Q k v l r c P h Z X g P Z f r A 5 W B M Q 4 K P q N Y X M j 1 y e T + W i S F Z 6 I p N E S I f 1 H c w r u u C m 5 U r Z b L 3 O 6 V j 3 4 m J n N A T q v 3 w 2 i 0 j 8 4 F j 9 d i I z s 1 J 2 o 7 B v S d h i i v b b X Q 7 p n i n s J R d T 0 2 m P D L c S N o 8 V i i P g p G Y 8 s r V q f c b N Z q u 8 C l F s 3 l V v 4 f w Z 3 3 C X 5 / K d F B 1 x V F K j O B R 8 V t 6 L u 8 G D g 9 m H Z Z O 2 4 S 9 N m Y t 8 g f p l p x y Y Z + G q 2 a H X E c u D p g o 5 2 J y Q k l U D x 2 r V x T V i 0 y H Y L W F 8 r 6 s 5 t e 8 O f N D d F u 8 i A f B M z L 4 6 T p t 4 V 2 j A z I v V D o + Y T f H 5 9 Q e h y o H V b u r A 3 / O h 0 s G 2 + W W i p D u 1 U Q a r R d R 0 P + H h j i X c s l 0 i k P Z D S E p o K I z U e x d 9 N K 7 O V C K U E K 2 y 7 J Z F u r q J b J / o g f q c t W 2 Q J b h Y U y R 3 0 w P m o 7 S T 3 q 7 a o s b 8 o + R 4 M R L U 4 2 s y 9 C 3 C t j u + o U x 1 0 0 c s v E 4 v z M E S 1 u x 0 t U i l R Z r I w c x + k 9 H F O u / b C z r W p I I i / T R y G 1 p P a 3 + i J 2 M H n F u s 6 e P F i e y w a 1 e r x V Q y X f Q l 5 3 Y b 1 s n Y y x B L K u j / b d S r D 4 P E f B R F r u r m + D 4 f l v p 2 f w V C u B R 6 J x / C K / j W C G W f p D H 0 i + P h 1 z i q X q Y z d f g t 6 0 X m 9 U r D E O 1 Y T u e S M I T w e R E u W V k H v s F d o q / 3 A U P G / E L 8 9 x r 6 d q 1 p h F Q u V B s O e G K p u o d 1 F e r S G U 9 E A v G K r w 8 L / + b / 5 b V C s 1 a L Q W 1 Z 7 q M U 9 Q 2 T e u 7 q i A C u d 4 Q c Z g O m i o l m u n Y b w H C a N 9 z m 4 A n a I L V b F K M H z 4 4 L 1 r I m T D F K V B F 6 6 / + N / 8 H / 9 5 W C 6 e 6 S z X c 5 o y 9 6 m Q m K 7 h 2 J K j U u H x p n m j n E B 9 G X y u i F d E I 5 N z T w t N 8 A m 1 s H n u v a C S M 5 t N F Z q 8 H 1 A b c F 2 K A Q k V S R I f i E I 2 f r 7 a e g M + o W M 0 v 0 w s L f Y 0 4 c Z y T 1 s m A u K c d w Y u l X 5 D D c j E U n 7 d L Z Z b E y v A Q k B m V 7 C Z J N s l 0 4 l v l p l 9 0 V U J s L z m t v D 7 + r D T 7 E G 0 S 3 5 e v i M T 1 i 3 a q 2 j A H 7 3 7 n s x e X S Z j C s 1 q A Z V e G B m h W y e h u m E g L E 4 4 w W R d R s R E M i 1 B E n R F 4 L 0 y H m p d y h T / d U W u w C E K I 8 b x E L o j 1 6 a y F O R l N r r h e h G p G B e 2 e 4 0 2 n H p H t L p 1 8 X p O V 2 t M V C Z 8 3 r w n 9 p 7 g H l u 2 e 8 M W 0 G w u y n 8 J B i K 4 t k Y w h e r F w g 7 m Q s y q P x Q 8 K o p w U C a r Y 4 D b W y 2 E N K G o u g P R G b H 8 7 q 6 K l B J U w p 6 Q f K 9 g w i V U i p S Q M S d e C 0 / f F l / b G 7 f W m m w G x D n D 5 x u a 8 K v f y y 0 3 I m E n F s K L e O H 7 3 8 K b b 7 2 l B C G S C Y m f f t g 0 S I 6 s M m Y K u h N T 0 T 6 K h b z a Y P 1 B o s Z U p k 6 f K D G t r d q O e + P C M C 7 M Y T O / p n p W s K b O 8 T e v V d X d M a m S e 5 7 6 x d T f F L 5 P Q W K E q y s 0 g x / g / d D y 8 v V R s E h t u l H A x P m I 8 F 3 r 4 u + F t d U u F h b v / 0 Y I 0 i S m m N D v Y L e c 6 Z m p u / Z y G l + c Z X V r 1 y l m m 1 J z C k 5 a 9 C 3 e r C B 5 K X a w b 2 / h R k U V A h K s d j X F 3 + J m B Y V l T k z t S C R t F B y z l f 0 2 z m V P v w 6 i I x P W L T 6 C j f K 2 j r j Q C Y I U Y 2 t r E 9 n k F H Z E + F P z Y Q T l l D d e 3 c a V r 0 + r z x w H e 8 s f G w x I 0 F e B 1 w V D f K D o 3 P F r c O W m U 2 2 v S s t I q 0 c a 2 G B A S W i y D V p U 4 t d 6 E d 8 U a k h l e 3 N 5 T c Z j E V p z S w m 3 P z a J v l B s T q B M 1 o 1 B y y t W p S p + b F c d y x 1 k c V 4 T P R F M W 3 C J H b G y w S q j i 4 c B h n H k D Q f i 3 o 4 o v g E 8 P r f a N P C v / v p v 1 B a o 7 L D 0 j / / x n 1 u U j Y c d T s 9 X V k T p F l 7 D V 7 5 i b c d z G j j m F E o q c l J B 5 v a R C n o 9 P p W F E Z n z q e x 2 U s b 9 6 + V D g f o 4 m G 4 X c O G S X z T 9 / Q k J T X V 8 8 f 6 i g s f h 6 o c f q k Y Z 4 4 W F z O f z j O T h 6 d 2 O a M e T r Q F 9 E k 6 W w o 2 q K j c f h b 7 T Q i D r F c 1 4 q C S M X Y a h j w o F g w 0 L g a b S m s f R 3 j X R + L N R q + e b z c V P Q u F W C c k L C W V V P H J d p G G 0 F J X 1 q q K n V C p m q 4 3 W V h e J 4 a K t 3 e R x / X U d 8 1 + 7 2 z e 1 u z u x 7 R b p D n 8 e n b A i c t w J p B g Q / l 8 s C a 2 N H 4 S B j w N 9 T H Z V C n Z b i A r N G o U p V s 8 t V s T s d 7 E m k + y C y t Y X K y f 3 y x y 7 + r a B h j A k z d E R i + B B X 6 w S j / G 2 u B k X B l V R / U 7 0 h T a y h 8 Z q l Y u / f X X / n o K u B C V 6 L i S K X S z o c H r l R k r 7 N 9 b X R b n O q E l P q s + F 8 K 4 Y 9 W 6 w q b o Y R a K R g 6 z 4 h l B e B s N + d U c s / P 7 L 6 v V w O I h Q M A S / K G c q h 4 7 M m X b b F A H q o p D P q 9 S v w a B v 9 S + 5 c h n v v 3 8 V 1 V o d S b G C T 5 / / C n R 3 B e f m L q g t X 3 s D 8 2 w E i v i K t 4 L I W K n 3 c a h s 1 h C b f X h h I m 7 c + E i t q p P 2 2 e g 0 5 K G S t w 7 n B M s w W A U 8 t P g n o m n K g 5 e J M F r B W / i o r C b Y O G q b O i K z h 5 O W t N 6 m f v a u j W a / h v a g h r D L a j 5 O R 3 w q L J O q a S I c O J 3 i V l a q C C 1 E D + g W C y g T 4 u h s v L 8 l x 4 6 i Y e h w 9 M X 3 E z r j G X 6 I A u I U J s G g 1 o c v 5 e Q c G l w e N 9 w R U j O h P Q H S Q / X R A 6 y V r K x 0 g h H N e r W D c s + D e L i n N n R L n t Z J S k z z t Y J P 0 T I 7 V G 6 v 5 e 0 W a m I 9 w / L e 0 U G n z + M S X 5 R C s n + n C u 9 U D P 1 c j d E K l W 0 f C L j E D x Q a J s 9 i b j I C v V h V 6 2 z t i R j m 4 k e n 5 + 2 8 C x f S P T S E 7 j r F Z 6 k 3 O 0 j F A k O B E u r o d S r f s 1 H j A n k L u 6 1 N l e K k M s 7 X 6 o g v h M V d E U F O G o i J Z f v w w 2 u q i J V 7 J x O 0 Q N P T U 5 i a m l C l K K S v 7 H 7 E S m T 2 j p + Y y I A F l 2 w x 9 t q v 3 s A / e v 4 f y f P y K 5 e H B a V n I l B s / 7 v Y r V s 1 U f e Y w d U d A 9 G p k 0 3 4 / Y A m 9 u 2 3 3 8 G 3 v v X N 4 S s W 9 b A t B M 0 0 m 7 A w D G u D 9 I 9 + E 9 e X O E l t F G 6 x p 1 1 M U V o b J w m U 6 o w 0 b R 2 T T G f U I O X 3 1 u X E T q Q n K E j W G / t 1 l 9 p y h 9 i T S Z U 9 J j H Y z l t j + T 0 t h m 0 p y y J c v E q P K I 1 8 r o B o K I I m d y R f d C E i 2 t E 9 l J K a 3 E / k h I 3 m W G r v E r / q I 1 L C b x 4 t 8 h t V B j Y Y W T P E 3 x y 4 2 o h M s w v V 3 W B N G U P Z v D c a X L o F v r 6 J j a 1 V L J 4 7 p 6 y S D W W d N p o q U E O r W x B 6 F m H l 8 a T Q P j l O 8 X Z F G I V Y 9 r A P U f F 9 W Y 7 S j w X R 2 i 7 D w 4 C N t 4 9 I K o o 7 T L 7 2 9 c R v k W c a 9 M K f E M t 0 b Q P p 9 B S u 7 q z j W 9 + 0 d u F v 7 I s F j A 1 U O Q e t T z o j f k 3 D V N v 6 c I x b 8 g y Y J v X 6 m g e P i T K w q 5 f 5 D O z e 7 8 w X p a 8 + P o 9 t 6 m e D i Q a v / v p 1 f O e Z 7 y K V z C K c i c I d H Q Y l h p 9 5 a J C f J 8 M d m X B N Z W 6 P 6 8 3 H B 1 j I m d D i A Z X O 8 n H A I A X T S a g 1 W J Z M 8 G Z Z 8 + S L e r C S a y I z X D h m 5 5 + S 0 B W 7 m t c 2 R H s y I V S Q R R 6 s V 5 x / a m 2 V Z y Y D R 0 f 9 u N n U r D b l + J Z A j Y 4 3 B z s Y i q F b d i o H m o L N B d i o U B d 7 0 g Z E c 5 Z K R f X g + c P 8 P a 4 l O Z 3 y A T k t e x N y 6 0 + u 7 1 B b c + G b N V A 7 x Q 1 M z W Z R b O y h 3 J a J 1 g j I 5 F 1 D d j q r h L o n F M w 9 N g E Y u G B x H H P c O G W y C z G s / m Y H M f H F 7 M 9 R g T C t p t N z K t + I d U 6 7 M i a p j A s r z S C c c m 1 9 8 f t o + R k h Y E S x Y 4 j / u m 7 A r A o l G 7 T g R V d o c A m h d B C p V A q O A d c k x Z / p 9 F V R X n 1 X r I B Y h J 0 P q z J R x R e v i T V K u t D m 3 o t u h w o a 9 F t u i E j J d f a s w I n o 9 / C k U M V Y W a h g U 5 5 X D M m E J t + X 8 Z z y w 8 k i S r 8 H 6 b m U H M u L 4 E A E T H x X W s W 2 b j V N p S B / 5 S t f V k W H U 1 O T a r w J b p j O T f A + 2 t N w I S O U T h c f T e Y A 3 + e c 4 g + D H + P C R I y / t r a 6 h q f m n 8 H k o 0 k E 4 / Q D r X l w J g L F F f M t w 4 t A U x e / R n i + L g P S E B o i 3 N j G l k y 2 R H A g g s A L H r 7 4 M U D / 6 f b t 2 2 q 7 F B u d R h c D U 0 M y 4 1 F t n K m 5 G e G i r 0 S r x O g e w 8 D R 4 e t l J s U O C x 1 Z 9 s 3 r 4 s D t X S v f t c E c f Z F B W X w 0 0 a S 0 T P R v b A t l D z a F j a F 1 l 0 h t x N N T w n T 4 I G Q C i R K g p l Q O r v h 2 x m Z L J q c 4 J s 6 + C J h Q t C m x C q L 9 3 X Z m g P y P W e j r N z f Q 9 C f x x C P z 2 K v u I D 2 Z R q 8 m E 6 j W k + t o o c b F V P G F + J 2 q + A 2 c I H 6 h b f y X O Z B O 1 u 3 M R L D y + h 4 i k 1 x 3 4 6 H p p 4 m 1 c e p o 9 0 y x A O y i Z P l s P H V G W L k u / k 4 4 p q H W 0 b D X 8 C C T d K A v 1 C 2 c c K l 7 7 c l 1 + 4 J + G O J v s g G o j w m 9 4 k t y 7 Y z r Q Q z X l 5 Z 1 Z C 7 L u e s e p N I a P C J I t q v N 6 z W c m p y D U U m h a c U W O i E P 2 q 4 N J W B R J w s z r f G z K 1 D 4 N y N z 9 u u B m B c f i g X j 8 / 3 R j 3 6 C U q 2 E p a U F N d b j U L 3 h h R L v y f x k Z D M 2 Z C p U Z o Z Y N 2 6 O 5 4 s f s i w q r O G v d 4 F 9 4 p P + t A h 2 8 q C F A 7 9 3 J g J F 8 N J K W h A 7 X f n p e L B p u p F s N G T g N c W h 2 R n V H 6 M m t T 7 / c c H J 8 s q v X 8 O V Y a N L g p b G F b C 6 H F F o e C r + r o r w B J z g / J 1 L A y 4 R r l C W J R G H g m H D 6 w 2 i L 5 a M z f f p 8 H + 0 r 6 l K 1 4 E I g 9 f v R P E j X R 5 + D Z 2 a C G m l g c a e i W b R R D c q E 6 n h k g l m I J j 1 Q T f 6 K F 0 v y h N j P l 1 X O H x J W a F 2 W R z Y v g i D r 4 V I N q Q y N T p 1 c c p j H t V r X R T d w T i 9 v + u F Z u z j 0 s U J d c / c L c I n N F A T v 6 N k 5 F H Y 3 k c 4 H h X r x / 2 Y x A + r C F 1 N p t T v P M 6 t 7 T p S M v m 3 N k U o H R W U j T 0 Z J 3 H Q e 2 y c v w t X P 6 A W J 9 t m m 1 V j Y s k P N 3 q j 0 u H Y i B t 2 k M W i S u y H A 8 b S E I / P o 7 J C + F J d l M l B v Z v 8 / c 6 G h q V F T U V E M y F G C u V l + b / R J A D 6 V f w u A y L 8 r 5 3 X E X J O I e i P H U x s g r 4 e e x v S + o w G d 8 p 3 a t g X f 8 u x W c J 2 f Q s T F 7 6 G p Z m 7 6 T r R r n V U S h O f J d f i G L n l A j 8 D U J o o F E 2 e L V v D O e S a q B R Y 7 3 Z c o S Y t 0 T v v v I e F m X m E k 5 b 7 w m U d J e h n F Z Q 4 D t + 9 Z K p s A 6 e M c T B 7 f A e g j w N 2 2 e G W J A x Z U p u Q t o y X e B 8 H L o R y A X e 8 l R g X a C l s n d U C J h 6 7 O 0 G 0 + F F N K A f U X k 1 8 q O y s Q 8 r G l C i u A Y 0 r C 2 Y r J + W B 8 H X 7 3 j k h y N k p H H R y H R Q e e b M p G t I / 7 P 7 U k u u w o / + / f H c X T 8 c i C K m E Y p Z b H 0 5 G w h T q 2 N x v C R 0 S 6 y b H G e X 6 6 y X x Q R x V 1 I w y w i l R I g 5 G r C x L 3 B X i Z Q i F z a Z m 4 X E E I b 9 i 0 K 6 i L L R 0 a e n u t s X d Q Q P m o C b f O 2 w T 1 m r 2 4 P W 5 5 P s h d Q z X w I 9 m v i O C p a M l V N z f a i D 9 a E I p N o J r e a X V G u Y v W x F K g r 6 t X 5 O r 6 T X R c u Z h d s S f 0 q b Q y T E A Z E 1 W l q + Q f Q j P v C v 9 j L u h V M Q q 7 d Z 2 1 L p S 2 x V V Y 3 4 c 9 P 3 D h f n X V j 3 4 v c W 2 + H h t V X h o X y R p I V O J 4 o t h V E S h y q M 6 s u R A X 4 t 5 g T / 9 0 S / w R y / 8 E b L n k u p 5 c s x Z z 3 b 0 6 Z w h u D h M M N t A R T / U X 2 c L h k S 5 B a X q + C M 2 c j p i t a 7 i D 8 H J a / 9 + i A G a 2 h 5 6 p l g I q k 7 r J Z X X R h / L X W 8 c K 0 x M O W F e X X Q m p P w T B k a Y 0 L q x s a 7 W h i j Q 4 y C t 4 P y n M P F 9 L p w T x U J B C S R 5 P 4 W g u l V H g 5 I 1 h C 1 M u z s 7 e P 7 J L F p 6 S z 0 w h m / H 7 4 e L v D G h c 4 0 9 6 1 5 G t f p 8 w q m c 8 9 R E T H y W E D q D p s p M 1 w Y y o c V q B q M + J Q z 8 T k w s O 1 t W M 6 W J w Q x m t N M C 3 R B / g z 6 H 5 g g g 6 J x Q e / n y R 3 i A a G T W a o k f B h 3 G Y A 8 1 r K G T 3 s Z W f E L 5 R x 6 / K J r h t R A c h 4 B 8 e h T 0 Y 0 v F o l B g 8 c j M P r q N q m I F F C Z S s R o D F a L 8 a J F Z D T y O g V O e o z x L T 9 u P G 7 t 8 5 s M 3 x q D W 3 k a y X B h M I X x R e W 3 k I k k t k z M T S v g p X K N b B D F B l r 0 p u P n A c 0 8 9 B 3 1 Q V s 9 j Z 3 t H K c g 4 k 2 P P i v K N Q z V g T F j 5 X V b a z P C N M 8 S 7 Y n a f Y D P G J o v m R A O L r 0 D T y 5 t k 7 2 u 2 l u L v 9 F n s F f E B + i g 2 x a 8 o e l F y i d Y V P 4 q B A D q z n Y o T 3 b o I V v y o 5 W J X W 8 g D C I n / U R Z K x f w v H o / r F G y C e L O a x p Z 8 d y o i t E 4 G 3 O b v R l u c X X H 4 C V q r x W Q P d 4 S C T a S t c K y a / P I 2 h T U s P h v H a h Q O l 1 c E R q 7 b w a p f L r Z b m S p 3 h a X 3 x a G f 0 L D z / r 4 K C r E A b y A H Y 6 4 g 4 R G z K u Q G I X c G Q X d C r k n 8 X W 8 E t U Z S 1 U C N g r 4 p r 4 3 h 4 1 y h h g X x e 6 i h + f c o 1 f I 6 Y g h o c R H O I J r d q r w 3 v K a B A w t R a 8 G 5 1 x d r t W W o + i t G X B n a 7 4 b 8 R 4 J S P C 4 H w e 8 L i N B z Y T e N 1 f X b 8 A b F 8 n l 8 c t V C 9 U R w G a a e l b E e V R g E M 1 t C Q r t c h g t v f P A q 9 t p p L G U 4 F w 6 v t b r e U K l c N o y O + I v h v g i N U L w t e V 7 p o 8 s Z 5 Z 2 i z K M e b t a D Q k m F 7 v q F B T S a + F f / 6 n 9 U N V l P X X o K i V A K 6 f m k m g P T M 9 a i O u f Z J 0 r 5 v n G u r a J n l 8 c 2 D r P B f t q M r P S 1 k P g 8 w x c F v K C x u a U 0 Z l M 0 B J 1 s u + c 2 t y 2 5 d P k S k q I Z T g I n I T M s 7 P Z W u m M D 5 q 2 I O M o J 1 H p W 3 4 F y w 3 u Q y 8 e s i U 6 n r a J / m t u D l t 9 E X B x x G 1 Z H U q F 9 o U O K x R 8 G O y K e r k w k W h 3 x s 8 S X q j W d Y G N + g r V V 9 B f s z 3 P w O X n r W + J f T l v r O u N 4 c 8 M l Q t p H o M z t b C K K W n B s O F n s j 9 c 3 2 X H q k A Z x X Y r r V 9 k A f Q N T B Y Z G M 9 8 f B A 2 h N 6 V i A d k J K 4 F 3 d b s i f l 4 a 2 Y j 4 j P 2 y j F 1 G 3 c u e v g y / O P t a L 4 r b K z W c m 0 4 K v R S B 8 I v / N 5 z Y 6 7 f E o g 8 6 C M q 1 8 H r 0 Z h W 6 8 M x w R I R v P D t d z A z b H x e F f n J / p t P A M S F a J R O d U B A d f R 8 / e / 0 2 a n o T a b H A f / 7 H v 6 e O X d m o I T Z n z Q F G 9 8 i g V o s y v p 6 m U q b j 4 C Y S C I v P L G / d X r + l N i R g g e s 3 v / l 1 8 Y G 7 y C 5 k U S j l j / T a J z 4 x g e K k 4 y S t t q w g w d c W O k I d X H h s s i s P w Q p n f / T 2 L 2 X Q C q L 1 a 5 j M Z u T f i k w U h + p L / c d / / A d q I M h X f / Y P v 5 A H 5 l N d k H 7 + 8 x f x n / / n f 6 k m N r c x 4 W e / 9 a 1 v D M 9 6 M u z 8 v 7 K Y / t T 5 K P K 1 V W j 9 E B L x z E F q E V s n x 8 8 d 8 v t x M O u Z f t N x n X t e W / P i S r a N k A j V + v o a 4 h M X V F q W L S i c 6 A x P 8 3 5 4 H d x l w m M E E J o R L S x z 4 j g L X m Y G g l j C z m Y D 8 Q t B N X l I w w h 7 H a p d Z 0 n B o c p X f Q / l v K M g d W I O H n s j d J m w O h A L 5 u r e l e h r g 6 l 2 1 3 N u o d A 9 o Y J 9 1 Z j U 7 + G W P q J k R E A Y 8 d z S d T R M L y 5 G W / B 7 r f N 3 + m 6 E / Q 6 l / P R t Y Q g J l 9 p v l + H 4 i V A X L V P o n r x X L 8 q 9 d / 1 I n D 9 5 g Z / n 4 t L C a S U 7 H A 8 2 8 4 k 4 k 6 o E J B A P w I y H V b o U O j X s F 0 q Y k H k V l G u g 4 N v W j f S b U V q u R 3 0 1 p S u r 7 v C K l R + p 0 e N n N t 4 v C / s p 4 1 d X X 8 Y / + Y s / V 9 k U R q 6 J e H o C 8 D e V d U q N b a j w i V o o X v / w + S t Q W z M x k Y 3 v p 6 N t v P L u K r 7 5 9 K K 6 2 b Z o b I Z 6 i a o I y 4 / + 7 s e I x W N o C n X 7 s z / / U 5 V H R f z m j T d V E 0 w O 9 r d f e A G x 2 O k N 7 K s F E y H R i A 5 5 Q N R S k f k g B j K n 9 o 0 V m P 0 r C H R z M u j W o L A k I H 6 P L U v o P 7 n F c t k a l W 2 f X x F h m g h 3 c S n d R q 1 a Q T A c F f r i G k 5 E a w B Y k s E H z Z b F b r c m F i 6 i J j r D z / z E U O 6 O o N E e Q M R J v B U K Q l c + 6 1 N C z a Y u 1 I x M t R l v F s r E b 6 Z U j s U u 7 g L T q E j F Y k s y H n I B t M z l j b w V 7 o 4 G s S / v Z Y I i I D O W d W O L M O a w B Y b Z K b b g U g n a 2 w X R 7 2 A u H n 0 e L t K S I q + s r m N p c V 5 Z V d s 6 c 2 L z h 8 W e W s q N g N C 7 B 0 F F L D B D 3 q S L 3 N 4 0 G o y i t q M j e T 6 O w r K B y K J F 1 X 7 y 4 5 / i 6 a 9 + H V F h Q a o 1 3 M g g L + c 1 z M R 7 l G 8 V + a 1 u 1 d A q t 5 F 9 P K U U L K 3 X l 2 Y 6 u P b S d V E w P U x l p 2 V s 3 H A H n W i 7 m q r 0 h H 7 0 7 O x h a J / 4 R A V q F M y m m A i Z a h e N q D w A n 2 j I p f P n c e W 8 l a I z D g 4 8 H y K D D f S N R k G 6 p J z 6 E Z p w H H K 3 d e G 5 A a F V T c X F / Q s t 5 U u w u G 2 3 4 k G o Y 4 i G y R 5 a k Y b Q s G H 6 E v u F n x / S N R u 8 J t J H t t 3 l u T k R m U h M k N Z S Y z I K 5 P S E V c b 2 + m 4 e c 5 O s V 7 K o 4 V 7 d g Z C D 1 c J h F K 6 X k b p y f H i X s K 3 W 5 s a G 8 p n E H U H J u 6 Q 2 s S 6 V i 3 C w c j f i w 2 g / D 2 p V h o O n x L L Q I v r d t C g j 8 0 j e b x R a 6 B r i 9 A / T x O q 5 B r p O F + K Z Q 1 r I 7 z L H s W 9 2 V d I q s y a I K p W F P 4 y c 0 M y Z c 0 H U d 8 R J r x T F K k V U u N w d 9 q K x 2 0 K n 0 U Z i u J O l d d 8 u F X Z v b T f k B R G m o P h j s T Z 6 u 0 F 0 k 3 l 5 U H F R D K w Q O N k a j U J V z w p d Z g E m x E 8 N T v h h b 7 e q b 4 u v O G 3 1 v 6 i K v 8 v z + / r i 5 + l 9 b G g R V b T I w k j m A 0 4 I n V a p Y c O 8 Q D t 9 7 I N t t 6 r b C 3 u 7 + O k P f 4 H Z 4 B z m n 5 p R C 7 g c z L / 7 + x / j 6 t U P l X L 7 L / / L / w L x + K H L 8 Y k F J c b B w E S 3 t o 7 v P v 9 l N L z n 8 L U n 5 j B w R 1 m Z c C w 4 C T l p j x M a 5 U O M a I X j U L z T Q O a 8 c H N x l l k E x 8 H w i C C x / 7 U G 4 f a O u G g 2 j 5 p s 9 M t o A Q f D u i 7 + k A K O g + f k g 6 T g W N d g 0 a O 2 3 J s V W m V Y W 3 w H o V Y s u g z T M x e Q J r L l b 6 d R F q s b V y X i 2 s C r q m Z P A i 0 M L a p D n O 3 U f B r t 7 T 4 W l j Q V 6 Y p E x A K G R O u O c X 9 e D w W R n Y x I L 3 k M a l o 2 U a F V L t 2 s I S o W 2 i U U k T v M X 9 / z w B / R 5 H i u A 8 q p d j i U 7 / J Y X L D 0 i p C w w F K L O s U n Y 1 O X F J 4 8 5 1 D Z H B 1 R P o m M + E A J v 9 U A R y a Y L + Z G q 9 Y V A b O u j W P G S B 6 v x S P 3 y 1 5 4 k W w Y j Q 0 5 g U O s X C q B T r A o l i + G w l Y d D u F i b a / 4 1 s 6 7 E 3 1 t s K U Y g 0 I V 7 k d 8 z m I o 3 K K I r d V 0 Z s W E H c g X y 1 h f W 1 U b d q u G o w W h o I 0 m k h N W n 0 N a 0 r c 3 3 b i Y 6 a k x M i o d h H 2 W B b p T 1 H A h 3 V W 0 8 9 0 3 3 s O F i x c R n Q w p 6 8 3 7 Y e D p D / / w O 3 j k k U v K l a D b Y e N 0 F X + G W I h 3 s L Q w q 7 I q G F 3 x y 3 h P x 2 Q 2 f g K o i D O e P H f U P 2 D U k Y g 4 F 1 C q p 9 Q W m X w o 7 D J k y A Q n 6 m L y 7 V V v a r j j Q A G n Q F D z E V m x v N y t v d X h 3 6 K N 9 3 I o G v J A h Z Y x 8 5 k C F g 5 H l C D R w S Z N E X 8 e 4 d l D v n 4 S g m m / a h 3 N 1 K J Q V g S B x x J h a h f l 2 s l p h t D l 3 n g 5 V F r 2 n l E 2 K F y t q l D R b X n w j 0 R U Q e i L d 3 y K i j 6 3 a G J e a A + F x 4 b L K f R b h O 8 A 8 l 7 6 0 R g + W H b i l v g 9 T 0 y 1 l c L h w m d x Z 1 U J c L 0 l 5 l M J o H U g d 9 q n U p T G w X e j w 1 b Y P v G v q C v r n Z z 6 O 9 / K I T 0 b U e U c n Y 0 g S r f r 4 P 7 G L M k p 1 o F r y z l 8 t F l V k 5 n r P R y L z G O H E 5 m F o E R 9 m J N X 0 n t q K 0 9 b I S f P x x A J O V U u J 9 k S F 6 2 / M t d W N X 0 T Q u O D z Q b 6 o l h e X f U c R G Z 5 j q 8 8 / h W s l m 6 L f 6 2 r K m A y E L Z q p s t B q s s d S P i 7 j U 9 N o G 7 l e t i q u F U H U C 7 4 j j z D j w X m i 9 U 3 W t B z Q o X k I f B B R q e 8 K h j C R U N b M D i A N u j H E d Q 2 w Z C V u s 9 W x 4 m Z w 9 C q T Q M J 9 s E Y B 7 9 r g x T E 7 b Q W b C c n p x D 3 d Z H N T C i q Z s P + v L J w R 2 b s y V A L z 3 L Z j T 3 u 5 O F R O X J d 8 W 2 g H X 6 f f k t I 7 o 2 H p 1 U a R 8 L f g 5 t 5 c H N h J X S k g N + 5 0 F L + j / 1 5 / s v 8 P 7 7 P + x 7 q F K H c h 9 d / Z b G N q c A G w i 5 D r V M V 9 v c x t 7 A o g u l S F q P d b a u q Z K L p M D G Y L C m f 9 D j o v T 2 h h 2 L F M 0 V 0 d 7 x w O T w I e y y B o O K L z A T k 3 r 1 K m L g u 1 N s s I i M W f U o + R 3 c h m p 7 G n Y J l L Y x t a z J z W 1 X S t 3 m h f Z t i r f o y t T / 4 4 A P 1 n g 3 m I 4 Y c H d z e F 2 s q 9 8 p S f H d R R 1 1 u e t u f l O 9 r q r S F v p O N g E f 8 y b 0 C H D F R m r q 1 6 w h 3 e e R 6 H X t n s M y j K y 6 I j U 9 N o N w e n 4 r s n S W a p S b C k 0 H V l i w 0 I f T j Q l h R G k 4 D a m Z S j V H B O A l r d 1 Z U F s E 4 6 E c R b K Z v l 2 n T M j H U a 4 O T k F G 7 O y u W 1 u L 6 F 0 E t f h y 4 u 0 Z C t O V p G B a 0 K r D y O J D V 1 I 6 E a 7 / Z x q C p C Z 2 y r p U K Y 7 Q g j 3 + P o y J + U D 1 v t R u g 0 N G 3 4 7 / Z c F + F + g l e a s n g v r T b W F 9 f F w r c V M G T 3 Z 1 N 1 K p V 1 T 6 Z 1 j y U e N R K e x L N n c 5 m x J p Z Y 5 I I B 1 B u F d V 6 V L m 9 L q p d f B e Z 0 u 5 Z E 8 X 1 v A p 4 l I w N 9 V n 2 Z S / U k u L r i e + j T Y o f G E T Q n c T y f g q F 2 2 X 0 c i 2 5 V 6 H L M x 6 5 j i 5 W c n W U E m m k Z M z a s Q D y t 2 r o 5 m s 4 l + r J G c S K T 3 u E s j l V L 0 T b F / L H Y w g G 4 3 j i i S f w f / k / / 9 e K u h F c e m A B a l o u i G t T 7 B v C V L W J S Q 2 P i 2 9 K x f L 2 l g d l o Y 0 2 q M S e f u Z J / F / / H / 9 3 6 O W m U p p + r 4 y B j I c d i R x 5 X J + e D z U K l l T f 7 4 4 P p 4 E O 9 U H u 2 E O C / e j C z i i c Y r X G f b a Q 1 8 p 0 I E S B W w u S M h s b D R 1 e j z W p C + L j M E o U l 4 d I Y R v v + D M K F r h 5 2 d T E d l i O A e m b n S l h 7 J l o 1 Y X C 9 J x g h X n 6 U k K 0 Z F P 5 B H y I d h 8 K g l R u t C u r j c Z q A 4 m l s E o B U / t j j c g c q 7 H t 0 n o v 6 Z o m 1 C d O H 1 A s R l A o U i Q C r 8 + n 1 g p V + H 7 4 + V H r T P D P P g y h Q 9 x R n d W z t C x u V I y Y P J 8 K u t 6 a + J l e t E 3 x x c Q / y g R D 4 q N q y o K z I W i r 0 k b U 1 U Z s L g S j V x P / R y x Y z 6 s 2 i U 7 H A 0 i F r H M y p 5 B d k 5 x B Y S A b D Q z E O n A s P O w Q V W 4 p u k i Q t r r 2 G q q 7 1 W 4 u h y t X r H x P 1 k s x O Z b R 0 p r L q 5 4 b k 3 n 1 T R Z I O h A X g j I r 8 5 I p b P a 6 J H f X C I g C 4 y 6 a L K K M y F x p D s S y B Z N C D Z 3 i e z t l n M K q R o o 4 / s l / w m C o m W g U 7 r 9 R i w 0 W i Z W W R R O K Q 5 p Y P D 1 k f h w 4 f d i A p V W 1 q m j Z 1 S c s z i y t T L 1 + S F G 4 O D r i p o j m s g S o L w L o 1 g 6 D A a n Q U D E I N z l p z Y Q N R o o 3 q q p a 9 F 7 9 0 + 0 H w o X F Q E Y m t j j D X n H 0 G V h R 6 H h E u 7 u w I o 6 0 D Z Z h j G c 8 E F z 0 T Z y 3 f B a m g B l b h 1 y f s E P 6 B N d U Q r 4 U / I 4 U 9 E 7 + g L 4 R N n U d X 9 8 a R c Q z I b 5 J Q p S K i F a V D S 9 7 C P l L I g h W u F z L e + D r p O D M J + W 6 T F V d 3 d w X u t T s q V 0 W Y 1 M B t U b H V K m F C / P Y u L N 5 R D G R C d j g c 0 n I / W w P Q u C G E I 2 9 l u p B a G O j x L 6 E c h 0 N Q 9 H R / / l v f 6 Q y a N j w x Q Y z J R i c U I I q F o r d e o k P d 9 w q s d o G U 6 y c j Q C + + d i 3 c O 3 G V f z y N y + q U h V e A 8 P r L H T d 3 N w a f v o z s l D E w n C j s H t t g E a w n 3 X p d g 2 9 p v g Q Q g O S F 6 n 5 7 q Z o 9 w N h C 6 q p h z t 0 t J q X A 8 s 1 D b X d p S s h 1 s k K W 9 s o i e w 7 G 9 s q 7 c h e E y M O D i G / j B z u A P q e + B x y / b F T S v 6 Z R c G 5 0 5 N 7 a + 1 Y P e + c 8 R a M b l k E / u g i M n c i R K 6 K K a E 6 B C 0 n N f f 4 u U m f O F F H q a c n 6 l J F k p 6 I J d S 2 r 0 S w X J z + J I 9 U N 0 p K u M y u W B z 5 j D 1 O / J f X y u l m H 5 Y T f a M i V l q E k 8 E T 5 0 A s h m h 9 C g N p n 1 M U j d v l g z b w I Z g K W C U e A b G U L U Z Y n Q d b G 1 H o + B 2 O L b P R M 3 O p g 2 5 a 3 C C A W 6 8 y Z 3 N Q N g 5 Y S T I o l i s o g i p W q 3 i j g k F c g 1 c U J F / v B O R 8 H j c u X j y P 9 9 9 / D 8 8 + + 4 y K A r J i X B W e y v V T I O g a M B L M y K Q p / i 2 D Z p u i s O z 5 y d o + 9 u I L x U O Y 8 M / g S 9 9 4 X D W B 4 d j R Y u d 0 L 9 5 4 + d / j s c e u q C D G y J B + u v j F L a 9 M X I + l G U a 0 z y i 4 0 E Y B M s R 8 p 6 / E E Z l j + 6 m Y q m t 5 W A T Y h l h m I E O l R H / g U G F S N h O Z m J x E J 3 w e 1 2 6 t w 9 l v q Y d s 4 0 p a h z s y d S y d Y 7 c e z q / R R E q C 9 x Z M M z n 4 5 B A w 4 e p 1 h Z L p W M 0 N 1 O 4 Q j J Y 1 e 1 W E h v t K j U I t A 0 Q t Y S L N s y n p O A a 8 p m P 8 O F Y c q + 6 5 O U N V 3 7 I Q k B u U c f d E + k b 8 S Y S W V L M Y r 6 u P l g w 1 W 5 X Z z V g 4 C T m Z 2 L O P 2 f k U M k Y K b e X j c c v 1 D 6 w m P w 6 H T H i Z Y t 3 N g I y D F f A h 9 e R 3 e q 4 m G v W 6 E h Z 2 X i W 4 J E A f x R 5 3 l m v w H p i 9 k n 0 0 i f l F n 2 o F U F q u g d s 6 8 / 5 r 4 j c y 3 X H i i Q Q 0 / b D d W E u U L z v T k l 4 z V Y 2 T n W D 7 h d I w W D J a m e C O O N D f L w t 7 s v 7 O 1 Q + 1 K S + n 6 f Q j m I n C r x 1 G j 9 n c s w c P l i 5 c V p F f 4 j O z U A S 5 K r V x d 7 U k F 3 s 0 j M y e e t 7 E Y a E a 1 w y 4 E M e H o W + 1 V L u w B 0 H x T g 3 N v h N + e a 6 r d a + a B L b 2 5 Z o T p 1 5 R J s t s r I / 5 y a i 8 Z y W I E h Q i v t + s F + D x i S M 7 N o m p 1 e h b 0 K n l 5 x T k I X T b F s c / C b S 8 + z e t d K s o s 6 v F 7 7 C D D H x N 7 x X A x h 8 e 5 2 H 0 k a A f 0 G 6 0 E f C P m N A R M C o Y E 0 p 0 E t g 9 V x P N T u F k x L G z b 6 I O s T I + 6 + q r M u G 6 n Q H M c g f B o d / F 6 6 l t 6 3 D p b a F r L Y S F I Y x a O B s U I L Z N i 3 i s S t l K q 4 9 B f o C 2 z i 6 w L O O x G o t y 3 Y o p U / 6 k C P g W f W G r O + t 2 V Q Q E L c v C y U y 2 / D U 5 + 8 H A C l V N e G H c r i A x 5 V P R W 2 6 y H R J L 4 5 V x a e z L F B e L E v S L g D B L X X w / P g w e y 0 5 a 5 v c Z l O D e y H J o B b c 4 y B 1 h u T V R 8 s / O d / D + c H G X 2 J V 5 y n W 7 f M e P t C n f E w p O N B k U E h o 8 J f e w u b G l 9 t / 9 T A W K Y F 7 Y n l P 8 B O F i v U Z L B K k l p t 6 J d s i t g h d X d z w q T Y Q P j w 4 j 4 X D z g R w / m U 6 C o y O O v E x g F v 5 R g E a F g h p o X W g L o 0 R V 0 d Y q W W L 4 B M u l s u q E Q + G i q S 8 0 h F b I M x r 9 v r 3 5 G H 9 I i f g e H + B J w s R w M h s x s j 1 y O B N A x + j A R Y d 3 x A + q d X N w O T R E 3 I c V y e w 7 U b p T V x a D t I n U i G U n x n 5 T F c k x L M z + d / 4 s K 1 q H X z o B 9 v v M 7 + M E o T D t 3 d H h 9 I n y i M q k 1 9 r w i p f u F U p O A e A P 0 6 T 6 0 R I C Y b E S M q H Z 3 V b z i o 8 x l C x a L y o V K g C j o c u 4 h I T y G Q g I h Q 7 P C O 0 b i a K w M H A Q r a n P a t E e m t 0 i z J w I Q t 8 l 9 y b H H A 4 w t + 2 k E p P T H 0 F H B N T 2 K 1 l t z c x + n t s p L 9 X b 4 r e J 0 H O v K o K R O A o W B d Y G 7 5 k 9 E N n U h W N R k P t x i r 8 X z b q F v d D C O l S U l 4 f Y r c s 4 i 9 / v l e f c q p t I B 8 V 3 2 z G Q n b K o L o X / V 7 / 6 N R 5 / / L H P X q B s F B x + 7 H a D 2 B 0 E U R E d x f Z b z B e z 1 5 G + d X 6 U 5 g 0 U F b w f / 4 v Q c w 1 U d a F w I o g 3 2 y 2 E n D 4 Z n O G b g q I 4 9 R Q m m Y / Y K G s H t V w c K L f w c L / P P y w i P F z 1 H 8 X o s 7 b f Y / R K R e O G W p a 7 N 3 K D L g Z D Y n P h A y 1 H 8 K H m C z 1 0 C 4 Z K Y m 2 X B 6 i U W o g G 4 6 r w k D l / Z k 2 4 i G h R h 0 z y r k s E R u 6 / L p R H l Z 7 I R A + L o q D G Z 7 S K a 3 A q I j k C 3 h s n 5 R Z b A x w T w C B C Y v V d Q j d 7 7 Y Z K A H Z T Y I X a k c 7 1 B h 3 l D 4 m u R y s H R G f k H u I y K f N F e E M s v x f N L x O O I X + X n M i Q e 2 n l 2 f J a x i z j V W l K f G 6 1 j Y b q O 9 7 N 7 K G z H k I 7 u o s O D L i d Y j 3 C D b G c f Z R 1 P 7 p c I x K f T 7 U N G J c m A f u M H w R q B C s F o X b y 3 C j c r b I J V 1 v G Q n x l o t v p q n W q 0 b J 4 r t 9 F k u z / I e / X 3 U J / u Q t n S N 3 D 1 V 0 3 L m e 7 i t J x u Y T C R N A t Y G b l X M w K t L h D l u X k 8 7 3 2 4 T X M z c 1 8 d j 7 U a R h f T 5 l L H M 2 p o 6 Z r 1 A / 5 7 3 F 4 R y i i L Y y q l 8 C E O J J w I y Z O / n i X o J Q 4 s Q Q V b T I g P F x o E L s O s X 8 g G 5 1 Q 2 5 6 G 8 X V a p s H Q A a e P Q q r U K D V F g M R J H m Y + 2 K A f 9 2 F O U 7 T W U 2 P N T g S h i Q B C s x 7 M n x e f h g u e 0 w G Z d C F 4 M k H R s E 5 E v H 3 E 5 H q b Y p U 6 O y U R n M N a M 4 4 a O y d d 2 z s u Y G O N K X u Q U x A J R r l G 0 R O K 1 D Z N O c / h x G M k k H R n 1 y h h d 2 M D l V w J n X g Z d e c a j P 4 O P N k O y s u H f d v Z n J J w t b 0 I T H u Q E J 9 F p e w M x N 8 Q f 4 0 5 f s 6 Q 5 a i 0 + l V 4 8 n M I O 6 f h d y Z E 0 U 3 A 5 4 x h I i 5 + 0 / k Q u m W X Y g Z d 7 l s 8 B n Z p H Y X d s 6 8 o F r w j L C c w e a h s G f q / f v 3 G 8 C 8 L 9 g y j J d T k e u z d P A g y F g o n M Z o Q Q L Q 1 Y U x G D 3 1 n E 8 Z w f Y / r U U a j i X / x L / 7 f n 7 1 A M Q n z J F B L Z A M d z L o M F K 5 X h 6 9 a 4 P 6 x J 0 I O + f S s P A Q Z m Q K 7 v 1 6 I W e c R z Z w 1 O 3 i 7 Y v V f I D h 4 R G W j j t q m g W C n o S x f Z J F N 7 E M w d r n Q 2 A F 3 m S j e q h 6 E 2 0 d B S z q K j j j E f G K K C s m / g c R R / 9 A G C w 4 f m 7 C U R e J C V H V t o l 9 J 6 s T o H X t 0 E 8 w T 5 I K o D S a b J i 9 H k X 0 s h b 2 i 0 L 0 9 a z G Z Z e L c B J v W i P d F 3 4 J g A M G u U C X s E L s 9 a a h 4 6 M v T u m i M s g 0 t g t 7 f Q m f Q Q L a a h 1 t o k C s 8 g C 8 7 Q G d Y X S w 2 X f 0 r R v 8 A s X p T B Q Z c Y T m n H M s O B g Q n P V Y 3 K Y G T q d q C 4 J J Q 1 P S e U n j M c r G u W 6 x c z 9 J Q / o x Y m 1 w f D a O J X G 5 X v W b j S J d i u Z x Q S 4 e + 3 Y Z H / J l I 9 u h y C r c J e u v d 6 8 O / L I w K y u h O H Q S t j g 0 m C o + j I M 8 n m B K m Y F r j R y a T S i X x / P P f F M r 3 X / y f / v n Q b h 0 9 0 q e E b 1 9 s q + g Y z a p 9 9 q 8 t t j H B P W E 7 b Y S 7 4 g B P B d Q a D t O K r M V J o T o h D f n r o q F j H r U R M y l g n U 6 z D A 5 7 Z + u 7 Q h 9 k Q r L 8 n i A F 8 g e t E K h v R x x r M d e t t k e Z e D Z E 5 M J p Z D q o 0 n 3 4 Y P W 2 / J + j i r Z L L E c q o f w H Z n a z o U p 9 w 1 Q N P e j U q + b + Q i n N W h e 9 p t A C G W x / y K 8 c e A Y l d G a 6 C 4 3 r 1 I T K s R p 4 Z I u c U V C I A k I n 9 1 s e F X 0 a Z z n 0 E y q k c j I X S T v V D h 3 i r 8 V k H L j V P 5 u P q G 6 3 a a 9 q Y s n p w u + w U t j u 6 H Q S + B 7 P t 5 M r I B I K w H Q U 0 R o U 5 R h 9 + Z H / f A 3 U h S O 3 E B F f S 8 b V Z U 1 4 I c T w 9 K f R b 3 b Q N 3 l G c f z T H r T F 5 + Q O / A z s 2 L 7 o a G M W C r s 8 d f V 7 y D m J l n s P s U R a / E o T h S p 9 G Q q V F V B w y T M b t O R + R d G F W N R p 3 0 h X n g P H 2 L C u k a U U q T n x x X 0 u O U 5 H 6 N 6 h M m E U c H t z A / P z c 2 q R m m B k k 7 7 y O K j I W F 5 E p c N g h K 1 w R 8 F x Z / r a Q P x V r 9 B S C l S x U M S F i + f h + J v X a 8 d 8 5 Q Q c d / S P C e b 1 j a N w o 4 z U I 8 e X N l T W d J l A J g K x E A I T b k U j u N p 9 E s i B q Y D G 9 5 6 6 v V 7 G u b m Y T A o H 8 r f F 8 V 1 s I O q e R q f f Q G O w J / S m h I n Z F G L a / P A b d 8 N u k U w w o W G w 1 4 Q 3 6 T q 2 A t R G e b W C v s x H J m u y v T D 3 s R 3 N b G c B m 7 y g a q f G f T U K + t D / V 2 C / Q f u + j O 0 u g t O H 4 / C r F S + + u W S q R 8 Y U I / a t P w 4 s B q Q q s 3 a c 9 2 D T K A i F 8 S E T a r L r n t D k o I y R h m 5 R B C p U g 8 d r + b J u h O E a c M f 1 A J 4 Y d p C 1 w V S l e r W q 2 g P Q 4 r D c Z n t 7 R 4 Q 1 j K b Z Q C K R V A G C a v 9 w R x V 3 O 4 G g 3 2 o 3 T a H h z 0 d C 0 x a W F p A v i R 9 b r 0 O v 6 k g v p e T Z i z / L g R B l Z r e P 5 k Z s B W c Q c V 8 f Y f E j 7 W d A 6 0 s Z / N V H L V y K V Z G d s C p s R f 8 q 5 c T o M Z k C n w G F 7 6 r Q 2 7 t S u G w h H s H T M 2 1 o B e 7 e a a 2 J 3 b 6 9 j H Q 6 9 Y C U j w c + 6 e c h w V 0 8 R s F 1 i p O E i Y g t h M S k x x G a 8 S p K d Z o w E c x Z 2 6 4 5 1 V b 7 o 5 i c T O D 9 e k 0 4 d x m B h Y Q S J o L O c d S 1 K C b 8 S d G M U z C 4 F e Q J s I W J c D V N V W N 0 m j A R n u m 4 X L N f O c V M V B 0 v E + k 2 B 3 h j w 3 P s k D I i O g p u G 2 O j 0 7 G E x w a F i e B x j h M m C l K h W F Q T m B P e I x a o j T J i A R 3 J k L z O I I S I T V u c / f a O + H L p M K L e D F t U q u 9 v V y L w u t x 3 C R M t h d F o Y W J q S i W S c n 2 m w 8 X e + B K S 6 S R m Z m Z R a v l U + w E b U e c 8 + j X r + V R L l u W i Q E 1 f D q P t L i D s a q E u j C D z 1 C y q j B y K h u R 9 M d p p w 0 z 6 k R 5 0 o R l d o e 6 H z V z o p 3 I o n 5 w Z o D 7 S 5 G V v m M f I 5 R P 6 2 7 Q 6 p N K m / K s O P v p z D G j 5 q d h t s M 8 i x / L B B O o 0 j F / E a T 8 j I H c f 1 Q h i 7 I e / n Y w W O 8 / f J 7 j n E Q e P q 9 8 / v + V V 6 f n s c 8 E M 7 X M N T V V 5 2 n 3 o q M n 5 e U 5 M s 7 Y r Z t + B o J Z R 7 5 2 G q v h e f q G e J 4 G p V v 2 + 1 a i f v 0 e m v e h s i h Y X 6 n g X Z C h e O G / e R f k I 2 + e x M R r J W 6 1 b o X J m L T C j Y H R / K N L D c d C R T i W T q m s S f Q y 1 A D u w r s c D 8 e c a A S x f T 8 P R 9 K p O T 4 Q h d F R z C O 2 F H + d G I m y E K n s X 4 f H 6 / J i a y A h Z 1 F R V M a O F Q a 8 D k 7 E 2 i u L n K E F y 3 M D A I Y 6 9 X E N H f N p y d x U 9 w / K d o o m o 3 I f Q 2 b 5 Y e 0 c E 2 i C L g V D z + Z m w H L G N p F D O G 3 s u x V T Y B d Z G Q p R r a N 6 P d 3 o J 8 U f j B y U t W 1 V N b e h w Y 7 u j C k P 5 G n N l y 0 0 X 3 h d F 8 c G u 3 I e c 7 9 e r X h U u p 2 D d D + y c R l p g l p S E w k H V l u H s B O p B w C c / 8 v P 6 u k y w o R z R l 7 k n B v d / 2 X Y k i w z h O x d N f F 3 8 M 7 t R f j t 5 a L X u i C a b j D A 7 Y K A y A L L Z y Q O H + p 4 Q Y R n N S i A P Z 3 j a d m j f 2 f b g Z a F g 3 N T O t k i J 8 y y n 4 M r + U S G h p R k H j 2 d l J j j u 2 h T N x s U J 6 z h z 4 n 8 x i D H q H 4 w G J A h W Q h e L h 4 E Z G / R n 2 C L M 5 4 z D 0 4 r g S 4 9 5 V f q S D R Y q t g d 1 1 U 7 M D i X b Y G h a d Y N i q F 3 e Y 0 M a g o G L a m 9 N C V L E I 2 P S Y R t m H / K 7 Z f E 5 X d C 4 s U F 3 C Y 2 A v G e a Q h e Z q d 6 D M c i J H 1 d B x 7 k D / + Q A x e s 1 V f p C C 5 h 0 7 I h Q W L 1 J 7 B + u y 3 2 0 5 1 a N K V t 6 R / l B 7 8 q 4 8 7 l z y f K r F y N Y a 0 6 r c a T S I U P g 3 L A j w R z j 4 a / 3 h V W h w O y E x R z B f / s 3 / z P e e f t d b G / t f E Y C d Q x e u m N x U e Z b n Y b q W u t I i P N e U L U v g q 8 v t Q 8 G z 0 b K b d E X W k i 7 M I 9 + C z W / 2 X O i 0 r A 0 O f / l V 5 m W Q i 3 G h W a m p n C d g r 3 b 6 J i O g s d g e J o L j c S X p t s y w f t K I K h D b E T m A 8 o H Y C 2 W j d H G K S z T J v g d W l E e j + U X x G 2 5 B j v 8 T b D p / i h G q S Q n F c H P U 6 N y s 7 F M + m i 3 n n F o F U P R G h u c c E R E 6 F l 3 0 I I 5 s K J u t f 4 6 y u Y m + k 4 Z 3 2 H U b z Q F q 9 3 X 0 W y l Z e y d 4 p v u I + G Z E M r r R H o y D o 0 5 d z 0 P e u U q J r N + O Y Y f s W h C j s I + h P J l h 5 U Z 4 x F u H J 4 N o N E q q c X 1 g D e O V s s 8 S G a u b t T V 8 + E z e X K 6 A 7 0 k x 5 W x n o 1 3 1 f c d M v H 5 7 H l d L M 9 Y L r g P l N 3 D g v 5 s H j 7 8 6 I c / x j / 5 p / 8 Y l x + 5 J G N 0 l p T v D P C z W z 5 x y r s o 3 C o L P 7 a e Y O W O j p 0 V A 3 s 3 y 2 j l x b y G A i q 8 e 9 9 Q I + r A y 3 e s d s E 2 u E p O s M 8 D X 7 f X c r g H 0 n J e B C f f w e q t D 9 B o s x w h J 1 p 2 B W 3 n J u K x W 5 h O F N S u 6 r R o u f d l W G P H r f s c g v Q g J P 7 O 8 + e P r p 0 Q D F F H h F I x e 4 I d U g e t Q + F k q h X B 6 x t f M 2 K J N q N 9 N s a H Z M z w K T B y t V / r w R V l p u / p 1 L o n 9 8 1 s A R t U E j Y 1 J + 1 L e C f U B A 4 7 5 8 T v 9 K G J P d T 7 m 2 j 2 S w d C T z j 7 4 u / 6 q / J 9 K 1 F 2 u c D + f N x t 0 b o v B k C c P W v 8 8 g Z p q 1 M m 5 a F y Y C N O + n K u k A + 9 k g h d Z 4 B u z Y Q 5 M Y 1 u g Q W G J v Z 8 c f z i t q W Q u Z v k Q C g s s 2 z I C F m w u J x 3 4 5 f L 1 v v 3 S + n u C 3 L Z j D C S S i Z T K T z z z N M P G O X 7 l P D d C 2 y m I j R n T z 9 I L G W 7 L F o L h q 8 f B B R S 4 p n Z t i p 7 t 1 F e 1 + H M h O H 3 1 s H O p 7 r Z E 8 v U x 7 U P T H z 1 K a t 0 2 h 5 6 p q 4 Y I k y c E D Z c M q k G 2 4 m D b O m z A M t S u J D s S z C 8 z 8 D E 6 Q + f a 1 O 0 P i m x R s z t G 9 1 s 7 i R s F 2 o I J Y p y b y L I z o X h q 4 e g I t N F q T X C P i V E o 3 4 b Q 8 0 M w d u w e w 2 u r t / E x O R 5 d L U d E b B Z V V 7 i 9 x U w 6 C Z V m U P M 3 0 N t Y E X 0 H J 0 5 O N w 5 e b 5 W t D D o m F K Z D Y F 4 U J Q Z 0 7 o Y r O 9 C H 1 h B C 5 8 j o X w 6 o l p q w 9 c V y p h x C W 0 T 3 2 i f z 8 O K C H 4 W 6 P c 6 O B c q 4 N z s Y R D t c y l Q 5 / s V L F y 2 B I H g N v 7 M X g j P n E 4 H j w P D o N x t w Q Y z D R 7 J d t D Z q h / U C l H P t A c 6 W v 0 i t E 5 a c f x R / 4 l R s L 7 D R M t B v 8 M a L k P 8 o d i c V 7 R g Q D T 2 g 1 8 X l U O 1 K b R S b 6 h G H 6 m 0 + C 8 y W W n N q L n Z x L 5 n i M C I l e L a F 8 G U I p Y b 2 C A V 5 X d o 3 R L D Z i W j 4 J a e o 0 q E T v 9 e b g e h y b 6 i b u O g 3 + f b L y J 1 0 a o o p p X L i 9 C a X f o a g 4 M q X 2 6 D y q W I v T q v V 5 R L a x e p b A S v 3 o k r H 4 Z C d y 4 l Y z x o w k R F G I X l F z o d H p W J X j X 7 C H o t a 0 1 r x G 1 9 H N s Z s U J u + J K s x B V 6 P C i q f 8 O O W f G o W v K p I L j R e T M e w l U G E j 4 H o L J I B H q 4 n O m o i C 1 x q H I / R 1 h 2 x p B b O f Q r W A N 0 v 8 L E C M 6 o w z w q T H z 1 K / N t V Y k b X w q q n C 0 L 4 v A P a n B B q F e p q P w M T j 7 7 h z U 6 m s O P X j W C S q 6 t H H C 2 N + 6 g D q O / J 3 R w V c T s 3 t F J g s f b 2 d 1 S 5 + i 7 b i O Z L G F + w U Q m 2 L Y S L e U i a Q l a m g f e t F h J M R N F s V w E h W l f J j i P Q Y G 8 v r w J X Y T R 6 N S s 4 / H m h + B n 2 s x h G 3 m N n X c j k 4 z R s Q / h o W D y N / p k 8 U 7 7 Q J g I C g 0 X M B c S H S R i d + S F H S y l G 0 J 3 Z f z k e m c y 6 0 i 6 K 0 h m v O g 4 9 3 B 5 Z k O F 9 h c i F C C H W s / z D R I H o X a v W B o v s u i b M / K a B 2 5 H U F k j B q L c c z q 8 4 v N U 9 D 0 0 x d d i k l 1 I r F d P R L I 5 y A t F F 8 s 6 7 V f C x D H 6 P I A p Z / T L b g q l 5 D A z m v q 5 t F C E q 9 v B E 1 p B b c H J V f a + u y U D W 1 S R K L 2 / K x p 2 b v j J 4 0 E X 7 O a + l b F u g 4 t x j C b 2 t 0 t w z y Y O y p x H s V O h z 9 N H o 7 y D Y E i 0 v j u A 2 F g j x v q + g V 3 j F r J z 1 u R j y J l E 5 S S E X b N K E z M v T U Q G b u F p 5 N 6 1 3 p r S / I 6 2 + B S d g O L i N i g g 7 K D E / a E 8 I l y d o g O + l P g X 4 h j Q Y j K L Y N 8 Q j V 6 s w D s V E i E X 2 u R z q y a g H m 9 A B G + A i z N s 3 8 w e h p q y u P W a + G l B G V N 1 P S N h w C H y 1 8 u q 7 m w U l d 6 m U C o R z J 4 b E S 2 t N g V w i 0 V m h J J p S f 1 6 R A U S b N r F c H Z V / L T p i 0 G 4 f E 7 x q 7 j X E + 9 a E w G Z k Q n o U o G B 3 1 s U q u 3 c V q + z V 6 L f k Z T f A k L 1 t u D Y n Q I m 5 T w i j F 5 n U G X B U L F s 6 Q w o H A 2 + f F 5 A K 8 V s u M + l h S J 6 m h v v 9 b P g 3 l I c U D 5 E D n 6 9 L 9 p d 9 B Z X 2 Z t C 0 U 4 C + f + o M B E s 4 S Z t Q b M L b o w 8 D u 4 y w Q q D g N Z R G y H H Y u E D Y W K U i O l B R K v U x L n 5 J 2 G I c 1 z d 4 0 b S Y q u q 4 p Z v l Z D f F Y o z t C A U t U G X v d M 9 K m J W r + t C D R w y E b k e s 6 6 O R U v X N g Y q 5 M z v 8 Y f h 4 2 a r i W x 2 w s r 6 9 r r h n 3 R B L + r I f Z j H o C P 3 J w K i q i F E X T v l / E 6 d f X 6 c y G Q n 4 W l 6 k P G 0 o T N F S s a R X Z l 4 X N 2 g F f b K p w 6 F a T T y y X S u U a x V T C V M h M f l V o 1 s l C K r h O A 2 E + j n Y m I 5 m q q p C h t M m n p b L b z P P x F V u x w y A k g E H B k R J m 5 J K g 6 8 j P t z Y p H 9 c j w K m N V 4 N K C U Z V 3 8 J t J n t h g z j A U l T A S L L 5 l S x o 2 3 h 4 k R n z v Q S o U 9 / c + v h b L h b R l 4 K t Z V + / c S V r r K 4 S V z 3 W Q c N L 2 / X r k 7 W P D 1 a F M m o k x A l m o H 2 n A y C 5 o P S A 6 3 u 2 d i p e r D l U h J l T u z 4 O w 4 l G 7 V E b v A j Z m H L w i a / b x M D B E G 8 R U i r n l U u x v i + M V U I 0 / b i e e E J r h L C N d l C C o I W i 8 K H y 2 S B b k + O T g p G D d n P s 7 f L m 1 U 4 T C d 6 A o t S p 2 z N m w m W L D I z r D e q S 7 a z o q a / A 4 R o X p e h y c i 9 y O n 8 P q O j g v D x 2 6 5 9 t q m W L i M Z m W e y P H e 3 9 a w k F w T y h Z H f b 2 D Q C w o i s N Q Q s d 9 a p W F 3 N t T v b 0 Z w G G W + 0 4 g i i s T X X l G q 3 C I R e s 7 q L V 5 b a J Y Z I Q o z A x C E F R 2 7 H D b R E H u X W i 0 U D t S w M 7 A Q K g r Y 9 g W / 0 / k q V t 1 q X o p g s / 1 l d W z C w K d N Z i Z / 7 k X K M L V b e P L I g w s h w j O u 9 D u 1 1 U 4 d b T 1 F y f G a k l T j v V J c P W 7 m P G 3 E C h V 4 Z + L w N H o i Z P c k w k i k 8 j j w O b m O m a n 5 t S u f P X t l i q K O x J B k p F q s J 9 4 0 q f S V C g D f D c o P t l o O y / i 1 p a B 8 9 w T V i Z b W 3 y T d k t 8 p F B Q f K 5 d a E 5 m G z C Y c R h 4 O Q 4 M l P A + D / S H n I z B m c p q A + n z W R R W 9 u G e D o p F F Y E U U 1 P r e a D 5 Z T K L q A Y c E y I m L V U 2 M e i K y A i F Z g u w 0 f s p L 4 v F D I r V H f T R D E f g K d Q R n R d r U W 6 r f o e J S 3 H x H 6 3 P 2 5 a T + X 7 F m r w v 1 n Y q G V T 3 R J T X q q p R y v X 9 L m Z T O b l k U T B V J r Z q K m M 8 + H h L 7 t s r 1 3 W 4 m w b z L P 2 h O + p 6 w 4 6 j Q R J j p 6 1 a Y y f O H 6 1 W Z p N O e 0 3 s 8 4 j f C o G y k Q n 1 s N Q 3 0 B d H i N Y l x N 5 t H Y f K f W M I 1 5 4 q p 9 3 Q U 9 N t u M U H Y t 4 d 5 1 b B E J 9 E v m s 5 l W I 1 G t u Y n 8 l Y W v e O r s L R 6 c f o I 8 i k M n v Y a 4 h m H X E z m N m + J b R n c k q u Z e C A s a G L 2 Q z A K J l I T v b A j a r n 5 q 1 m + f c D N p f s 1 J v i V 3 l U z 4 X o k l i G n i i Q f l h V 7 L I b L X 1 K Z t j D 2 V U l 5 J W e V / V Y m F T 7 N D H H k f V H 4 r e 4 N Z U R X 6 z s w d P x q w x w 9 u M e C M 0 q d T y Y W z h 0 8 P f q G o I t c f z T A T U m j A 4 6 R N B Y 3 M i d C U 1 3 A w G / R 2 i X B 7 M J o e E i p H n D q s W K i D I p 7 + i I i S + 3 U w X m k y I 8 I 8 q O i o f K k D 3 m e U L / n A l z V 4 M j H l G l 6 w Q z Q E z n O i r V B c z H + y K E X X T i H k U R G W R i W Q u v l a U y j F 5 + X v F b J V A 2 U l o R E V 3 H i u / k T P C T w C z u Z 2 f b G J T E E V Z 7 7 L J k 3 R o C R m 0 0 h 0 W / R g W A L a 9 6 I k j c A c M 0 x U + Y D i i N z X 5 y D G 8 P Z h J 3 5 d n x G C U R N F c m p G p v O B k o t H a b 3 + P Q N s W j k G O y T J + g J n Y 4 O + L n d F Q a D j c 5 o 7 / x 0 / w O v u G M o S s T 3 8 5 2 J n j k o X w c w d b W h k q l Y r R y P G O d D W Z 4 T Y z O e S o t 3 O g G 8 e y c l f D K 4 / V 7 X b X T o + a x A h u k 3 L w O n / w c Q D 5 Y N R 2 I i A 9 R 3 e Z Y C Y V z s r 9 f R + i t D / N L X v G P 1 m U M X C r p t r c T Q n w 6 r b 5 X F 0 E s i 3 8 5 d 4 l 7 G 9 b F K l f F d k 8 r 3 9 k t i q k k w h O U 4 9 4 p u P H k V B s / H y 7 g f l 7 x W y l Q H w d 0 a p 9 y 5 l X d k F 2 b Z L a b q t c e 9 8 s 1 W n 2 r d M J e W B g B u w X B 1 V M d R + 3 Z O / z n A P Q V S G E I 7 k z I H g + 0 C Y H s o U / G 1 X u V Z S B U k a H p p k x q h v L Z N z s z s g M F t X H U Z 5 U z 2 O d 5 t 7 y H i W Y A i U x E L Y K y q K 4 3 u Y N O Y 1 E 1 h B w F 9 z / 6 2 o I o D x F u r n W x c S W P y U j n q A K 4 U 9 C w l O y A u 0 9 E F u Q z L Y e K g F L 4 u u 0 W d J F s b 9 W B A G v L H C Y q D Z / K F + T Z 2 K C m t 1 e G 1 8 t d E r s I Z i y a z B 9 G A U t r Z c T n M i i 3 D f i 8 h 7 3 + v I 6 o D J Y D Q h 5 V O N 3 c E f 8 t 0 4 b P H U d 1 1 U B 0 8 Z D q M T O G C s n O h v g 8 4 / N r O z 8 h 8 O E E 4 + E D Y W L Y e i B W q i V C R a v j 6 I l V O U a Y 2 O s h O M U K 1 O G i o j x g X R x n 0 p l x M H J F s K c E r S C 7 N 5 E u 2 v C L z 5 O o 1 4 R 6 V u F m l k C 1 i u Z K / o g w r R o 1 X D e 2 U Z f Z z 1 P Y Q v u l e B a B Y U M S Q o s w M L O g h I m T e / R 6 K E w E J z f 3 9 e V 7 j H R S m H T h t 8 y 8 J 2 b F r y w u G + h l I z A c K 3 D 7 7 8 g 5 + 8 q S O e U 8 z G x w + U W X i C X P G X U l T A S v i Z S M x Z P B C Q 8 6 k Z C I x 7 r K 2 S P U O t S 8 i E x t C 3 6 v l X f n 6 M X h g l u t + 3 H R l + f h v 2 H x B a / l M t A 3 W r i l x V U C K w U / L w q J t J 4 L z L 8 N + M I J l L t X Q U O v q W x j z j 3 6 T 3 X d l A f O R i O i h Y N H n W C C O y 9 U 9 p r K b 6 u H f N i + a U 0 O 5 u d R c 3 J S t P p l N P r 7 K n H U A X H G x S l n 9 I + L v m 1 X W f W Y s 3 v b M T O d b b 5 i S 2 E E p 9 2 q J V r 6 k R T e q h X x d r 2 M T a G z 1 U o K X 0 9 N C o 0 S X 0 N 9 y 4 K q A R q J H Z s F o Z z D 4 3 I p Q G 5 B l W + M g o o i n c k I 5 T w U a q / X x F f m r c X z D 7 d E 4 K J C J / 2 H B X + V 3 g b q / W 3 s 1 9 f k m A O h X w P V G j o 9 T G 9 i x g T P y t 7 f i Q s R V W 8 W 8 F s W y O e w n E y t z o I 7 D / q V A M y c A z 3 5 D k P 9 7 v 4 0 C u V z a D b m Y R p L 2 M 6 f R 2 2 w i q d n T a G 5 H W U d m T W / r 4 t Q 9 S 3 l s V I 6 P u r 6 e c M X j v I 9 G S u i q R f g E Q c 9 k 8 2 C O y c w B M w g x L h / Q b A l M p t P j q I u G j k c E e H q c W F S J o m L D W B 8 y t d x O k b W e J i T 1 t t V C 6 k n o d Y x U d C 7 m B K L 6 X P d P W n Y f 7 w r T 0 h t c y l o V U y 0 6 0 I 7 Z w P K t z F L Y n E n j l p U W q r x d T b u g c X y B y o N R h q 5 6 Z y K I A q 2 9 v u Y y V g 3 z k V z R g e N l h 9 B X x N 6 0 4 v C + h o W L k / B u Z s V S 3 I 4 F r Q c z c 0 6 g n N c f L Y U S 6 2 / I Q r A B W c h o f a k 6 q X y c u 0 R O a a p 6 q 2 6 G 6 K w k j q 8 w c M Q O h V C u b Y B r Z I V y u n D Z k V T y c d 2 v x E m t g 5 1 x u c e X z A L x U x l 0 f 7 1 C o r l u j z I v n K 0 7 T U g Y 6 Q c w i w O V L e i c W F i P d A g u I V 8 e U 2 m j / g v M l E o T M S o M B F c Z z p J m E g 1 3 6 i I R R N H f S k e P F a Y C E 0 m l S 1 M h R s 1 l d n O l s o 0 D 0 a u p Y S p P l Z C x f 2 p x s G N u O 0 0 p F F h I p I D B m K s 3 0 0 u T T g n 5 Z z W Z 4 M + E 6 m p q N i Z M J p e H / I 3 D z s c s U 8 d 1 Q a F i Q v u 9 B 1 J P 0 W M Y O g V + L J y 3 m 2 x T v 3 q Q T 6 f N q f D U 5 o E 9 q O q R 0 i z Y i i L H X J P K W E i Z m N d 1 Q i F A r t d 1 X 5 r h I n 4 Q l k o v 9 b B V + d M l D Y r C G a D W F + 9 g 0 u X H 5 E H 6 h R h O J y E p Z 0 G 4 h N + 9 a B P Q m l F n O k F X U 2 + + w F d + H a 3 h 9 s t H Z m u H 9 l h y Y e e b y G U v j 9 n u 7 H b F c o p 9 D D Q V d 1 W W f y n 9 3 e U U H c 6 f q S 8 E + p z r H u y O x t R i B i 6 j 8 X i y h L 3 x L / r D 9 p q E d W G v m + I / 7 O v m k Q S F A x a G 4 L K h q H 2 o J a y A g m C Y s m E r g k 9 3 u 8 i f T 6 A 0 r K O j r + E z N S s C I n 4 o F 4 n H F E D H h + T h 4 O o b 5 l w T L H p C 1 O Q x K I 7 Y v L / f k X z I o 5 F 1 Y 6 Z P f H G w Q j s i 3 c + v w u 5 x + E L Z a G Y Z c 9 J 5 R 5 4 x B / y K 2 G i h a p t 1 d V a B + k U 1 3 c S U 4 F T h Y l w O Z z 3 L U y / y O 8 o a + L q A I + 4 w 0 q Y a u J 8 V 1 c b R 4 S J 2 R E n o b x a h T t m 9 c j I l w Y H l b S b J W s T A r e 7 i R a 5 o S B v H K W A X r E s L N M m W o O y i I r l S / W F k + n i J / V S + 3 D k 0 o q q c c 2 p l K + i 1 W Q 9 l A h A Z w H l b f G D 2 u E D C 5 d M e B H R W N f U V 3 V l 7 q U q f J N C F A t 9 5 R u G J 3 0 I B Z I i T C E r s 2 W q g E E h o l K Q A o 5 J F b S g M F F 0 y 7 d 1 r P u O 9 n B n B P Q X Q v N + 2 4 S J + G I J l D i 6 R K t p q q r c m k x o B h x C U x G h N D K 5 d p v o t m Q i j X A M R p t s d G V C d e T n w 2 o J 7 m k P d m 6 X 8 E b r + P 4 W 7 1 b y + O n + J v J y v B d S k w i L x W N a j 9 1 C m u t H 0 c W j G f Q s G j w W c j n c + 4 j f 5 y 5 6 3 q a h w t / E V C K v / i U 2 S t Y O + 6 N N W e g b s m O q 3 T 6 r O 2 g o u q f 3 c + g 7 L E v F 3 D 5 H o K N S l X q t N F K x x x H 0 R u E y p x H Q e l i Y n V J r V U z u Z U n H b l U u a b e M + E w K m N m X y 7 O u u 5 2 0 N l U b h U M E V E U 9 T b e c x 6 M E i d a P 1 9 C + k 8 E 7 S K k g C h d r 2 d e B 6 0 z X c u y 4 O z z A b x m + U J S P m R a P T b J p Z U 1 m h E s 1 6 C d 6 z H b I d R E U y 8 E I U 3 O / D a P S U N S H I f T 9 p P g x X g d m f W K 5 5 D 8 b 9 L H 6 T R d W e x X M T k 6 g I Y 5 / u W 8 i X X U i M 3 d 3 t P B + w S R c C g x 3 I W / X 9 j E 5 m Y Z Z N u F P H F o z W l Q G H 3 z B 5 e E r Q F j o E 2 u s A r 4 y v M 7 D z P V a p Y p g W C y a W B S V z S 3 3 Z V M 6 l / h / z O B n h F I v B p B O B a 0 U o 2 G T y p L e l e M 1 U C s b C I e E q v X E i s o Q N P 0 8 j l g 0 e L F T m s B E w s o q P 6 4 K g D 0 6 0 B U K 6 B X 6 N 9 h Q U U B 9 r 4 H V z i z Y 7 4 K t 1 D 5 u S f r n B V 8 o C 8 X N s g u 6 E 4 1 w D H q 9 r U q 6 S W u M z R Y i 7 c Z B O Y c / 4 4 E / 6 k P y Y k S 4 f R B T Q q H m f E H F 6 U f B j r A h s V R T T b E 2 z h 6 m w h 4 8 G g 2 f K E z s t j Q O L l a O d i V i h x 7 2 g 1 h K d t U + R 4 l 4 G L l c H t v d J g p 1 8 Z 0 a 4 r C L R m c o O R v u q e T g X N G K l u 0 3 C q r A r 4 2 a q t O y 4 f Z 6 s L 2 9 B b P H b H P P E W G y f a m A M w N 3 n R F F o Y 7 u H e z v 5 d S a X S K k w S X O l T v e V P 3 d B z 0 n u o G q C J O 1 N E D / L Z t Y g 6 O b V X 8 f B x b i a R 4 R 1 E p b h H 5 O 7 G E Y n a L P o q 8 y t r 8 r w k R 8 o Q R K F R 6 a H b F U H Q R F 2 7 M n Q 3 W l g X o 8 h P h i 9 K C N F B + w L + V F U 7 Q z Q f r B X E E 7 p M 6 8 M r a n Y p i d S F 6 K i O 8 1 u p n B I d j O y g a 7 L d G C j E a t H h e L a U f x i I t C + 1 j q w d w 2 l q P T U s T c E Z z P x J E M u d T C c 1 h r q v U v O 0 t 9 n s m 9 A q + 3 h q 5 I A c v Q u 2 g o / 4 h g U 8 n Z 2 T l 0 G 2 4 E Y H U 2 4 g 8 t E 1 t 1 E V s V X i e z v / M q t M 4 l A H u 5 y + X U V N C m v s P O v b R K I m C w o p + 0 2 L R M I a G U V Z 2 F i 8 e D 1 8 u e g w T H r y 9 S 9 t F Y r 8 T f B X y h B I r o 1 1 p o O v b Q r 7 N k o S n W y I 3 p o c + x K F a B a x / U / i z z 6 O n D v g c Z L x p C E y l U D O X y 8 z P R L t 7 Y 8 B 4 U v H H N q c f 2 z W N 4 Z 3 M Y O h s i 6 r c W g 2 2 k h 1 u K c q r R U l F 4 2 Y G J Q s b d H j i 5 7 Q / w 9 5 4 W w V 6 h p P w Z w 9 D V v + h 1 U M i b C G E W 2 7 t 5 J W j K E o y E x v l d 1 l y x O N E u J R l F R j 6 q B Z n D E F Z C E g i E D z 7 H 8 L + 7 N A X H p F U 5 T P + n Z / e E c I p / 5 Q i r 3 + c i d 0 f q R s F e f M 1 C F 9 p O G d c G 4 n / 9 D u I L J 1 A e m f i e 6 r Q q 0 T D 1 p g o Z 7 7 6 3 j 3 b R g e J y G V s 3 r S A D E 2 L t S N 9 q z Y 1 2 V 7 j + 7 R L M v c N F n 6 8 v m D i f E k d d 5 t 2 + L 4 q t 9 a a y c K P 4 1 r m x R a I T w G / R M W e e n 7 U j 4 g C d l t W Z q a t T m t S v q r 5 q b t r a z C z X i q g C Q m 6 g v Z S 5 p L q X M l M + t 1 9 G R y w U B Y G g F d s v V t V 3 N t f W D 4 S 0 3 W 9 A 7 d o u Y E F m O B u E r z 0 l F m 4 e 8 X g S e u 0 w 4 M L y E + 6 S U e 3 u q M L B g N O y R l x j Y r W t j d O 6 C j E z v y u 0 + M P 7 a B 7 6 2 4 o v n E C x U c h a V Y c 3 6 U D 6 k Q Q 6 m R Q m n 8 r A k x y o L r I z l 8 K o 7 d R V + N z e V f F c k p k J U c T P R + H S 7 o 7 E s Y S B g h X 3 s Z y B j e 0 d a p 8 p W r Q H w a T 4 R I 6 e g X J x V w m B p g m 9 c g k 9 c o v g C 3 1 j G h M b Q N I H M r C N i e S W C B r 3 M x I f q U a 6 a h 1 n M O j K D z P U y + o 4 F R E M V 7 i A a 5 s 5 L J 4 / p 5 J W a 5 1 d G N 3 D C C E t I + H w t l S 0 k z D b h 8 q A Z S F s E v n W y o L I N m u D r Y V o d o w i 5 a M 1 o 2 X k v R + H S r m I i l t X p T a / y / j C C V S G h X k N d j W y a A p T X J g f x 8 w F 2 z l m B C o + V t j G X Q r N w k B l k H O F n + X e p H i l Z Q P F 2 x U U b 9 T g H F h B B 3 6 W / h l b b F 3 L P Z i f Q O u R T m e U I H i G u 8 q 7 t a D y a Q a 9 q A o a W E J F s e q I t V j D E 1 M d o a D W P r f c g K D T 1 + B z J h B w Z F F q r w o v y 4 t w O j E z 3 c R q p Y V G j 7 3 L L c q m Q Y 4 5 L G G h U H E p q x c J Y P O j C n Z 1 T S 3 q E q 1 y A w F 3 D 7 O p f b B j E s 9 L O P o e l Y V x Z 2 V Z V f A G 3 F Z i 8 C h u f n Q d 7 m Y E a 8 b p f U B + F / C F y + U L 1 c p 4 / I k A d N O A o y w C N h d Q k S Z 3 X 7 i 9 W 3 w H E Q Y y o t G F 3 U a x i X Z 1 g N j S y Z 2 X K u s 6 P F 6 f y i 5 n 1 E F 9 f 3 g I U r i G / L D n w L V d N 2 Y i Q s h 6 L t V d l p N 4 y M C U l m c P Q H v r S o b O n X k D k T m / y o i g V R h 0 U y I 0 8 p u n g o 7 D S g P y O h L w D b M Y 6 C N 1 R E A C q u E E c H X t J u b m j l q F o G M C h X o Q D v c W s v 4 p J b x c e + M e T W 6 / R 2 2 Q F p r y o N S 5 A 7 O V E a U T R u F 6 G Y H L p g p 5 s 1 L a 3 j m j l W f / P p d q 9 E g L d W s t j 8 t L 2 Q N a y Z D 9 o O n A r V o E 1 X t U K P 8 u 4 A t n o T q J G A z T K Z P J i X Z q g K 3 t K q K a i V i I I W M n 6 t V D 3 4 l g z z t u w H a a M B H M X O B G Y 6 w m Z n t l 7 s X K X e z 1 f A O t n A 5 H r o 5 G r o E L / j r i D I c 3 r b 5 0 t j A x s 5 r o d C 3 L w d A 4 h a 0 o 3 + e 6 V N e c U X 5 L 0 O N Q v f g 0 x B B x W I 0 q b W E i G B X U D Y u y U V C m 0 y O B C R W f i y g L x 9 L z m D e M d k N o n Z y H / l X q c h S R e R 9 M r a D 6 Q u S 2 + o g F u k o v u P w a B v m I E i b V + k v G y t E T 4 f O I o k n E l Q C R n l 5 a z K A g P h 8 z M y o V 8 e V M f t b 1 h R A m 4 g v o Q 4 l V E p r n 2 T c x 5 f E L D Y q K J h 7 g N 6 U c u p t l O E S w 2 G S + s l F F 6 Z a O + F L k n l v U 2 O g P z I N 9 f 3 0 R r 9 o D l i X l o U k / o g t B t X E c F 2 f r 2 6 b a 2 4 p V s j Y 9 4 K L z w K G h 2 P S g 1 u y r N T G u K S X T f r U u x T q m U Z B O 9 m R S 7 x U u H E l Z e m d T w 1 7 1 M I r X M s R q O l J K m K x 1 o 8 P w f g s F G L m h A p H / U V D 2 7 u z B l T T F W v a R m f T C 7 7 J K M b p T N V x t x L C 9 1 h D F 0 x L B 7 8 L V C y A R z U J z a W o 5 g K B g 9 k T c 4 / E 4 / M 4 g n I Y H b x q H Q Y v f d X z h K B / x 3 Y s t l T V N i u a a 5 I 4 R V k Z 3 Z a 2 u S r 3 Z R 8 G z E I P H a W V S 3 w 9 K h g P 6 f h P p G b / q / n o a 2 k b 3 r u b + R K v d k 2 k v 0 7 r J R i x 1 V Z Q 4 / a z Q p 5 H 6 p 9 P A C N u t P D C d W k F 5 N 4 B q q 4 + F t A / R q F W u b r d D H o W / M a M 2 l P b O d d Q C s L E y Q L 6 3 j Y W l O Q x c 8 h q C 0 A f b q u U X U 1 u 5 V l X c F K G L u p A I T q g 9 u g i u y V F B c E N s r q H F f H 2 1 I d 3 b Z u b Q D H 8 B 8 I W z U D b S l x K q E x B L z 9 3 i k B M h s S D 0 U / y R E N o b F e i r u u r + M 9 6 o / z g k h M a l h B Z R m N h N l F k Y D I F v l C 2 L Z a P T 6 o o W H / 4 x A v p P m 9 c K a O 1 3 V Z b G 5 F N p h L O R + x Y m g m k 8 m d g + Y t o i E t M N L J 5 r o R c o o d l o q p 0 q g g P S x u x B 1 j j R C u z A e 9 5 A d 9 c H 9 y A E z 1 Q Q C / N L 8 G o h K 0 V I h K m y 1 4 b Z b I t A t a B 3 d u G d G M A Q O s u 2 Z c y F J C h X r A S m t e R 1 G L s m r v d P X u j 9 X c U X U q B e X 7 c o X H v G y m Z m u 2 Y G s z S h a 4 2 6 D m e 4 g 6 j 4 R I k L I Y Q n g 3 D t i z 8 g 1 m u t d L d V Y c D B R m B C U 5 t k s y y c U T 4 2 Z 5 m L i 1 8 l x 9 7 Y l 0 m W M 9 U 5 7 M 2 o 6 c S z j w T / / f D V q 1 h 4 I o O w W D g b I 4 2 D T g T 7 R h D s C 8 F U o Y h Y X V b a + j C s m p W Z v q 5 7 E Y l E s b O 1 A 1 f f J 4 K S E I a n K e X B W C G T l b z T X e S v V V C t b q P l 3 l W v k x 6 u 5 i Y w k z m P 3 y y 3 8 d 6 m B / 7 B B A Z t L 6 Z m p h S t H d 8 z + F K s i Y 7 4 p Y 2 w / 0 h L 7 C 8 K v p C U b 1 Y m + a X 0 s L O P z E I V R B D B 4 I Z d F 4 N 1 s R A e t C o d + M d 2 6 e M u 8 H o 4 I k 6 7 G w t y D G Z g U 1 h G Y h g K x V s V J E d 6 h H P n e M 3 n g s t 7 t J x 9 d 3 f H 2 q d J X u R W N v p m C / u R p G r r a 4 P n T F 6 M q u t b K W p W y 1 / 5 / H H V x T b 6 g 6 7 q w m r D u J 3 E 1 C W 2 Z b Z 8 K w Y P b D D 4 Q D j 0 G L z e g A p q 0 A 9 i I e X 7 W w E 5 R w M L m T y 8 g 6 R Y c r F i 2 l E p b 5 a b 8 H H P W 6 F 1 t U 5 b / C Y v X l o e 8 z n / / 5 T v d x t 7 w 4 3 M C O 7 s w S B B e 7 e O C 1 o N D p G Q x l 4 P N c 0 n l M Z a x K 1 u 1 l F d M R B I e T G b H i C 8 t a t 2 J a Q m 4 u S 2 W z T b i M 6 G V O S M M A r i x A s r 0 o b C R C r Y a r b U T n x s t a z 6 t o u F 6 g j 9 j C + F M d 2 u q 3 Z m N k J T f h X t o 4 9 3 J W s J E 3 G S M B H G T g e d W 2 K F 8 i m Y H 4 U R u l A V w a w r P 6 + Q z 6 P R M F Q E k G B O H 6 O F A 4 d b l c h T m A a D P s o t X o c L E T 8 3 M x s o Q R s X J q I r f h 5 3 Y a y K M L 2 / E b p b m L 5 g + E J a K I K B C R v G f k u 1 v z J k s h t t J 6 J s T u / v w a y 3 o L k C a L c a i M 6 F V G 9 t u 6 a K E 9 T l Y U H d o T 8 y i t o 2 E 1 h d u F X X 8 P S l w 9 l P 4 W k 0 T f h 9 n g N L w d c q l Q o S i Y R Y s z Y M E W Z 7 Y Z i N T d j w M n K P 3 U e 4 j s R z O s S S R R b 9 K j 2 I t I 3 w Q w Q L o i x 2 U / B P e m C I P x W O i H 8 2 t B y j l s s c i O / Y L S n L z a Y u t J w T k c u i D E 6 2 M m x l 9 r p u L Z Q f i y + Q h f r C C h Q z J F g b x e a V 9 G k o T E G Z x M T + h 0 X x D 4 J H m k j a I N X i d p N c d J 2 M 9 l C 6 r S M 8 J c L o 9 B y E t r k D B U P l d j G h D Q o O L Q M n M i 2 B D Z 6 1 J b 4 U i w A 5 q S u r N b g m Y x h w U X f W r 0 L b b N N 1 E k r L d c T P h Q 4 E x E a j z 9 Q i B 9 h A k v / y T M 7 d a f H 1 r O v i N f A 7 5 V o L 0 Z A b 5 e Y m d v N t T M + w a Y 1 1 r K B j 8 t S W 0 c X 9 H b x X F g t 3 i s B 9 c Q Q K + P 8 B d m K m D w X O u u U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 G u i d = " 0 d b 4 0 2 d c - e 7 b 4 - 4 1 9 6 - 9 a b 7 - f 8 7 7 0 8 3 1 8 b c f "   R e v = " 1 "   R e v G u i d = " 5 6 a 9 9 1 7 9 - 8 d e d - 4 0 8 9 - b 6 a 9 - b 9 f 6 2 2 5 1 5 d 3 8 " 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C 6 B 5 E D 7 1 - C E 9 E - 4 6 E 9 - B 0 A F - 9 6 4 2 B 1 D A 0 A 9 6 } "   T o u r I d = " b 5 d 0 9 9 2 2 - 6 4 b 6 - 4 b 7 9 - 9 6 b 5 - 6 1 6 4 e 5 e 2 3 2 5 a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I H 5 S U R B V H h e 7 f 1 Z l 2 T X l S Y G f m Z 2 b Z 5 n n 6 c Y E R g J g E M S J J E g m Q O L q c x U q S p L 0 u p c a q 3 V e t F T P 6 h X D 0 / 1 E 7 q X 1 G p 1 q 6 v U X a 2 u p c r M K i V F Z p L F 5 A C A x E D M Q C A i E B E e P g / m b r P Z v W Z 2 b e z 9 n W v X 3 d z C 3 W O A Y y D R H + g M d x v u c O 7 Z e 3 9 7 n 7 3 3 c V R K + w O c A Q a 9 A S p r B u L n Q s N X T s b N W 7 f g k P / O n z 8 H p 9 M 5 f P U Q g 8 F A / R z 3 3 m l Y K 2 l Y S H S H f x 2 P d s 8 B j 2 u A W / s a L m Z O / + w 4 W v k + j J K O l 9 / / B b 7 z w n c Q S Y W R u 1 W G P 6 A h M h O S Y z v h 1 Q b o d / t w a k 7 0 e j 3 1 P Z f L h b 2 6 C 0 G j h t B E U L 2 W / 6 i I 9 O W k + t 3 Y b S M 4 6 V G / E 0 a h g W A q o H 7 X t 1 r o 9 j q I z Y d R K p W w s 7 O L x x 5 7 V L 3 3 S W G n 6 s J U 1 L p 2 Y r m g Y b 2 s Y S L U w 6 O T n e G r n w x W 5 B k u j T z D S t O J m L 8 / / O t 4 v L r m x d c X z O F f 9 4 9 X V z z 4 + l J 7 + N c h r v 5 4 F Y 9 / b 3 H 4 1 4 P h w W b s K X C 4 H H B 7 v c O / L F A o u t 2 u m g i l U h m m a a q / s 5 k M O p 2 O + j k O D o f j g Y W J g n I v Y S I o T A X D + c D C V G o 4 4 U s 7 k b w U Q S I T h 9 P n g I g 9 J i 7 F E Z 0 N o 9 G Q h 1 4 b o N f u q e s n K E j F Y l H 9 X m n 0 l D A V r l d g 7 D c P h I k I Z N 3 o t r o o 3 q n C r I l w D Y W p d K e G 4 L R X C R P x 8 5 + / i E c e u Y x 2 u 6 3 G 8 Z P C q D A R 5 1 N d f O e C C L a o 3 l d W j z 5 j 4 u q O e / j b x 8 e o M B G j w q S b D r y 9 e a h 4 b D y o M H 0 w v F 4 K U 3 9 M V p d f 3 4 L H d / c 9 3 i / O z E I R j V I T 7 U o P 0 Y U g H E 4 H 9 v f 3 8 d O f / g w L 8 / P Y 2 t p C X w R M 5 i A u X b 6 I R x + 9 A p / P N / z m x 8 d K 0 b J O c t o T U R V t 5 3 c P 4 B E r c r / g J w 1 5 k C G v 9 R 1 d r y v l M D s 3 q 6 z s o D / A R 3 k 3 H s l a E 6 F b c 0 G L H E 5 I W 2 n s i m X b b m Y Q h 4 l J l w F H J o L I 8 J i 7 m 0 0 E e n 0 R L C / c f k 2 9 1 u 2 b 0 J x e e e B i 7 Y b K p V 6 r 4 4 N r 1 9 C X z 3 7 5 2 a e V B Q w G L Y v 3 a Y I K K R n s y 9 1 b e H n F i 4 v p D i b C d 1 u S u o x d e H i f 9 4 O f 3 f L h u x d b w 7 + O B w W r K w o 0 F r j 7 f K 2 u A 7 5 7 P N / f r H v w 1 f l D y 7 R e d m E + b j 2 z m z / P 4 d J 3 J t T v D 4 M z F S i C E 6 y x 2 4 c 3 O 8 D / 9 D / 9 N f 7 s z / 4 E A X 9 A h K m P Z r M J T d M Q C F g a + C x R b T k R 9 d 0 9 w K O g P J f F 0 i R k M t w P 9 n U n 0 q H D i U M U C g V l e a L R q B K o 9 3 M e P D V l C Q 0 t M i 1 M x + j I O 6 J J 3 R 2 E 0 t a E 7 w g l b j V 0 l L f r S K U T C C R 9 a H S s h z + u B J q 9 q v w U 0 a 8 F E Y s l U S 6 X 0 W o 2 M D U 9 I w L a h d u t q W v 4 h 5 / 9 E n / w 3 R e G 3 / r 0 0 J T r p m K y c S 2 n C T V z 4 a l p s a 6 e o 9 M p J w p m Y k T B b F d c m I 4 d t Y C j G B U o m U o n K k i e 5 R e 3 f c p y 2 n + P K r 6 H x Y 2 f b + C R 7 8 w N / 3 p w n B n l s 0 E a 9 N o r L + F f / v f / L / z R H 3 0 X 4 X A Y L s 0 l k 8 C N S C T y i Q g T s Z y 3 N P t p o G a 7 l z A N j a h C Z k y Y C C q E f / f v f o C 1 3 T o 6 Q t M e S 7 Z Q E 2 E u L d d R 2 z T g i 3 o R n g o h N O V R w l R d 0 9 E s t e A W S u z y B B D 2 y B i I M B E B m Z T j E 6 b b M 1 E 1 c k I b R R 4 T D T S c 2 0 i n 0 2 I R 5 5 U Q 0 U L + 5 j d v 4 t a t 2 0 g l E / j B / / J D p a g + T Y w K E x H z W 3 / b l p 9 W w s a o M N E 3 i w i F o 0 A e h 1 + K g N j C t C u C + N I d L 1 5 b 8 0 B v 3 / 1 5 v k J h + r l 8 x / 7 b J 0 y O Q j g K Y e A w R 6 5 n H H V 5 d q P Q X B 9 v f p 6 5 h a p U K r h 6 9 U M 8 P v c 0 A i k 3 P M G z 4 9 e n 4 T V x T H / v I R z T U e z V n c g e Q 1 t s V K t V / O A H P 8 L 3 f v + P k J 5 L q d c Y j K F U 0 C 9 q B k N o i b G i p T T L D S A S V B r T 6 R h g X V y p S L O O n r O K 7 O Q k N L d L f Z 9 o y I T x i 2 b n Y 2 + 1 W m h p u 4 r m D d C H B j 9 K h g u z 4 b R M V H 5 a q L T 4 a t P i 5 x S L J a F / P b z 9 z r v K P 6 W y + s Y 3 n 0 P o Y 9 B A T g Z S 4 3 s F A k 6 j c u M W z M Y b G x 6 l f G y M U 7 s X l 3 3 4 / f P W a + P H O M 1 a P Q i W 9 z U 4 x Y 9 e o 4 u Q F L 9 V x v b L c 4 f 0 b / m l I s 4 / f + j f P i j O X K D e k Y d 7 b m l J W S M z P 4 A v e + Z G 8 C 5 0 + w 7 c K W i 4 l D k 5 A k X L M 4 w V H I t y w 4 F 4 4 O S h M A w D / / p f / x v 8 2 f P / I T I X 4 y i t 1 B B J x Z G 7 u Y 3 4 b B K B t K b 8 x s p m D Y F Q F H q l i o E 8 p 2 7 b R H w p C k / I g 8 K N G p K X w 9 i 4 s Q 1 f U k M 2 O 6 F o J S 2 h j d X V O 0 j M O 0 V s R K C E J v f 6 p H e W f x Z 1 H k a e K M d i 9 B Q o h B 6 P R 1 H O f / v v / h Z / 8 U / / I + u N T x A 3 9 u g 3 n j z e N k 4 a 9 5 e W v X j + / K E C b I s V 2 a o 6 s Z Q 8 m Q 6 e B V 6 8 7 Z X 5 Y v 3 O y / r O p c N r 6 I o 5 W 3 + r g H N f z w 5 f e X C c q U D R S f 4 f / o d / h f / V X / 6 n 8 H m 9 6 J S d a B o y 8 W b u H U r / u O j I c x h R + k e Q H / p C x 4 H U Y n K E l h w H T u y / / r c / x L c e f w 5 m O o v 5 R A + V n I l g R K h s Q K i m j G B b 7 8 A T P m q N 6 U / q O / K 5 C Q 9 a N X l w c g n V c k W 0 Y h 6 X H 7 s i g t B E U K y a H R X k + D U H J X i d E b T K J r q e C p x C l 0 P e L F z O U U p L Y k 3 H 3 L p n 6 y 8 H 6 v 0 t h J 0 z + P D D a + q Y D P w c B z s U T X + F 1 n R U Q 5 8 1 7 i c o Q V / o + X M t u c f h C 5 8 g + L w / 2 t N w P t 3 F 7 N C X Y 5 B n / e 1 d 9 F s B x M + J W z A d U 6 8 / D M 7 0 F s j x H 5 O H a I r G J N y x v m j p U 8 z C G e L q 7 t 3 h V I I h 0 k S g r y g D J x L X g + h L 0 T m u t R z 3 F C a z 3 c F P f / Y S n p l + E h O X U p g d R o M 8 M k m U M B F y i 3 1 x y s d B i x W e 8 V m B C h G 4 Q M q P i a U J T E a X 0 M r 3 4 G e w Z i R u y / E z R U u 7 n a J F 9 Y H Q Z S / c t Y k x Y R L l M T C g i / A 0 H R v q 9 1 p / X b 2 e q 1 i K i 6 H 1 t 9 9 5 T 1 n V 4 1 B s O L F c s K 7 3 6 Z m j w n R j / 2 w p + v 1 E + L 4 t v t A D r p I c A a 3 1 / Y L P + 4 U L 5 o E w F T a K 2 H p D 5 q u n h 8 X n o h 9 L m I g z t V C t l o n / 8 f / z / 8 V / 9 r / + S x W E U B o 6 1 x Q n / Z M J R I x i 3 N K I 0 v n Y G o 9 U 6 r / 7 7 / 6 f + N P n / g R L X 1 4 Y v n o I I 9 9 A M G 3 d G + 9 V L U a f c t L W v l A 4 Z w u 9 d h / G X h P Z J 5 M o V e q I R y 0 r Z Y g R q + 3 k R M v 1 E F g Q m i e C 2 r j p w + Q j k 8 M j H K L a X x 3 + Z k F v + Z H x R + B 2 W N d D X 1 b X d a y s r G F x c U H o Z U b R w l F w L U u F 9 W U G + P y + A 0 v 5 M H j 5 j h f f O v f x f N h P G 9 d e v g m f K 4 2 5 Z 8 J w M 6 J x B j h T g d r a 3 F I R v U l x u g l O s u Z e H 4 H J E 7 j Y J w T e U G e Y E f G w Y K B g Z b u M q U g f Q U 8 I 3 v D d F r C 2 2 U B k 9 l B Z G L t i h b K W L z W O y l o N s Y W I C r u j 4 I b L 5 0 B w J i q C P 0 C / Y y j r Z I g A u O o B x B Y D I p w 9 1 A Y b 6 r v N 7 Q B S 0 1 l o Q 1 k 1 B z W 0 B t a C c b / v E u 3 e g 9 c R g 8 8 R V 6 + N g h F A C v o v X 3 w Z 3 3 7 h e b G K f v U 6 L e P L L / 9 a h e S / + t V n c e P G L S S T C U S j E S w s L D y w c H G 8 A m M h 8 3 H / 8 D T w m + 9 u e e 6 y m J 8 U b r + + B s 3 r x O K X H j x E 3 j A a V r T 6 m C F y / R / + 9 / + 7 f z 7 8 / W O B D + g f f v Z z X L x 4 4 e C h d R p d t K o m f P H j 6 d h Z Y d z x r Q u V G 3 + 4 9 w M e h 5 z f K w y L v k k 6 5 s U P f v B D n J + 6 q P w j K o h u q w e X 2 5 r Z r X J X L E 1 D K J 0 J l 8 c F X 0 x D c 1 8 m d y C E d q 2 H V q k F P S 9 C I u 9 B / r e 8 e h N B M 4 Z Q K o y y C I J W 7 y C U 0 M R P 8 m C l 4 M R M 2 g 9 3 x I k b 7 9 6 G 1 v D B F W + h t e O E f 1 o E 1 R l D P a e j m W / D q N b Q F f + 0 l v M i n F Z X L v / 1 4 H F E 1 H W N g k y B P / N z s 9 j Y 2 M R L I k S X L 1 8 a W q Y B n n v u 6 w i H I 1 h a W s T E x I R 6 n Q L o H c t 6 u R e O 8 1 8 Z p R s G Q e 8 J f k R z D u 5 a x / q k U M l V Y R Q 6 y J 5 P D F + 5 P 9 x 8 7 R Z K t 9 u o b Q u D 8 L R Q L + l o V M U X j l m K 9 U w s l H K m R R O u r q 4 h F A o h G 8 6 i J / 6 K w y H k p d 2 F M z B A O H u 8 R J 8 F N s U f s j k x b 4 Z u y Y P S P Q Y u O A E Y 5 q Z y o O b + 8 U 9 + i u / 9 8 R + K 5 k 5 a i i H q R X X N U J k g F C 6 z 2 h Z l c f r E U 2 P T a K B Q L M i E n U R 9 V x S N 2 c L U Z Y u r 5 6 9 W U E k H s Z R 2 K i t V N 7 p o 7 9 W Q X E q g s L O H X l m D a 6 o m H 0 w g s u C F 3 t y H M 9 g T K y i U b T 2 K 8 I I b z U E B H p D u B W E M 5 A R q o K 3 H G n H O q 9 8 N v Y m X X v o V v v S l J 8 W i u f D e e + / h + e e / d a D 8 b D Q b T e T 2 c p i a m n p g o T o O h l i u T 0 t I H h T r 7 2 2 K b 9 0 V K 3 U 0 b 6 / b 6 a E r v r M v a K 1 x d W U O 3 / z l D j T N K 8 x H x 2 N / e A 6 9 b g / L r + U x k O c L o f H i q a N h 7 t 1 b o K i t i H E K w B X 7 R s N Q E + / q 1 W t K s 3 3 l K 8 + K B o 7 D l 3 T B H / N h / 6 M S U h d i S q u b t Q 7 C k 4 f 0 6 C x R N 5 3 i / F r U g j l 3 D E I 8 D L p y T 6 / / 5 g 1 o M r H P n V 9 S i 7 g U L p p 3 2 / / g O G x f 3 Y F H B j s t k / 5 e O Y c U K H v s K h s 1 h G b D a B d M h E T B c N G x k C s g O x F X w k Q U b n P M L K 1 Z W T X g m N 9 H u y 7 0 N X z 4 m L S 9 W X S z m + j t B e D K c l G X 7 9 l C d C h M h I g p 6 k I l 3 3 p x G X / y J 3 + i 3 r l 9 6 7 a i d 1 w w P g 4 M Z u T z B d y 8 e Q v f / O Z z n 8 h i / H g C 7 m e F W 7 / Y w 8 V v H 4 b J N 6 5 u o 1 N x w + z V x L / K o K f t o 9 v v w u M L 4 N w z p 9 P D j t m B Y 2 P 9 z s A W F W o k e + I 0 R K v S 6 n z w w Y f i 1 M 6 r d S W v 1 y e C 0 8 b 2 9 g 5 e f / 0 N J B J x f O M b X 1 c 5 e Y F A E L U N H U 6 P E 9 H p E I q 3 q o i f D x 9 M u A b 9 i 8 l P Z p H 3 d l 7 D h b S 1 V n M / u V w n I Z f L w S v 3 E o / d H e m h Y u H P 9 t Y W p q a n U V i t w R X t i j b f w 5 U r V 0 4 U r L 3 c H l L p F O p b D U T n r O A D E 2 F d X t f B M W 1 h o v D p u Y b K w H A N Z K w C b T g n q u o 9 d 3 c J p Q + 2 E X 7 a R H P D g Q n x c 4 h S f Q 2 u o H W / o s a E + B 3 N m m i L p n 3 7 x T V 8 5 z s v K O r 3 I K A y + f W v X x F F + e V j 8 y 4 Z + O G a D i n y g 4 K 5 l 0 t J 6 5 l 9 l i h u l l G 8 I z T X W 8 a g 4 4 P H n c D S 7 1 n J y I R R M Z S l Y m z g f h i W 6 9 K F i / 9 8 Y 3 0 D G 5 t b e O M 3 b 8 p L 5 O M D / P j H P 0 U q l V L c m u b t x o 2 b e O 3 V 1 2 V C A H O z s / j S 0 0 / h 8 c c f U 8 m Z n Y I D z q 5 b L W L G 5 k Q D M 5 d N z u 8 N H f p O z Z I J b + z s B Y q J m g f r C T K v T l q L u h / 8 7 G e / x J N P P i b 3 e L d w U B A 4 w R h G Z z o V Z C 6 E Y y G k M 2 k V T a N Q 5 P f z q N Y q S q M z g k a F F B H / R H N p M E s 9 3 H L V k B V N x 9 K O 0 o q B v r c r S s p z Y M E o l D 0 u 4 o p f H l 8 M Y z n X R 7 9 Z k o f s w 6 D g h u + 8 C K U 2 j 4 H h g T f i R r W / B n M l A H f K W m A V D 0 / 9 a 6 N U q O G N X 9 7 G t 1 / 4 / Y d K R O Z 1 T Y v y o P K M R M J K I E c V B 3 0 j O 1 D y o I g / J I s 4 a w S i f i T m A 6 i t i l L + 1 g R q M p Y h e V 7 O 4 T P x + D x W 5 P Y + h I l w l A q 5 g f 1 A W 8 0 W D K F x z B N 7 8 s k n j m Q y U 5 N y k p A G 2 Z 8 n a j u 6 S r 9 h C Y O N 8 r I h 1 u l o + o u R b 6 J v i q j K O P p T 4 i g H z k a 4 R l f s m W z K / L i H A S 3 y 2 v o 6 r j z y y P C V 4 7 F f r i E T t 5 z / y n I d 4 U W L D l H Y R i 0 A x 4 t g a N 0 b 8 q o 1 q + v l P K 7 E L Z p V X T e x J 7 7 F x c m j E 5 3 C a U / c a r 2 H R N S D 8 p Z Q v 8 m 8 a E m H W C E P Q s 5 p G f c 6 B h M F o X 8 z 8 h T 7 a P m F 4 x 8 + A o V a W c Z c D 2 F + / u G T P Q n e S 7 F U E u s s d E i o P d e 5 P o s s 9 0 8 C u l g g P W + g K + w g s 5 C E 2 + P G 2 / U S n o 0 + X P r R s T 4 U J 8 d J F G Y U l X W h P U J d w s O i O R v l F R 3 x p Z O z I / o i g E 4 7 b + Z j w h Y o W q f 7 i S a d B K Z M X b p 8 C c F T / I W 1 o k s E t o e 0 + D O 2 U m n s 9 b B v F s U l j S A 4 4 b Y i e o L a t g G X 0 w O j q C P z 2 N F w N h e U 9 a Y O U 3 y V x Z n M 8 N V D k P p t C I 9 f T P Z F 8 I R 6 x 0 N i Y d a w X k j g y S k W M h o w N m S c E 6 I A W 3 7 M m + J H Q v y z G Y v u O U X o + m L m X n 3 p P X z z 2 T 9 A K H x 2 m S q 8 t h / 9 6 O / x / e 9 / T y n X z z M q u Q r 8 Y T / W P 9 x E L J G W M T J Q F X c k f d U j V P 0 a Y t k k n J 0 I e h 1 R S C 2 h 1 u L 8 O L U + I q E p o b I d u C J 1 z D 8 h C u s B 8 F B R v m a 5 h V a x D 2 9 C L E L i a J S I X m 9 9 V 1 c Z 1 y d B 3 2 k i N D X 2 v Y d E c V i b U 5 V J S q N g Z z 4 / C E j N 1 t b W l e Y 9 D c x a 7 r c b 8 A h N K x Y K Q v c y R 6 x 1 4 a M K U s P o X X 3 L R H j G i 9 K d i i i X G P I t A 0 l f U J U Y R H w D 6 L t t d M R H 4 q L u c d i v O 5 E J 9 1 F e q 6 L X F A E O C 7 / X u n C G x U c U + l a 5 r U O 7 W F K f b W / 5 o E 2 b o l A O 7 7 1 c q q K x 7 x X / 7 n S L + z C o 1 + v 4 6 O Y t f P n Z Z 9 T f V M B c B G f E c H Q 8 P i t U 9 0 W 9 7 J h I n x d F F D q e 6 r K q O r e a w 9 S F q e E r Z 4 P 7 Z s B m v Y 3 K q o 5 G z o p a x c 8 H 7 h Y m A R c 7 Q 9 n T 6 Q A t 1 F m A w Q g K E y N G U Z m k D y N M p D N c 4 F w 6 t z R 8 5 S g o p E x T W h X r x P J 2 C h P v n 8 K k y 8 S i x m Y F L f + l M O n V p h K s 0 L T l P y b O x V D f M b C D n k p m p T D l b 4 o g y H E H B + G g u 2 H X 9 c Q X o k g 9 E k N o w o f 9 W g 7 N o g O G + K O 9 6 Z j Q P y u s 7 W o H j w g T E R N a e v 3 G 9 e F f Z w v 6 k K y 6 Z o S X F c k / + / k v 5 P e K K i b l a 5 8 1 o p k w Z p 9 K n S h M B P 3 Y s x Y m w r H + / p 2 B 5 n N B 8 7 u h C X 3 r N j p o V t r i D D t U W b v m 1 d B p m v D E 3 Q h l T r c q p t 5 G o 2 g i P i z Z P g l t 8 Q 0 8 4 Y 8 R P R j i I 6 F 7 Y V 9 f l T I 8 L H Z 3 d 1 U Q I R i O q g n e o h / m E Y 0 r 1 u h + 1 k 8 o S A T 9 S 0 Z J q 2 t N u O X 2 v W G v 0 D 9 L X 3 H J 4 L 1 2 A V 9 N T a K y w n W s A I z d F r S k Z W 2 O w z i F 5 Y K z T x h W o 1 6 G s + m B T 5 6 H n S 6 z 9 0 E R v s d q 6 n c b F f H 1 t j 5 q 4 L n n f m / 4 y t m D w k T r x H U 6 u g i 1 W k 2 N Q y L x Y I u l v 0 t w s t i N v L 9 j t K H n D P U U w x M B J C 6 H E L 8 Q R H j O i 8 S l y D 2 F i e h U R K P e Q 5 g I x 5 g 2 f R i 8 u + U W S t R 7 a G F i E O K 1 1 3 6 j l g D g j a t o l d s 1 U H 0 T G N S 5 3 8 V I R v f 4 w 4 n E y c U s C q f 8 m L q J 0 q 0 a D H F 4 G Z E 7 r 0 e U V f J E n S o 1 y Z f 0 o F 6 t K w t 5 H N 6 R + x s F k 0 x F 1 y E S j a L k 8 a v I a 1 l 8 2 K 7 Z h T 8 Z P i j t c E I U o L y 2 v 9 J R i 7 i f J C h I X M u y / W 2 O w f 3 i 6 u 7 Z R 3 w / K 5 C h E L / 6 1 S t n l 8 t X 2 2 y q M g X X f c S t O 8 3 u Q e + E B w U 1 9 + v r V j H h w 7 B 1 3 j x T c E j b Z m a m o b n F k g y J L 7 P Q H 7 a E m p a q v q 8 j N h k d v m K B G R W 7 5 T b c I l i + c A j h I R X k W e o 7 O o J Z / 8 E 6 1 C i O y z A 4 k h E i g t j u t r B 3 v Y T k 5 W k E h f 3 Z w a T c 3 i 4 8 c l + f t q W g b 8 V s j O m p K T x y 5 f K p o f p f r 3 r x j c X f r m T a k / D j H / 9 7 f O 9 7 f 6 R + P 5 v U o 3 Y P + l 7 j S O j 8 X q h v G e K 0 P 1 j o l b 7 S T s 2 F Z 2 c f L o G S 3 Z f e f u d 9 P P n 0 s 0 j G w k f S k / Z 1 F z K h h 6 e O x M 6 t P U x d v L s 4 7 Y 3 y P p 4 N p 9 D T N Z h N H e V Q B w l N w 8 4 7 e / A 8 n h D / z 4 e Y x 4 c P S / t 4 L H E Y 9 S t u N 9 A r m 2 h r P U T D A a H l Y g m F R O w 4 v L g 0 D D 5 R k B k Q G I g w O U S Y u m K 5 f v 7 q h 7 i y m M D i w i K 8 H 6 O D z 8 O C 6 U t 5 J g G L 2 m C i N J c B q A A 6 Y s E 8 Y 4 v L n 9 U C 7 / v b c h 2 i k Z + Y Y v + P j w c u J d h L J i N T 6 u F B Y W K t z 4 P A 6 X m w 2 2 C r q q B Y j 4 c V J m r v F 1 9 8 C d / 4 1 g v I J I 4 K E 8 u t H 0 a Y G M 1 s C 1 W m F e I Y e G L H D 2 d P b p V O c G W 7 g E B a t H Z R X q s M M L U 4 g 0 B N z l v q 4 L V a C b O e i M o w 0 X e s e z T 9 A R V y n 7 m c E s s W g D v o Q i k U w G x 6 g N K y l U G x U / e o N a F Q O A y 3 N y j + o B / f / / Y z Q G A K P / 2 H f 1 D r W i + + 9 L K K Z H 5 a 8 M s 1 p F J J Z S H Z + Y q B i l / + 8 k W h R L 9 W k 2 8 U n 4 U w c S 4 8 O d 3 B k 2 c g T C + + + K s j 6 4 9 n Y q E Y g m w U W y o / 7 U F Q X K 4 g e f 7 e B V 3 v b n v w p e m H E y Q b t E 4 q O h k / u i Z 0 X N n B v d C T + 6 1 t N O 5 a a y O d t H 2 q U Z h i R b z y G j N I + q K 1 7 2 y v 4 v K 5 8 + i W X Q h k Q 7 j 2 + l v Q r 0 z i 2 e B R u s j i S G r Q U Z A u u 3 w a e q 2 7 a f N 4 Z f I 7 y 3 W x c D f V x H 7 l 1 d f w J 9 / / 3 g E N f H P T i y / P f v K U i 8 L E C c z U t d d f e x 3 P f e O 5 + 1 r j f B C c 1 M P i O L A v y L V r N z A 9 P a l K V W K x u 0 t e 7 g e 8 J y q H 8 Q T i M 7 m z 4 u 2 q a N 4 H X 1 d K n o u p R b W T Q H + d y a 4 f V 5 h I N 2 7 d W l Y P d R R c V 3 o Q Y a q s 6 W j s t W V C i G A e s 3 B t 5 0 G O O + c U J g U 5 l S / o E W u e x P 5 y H l 2 v g a t v v q k W H S 8 5 / S i J l a O 1 s z H e j J N L F x Q i R v + W a / L 5 t Q b a T R G 4 4 V f Y S m 0 U T 5 8 P C 7 3 9 s i o w / I / / 2 T / F 8 v I d v P b 6 b 1 A p V + S a P p 3 U H y o w B i + o x V u m q Z 4 F k 2 / p b 5 0 V T h M m u + M R n w m V 6 t 7 e P i 5 f v q A m 1 1 t v v Y v 9 / L 6 6 F j a 5 I X h 9 / F u v 6 + r v k 8 A W e c d l 4 5 + J h W K / h H a p j / D 8 g 1 d 9 V l f F 9 x q m 7 4 y C P g 3 X f 7 7 0 M Q v O O E A v / + o V P P n E Y 6 K N j l p D L o f d T 8 I G J 3 l N J b f e 2 + f j + S y / p o l Q K I y 3 6 0 U 8 E 7 b S W C o r D c S W A n i 1 W s D T j g g c g T b a O S c C k 1 7 8 p L C N 7 2 f n U F 6 p i 7 A e + q K U L 1 5 i d V 1 H b O F u I a a F H R Q 7 C E 5 q K l F 1 P L d O L k c V + t n d n A x d h P i j F d y 8 c Q P / 2 V / + h X r t 0 0 I + n 8 e r r 7 6 O c D i k F p y r 1 R o m J r K q x y H H j e N 8 W s X z K E Y D N D b I E B i 9 V a 3 r h k q M 4 / f G m h P 5 D 3 + o M u d V P 8 X h H N 3 Y 2 M A r r 7 w m 1 m a g v s t E b + Z W / u Q n / 6 A 6 R 3 3 5 K 8 + o M p b j 0 q w o c M d l o J x Z l I 9 U h I u 6 y Y t 3 F 7 m d B m r d 0 W r Y 1 Z K G x X u 0 V O b g 0 + Q e F x 0 b x 1 t v v o 0 L F 8 + r g R w F G 1 7 e T 4 J m Z b W G 6 E L 4 g R W F v T 5 l 0 x t + X 9 8 U 5 e D r q L B 2 X T R i T 3 M h 6 4 1 i J 2 R g r 5 D H c w v n 1 a R i N j p z H f t i v Q f y v d p m F f H F 4 6 k x + 4 4 n K x X E z 4 f Q l m H z n B A 8 5 b i y s y 7 v g g I 2 M H a F s n R V G c d 4 T d S n h Z p Y A u Y H U q h Y s u 9 0 O D G / M K + o F C 2 J 3 + 9 T F P V e Y 8 / 5 U K 3 V 8 O 9 F E J 5 / / h s i t K / h z / 7 s T 9 X 8 4 H t 3 7 q w g K a x g v I q A 7 z G g 4 3 K 6 R P C E x t e q c u 4 e I q I I 3 V 6 3 f O + O s m x P P m k t P 7 D a m t f z g / / l 7 / B n f / r 9 Y 6 n r m V X s c v 2 l Z w i 9 i T 5 Y O J y L y e w Y x L W w 7 a o L c 8 M m K C e B A / 3 i i y 9 j b X U d q X T y 1 N A s B 2 M 3 l 8 P S 0 t E s C N Y h j Y b H j X 1 D T W B m x B u 5 F h r y b 1 f m f r 9 B Q R D h a P V F g H t K e 9 I a c 7 H 7 9 G c 8 w P 7 e 3 k G S 6 + 1 b N 9 W 6 k c v 0 o N L d R 3 o 6 j U g s g F v d B n Y b V e j C H I I D J y b C Y r X k w J X V u m q G W d t q y p F 6 2 H M L b T q h Q S d r v w y h H v 1 y A 1 r Q f S T Y M o q 4 v 4 + b + 9 q w N Y D 8 H f J i e X U N 7 7 7 z r k q e H X W s P y 2 Q M q X T K c U g K F C k h C 6 5 g V x u T 1 U P 6 / U a 3 n z r H Z X p f l x N F g W P k 5 z z g a V E X / 7 y M 0 p x c m 2 M F o e K Q i U 9 r 6 3 j w v l z w 2 8 d g m P N + 2 Z p B v M S 2 Y G K 1 p O R U f 7 d k / l z Z 2 U V 5 8 4 t 4 V c v / V r m m l + d 5 + K F C + o 6 j 8 O Z W S i i s d t 7 q P 4 R F a F 9 j a R Y A Z k + k 5 G T r c a 1 a 9 f V A 8 h k M s o C f P T R L T z 6 q J W r p t a B R O P x X 0 a 2 W C z 4 6 1 + / i j / 9 8 / / g i G b i z Y 7 K Q n W 1 K Z T T D 3 3 b R G h K Z v Y p g k L r w Y f A t l N l m f T J C 0 e t H k G t p w + 2 U F x v Y 3 Z u Q f 1 d 2 6 y j 2 x D N d y 6 s K A W t K 4 9 T a r e Q 8 l p t q q t y z f G h j 1 f b r i v h t X f q 4 D W z Q a T L Y V U U j 4 P B C G + l h r I / j P n k 6 Y + T / Q v P p b p 4 Z 9 i / o V g x 8 P 6 7 b 2 J q c g K X L l 0 S L V 1 X 1 / g w 5 R 4 P C 2 Z c v C l M 4 j v f f g G 6 o c v z M 9 Q a I c e I 4 8 f A B q l q Q T 6 3 v r 5 h C Y r 4 Y U w X 4 + f e e O O t g 3 U g g s L E X U o W x N r 9 5 C c / x R / 8 w X f u i 8 2 M I y / + 1 X v v X c U 3 v v w N p W w T S / d m X 2 c m U P U 1 E 8 E Z 0 c g P U C D z / o 5 b N f E g / Z p s 1 o T W n E w 9 K t W q a k + W z R 6 u 8 7 D x 5 H e / + 4 L S U h s b W 3 j 6 6 a e O T I T R I A R v U p 7 N Q T o P q S Y 7 D y X O W 0 L R K D Q f K P T P k h V F O 8 c W s h u 9 E r y O M P Z 2 9 5 D J T o h F a 8 E X 8 K m s f E 4 Q g k K f b z e R 9 V k C s 7 9 a g D u b Q r F f x o W w F Y X b v 1 p G 6 p H o w X j m 6 r R g / b s W n + k j 8 I c f U 8 J b b C O S t P I N d 2 s y r m M K i r u U M O + P n 6 e l Z r o V c x T Z h f Y n / / 6 n K l X p 5 o 2 b e P q Z L 5 1 Y 0 f t Z g M q S g k S L T + b B f 3 m P / P n b H / w Q / / g / / L P h J 6 3 P c p m A Q l Q T P 2 1 x 6 e G 2 p q l X 6 v j v / + W / x L n F J Y T c E V y Z v 4 L J x + 8 e E 4 6 7 / W z P R K A q G 3 U E M 3 6 4 m W x 2 n 7 i V t / Y B Y i E k Y b B x 5 M T J i 5 A s G f i j P / q D I 9 S E g 8 Y f O o 3 H R V x s c M L Z g k R U 2 d 1 V h M f t H z l W t Q V / 9 M G 0 s l k a q I z 7 4 0 B h U 9 Z K / K b o w l F B r Q q 9 e a N W x B W n F x 7 h 6 o 6 C V y X A v r f t w F P T 1 u P Y X 6 0 K L f S h J 5 w + m A n c 1 X R / t K P Q R v m Q K u s 6 m 7 X 0 V T M X M x 5 E Z s y I U q l s C b X m v 1 G h g U w q t k G r T v r D a 2 f 1 8 p 0 7 q + I / P C 6 0 Z 0 V 1 A x 7 3 Q z 8 P o P A Y R k P 5 Y T a 4 0 w s j i 8 u 3 l / H I l U c + V p n J 3 l 4 O n X Z H J M W B F 3 / 6 a 3 z v G 9 + H O + R E Z C o I V l 2 Y 5 R 4 0 j w f B K U 0 t H d 2 / O T k F g S D 7 m j 3 Y R T P w Y A t T b Y N p S y c L B F O F v v 7 1 r 9 3 F 8 6 m x 6 C S e J k z l J j X y 8 A + B I Z Z I 7 W U 1 I k w E h Y l 5 c Q + C j u 9 o b + 5 R U I O W 7 9 Q R n r / b 6 j F j 4 I W p e V V K n 0 i k V K 5 k d a 2 B R P D w c X g d b u j 7 T b l 2 8 b v W a / C 5 x S 8 T K 2 W D w s Q S d E b 5 K E w r Q u W I a s / q J 6 8 a y c g 1 V N Z 1 7 H 9 k t R w j W I v F 6 B i / M 5 7 t v l H z K k 1 L z c 5 K 3 S e f e F z R J 2 5 H R O f 9 f t B o f L o b F 5 h m G + F Q S P U p Z C 9 4 g s y k U q n K v T g / d s 0 W 2 2 X P z M 4 q Z b K d 3 4 Z L 6 L L H E 0 T u g y K 6 w g C 8 M R f 0 Y g V s s 9 2 q t c 8 o U 6 J 4 e s x + H F y I a 3 W t U + u 7 D Q Q y J z v E 6 + J Q e j x u J T g 2 m O f G h v a l x t 3 W g R O G G e P 0 K 4 j 4 S E l H Z U V X z n 5 k 6 v g U K X 3 3 / i a N j V D A j 9 q u L h a 6 M X z l K J h k P C r M N q 6 J c P B B 2 z S B l i w 8 6 4 N z a x + l D Q P V D R 1 m s 4 H U p R j 8 a Q 2 x + Q g 6 d R P + S v P I T h L 0 i 7 m O x k g f N x s g R i k e h S 4 2 H 0 L m c h J m U a a b 0 N R R u s j y l 1 G w r z h b W q + X L E 0 X j V k O P p 3 x l 1 5 + B X / / 4 5 9 i e 3 t b U W w K G J O L f / n L l 5 Q P x N f o t 7 z y 6 q t Y E Y v G g A H v 6 5 M G 6 T O r b a P O h Y M O u h Q o Q 3 y x j c 1 N 9 f d Z w D V w C R N i V U I I b l F I V M j e F O C O a J h 4 M o 3 0 o 1 E k z 0 X P J s r X E y v g i d y f 0 8 c y 9 a Y I h E u 4 L S e U P y E T 6 Q S / 6 + c / / y X m 5 2 d V 7 Z E N T i g u 5 F F j 2 0 a G l I 5 + G C c V G 4 b Q 8 h 2 X L e 6 N C r 0 6 b o Y P w d 5 7 D D j c 7 1 o I w Z C / T 4 7 L D k U u n 0 t F O 4 n G b l e V + q v f u y V o D k v 7 1 7 p t X A x E D m I f t G R c V K T 1 d c O H r U g D s 8 L T O k Y X v t i h 5 S 1 1 P E h n n T C 2 G q g 2 e m i K 5 b L v k Z E + F l r y + N x B x K 4 L o 7 x y E w S O k x Y Q R V M Q O i h 0 x e 4 9 y G U D f n L 0 d v k 7 v 8 8 1 O k Z d S Q l 5 b Z c v X x T a t 6 g E h R 2 C 9 / b 2 V D f a 2 c t h d G T s / 8 2 / + R t 8 6 U t P 4 d K l i + o 6 3 n r 7 P b z z 9 r t q M X V u b n Z 4 9 L N H s V g Q C y U M S W i X O a i g 3 / S q h W P 6 W b w e j u 9 Z o N V u o V w q K 2 r J i O P V 5 a s I t W N Y 3 i u h 1 S w r C / b D v / 3 7 s / G h a m s t V e Z x 2 m S 1 o R r V + 4 T j C / + k M J 0 E L g K S e o x a p o 8 D R u i Y I m W X q J 8 E f d d E a P J k C n k a 9 q 8 V k X n U W s S t 5 Q x E h l G 6 U n t F B M i F u G c e b 1 b y + H L s q G N L n 0 V 1 U 5 q a R m 3 L w M q k h s V c G 4 n 5 w + g k F 2 2 5 Q 4 X K 7 J D / F W / W U E 3 H l V U h c n U 5 v l 8 E R g R l / C n Y P m R x u Y T k s L G j / R o V F I M S D w p G 3 k b T u G q t g l y g 5 6 5 s F P o z X F B n v 8 Z P A r d u 3 Z J j i 6 + Y z q B U y y M Z z c r w D L B y Z w U L i w s H 2 S s n g V 1 g + f n R x V t a P S 5 z m K b F W J j N 8 9 / 8 t / 8 3 P P X U E + K j N v A f / y f / V L 1 O N P f k s 5 o J j 2 i t w o 3 y G Q n U u g j U 7 L 0 F a r U o E y V p L Q C P t j A e B 6 n C X / 3 V 3 + C f / b P D C 3 8 g 8 I 7 G L o U 0 y i G T L X J K a T 6 h A g k i D O H J h 5 s A 9 I W 0 G Q 8 G x b b K b S y 1 V x H V 5 p S 1 I K d f M + p Y D B 5 O O l O o X K v a R b / d g z M 1 g L l h W U i X S E Z f h N 8 p w + Q V J R u I + x T N 7 c n 1 0 e L Q S t e F L n O 9 r B 0 P q v I N W p S F R O 9 Y A S F N Z h r X e H b B a E D j X u A x e A 7 6 v 8 d V 6 V B 4 U p k p + O z C S h H W n c 1 V t X h M g T o r a z E K K q O / + 7 s f 4 w / / 4 L s H m f U V Y U z 9 Z h E / / O H f 4 Y / / + A / V M g s V A A X b v g Y + 5 4 q 8 9 l d / 9 W / R E I v 7 J 9 / / Q x U h b r X a q m E r 1 z v p P 9 L S h Y T q f e 8 f / b F 6 h m 2 9 J 8 w g i F a 9 K w q f S p o + p y a f 7 e I G E m c j U L 2 a G 6 7 I 0 S T O 4 0 C f v y 0 W g M J 3 G k g r 2 H n p u O 1 Y x i N 2 N p j 1 3 Z f j u 2 T 2 u Y R C s j 7 L G / C i 7 + i o A j / t P o I m z N X z p z 3 w B k / X a q c h 3 5 N x 2 C 8 i G k m q 4 E B T 6 J 5 f s 6 z C S 2 K d n h f r V K t 0 4 T Q 4 i c W n m f I p D c k 0 m E A 3 g n A 6 o D r A u s J d / L q U w 6 x j C t P + t l g u u b a E X 3 6 8 K o S e C l o 7 A T I D n 4 O y t V W E m 1 W 9 L r n 2 i e i x W S D 0 K 1 3 F 0 h H L 9 z A Y t W q 8 d m 6 l Q / R k c n P f p 2 9 f 7 I h F 5 a u c t E U s L y 9 j + 8 4 u / u A / + I 7 V g u 2 M w U V h C h b Z z N a d J n o B H 7 I B E x / k P K g U P o J Z W l M l O 7 9 6 8 R e q b 8 j C w p x q i / f W W 2 / j L / / y P 4 E u d L p W 2 k W 9 X M K W 7 s M L T 0 + L Z f M q 4 W M W B Z k S W x + o c 6 0 Z w p / 7 + L A a R l 8 E K d 6 q Y j L q U k q k 1 2 t / f I F i W L e + 2 U Z s 6 f Q 1 H P q n r Y r Q P N G 0 9 0 K 9 r m N H n N / z F 8 6 r m 3 l Y 0 B J 6 g 2 z + a C J w C r 0 k a u t N R I 6 J y J 0 E h p 6 5 C 9 5 z S 0 c L H X s 1 D Y 2 y r v I a F e S + j V Y f b 7 f L W F q V h z 6 V E K G 1 / J 1 R k G Z s b 2 9 h e n o G 7 a J Y p Z R D t G N H f A O v E o T 3 9 Q K 8 H i b m a v D J d y 8 G 5 Y F 2 v B i 4 W i g Y f V y I W 9 d + t V J E v O B D a t E L t 0 w I P l x t p M 8 g N z T o x 8 X v G 3 S U x r U V z f U 9 N 6 7 c x w Z q B A W Z P u y 4 X u M z 5 p a l q / U Q n p i y 3 q V v 5 6 7 X E U z 7 8 I O / / a F K E f q L v / i P l N J k Y R 4 j t X / 6 p 3 9 y T + v 1 3 p Y b T 8 0 c f 3 2 0 N u + / / w F m Q w s q M M C M k O n U J o L O S d V g t d r V E U J A F L k I j p x / Z W 0 L l y 4 s w m y Y 8 G l + 1 T + y 0 N S Q D v V Q b r r U 3 l k d v Y 2 8 0 O q Z Z 1 P q G d o 3 2 8 j 1 8 X 5 F w / w k 1 8 D E D 3 U 2 0 N d d C E x Y 4 / i x B a r O D k Y T v n v S P W q 1 5 m Y d s c X 7 o 1 J 0 Z u n o / u V f / q d K q F T Z u P f B 1 o l G Y X K S n t J q j d 1 a H z T 0 P 4 q m C E R V J o m 2 1 l R V u O 1 q T w y H 0 L O k W z 2 w 0 8 a H K / J M e + H 6 V G Z i Q g S w L Q / a q W g H / C l M x j Q r F U Y s U b M h l k 2 s s V 0 q Y 4 j Q B T U r + M E J 3 e G u H S V 5 y L 6 o i v L x G p i R 8 Z F R E 0 u p Y b b k F m s O T F 0 O C 7 V 0 Y D d X R 0 T G l 8 G U D y p h P B J v Y r / r Q 7 q h Q + a a C t I E U 3 7 R z A 3 V p 5 7 3 E s h 6 0 B E L 5 P N x l 0 U 5 q f y P C o K Z 7 x 6 m c L V a y B l + o f f W 1 D J 2 2 h i k v P A 5 O 2 p C / 8 M / / A K P P / 4 o Z m d n h I p V F C W k z 6 K y Q 4 Q a U r m M K l K e g h 1 w v V 6 3 i t S q i u + A J k x E U y w A w a 7 q 0 N s u d U R I u j j 3 1 B L M g X y / 0 B C a L 8 e c 8 m P f c M E r 9 8 q s m O s i c B e T H f R E K Z q t G r o N I J S M o j 1 o Q l S N u q e W W V e W 3 + u P q L F x B b r o V B 1 4 K + / E V y 5 b F t q s d + D q + 6 F F D 5 d b P r Z A l Z c b q g P S S V A H 5 4 D 0 H K j d K i N 9 5 f 7 p B j k s q R B T U R h V e v 7 3 n 1 c 7 I z 4 M u j U H t M j x t 1 p d a S C 6 d P I 9 3 A u j t I f 7 Y W k u m T x i h e 4 X v E 8 K j K 2 l 2 X h R i 3 j g l s n g l I n F y V a p i T K K h F G u 1 r B Z T + C y t 6 1 a W 6 + 8 I p b v u b t r e v Z v 1 p G 5 d J R e M b u j u F K R y e p F I y u T y B V U U T x b K N R n 5 F 8 K D v M V a y Y F R v x O t + V j s V e G D Y b g c + + L N Z w P w i e s g w q D g Z / c + y V 4 Q m 7 4 Z o P y z J 2 I B 6 1 x o b C 1 H B 7 V 9 c k G F 7 2 N d g W v v f M G E t m o S h V 6 9 9 3 3 V T 5 d J p P G h f M X l F / 0 6 k d 1 v P q j f 4 H / 6 r / 6 3 6 L d E K X l 4 x Y + T l R K V V E y X I z W 8 N 4 7 b / E C U R N 2 E / E F k X r 0 9 5 F 1 7 y v B Z P B k 6 8 M q 0 s J A q k W 5 l 7 g X g X 5 d 6 J z 8 G / M r A W V H r 2 q j j / P P J t A s m 8 K k u H W o z B n n Q D V p z e d 1 b A 7 S m B Z L x K L I v Q / l P o U V h N O i Q A p i O f u i 9 D U R s I 8 V N p e x a R Q b B 7 u a H w c O J 0 0 j I 1 S h u N s K S Z + s r I + A g 0 F e z E R J r n s w M f F h F + o 6 b S u p d R z c t j Q w d f / H 5 K R k K 7 W a t y M a 1 0 o n s o W J 4 G T S Z B I x l e l + u + M q C 8 x B E r S a T e i 7 8 t 1 4 A K W m W w U i 3 J o D s Z B P t K w G t 9 s n 5 2 0 K h f W g u W 2 i 4 9 B V 2 6 x x d J t t t P h Z u Y S u T J h G o S f P S k d i K S o T q I N 0 M o h a p 4 k 3 K w V k x P I X D Q / C M t k p G E y n 4 v X w u / x p 5 H t o e t z K f 7 W D E f y c 2 e q g L J b Q 3 p u Y N K 4 + K M n E T c P M t b H S 9 I t / Y f l y j A Q 3 6 y 2 Z A x 6 U b + u Q u 4 J R o t C n M B G Y w N K l J S R S c c S n H 8 H j l x d U 1 O 3 v h R K + 9 K v X k A i 5 8 N 1 v f 0 M V B m p C e X / w w x + q p Y b f / O Y N J F M J v P X m O 5 h 7 / P e R 7 n q w s r u C r z / 3 N b z 4 4 7 9 B 0 5 V F Z X 9 N h b k n F x M o b z S F i b T Q 2 h M K u i g W x y F / 7 7 v Q 1 R 2 o C 0 O p B q K 4 U f K h 6 d B w P e d W 2 S h c d n A W a p g 7 N 4 t I p 4 y w W O w e 1 z 9 l M O I L A T W f 2 y X x h W f E 8 l f P w E I x q h W Z 8 5 9 K a W y s l l x I i b U J z z 0 4 d S N H f u z R R 1 V q z M P i u N o r N q J k 7 7 z j Q K t K D c W 5 z h 7 q 6 W B f / E V T J o a B z J W z C e f b o J X Y y e 2 j 5 8 3 C X 6 w j f e F k 5 5 0 L m e 3 u A N s 1 8 Z V q F f Q G b a S O 2 e e I v i 3 r p N j e j b u h 2 O C K P q n S a P f e l h z z 9 V I O 0 + L T X A j d f a z K m t C l u R B 2 6 u K f D D t N c V e V U o f d p y y h M R o N s C e 4 R 1 i E S y w I o 6 W O g R u F 9 g D z c 8 I s 5 H T 7 N 4 r I P G J x 7 + K d q v J 5 u u b Q A s r 1 c E 2 S F p p b r L a 5 M c V + G w t T P j E + L t T y N X T C L c w v z K n 3 7 A y Z 2 3 t 9 R M 2 S 0 L w W g u E A 9 N U m T G 8 T 7 9 2 8 j m h 6 A Q m h a 8 8 + + 7 T 6 7 F / / 9 b / D l f O P Y P p x P 3 y V B R E g e b 4 e F x a 0 G o r i R w 1 i I f g 8 X N s T C q + L o M j Y 1 Y o V l L t C v 1 1 C v W U Y u d v j / O y 8 y r g h u A R U 3 d K R f S z 5 8 Q V K Z V 7 f 0 p F 8 5 N 6 Z u A Q p R L N 4 f C L q n b y G c 8 N d N M b B M P p f / M U / G f 7 1 8 G C I n w 0 q W R w 2 c M i D G B Y N q k z y E a X A l K X R L A u i u c / 6 J K F a 7 A t x C l g i z 0 i j j X e 3 3 f j S 9 M k O d b F U E e c 8 I D 7 J Y Q e m p j w W f + b w e m w w G O J z D V D d X 8 b S 4 h K 2 S 3 1 5 s B o C I o S u g G h P L p 3 0 n a o V M 5 t k s g J A j / o w E b Y m r Q 1 S n O P 8 W T Z N S Q V 7 2 G j l Z Y L 2 8 E z 8 M E e O l d m D f g / J i 5 b A M Q N e q z W x 0 g / h 8 U n r / n g / z P Y f j e b l 3 i 3 A m M v i X F I E 8 E 4 Z B R G W c 5 d D R 8 a o K t b D I d S S 9 C k u 1 0 V L f 3 V X w 5 W E q X Z 0 s S 1 4 W S i r Q 5 h B b M E 6 P u f T 7 e u 3 x X Q 6 k B J r R U a j 7 x s I Z Q 7 X l Z j J w d J 3 h s 1 f e e U 3 e O K J R x G N R L C 6 7 M D c o 3 F s 3 3 4 H 8 U Q S g V Y E v l A Q z Z q B g d B s f y w s z 8 C l 5 g n L Q L z d K L y J g S r l / 9 r v f W 1 4 d L H M w g D Y w S o k 5 / 7 Y m R L K 9 I s U e 0 L i A 9 i z 4 R R w 3 c O x X z 9 2 U i Z O q P n Z F + f 8 4 q U L R z L J H x Z e c f D D M t g c J D b e 7 w h 1 Y K S L 9 5 G 7 W Y W j 4 0 S r I g 9 R K J N X / B g b 9 Q 0 T w S m 3 a F 3 h 1 0 K 3 T k N V H G e G t 2 0 w H Y j J w O M 1 T e x Q t L m 1 h 8 m J F I y e O P s j 2 R 3 t R h O t a k v R 1 N F x J e 2 K + L r i u H e V A 7 / / T h 7 z F 8 T q h r 0 I R T 0 w S 1 2 1 p W g g a b E G Z r A 0 Z R I y y j Y K Z o 0 0 5 T 7 H + 1 I w 3 K 6 L 7 z Q p N G k m E I Q p A v S W X s J e q 4 G l y T g C 4 j c 0 9 k 1 4 w p q K 9 N W 3 G 5 i d c 6 u O V L x + X a 8 h I H R t N G p H f 2 t S f A 9 F + 1 M + J N L i H z r C K A g 7 6 O o i R C W r G t o X k X v I + t E T C s w 1 y 0 e y X W W x F K U e 6 h Z G i V V G y t B 1 u C l + 3 L k r E 2 q B l x k Z 4 n V C E 2 s 2 6 u / t G G G k o 0 4 0 m y 2 Z Q x 7 M z c 7 h X / / d m / B M z m E x 1 p L r n 1 O u R N v V Q s f Z Q m w y j L 1 6 D t F s C I 2 m C J J Y Q k Y j z Q p 3 + r f o s L 1 g r H y 5 9 b o a x 7 Y o 0 n t L w H 3 A L r 6 7 H 8 w n e h i k H 2 z R l B N D c z + c 7 z Q K t j s r r b D n t / B n o y v + C n P 7 r I l H S j d x K S o U S R z n 2 Q A i M 0 F F Z 4 u i U f P X K y o T h H C H 7 7 Y a N p j + x I 0 S Q q I 9 K R r M K 2 Q C K 4 V g L m H 1 I S c Y x V p d 3 5 K H 4 c D C / K R 6 Q A H 3 o b C x a 2 3 H G K A v 1 m Y 0 s 4 P F g X Q D W b y Y S q X V k s X S 7 6 U U J e V C 7 / a H Z c T O B d E f a n M b o Q k v l r c P h Z X g P Z f r A 5 W B M Q 4 K P q N Y X M j 1 y e T + W i S F Z 6 I p N E S I f 1 H c w r u u C m 5 U r Z b L 3 O 6 V j 3 4 m J n N A T q v 3 w 2 i 0 j 8 4 F j 9 d i I z s 1 J 2 o 7 B v S d h i i v b b X Q 7 p n i n s J R d T 0 2 m P D L c S N o 8 V i i P g p G Y 8 s r V q f c b N Z q u 8 C l F s 3 l V v 4 f w Z 3 3 C X 5 / K d F B 1 x V F K j O B R 8 V t 6 L u 8 G D g 9 m H Z Z O 2 4 S 9 N m Y t 8 g f p l p x y Y Z + G q 2 a H X E c u D p g o 5 2 J y Q k l U D x 2 r V x T V i 0 y H Y L W F 8 r 6 s 5 t e 8 O f N D d F u 8 i A f B M z L 4 6 T p t 4 V 2 j A z I v V D o + Y T f H 5 9 Q e h y o H V b u r A 3 / O h 0 s G 2 + W W i p D u 1 U Q a r R d R 0 P + H h j i X c s l 0 i k P Z D S E p o K I z U e x d 9 N K 7 O V C K U E K 2 y 7 J Z F u r q J b J / o g f q c t W 2 Q J b h Y U y R 3 0 w P m o 7 S T 3 q 7 a o s b 8 o + R 4 M R L U 4 2 s y 9 C 3 C t j u + o U x 1 0 0 c s v E 4 v z M E S 1 u x 0 t U i l R Z r I w c x + k 9 H F O u / b C z r W p I I i / T R y G 1 p P a 3 + i J 2 M H n F u s 6 e P F i e y w a 1 e r x V Q y X f Q l 5 3 Y b 1 s n Y y x B L K u j / b d S r D 4 P E f B R F r u r m + D 4 f l v p 2 f w V C u B R 6 J x / C K / j W C G W f p D H 0 i + P h 1 z i q X q Y z d f g t 6 0 X m 9 U r D E O 1 Y T u e S M I T w e R E u W V k H v s F d o q / 3 A U P G / E L 8 9 x r 6 d q 1 p h F Q u V B s O e G K p u o d 1 F e r S G U 9 E A v G K r w 8 L / + b / 5 b V C s 1 a L Q W 1 Z 7 q M U 9 Q 2 T e u 7 q i A C u d 4 Q c Z g O m i o l m u n Y b w H C a N 9 z m 4 A n a I L V b F K M H z 4 4 L 1 r I m T D F K V B F 6 6 / + N / 8 H / 9 5 W C 6 e 6 S z X c 5 o y 9 6 m Q m K 7 h 2 J K j U u H x p n m j n E B 9 G X y u i F d E I 5 N z T w t N 8 A m 1 s H n u v a C S M 5 t N F Z q 8 H 1 A b c F 2 K A Q k V S R I f i E I 2 f r 7 a e g M + o W M 0 v 0 w s L f Y 0 4 c Z y T 1 s m A u K c d w Y u l X 5 D D c j E U n 7 d L Z Z b E y v A Q k B m V 7 C Z J N s l 0 4 l v l p l 9 0 V U J s L z m t v D 7 + r D T 7 E G 0 S 3 5 e v i M T 1 i 3 a q 2 j A H 7 3 7 n s x e X S Z j C s 1 q A Z V e G B m h W y e h u m E g L E 4 4 w W R d R s R E M i 1 B E n R F 4 L 0 y H m p d y h T / d U W u w C E K I 8 b x E L o j 1 6 a y F O R l N r r h e h G p G B e 2 e 4 0 2 n H p H t L p 1 8 X p O V 2 t M V C Z 8 3 r w n 9 p 7 g H l u 2 e 8 M W 0 G w u y n 8 J B i K 4 t k Y w h e r F w g 7 m Q s y q P x Q 8 K o p w U C a r Y 4 D b W y 2 E N K G o u g P R G b H 8 7 q 6 K l B J U w p 6 Q f K 9 g w i V U i p S Q M S d e C 0 / f F l / b G 7 f W m m w G x D n D 5 x u a 8 K v f y y 0 3 I m E n F s K L e O H 7 3 8 K b b 7 2 l B C G S C Y m f f t g 0 S I 6 s M m Y K u h N T 0 T 6 K h b z a Y P 1 B o s Z U p k 6 f K D G t r d q O e + P C M C 7 M Y T O / p n p W s K b O 8 T e v V d X d M a m S e 5 7 6 x d T f F L 5 P Q W K E q y s 0 g x / g / d D y 8 v V R s E h t u l H A x P m I 8 F 3 r 4 u + F t d U u F h b v / 0 Y I 0 i S m m N D v Y L e c 6 Z m p u / Z y G l + c Z X V r 1 y l m m 1 J z C k 5 a 9 C 3 e r C B 5 K X a w b 2 / h R k U V A h K s d j X F 3 + J m B Y V l T k z t S C R t F B y z l f 0 2 z m V P v w 6 i I x P W L T 6 C j f K 2 j r j Q C Y I U Y 2 t r E 9 n k F H Z E + F P z Y Q T l l D d e 3 c a V r 0 + r z x w H e 8 s f G w x I 0 F e B 1 w V D f K D o 3 P F r c O W m U 2 2 v S s t I q 0 c a 2 G B A S W i y D V p U 4 t d 6 E d 8 U a k h l e 3 N 5 T c Z j E V p z S w m 3 P z a J v l B s T q B M 1 o 1 B y y t W p S p + b F c d y x 1 k c V 4 T P R F M W 3 C J H b G y w S q j i 4 c B h n H k D Q f i 3 o 4 o v g E 8 P r f a N P C v / v p v 1 B a o 7 L D 0 j / / x n 1 u U j Y c d T s 9 X V k T p F l 7 D V 7 5 i b c d z G j j m F E o q c l J B 5 v a R C n o 9 P p W F E Z n z q e x 2 U s b 9 6 + V D g f o 4 m G 4 X c O G S X z T 9 / Q k J T X V 8 8 f 6 i g s f h 6 o c f q k Y Z 4 4 W F z O f z j O T h 6 d 2 O a M e T r Q F 9 E k 6 W w o 2 q K j c f h b 7 T Q i D r F c 1 4 q C S M X Y a h j w o F g w 0 L g a b S m s f R 3 j X R + L N R q + e b z c V P Q u F W C c k L C W V V P H J d p G G 0 F J X 1 q q K n V C p m q 4 3 W V h e J 4 a K t 3 e R x / X U d 8 1 + 7 2 z e 1 u z u x 7 R b p D n 8 e n b A i c t w J p B g Q / l 8 s C a 2 N H 4 S B j w N 9 T H Z V C n Z b i A r N G o U p V s 8 t V s T s d 7 E m k + y C y t Y X K y f 3 y x y 7 + r a B h j A k z d E R i + B B X 6 w S j / G 2 u B k X B l V R / U 7 0 h T a y h 8 Z q l Y u / f X X / n o K u B C V 6 L i S K X S z o c H r l R k r 7 N 9 b X R b n O q E l P q s + F 8 K 4 Y 9 W 6 w q b o Y R a K R g 6 z 4 h l B e B s N + d U c s / P 7 L 6 v V w O I h Q M A S / K G c q h 4 7 M m X b b F A H q o p D P q 9 S v w a B v 9 S + 5 c h n v v 3 8 V 1 V o d S b G C T 5 / / C n R 3 B e f m L q g t X 3 s D 8 2 w E i v i K t 4 L I W K n 3 c a h s 1 h C b f X h h I m 7 c + E i t q p P 2 2 e g 0 5 K G S t w 7 n B M s w W A U 8 t P g n o m n K g 5 e J M F r B W / i o r C b Y O G q b O i K z h 5 O W t N 6 m f v a u j W a / h v a g h r D L a j 5 O R 3 w q L J O q a S I c O J 3 i V l a q C C 1 E D + g W C y g T 4 u h s v L 8 l x 4 6 i Y e h w 9 M X 3 E z r j G X 6 I A u I U J s G g 1 o c v 5 e Q c G l w e N 9 w R U j O h P Q H S Q / X R A 6 y V r K x 0 g h H N e r W D c s + D e L i n N n R L n t Z J S k z z t Y J P 0 T I 7 V G 6 v 5 e 0 W a m I 9 w / L e 0 U G n z + M S X 5 R C s n + n C u 9 U D P 1 c j d E K l W 0 f C L j E D x Q a J s 9 i b j I C v V h V 6 2 z t i R j m 4 k e n 5 + 2 8 C x f S P T S E 7 j r F Z 6 k 3 O 0 j F A k O B E u r o d S r f s 1 H j A n k L u 6 1 N l e K k M s 7 X 6 o g v h M V d E U F O G o i J Z f v w w 2 u q i J V 7 J x O 0 Q N P T U 5 i a m l C l K K S v 7 H 7 E S m T 2 j p + Y y I A F l 2 w x 9 t q v 3 s A / e v 4 f y f P y K 5 e H B a V n I l B s / 7 v Y r V s 1 U f e Y w d U d A 9 G p k 0 3 4 / Y A m 9 u 2 3 3 8 G 3 v v X N 4 S s W 9 b A t B M 0 0 m 7 A w D G u D 9 I 9 + E 9 e X O E l t F G 6 x p 1 1 M U V o b J w m U 6 o w 0 b R 2 T T G f U I O X 3 1 u X E T q Q n K E j W G / t 1 l 9 p y h 9 i T S Z U 9 J j H Y z l t j + T 0 t h m 0 p y y J c v E q P K I 1 8 r o B o K I I m d y R f d C E i 2 t E 9 l J K a 3 E / k h I 3 m W G r v E r / q I 1 L C b x 4 t 8 h t V B j Y Y W T P E 3 x y 4 2 o h M s w v V 3 W B N G U P Z v D c a X L o F v r 6 J j a 1 V L J 4 7 p 6 y S D W W d N p o q U E O r W x B 6 F m H l 8 a T Q P j l O 8 X Z F G I V Y 9 r A P U f F 9 W Y 7 S j w X R 2 i 7 D w 4 C N t 4 9 I K o o 7 T L 7 2 9 c R v k W c a 9 M K f E M t 0 b Q P p 9 B S u 7 q z j W 9 + 0 d u F v 7 I s F j A 1 U O Q e t T z o j f k 3 D V N v 6 c I x b 8 g y Y J v X 6 m g e P i T K w q 5 f 5 D O z e 7 8 w X p a 8 + P o 9 t 6 m e D i Q a v / v p 1 f O e Z 7 y K V z C K c i c I d H Q Y l h p 9 5 a J C f J 8 M d m X B N Z W 6 P 6 8 3 H B 1 j I m d D i A Z X O 8 n H A I A X T S a g 1 W J Z M 8 G Z Z 8 + S L e r C S a y I z X D h m 5 5 + S 0 B W 7 m t c 2 R H s y I V S Q R R 6 s V 5 x / a m 2 V Z y Y D R 0 f 9 u N n U r D b l + J Z A j Y 4 3 B z s Y i q F b d i o H m o L N B d i o U B d 7 0 g Z E c 5 Z K R f X g + c P 8 P a 4 l O Z 3 y A T k t e x N y 6 0 + u 7 1 B b c + G b N V A 7 x Q 1 M z W Z R b O y h 3 J a J 1 g j I 5 F 1 D d j q r h L o n F M w 9 N g E Y u G B x H H P c O G W y C z G s / m Y H M f H F 7 M 9 R g T C t p t N z K t + I d U 6 7 M i a p j A s r z S C c c m 1 9 8 f t o + R k h Y E S x Y 4 j / u m 7 A r A o l G 7 T g R V d o c A m h d B C p V A q O A d c k x Z / p 9 F V R X n 1 X r I B Y h J 0 P q z J R x R e v i T V K u t D m 3 o t u h w o a 9 F t u i E j J d f a s w I n o 9 / C k U M V Y W a h g U 5 5 X D M m E J t + X 8 Z z y w 8 k i S r 8 H 6 b m U H M u L 4 E A E T H x X W s W 2 b j V N p S B / 5 S t f V k W H U 1 O T a r w J b p j O T f A + 2 t N w I S O U T h c f T e Y A 3 + e c 4 g + D H + P C R I y / t r a 6 h q f m n 8 H k o 0 k E 4 / Q D r X l w J g L F F f M t w 4 t A U x e / R n i + L g P S E B o i 3 N j G l k y 2 R H A g g s A L H r 7 4 M U D / 6 f b t 2 2 q 7 F B u d R h c D U 0 M y 4 1 F t n K m 5 G e G i r 0 S r x O g e w 8 D R 4 e t l J s U O C x 1 Z 9 s 3 r 4 s D t X S v f t c E c f Z F B W X w 0 0 a S 0 T P R v b A t l D z a F j a F 1 l 0 h t x N N T w n T 4 I G Q C i R K g p l Q O r v h 2 x m Z L J q c 4 J s 6 + C J h Q t C m x C q L 9 3 X Z m g P y P W e j r N z f Q 9 C f x x C P z 2 K v u I D 2 Z R q 8 m E 6 j W k + t o o c b F V P G F + J 2 q + A 2 c I H 6 h b f y X O Z B O 1 u 3 M R L D y + h 4 i k 1 x 3 4 6 H p p 4 m 1 c e p o 9 0 y x A O y i Z P l s P H V G W L k u / k 4 4 p q H W 0 b D X 8 C C T d K A v 1 C 2 c c K l 7 7 c l 1 + 4 J + G O J v s g G o j w m 9 4 k t y 7 Y z r Q Q z X l 5 Z 1 Z C 7 L u e s e p N I a P C J I t q v N 6 z W c m p y D U U m h a c U W O i E P 2 q 4 N J W B R J w s z r f G z K 1 D 4 N y N z 9 u u B m B c f i g X j 8 / 3 R j 3 6 C U q 2 E p a U F N d b j U L 3 h h R L v y f x k Z D M 2 Z C p U Z o Z Y N 2 6 O 5 4 s f s i w q r O G v d 4 F 9 4 p P + t A h 2 8 q C F A 7 9 3 J g J F 8 N J K W h A 7 X f n p e L B p u p F s N G T g N c W h 2 R n V H 6 M m t T 7 / c c H J 8 s q v X 8 O V Y a N L g p b G F b C 6 H F F o e C r + r o r w B J z g / J 1 L A y 4 R r l C W J R G H g m H D 6 w 2 i L 5 a M z f f p 8 H + 0 r 6 l K 1 4 E I g 9 f v R P E j X R 5 + D Z 2 a C G m l g c a e i W b R R D c q E 6 n h k g l m I J j 1 Q T f 6 K F 0 v y h N j P l 1 X O H x J W a F 2 W R z Y v g i D r 4 V I N q Q y N T p 1 c c p j H t V r X R T d w T i 9 v + u F Z u z j 0 s U J d c / c L c I n N F A T v 6 N k 5 F H Y 3 k c 4 H h X r x / 2 Y x A + r C F 1 N p t T v P M 6 t 7 T p S M v m 3 N k U o H R W U j T 0 Z J 3 H Q e 2 y c v w t X P 6 A W J 9 t m m 1 V j Y s k P N 3 q j 0 u H Y i B t 2 k M W i S u y H A 8 b S E I / P o 7 J C + F J d l M l B v Z v 8 / c 6 G h q V F T U V E M y F G C u V l + b / R J A D 6 V f w u A y L 8 r 5 3 X E X J O I e i P H U x s g r 4 e e x v S + o w G d 8 p 3 a t g X f 8 u x W c J 2 f Q s T F 7 6 G p Z m 7 6 T r R r n V U S h O f J d f i G L n l A j 8 D U J o o F E 2 e L V v D O e S a q B R Y 7 3 Z c o S Y t 0 T v v v I e F m X m E k 5 b 7 w m U d J e h n F Z Q 4 D t + 9 Z K p s A 6 e M c T B 7 f A e g j w N 2 2 e G W J A x Z U p u Q t o y X e B 8 H L o R y A X e 8 l R g X a C l s n d U C J h 6 7 O 0 G 0 + F F N K A f U X k 1 8 q O y s Q 8 r G l C i u A Y 0 r C 2 Y r J + W B 8 H X 7 3 j k h y N k p H H R y H R Q e e b M p G t I / 7 P 7 U k u u w o / + / f H c X T 8 c i C K m E Y p Z b H 0 5 G w h T q 2 N x v C R 0 S 6 y b H G e X 6 6 y X x Q R x V 1 I w y w i l R I g 5 G r C x L 3 B X i Z Q i F z a Z m 4 X E E I b 9 i 0 K 6 i L L R 0 a e n u t s X d Q Q P m o C b f O 2 w T 1 m r 2 4 P W 5 5 P s h d Q z X w I 9 m v i O C p a M l V N z f a i D 9 a E I p N o J r e a X V G u Y v W x F K g r 6 t X 5 O r 6 T X R c u Z h d s S f 0 q b Q y T E A Z E 1 W l q + Q f Q j P v C v 9 j L u h V M Q q 7 d Z 2 1 L p S 2 x V V Y 3 4 c 9 P 3 D h f n X V j 3 4 v c W 2 + H h t V X h o X y R p I V O J 4 o t h V E S h y q M 6 s u R A X 4 t 5 g T / 9 0 S / w R y / 8 E b L n k u p 5 c s x Z z 3 b 0 6 Z w h u D h M M N t A R T / U X 2 c L h k S 5 B a X q + C M 2 c j p i t a 7 i D 8 H J a / 9 + i A G a 2 h 5 6 p l g I q k 7 r J Z X X R h / L X W 8 c K 0 x M O W F e X X Q m p P w T B k a Y 0 L q x s a 7 W h i j Q 4 y C t 4 P y n M P F 9 L p w T x U J B C S R 5 P 4 W g u l V H g 5 I 1 h C 1 M u z s 7 e P 7 J L F p 6 S z 0 w h m / H 7 4 e L v D G h c 4 0 9 6 1 5 G t f p 8 w q m c 8 9 R E T H y W E D q D p s p M 1 w Y y o c V q B q M + J Q z 8 T k w s O 1 t W M 6 W J w Q x m t N M C 3 R B / g z 6 H 5 g g g 6 J x Q e / n y R 3 i A a G T W a o k f B h 3 G Y A 8 1 r K G T 3 s Z W f E L 5 R x 6 / K J r h t R A c h 4 B 8 e h T 0 Y 0 v F o l B g 8 c j M P r q N q m I F F C Z S s R o D F a L 8 a J F Z D T y O g V O e o z x L T 9 u P G 7 t 8 5 s M 3 x q D W 3 k a y X B h M I X x R e W 3 k I k k t k z M T S v g p X K N b B D F B l r 0 p u P n A c 0 8 9 B 3 1 Q V s 9 j Z 3 t H K c g 4 k 2 P P i v K N Q z V g T F j 5 X V b a z P C N M 8 S 7 Y n a f Y D P G J o v m R A O L r 0 D T y 5 t k 7 2 u 2 l u L v 9 F n s F f E B + i g 2 x a 8 o e l F y i d Y V P 4 q B A D q z n Y o T 3 b o I V v y o 5 W J X W 8 g D C I n / U R Z K x f w v H o / r F G y C e L O a x p Z 8 d y o i t E 4 G 3 O b v R l u c X X H 4 C V q r x W Q P d 4 S C T a S t c K y a / P I 2 h T U s P h v H a h Q O l 1 c E R q 7 b w a p f L r Z b m S p 3 h a X 3 x a G f 0 L D z / r 4 K C r E A b y A H Y 6 4 g 4 R G z K u Q G I X c G Q X d C r k n 8 X W 8 E t U Z S 1 U C N g r 4 p r 4 3 h 4 1 y h h g X x e 6 i h + f c o 1 f I 6 Y g h o c R H O I J r d q r w 3 v K a B A w t R a 8 G 5 1 x d r t W W o + i t G X B n a 7 4 b 8 R 4 J S P C 4 H w e 8 L i N B z Y T e N 1 f X b 8 A b F 8 n l 8 c t V C 9 U R w G a a e l b E e V R g E M 1 t C Q r t c h g t v f P A q 9 t p p L G U 4 F w 6 v t b r e U K l c N o y O + I v h v g i N U L w t e V 7 p o 8 s Z 5 Z 2 i z K M e b t a D Q k m F 7 v q F B T S a + F f / 6 n 9 U N V l P X X o K i V A K 6 f m k m g P T M 9 a i O u f Z J 0 r 5 v n G u r a J n l 8 c 2 D r P B f t q M r P S 1 k P g 8 w x c F v K C x u a U 0 Z l M 0 B J 1 s u + c 2 t y 2 5 d P k S k q I Z T g I n I T M s 7 P Z W u m M D 5 q 2 I O M o J 1 H p W 3 4 F y w 3 u Q y 8 e s i U 6 n r a J / m t u D l t 9 E X B x x G 1 Z H U q F 9 o U O K x R 8 G O y K e r k w k W h 3 x s 8 S X q j W d Y G N + g r V V 9 B f s z 3 P w O X n r W + J f T l v r O u N 4 c 8 M l Q t p H o M z t b C K K W n B s O F n s j 9 c 3 2 X H q k A Z x X Y r r V 9 k A f Q N T B Y Z G M 9 8 f B A 2 h N 6 V i A d k J K 4 F 3 d b s i f l 4 a 2 Y j 4 j P 2 y j F 1 G 3 c u e v g y / O P t a L 4 r b K z W c m 0 4 K v R S B 8 I v / N 5 z Y 6 7 f E o g 8 6 C M q 1 8 H r 0 Z h W 6 8 M x w R I R v P D t d z A z b H x e F f n J / p t P A M S F a J R O d U B A d f R 8 / e / 0 2 a n o T a b H A f / 7 H v 6 e O X d m o I T Z n z Q F G 9 8 i g V o s y v p 6 m U q b j 4 C Y S C I v P L G / d X r + l N i R g g e s 3 v / l 1 8 Y G 7 y C 5 k U S j l j / T a J z 4 x g e K k 4 y S t t q w g w d c W O k I d X H h s s i s P w Q p n f / T 2 L 2 X Q C q L 1 a 5 j M Z u T f i k w U h + p L / c d / / A d q I M h X f / Y P v 5 A H 5 l N d k H 7 + 8 x f x n / / n f 6 k m N r c x 4 W e / 9 a 1 v D M 9 6 M u z 8 v 7 K Y / t T 5 K P K 1 V W j 9 E B L x z E F q E V s n x 8 8 d 8 v t x M O u Z f t N x n X t e W / P i S r a N k A j V + v o a 4 h M X V F q W L S i c 6 A x P 8 3 5 4 H d x l w m M E E J o R L S x z 4 j g L X m Y G g l j C z m Y D 8 Q t B N X l I w w h 7 H a p d Z 0 n B o c p X f Q / l v K M g d W I O H n s j d J m w O h A L 5 u r e l e h r g 6 l 2 1 3 N u o d A 9 o Y J 9 1 Z j U 7 + G W P q J k R E A Y 8 d z S d T R M L y 5 G W / B 7 r f N 3 + m 6 E / Q 6 l / P R t Y Q g J l 9 p v l + H 4 i V A X L V P o n r x X L 8 q 9 d / 1 I n D 9 5 g Z / n 4 t L C a S U 7 H A 8 2 8 4 k 4 k 6 o E J B A P w I y H V b o U O j X s F 0 q Y k H k V l G u g 4 N v W j f S b U V q u R 3 0 1 p S u r 7 v C K l R + p 0 e N n N t 4 v C / s p 4 1 d X X 8 Y / + Y s / V 9 k U R q 6 J e H o C 8 D e V d U q N b a j w i V o o X v / w + S t Q W z M x k Y 3 v p 6 N t v P L u K r 7 5 9 K K 6 2 b Z o b I Z 6 i a o I y 4 / + 7 s e I x W N o C n X 7 s z / / U 5 V H R f z m j T d V E 0 w O 9 r d f e A G x 2 O k N 7 K s F E y H R i A 5 5 Q N R S k f k g B j K n 9 o 0 V m P 0 r C H R z M u j W o L A k I H 6 P L U v o P 7 n F c t k a l W 2 f X x F h m g h 3 c S n d R q 1 a Q T A c F f r i G k 5 E a w B Y k s E H z Z b F b r c m F i 6 i J j r D z / z E U O 6 O o N E e Q M R J v B U K Q l c + 6 1 N C z a Y u 1 I x M t R l v F s r E b 6 Z U j s U u 7 g L T q E j F Y k s y H n I B t M z l j b w V 7 o 4 G s S / v Z Y I i I D O W d W O L M O a w B Y b Z K b b g U g n a 2 w X R 7 2 A u H n 0 e L t K S I q + s r m N p c V 5 Z V d s 6 c 2 L z h 8 W e W s q N g N C 7 B 0 F F L D B D 3 q S L 3 N 4 0 G o y i t q M j e T 6 O w r K B y K J F 1 X 7 y 4 5 / i 6 a 9 + H V F h Q a o 1 3 M g g L + c 1 z M R 7 l G 8 V + a 1 u 1 d A q t 5 F 9 P K U U L K 3 X l 2 Y 6 u P b S d V E w P U x l p 2 V s 3 H A H n W i 7 m q r 0 h H 7 0 7 O x h a J / 4 R A V q F M y m m A i Z a h e N q D w A n 2 j I p f P n c e W 8 l a I z D g 4 8 H y K D D f S N R k G 6 p J z 6 E Z p w H H K 3 d e G 5 A a F V T c X F / Q s t 5 U u w u G 2 3 4 k G o Y 4 i G y R 5 a k Y b Q s G H 6 E v u F n x / S N R u 8 J t J H t t 3 l u T k R m U h M k N Z S Y z I K 5 P S E V c b 2 + m 4 e c 5 O s V 7 K o 4 V 7 d g Z C D 1 c J h F K 6 X k b p y f H i X s K 3 W 5 s a G 8 p n E H U H J u 6 Q 2 s S 6 V i 3 C w c j f i w 2 g / D 2 p V h o O n x L L Q I v r d t C g j 8 0 j e b x R a 6 B r i 9 A / T x O q 5 B r p O F + K Z Q 1 r I 7 z L H s W 9 2 V d I q s y a I K p W F P 4 y c 0 M y Z c 0 H U d 8 R J r x T F K k V U u N w d 9 q K x 2 0 K n 0 U Z i u J O l d d 8 u F X Z v b T f k B R G m o P h j s T Z 6 u 0 F 0 k 3 l 5 U H F R D K w Q O N k a j U J V z w p d Z g E m x E 8 N T v h h b 7 e q b 4 u v O G 3 1 v 6 i K v 8 v z + / r i 5 + l 9 b G g R V b T I w k j m A 0 4 I n V a p Y c O 8 Q D t 9 7 I N t t 6 r b C 3 u 7 + O k P f 4 H Z 4 B z m n 5 p R C 7 g c z L / 7 + x / j 6 t U P l X L 7 L / / L / w L x + K H L 8 Y k F J c b B w E S 3 t o 7 v P v 9 l N L z n 8 L U n 5 j B w R 1 m Z c C w 4 C T l p j x M a 5 U O M a I X j U L z T Q O a 8 c H N x l l k E x 8 H w i C C x / 7 U G 4 f a O u G g 2 j 5 p s 9 M t o A Q f D u i 7 + k A K O g + f k g 6 T g W N d g 0 a O 2 3 J s V W m V Y W 3 w H o V Y s u g z T M x e Q J r L l b 6 d R F q s b V y X i 2 s C r q m Z P A i 0 M L a p D n O 3 U f B r t 7 T 4 W l j Q V 6 Y p E x A K G R O u O c X 9 e D w W R n Y x I L 3 k M a l o 2 U a F V L t 2 s I S o W 2 i U U k T v M X 9 / z w B / R 5 H i u A 8 q p d j i U 7 / J Y X L D 0 i p C w w F K L O s U n Y 1 O X F J 4 8 5 1 D Z H B 1 R P o m M + E A J v 9 U A R y a Y L + Z G q 9 Y V A b O u j W P G S B 6 v x S P 3 y 1 5 4 k W w Y j Q 0 5 g U O s X C q B T r A o l i + G w l Y d D u F i b a / 4 1 s 6 7 E 3 1 t s K U Y g 0 I V 7 k d 8 z m I o 3 K K I r d V 0 Z s W E H c g X y 1 h f W 1 U b d q u G o w W h o I 0 m k h N W n 0 N a 0 r c 3 3 b i Y 6 a k x M i o d h H 2 W B b p T 1 H A h 3 V W 0 8 9 0 3 3 s O F i x c R n Q w p 6 8 3 7 Y e D p D / / w O 3 j k k U v K l a D b Y e N 0 F X + G W I h 3 s L Q w q 7 I q G F 3 x y 3 h P x 2 Q 2 f g K o i D O e P H f U P 2 D U k Y g 4 F 1 C q p 9 Q W m X w o 7 D J k y A Q n 6 m L y 7 V V v a r j j Q A G n Q F D z E V m x v N y t v d X h 3 6 K N 9 3 I o G v J A h Z Y x 8 5 k C F g 5 H l C D R w S Z N E X 8 e 4 d l D v n 4 S g m m / a h 3 N 1 K J Q V g S B x x J h a h f l 2 s l p h t D l 3 n g 5 V F r 2 n l E 2 K F y t q l D R b X n w j 0 R U Q e i L d 3 y K i j 6 3 a G J e a A + F x 4 b L K f R b h O 8 A 8 l 7 6 0 R g + W H b i l v g 9 T 0 y 1 l c L h w m d x Z 1 U J c L 0 l 5 l M J o H U g d 9 q n U p T G w X e j w 1 b Y P v G v q C v r n Z z 6 O 9 / K I T 0 b U e U c n Y 0 g S r f r 4 P 7 G L M k p 1 o F r y z l 8 t F l V k 5 n r P R y L z G O H E 5 m F o E R 9 m J N X 0 n t q K 0 9 b I S f P x x A J O V U u J 9 k S F 6 2 / M t d W N X 0 T Q u O D z Q b 6 o l h e X f U c R G Z 5 j q 8 8 / h W s l m 6 L f 6 2 r K m A y E L Z q p s t B q s s d S P i 7 j U 9 N o G 7 l e t i q u F U H U C 7 4 j j z D j w X m i 9 U 3 W t B z Q o X k I f B B R q e 8 K h j C R U N b M D i A N u j H E d Q 2 w Z C V u s 9 W x 4 m Z w 9 C q T Q M J 9 s E Y B 7 9 r g x T E 7 b Q W b C c n p x D 3 d Z H N T C i q Z s P + v L J w R 2 b s y V A L z 3 L Z j T 3 u 5 O F R O X J d 8 W 2 g H X 6 f f k t I 7 o 2 H p 1 U a R 8 L f g 5 t 5 c H N h J X S k g N + 5 0 F L + j / 1 5 / s v 8 P 7 7 P + x 7 q F K H c h 9 d / Z b G N q c A G w i 5 D r V M V 9 v c x t 7 A o g u l S F q P d b a u q Z K L p M D G Y L C m f 9 D j o v T 2 h h 2 L F M 0 V 0 d 7 x w O T w I e y y B o O K L z A T k 3 r 1 K m L g u 1 N s s I i M W f U o + R 3 c h m p 7 G n Y J l L Y x t a z J z W 1 X S t 3 m h f Z t i r f o y t T / 4 4 A P 1 n g 3 m I 4 Y c H d z e F 2 s q 9 8 p S f H d R R 1 1 u e t u f l O 9 r q r S F v p O N g E f 8 y b 0 C H D F R m r q 1 6 w h 3 e e R 6 H X t n s M y j K y 6 I j U 9 N o N w e n 4 r s n S W a p S b C k 0 H V l i w 0 I f T j Q l h R G k 4 D a m Z S j V H B O A l r d 1 Z U F s E 4 6 E c R b K Z v l 2 n T M j H U a 4 O T k F G 7 O y u W 1 u L 6 F 0 E t f h y 4 u 0 Z C t O V p G B a 0 K r D y O J D V 1 I 6 E a 7 / Z x q C p C Z 2 y r p U K Y 7 Q g j 3 + P o y J + U D 1 v t R u g 0 N G 3 4 7 / Z c F + F + g l e a s n g v r T b W F 9 f F w r c V M G T 3 Z 1 N 1 K p V 1 T 6 Z 1 j y U e N R K e x L N n c 5 m x J p Z Y 5 I I B 1 B u F d V 6 V L m 9 L q p d f B e Z 0 u 5 Z E 8 X 1 v A p 4 l I w N 9 V n 2 Z S / U k u L r i e + j T Y o f G E T Q n c T y f g q F 2 2 X 0 c i 2 5 V 6 H L M x 6 5 j i 5 W c n W U E m m k Z M z a s Q D y t 2 r o 5 m s 4 l + r J G c S K T 3 u E s j l V L 0 T b F / L H Y w g G 4 3 j i i S f w f / k / / 9 e K u h F c e m A B a l o u i G t T 7 B v C V L W J S Q 2 P i 2 9 K x f L 2 l g d l o Y 0 2 q M S e f u Z J / F / / H / 9 3 6 O W m U p p + r 4 y B j I c d i R x 5 X J + e D z U K l l T f 7 4 4 P p 4 E O 9 U H u 2 E O C / e j C z i i c Y r X G f b a Q 1 8 p 0 I E S B W w u S M h s b D R 1 e j z W p C + L j M E o U l 4 d I Y R v v + D M K F r h 5 2 d T E d l i O A e m b n S l h 7 J l o 1 Y X C 9 J x g h X n 6 U k K 0 Z F P 5 B H y I d h 8 K g l R u t C u r j c Z q A 4 m l s E o B U / t j j c g c q 7 H t 0 n o v 6 Z o m 1 C d O H 1 A s R l A o U i Q C r 8 + n 1 g p V + H 7 4 + V H r T P D P P g y h Q 9 x R n d W z t C x u V I y Y P J 8 K u t 6 a + J l e t E 3 x x c Q / y g R D 4 q N q y o K z I W i r 0 k b U 1 U Z s L g S j V x P / R y x Y z 6 s 2 i U 7 H A 0 i F r H M y p 5 B d k 5 x B Y S A b D Q z E O n A s P O w Q V W 4 p u k i Q t r r 2 G q q 7 1 W 4 u h y t X r H x P 1 k s x O Z b R 0 p r L q 5 4 b k 3 n 1 T R Z I O h A X g j I r 8 5 I p b P a 6 J H f X C I g C 4 y 6 a L K K M y F x p D s S y B Z N C D Z 3 i e z t l n M K q R o o 4 / s l / w m C o m W g U 7 r 9 R i w 0 W i Z W W R R O K Q 5 p Y P D 1 k f h w 4 f d i A p V W 1 q m j Z 1 S c s z i y t T L 1 + S F G 4 O D r i p o j m s g S o L w L o 1 g 6 D A a n Q U D E I N z l p z Y Q N R o o 3 q q p a 9 F 7 9 0 + 0 H w o X F Q E Y m t j j D X n H 0 G V h R 6 H h E u 7 u w I o 6 0 D Z Z h j G c 8 E F z 0 T Z y 3 f B a m g B l b h 1 y f s E P 6 B N d U Q r 4 U / I 4 U 9 E 7 + g L 4 R N n U d X 9 8 a R c Q z I b 5 J Q p S K i F a V D S 9 7 C P l L I g h W u F z L e + D r p O D M J + W 6 T F V d 3 d w X u t T s q V 0 W Y 1 M B t U b H V K m F C / P Y u L N 5 R D G R C d j g c 0 n I / W w P Q u C G E I 2 9 l u p B a G O j x L 6 E c h 0 N Q 9 H R / / l v f 6 Q y a N j w x Q Y z J R i c U I I q F o r d e o k P d 9 w q s d o G U 6 y c j Q C + + d i 3 c O 3 G V f z y N y + q U h V e A 8 P r L H T d 3 N w a f v o z s l D E w n C j s H t t g E a w n 3 X p d g 2 9 p v g Q Q g O S F 6 n 5 7 q Z o 9 w N h C 6 q p h z t 0 t J q X A 8 s 1 D b X d p S s h 1 s k K W 9 s o i e w 7 G 9 s q 7 c h e E y M O D i G / j B z u A P q e + B x y / b F T S v 6 Z R c G 5 0 5 N 7 a + 1 Y P e + c 8 R a M b l k E / u g i M n c i R K 6 K K a E 6 B C 0 n N f f 4 u U m f O F F H q a c n 6 l J F k p 6 I J d S 2 r 0 S w X J z + J I 9 U N 0 p K u M y u W B z 5 j D 1 O / J f X y u l m H 5 Y T f a M i V l q E k 8 E T 5 0 A s h m h 9 C g N p n 1 M U j d v l g z b w I Z g K W C U e A b G U L U Z Y n Q d b G 1 H o + B 2 O L b P R M 3 O p g 2 5 a 3 C C A W 6 8 y Z 3 N Q N g 5 Y S T I o l i s o g i p W q 3 i j g k F c g 1 c U J F / v B O R 8 H j c u X j y P 9 9 9 / D 8 8 + + 4 y K A r J i X B W e y v V T I O g a M B L M y K Q p / i 2 D Z p u i s O z 5 y d o + 9 u I L x U O Y 8 M / g S 9 9 4 X D W B 4 d j R Y u d 0 L 9 5 4 + d / j s c e u q C D G y J B + u v j F L a 9 M X I + l G U a 0 z y i 4 0 E Y B M s R 8 p 6 / E E Z l j + 6 m Y q m t 5 W A T Y h l h m I E O l R H / g U G F S N h O Z m J x E J 3 w e 1 2 6 t w 9 l v q Y d s 4 0 p a h z s y d S y d Y 7 c e z q / R R E q C 9 x Z M M z n 4 5 B A w 4 e p 1 h Z L p W M 0 N 1 O 4 Q j J Y 1 e 1 W E h v t K j U I t A 0 Q t Y S L N s y n p O A a 8 p m P 8 O F Y c q + 6 5 O U N V 3 7 I Q k B u U c f d E + k b 8 S Y S W V L M Y r 6 u P l g w 1 W 5 X Z z V g 4 C T m Z 2 L O P 2 f k U M k Y K b e X j c c v 1 D 6 w m P w 6 H T H i Z Y t 3 N g I y D F f A h 9 e R 3 e q 4 m G v W 6 E h Z 2 X i W 4 J E A f x R 5 3 l m v w H p i 9 k n 0 0 i f l F n 2 o F U F q u g d s 6 8 / 5 r 4 j c y 3 X H i i Q Q 0 / b D d W E u U L z v T k l 4 z V Y 2 T n W D 7 h d I w W D J a m e C O O N D f L w t 7 s v 7 O 1 Q + 1 K S + n 6 f Q j m I n C r x 1 G j 9 n c s w c P l i 5 c V p F f 4 j O z U A S 5 K r V x d 7 U k F 3 s 0 j M y e e t 7 E Y a E a 1 w y 4 E M e H o W + 1 V L u w B 0 H x T g 3 N v h N + e a 6 r d a + a B L b 2 5 Z o T p 1 5 R J s t s r I / 5 y a i 8 Z y W I E h Q i v t + s F + D x i S M 7 N o m p 1 e h b 0 K n l 5 x T k I X T b F s c / C b S 8 + z e t d K s o s 6 v F 7 7 C D D H x N 7 x X A x h 8 e 5 2 H 0 k a A f 0 G 6 0 E f C P m N A R M C o Y E 0 p 0 E t g 9 V x P N T u F k x L G z b 6 I O s T I + 6 + q r M u G 6 n Q H M c g f B o d / F 6 6 l t 6 3 D p b a F r L Y S F I Y x a O B s U I L Z N i 3 i s S t l K q 4 9 B f o C 2 z i 6 w L O O x G o t y 3 Y o p U / 6 k C P g W f W G r O + t 2 V Q Q E L c v C y U y 2 / D U 5 + 8 H A C l V N e G H c r i A x 5 V P R W 2 6 y H R J L 4 5 V x a e z L F B e L E v S L g D B L X X w / P g w e y 0 5 a 5 v c Z l O D e y H J o B b c 4 y B 1 h u T V R 8 s / O d / D + c H G X 2 J V 5 y n W 7 f M e P t C n f E w p O N B k U E h o 8 J f e w u b G l 9 t / 9 T A W K Y F 7 Y n l P 8 B O F i v U Z L B K k l p t 6 J d s i t g h d X d z w q T Y Q P j w 4 j 4 X D z g R w / m U 6 C o y O O v E x g F v 5 R g E a F g h p o X W g L o 0 R V 0 d Y q W W L 4 B M u l s u q E Q + G i q S 8 0 h F b I M x r 9 v r 3 5 G H 9 I i f g e H + B J w s R w M h s x s j 1 y O B N A x + j A R Y d 3 x A + q d X N w O T R E 3 I c V y e w 7 U b p T V x a D t I n U i G U n x n 5 T F c k x L M z + d / 4 s K 1 q H X z o B 9 v v M 7 + M E o T D t 3 d H h 9 I n y i M q k 1 9 r w i p f u F U p O A e A P 0 6 T 6 0 R I C Y b E S M q H Z 3 V b z i o 8 x l C x a L y o V K g C j o c u 4 h I T y G Q g I h Q 7 P C O 0 b i a K w M H A Q r a n P a t E e m t 0 i z J w I Q t 8 l 9 y b H H A 4 w t + 2 k E p P T H 0 F H B N T 2 K 1 l t z c x + n t s p L 9 X b 4 r e J 0 H O v K o K R O A o W B d Y G 7 5 k 9 E N n U h W N R k P t x i r 8 X z b q F v d D C O l S U l 4 f Y r c s 4 i 9 / v l e f c q p t I B 8 V 3 2 z G Q n b K o L o X / V 7 / 6 N R 5 / / L H P X q B s F B x + 7 H a D 2 B 0 E U R E d x f Z b z B e z 1 5 G + d X 6 U 5 g 0 U F b w f / 4 v Q c w 1 U d a F w I o g 3 2 y 2 E n D 4 Z n O G b g q I 4 9 R Q m m Y / Y K G s H t V w c K L f w c L / P P y w i P F z 1 H 8 X o s 7 b f Y / R K R e O G W p a 7 N 3 K D L g Z D Y n P h A y 1 H 8 K H m C z 1 0 C 4 Z K Y m 2 X B 6 i U W o g G 4 6 r w k D l / Z k 2 4 i G h R h 0 z y r k s E R u 6 / L p R H l Z 7 I R A + L o q D G Z 7 S K a 3 A q I j k C 3 h s n 5 R Z b A x w T w C B C Y v V d Q j d 7 7 Y Z K A H Z T Y I X a k c 7 1 B h 3 l D 4 m u R y s H R G f k H u I y K f N F e E M s v x f N L x O O I X + X n M i Q e 2 n l 2 f J a x i z j V W l K f G 6 1 j Y b q O 9 7 N 7 K G z H k I 7 u o s O D L i d Y j 3 C D b G c f Z R 1 P 7 p c I x K f T 7 U N G J c m A f u M H w R q B C s F o X b y 3 C j c r b I J V 1 v G Q n x l o t v p q n W q 0 b J 4 r t 9 F k u z / I e / X 3 U J / u Q t n S N 3 D 1 V 0 3 L m e 7 i t J x u Y T C R N A t Y G b l X M w K t L h D l u X k 8 7 3 2 4 T X M z c 1 8 d j 7 U a R h f T 5 l L H M 2 p o 6 Z r 1 A / 5 7 3 F 4 R y i i L Y y q l 8 C E O J J w I y Z O / n i X o J Q 4 s Q Q V b T I g P F x o E L s O s X 8 g G 5 1 Q 2 5 6 G 8 X V a p s H Q A a e P Q q r U K D V F g M R J H m Y + 2 K A f 9 2 F O U 7 T W U 2 P N T g S h i Q B C s x 7 M n x e f h g u e 0 w G Z d C F 4 M k H R s E 5 E v H 3 E 5 H q b Y p U 6 O y U R n M N a M 4 4 a O y d d 2 z s u Y G O N K X u Q U x A J R r l G 0 R O K 1 D Z N O c / h x G M k k H R n 1 y h h d 2 M D l V w J n X g Z d e c a j P 4 O P N k O y s u H f d v Z n J J w t b 0 I T H u Q E J 9 F p e w M x N 8 Q f 4 0 5 f s 6 Q 5 a i 0 + l V 4 8 n M I O 6 f h d y Z E 0 U 3 A 5 4 x h I i 5 + 0 / k Q u m W X Y g Z d 7 l s 8 B n Z p H Y X d s 6 8 o F r w j L C c w e a h s G f q / f v 3 G 8 C 8 L 9 g y j J d T k e u z d P A g y F g o n M Z o Q Q L Q 1 Y U x G D 3 1 n E 8 Z w f Y / r U U a j i X / x L / 7 f n 7 1 A M Q n z J F B L Z A M d z L o M F K 5 X h 6 9 a 4 P 6 x J 0 I O + f S s P A Q Z m Q K 7 v 1 6 I W e c R z Z w 1 O 3 i 7 Y v V f I D h 4 R G W j j t q m g W C n o S x f Z J F N 7 E M w d r n Q 2 A F 3 m S j e q h 6 E 2 0 d B S z q K j j j E f G K K C s m / g c R R / 9 A G C w 4 f m 7 C U R e J C V H V t o l 9 J 6 s T o H X t 0 E 8 w T 5 I K o D S a b J i 9 H k X 0 s h b 2 i 0 L 0 9 a z G Z Z e L c B J v W i P d F 3 4 J g A M G u U C X s E L s 9 a a h 4 6 M v T u m i M s g 0 t g t 7 f Q m f Q Q L a a h 1 t o k C s 8 g C 8 7 Q G d Y X S w 2 X f 0 r R v 8 A s X p T B Q Z c Y T m n H M s O B g Q n P V Y 3 K Y G T q d q C 4 J J Q 1 P S e U n j M c r G u W 6 x c z 9 J Q / o x Y m 1 w f D a O J X G 5 X v W b j S J d i u Z x Q S 4 e + 3 Y Z H / J l I 9 u h y C r c J e u v d 6 8 O / L I w K y u h O H Q S t j g 0 m C o + j I M 8 n m B K m Y F r j R y a T S i X x / P P f F M r 3 X / y f / v n Q b h 0 9 0 q e E b 1 9 s q + g Y z a p 9 9 q 8 t t j H B P W E 7 b Y S 7 4 g B P B d Q a D t O K r M V J o T o h D f n r o q F j H r U R M y l g n U 6 z D A 5 7 Z + u 7 Q h 9 k Q r L 8 n i A F 8 g e t E K h v R x x r M d e t t k e Z e D Z E 5 M J p Z D q o 0 n 3 4 Y P W 2 / J + j i r Z L L E c q o f w H Z n a z o U p 9 w 1 Q N P e j U q + b + Q i n N W h e 9 p t A C G W x / y K 8 c e A Y l d G a 6 C 4 3 r 1 I T K s R p 4 Z I u c U V C I A k I n 9 1 s e F X 0 a Z z n 0 E y q k c j I X S T v V D h 3 i r 8 V k H L j V P 5 u P q G 6 3 a a 9 q Y s n p w u + w U t j u 6 H Q S + B 7 P t 5 M r I B I K w H Q U 0 R o U 5 R h 9 + Z H / f A 3 U h S O 3 E B F f S 8 b V Z U 1 4 I c T w 9 K f R b 3 b Q N 3 l G c f z T H r T F 5 + Q O / A z s 2 L 7 o a G M W C r s 8 d f V 7 y D m J l n s P s U R a / E o T h S p 9 G Q q V F V B w y T M b t O R + R d G F W N R p 3 0 h X n g P H 2 L C u k a U U q T n x x X 0 u O U 5 H 6 N 6 h M m E U c H t z A / P z c 2 q R m m B k k 7 7 y O K j I W F 5 E p c N g h K 1 w R 8 F x Z / r a Q P x V r 9 B S C l S x U M S F i + f h + J v X a 8 d 8 5 Q Q c d / S P C e b 1 j a N w o 4 z U I 8 e X N l T W d J l A J g K x E A I T b k U j u N p 9 E s i B q Y D G 9 5 6 6 v V 7 G u b m Y T A o H 8 r f F 8 V 1 s I O q e R q f f Q G O w J / S m h I n Z F G L a / P A b d 8 N u k U w w o W G w 1 4 Q 3 6 T q 2 A t R G e b W C v s x H J m u y v T D 3 s R 3 N b G c B m 7 y g a q f G f T U K + t D / V 2 C / Q f u + j O 0 u g t O H 4 / C r F S + + u W S q R 8 Y U I / a t P w 4 s B q Q q s 3 a c 9 2 D T K A i F 8 S E T a r L r n t D k o I y R h m 5 R B C p U g 8 d r + b J u h O E a c M f 1 A J 4 Y d p C 1 w V S l e r W q 2 g P Q 4 r D c Z n t 7 R 4 Q 1 j K b Z Q C K R V A G C a v 9 w R x V 3 O 4 G g 3 2 o 3 T a H h z 0 d C 0 x a W F p A v i R 9 b r 0 O v 6 k g v p e T Z i z / L g R B l Z r e P 5 k Z s B W c Q c V 8 f Y f E j 7 W d A 6 0 s Z / N V H L V y K V Z G d s C p s R f 8 q 5 c T o M Z k C n w G F 7 6 r Q 2 7 t S u G w h H s H T M 2 1 o B e 7 e a a 2 J 3 b 6 9 j H Q 6 9 Y C U j w c + 6 e c h w V 0 8 R s F 1 i p O E i Y g t h M S k x x G a 8 S p K d Z o w E c x Z 2 6 4 5 1 V b 7 o 5 i c T O D 9 e k 0 4 d x m B h Y Q S J o L O c d S 1 K C b 8 S d G M U z C 4 F e Q J s I W J c D V N V W N 0 m j A R n u m 4 X L N f O c V M V B 0 v E + k 2 B 3 h j w 3 P s k D I i O g p u G 2 O j 0 7 G E x w a F i e B x j h M m C l K h W F Q T m B P e I x a o j T J i A R 3 J k L z O I I S I T V u c / f a O + H L p M K L e D F t U q u 9 v V y L w u t x 3 C R M t h d F o Y W J q S i W S c n 2 m w 8 X e + B K S 6 S R m Z m Z R a v l U + w E b U e c 8 + j X r + V R L l u W i Q E 1 f D q P t L i D s a q E u j C D z 1 C y q j B y K h u R 9 M d p p w 0 z 6 k R 5 0 o R l d o e 6 H z V z o p 3 I o n 5 w Z o D 7 S 5 G V v m M f I 5 R P 6 2 7 Q 6 p N K m / K s O P v p z D G j 5 q d h t s M 8 i x / L B B O o 0 j F / E a T 8 j I H c f 1 Q h i 7 I e / n Y w W O 8 / f J 7 j n E Q e P q 9 8 / v + V V 6 f n s c 8 E M 7 X M N T V V 5 2 n 3 o q M n 5 e U 5 M s 7 Y r Z t + B o J Z R 7 5 2 G q v h e f q G e J 4 G p V v 2 + 1 a i f v 0 e m v e h s i h Y X 6 n g X Z C h e O G / e R f k I 2 + e x M R r J W 6 1 b o X J m L T C j Y H R / K N L D c d C R T i W T q m s S f Q y 1 A D u w r s c D 8 e c a A S x f T 8 P R 9 K p O T 4 Q h d F R z C O 2 F H + d G I m y E K n s X 4 f H 6 / J i a y A h Z 1 F R V M a O F Q a 8 D k 7 E 2 i u L n K E F y 3 M D A I Y 6 9 X E N H f N p y d x U 9 w / K d o o m o 3 I f Q 2 b 5 Y e 0 c E 2 i C L g V D z + Z m w H L G N p F D O G 3 s u x V T Y B d Z G Q p R r a N 6 P d 3 o J 8 U f j B y U t W 1 V N b e h w Y 7 u j C k P 5 G n N l y 0 0 X 3 h d F 8 c G u 3 I e c 7 9 e r X h U u p 2 D d D + y c R l p g l p S E w k H V l u H s B O p B w C c / 8 v P 6 u k y w o R z R l 7 k n B v d / 2 X Y k i w z h O x d N f F 3 8 M 7 t R f j t 5 a L X u i C a b j D A 7 Y K A y A L L Z y Q O H + p 4 Q Y R n N S i A P Z 3 j a d m j f 2 f b g Z a F g 3 N T O t k i J 8 y y n 4 M r + U S G h p R k H j 2 d l J j j u 2 h T N x s U J 6 z h z 4 n 8 x i D H q H 4 w G J A h W Q h e L h 4 E Z G / R n 2 C L M 5 4 z D 0 4 r g S 4 9 5 V f q S D R Y q t g d 1 1 U 7 M D i X b Y G h a d Y N i q F 3 e Y 0 M a g o G L a m 9 N C V L E I 2 P S Y R t m H / K 7 Z f E 5 X d C 4 s U F 3 C Y 2 A v G e a Q h e Z q d 6 D M c i J H 1 d B x 7 k D / + Q A x e s 1 V f p C C 5 h 0 7 I h Q W L 1 J 7 B + u y 3 2 0 5 1 a N K V t 6 R / l B 7 8 q 4 8 7 l z y f K r F y N Y a 0 6 r c a T S I U P g 3 L A j w R z j 4 a / 3 h V W h w O y E x R z B f / s 3 / z P e e f t d b G / t f E Y C d Q x e u m N x U e Z b n Y b q W u t I i P N e U L U v g q 8 v t Q 8 G z 0 b K b d E X W k i 7 M I 9 + C z W / 2 X O i 0 r A 0 O f / l V 5 m W Q i 3 G h W a m p n C d g r 3 b 6 J i O g s d g e J o L j c S X p t s y w f t K I K h D b E T m A 8 o H Y C 2 W j d H G K S z T J v g d W l E e j + U X x G 2 5 B j v 8 T b D p / i h G q S Q n F c H P U 6 N y s 7 F M + m i 3 n n F o F U P R G h u c c E R E 6 F l 3 0 I I 5 s K J u t f 4 6 y u Y m + k 4 Z 3 2 H U b z Q F q 9 3 X 0 W y l Z e y d 4 p v u I + G Z E M r r R H o y D o 0 5 d z 0 P e u U q J r N + O Y Y f s W h C j s I + h P J l h 5 U Z 4 x F u H J 4 N o N E q q c X 1 g D e O V s s 8 S G a u b t T V 8 + E z e X K 6 A 7 0 k x 5 W x n o 1 3 1 f c d M v H 5 7 H l d L M 9 Y L r g P l N 3 D g v 5 s H j 7 8 6 I c / x j / 5 p / 8 Y l x + 5 J G N 0 l p T v D P C z W z 5 x y r s o 3 C o L P 7 a e Y O W O j p 0 V A 3 s 3 y 2 j l x b y G A i q 8 e 9 9 Q I + r A y 3 e s d s E 2 u E p O s M 8 D X 7 f X c r g H 0 n J e B C f f w e q t D 9 B o s x w h J 1 p 2 B W 3 n J u K x W 5 h O F N S u 6 r R o u f d l W G P H r f s c g v Q g J P 7 O 8 + e P r p 0 Q D F F H h F I x e 4 I d U g e t Q + F k q h X B 6 x t f M 2 K J N q N 9 N s a H Z M z w K T B y t V / r w R V l p u / p 1 L o n 9 8 1 s A R t U E j Y 1 J + 1 L e C f U B A 4 7 5 8 T v 9 K G J P d T 7 m 2 j 2 S w d C T z j 7 4 u / 6 q / J 9 K 1 F 2 u c D + f N x t 0 b o v B k C c P W v 8 8 g Z p q 1 M m 5 a F y Y C N O + n K u k A + 9 k g h d Z 4 B u z Y Q 5 M Y 1 u g Q W G J v Z 8 c f z i t q W Q u Z v k Q C g s s 2 z I C F m w u J x 3 4 5 f L 1 v v 3 S + n u C 3 L Z j D C S S i Z T K T z z z N M P G O X 7 l P D d C 2 y m I j R n T z 9 I L G W 7 L F o L h q 8 f B B R S 4 p n Z t i p 7 t 1 F e 1 + H M h O H 3 1 s H O p 7 r Z E 8 v U x 7 U P T H z 1 K a t 0 2 h 5 6 p q 4 Y I k y c E D Z c M q k G 2 4 m D b O m z A M t S u J D s S z C 8 z 8 D E 6 Q + f a 1 O 0 P i m x R s z t G 9 1 s 7 i R s F 2 o I J Y p y b y L I z o X h q 4 e g I t N F q T X C P i V E o 3 4 b Q 8 0 M w d u w e w 2 u r t / E x O R 5 d L U d E b B Z V V 7 i 9 x U w 6 C Z V m U P M 3 0 N t Y E X 0 H J 0 5 O N w 5 e b 5 W t D D o m F K Z D Y F 4 U J Q Z 0 7 o Y r O 9 C H 1 h B C 5 8 j o X w 6 o l p q w 9 c V y p h x C W 0 T 3 2 i f z 8 O K C H 4 W 6 P c 6 O B c q 4 N z s Y R D t c y l Q 5 / s V L F y 2 B I H g N v 7 M X g j P n E 4 H j w P D o N x t w Q Y z D R 7 J d t D Z q h / U C l H P t A c 6 W v 0 i t E 5 a c f x R / 4 l R s L 7 D R M t B v 8 M a L k P 8 o d i c V 7 R g Q D T 2 g 1 8 X l U O 1 K b R S b 6 h G H 6 m 0 + C 8 y W W n N q L n Z x L 5 n i M C I l e L a F 8 G U I p Y b 2 C A V 5 X d o 3 R L D Z i W j 4 J a e o 0 q E T v 9 e b g e h y b 6 i b u O g 3 + f b L y J 1 0 a o o p p X L i 9 C a X f o a g 4 M q X 2 6 D y q W I v T q v V 5 R L a x e p b A S v 3 o k r H 4 Z C d y 4 l Y z x o w k R F G I X l F z o d H p W J X j X 7 C H o t a 0 1 r x G 1 9 H N s Z s U J u + J K s x B V 6 P C i q f 8 O O W f G o W v K p I L j R e T M e w l U G E j 4 H o L J I B H q 4 n O m o i C 1 x q H I / R 1 h 2 x p B b O f Q r W A N 0 v 8 L E C M 6 o w z w q T H z 1 K / N t V Y k b X w q q n C 0 L 4 v A P a n B B q F e p q P w M T j 7 7 h z U 6 m s O P X j W C S q 6 t H H C 2 N + 6 g D q O / J 3 R w V c T s 3 t F J g s f b 2 d 1 S 5 + i 7 b i O Z L G F + w U Q m 2 L Y S L e U i a Q l a m g f e t F h J M R N F s V w E h W l f J j i P Q Y G 8 v r w J X Y T R 6 N S s 4 / H m h + B n 2 s x h G 3 m N n X c j k 4 z R s Q / h o W D y N / p k 8 U 7 7 Q J g I C g 0 X M B c S H S R i d + S F H S y l G 0 J 3 Z f z k e m c y 6 0 i 6 K 0 h m v O g 4 9 3 B 5 Z k O F 9 h c i F C C H W s / z D R I H o X a v W B o v s u i b M / K a B 2 5 H U F k j B q L c c z q 8 4 v N U 9 D 0 0 x d d i k l 1 I r F d P R L I 5 y A t F F 8 s 6 7 V f C x D H 6 P I A p Z / T L b g q l 5 D A z m v q 5 t F C E q 9 v B E 1 p B b c H J V f a + u y U D W 1 S R K L 2 / K x p 2 b v j J 4 0 E X 7 O a + l b F u g 4 t x j C b 2 t 0 t w z y Y O y p x H s V O h z 9 N H o 7 y D Y E i 0 v j u A 2 F g j x v q + g V 3 j F r J z 1 u R j y J l E 5 S S E X b N K E z M v T U Q G b u F p 5 N 6 1 3 p r S / I 6 2 + B S d g O L i N i g g 7 K D E / a E 8 I l y d o g O + l P g X 4 h j Q Y j K L Y N 8 Q j V 6 s w D s V E i E X 2 u R z q y a g H m 9 A B G + A i z N s 3 8 w e h p q y u P W a + G l B G V N 1 P S N h w C H y 1 8 u q 7 m w U l d 6 m U C o R z J 4 b E S 2 t N g V w i 0 V m h J J p S f 1 6 R A U S b N r F c H Z V / L T p i 0 G 4 f E 7 x q 7 j X E + 9 a E w G Z k Q n o U o G B 3 1 s U q u 3 c V q + z V 6 L f k Z T f A k L 1 t u D Y n Q I m 5 T w i j F 5 n U G X B U L F s 6 Q w o H A 2 + f F 5 A K 8 V s u M + l h S J 6 m h v v 9 b P g 3 l I c U D 5 E D n 6 9 L 9 p d 9 B Z X 2 Z t C 0 U 4 C + f + o M B E s 4 S Z t Q b M L b o w 8 D u 4 y w Q q D g N Z R G y H H Y u E D Y W K U i O l B R K v U x L n 5 J 2 G I c 1 z d 4 0 b S Y q u q 4 p Z v l Z D f F Y o z t C A U t U G X v d M 9 K m J W r + t C D R w y E b k e s 6 6 O R U v X N g Y q 5 M z v 8 Y f h 4 2 a r i W x 2 w s r 6 9 r r h n 3 R B L + r I f Z j H o C P 3 J w K i q i F E X T v l / E 6 d f X 6 c y G Q n 4 W l 6 k P G 0 o T N F S s a R X Z l 4 X N 2 g F f b K p w 6 F a T T y y X S u U a x V T C V M h M f l V o 1 s l C K r h O A 2 E + j n Y m I 5 m q q p C h t M m n p b L b z P P x F V u x w y A k g E H B k R J m 5 J K g 6 8 j P t z Y p H 9 c j w K m N V 4 N K C U Z V 3 8 J t J n t h g z j A U l T A S L L 5 l S x o 2 3 h 4 k R n z v Q S o U 9 / c + v h b L h b R l 4 K t Z V + / c S V r r K 4 S V z 3 W Q c N L 2 / X r k 7 W P D 1 a F M m o k x A l m o H 2 n A y C 5 o P S A 6 3 u 2 d i p e r D l U h J l T u z 4 O w 4 l G 7 V E b v A j Z m H L w i a / b x M D B E G 8 R U i r n l U u x v i + M V U I 0 / b i e e E J r h L C N d l C C o I W i 8 K H y 2 S B b k + O T g p G D d n P s 7 f L m 1 U 4 T C d 6 A o t S p 2 z N m w m W L D I z r D e q S 7 a z o q a / A 4 R o X p e h y c i 9 y O n 8 P q O j g v D x 2 6 5 9 t q m W L i M Z m W e y P H e 3 9 a w k F w T y h Z H f b 2 D Q C w o i s N Q Q s d 9 a p W F 3 N t T v b 0 Z w G G W + 0 4 g i i s T X X l G q 3 C I R e s 7 q L V 5 b a J Y Z I Q o z A x C E F R 2 7 H D b R E H u X W i 0 U D t S w M 7 A Q K g r Y 9 g W / 0 / k q V t 1 q X o p g s / 1 l d W z C w K d N Z i Z / 7 k X K M L V b e P L I g w s h w j O u 9 D u 1 1 U 4 d b T 1 F y f G a k l T j v V J c P W 7 m P G 3 E C h V 4 Z + L w N H o i Z P c k w k i k 8 j j w O b m O m a n 5 t S u f P X t l i q K O x J B k p F q s J 9 4 0 q f S V C g D f D c o P t l o O y / i 1 p a B 8 9 w T V i Z b W 3 y T d k t 8 p F B Q f K 5 d a E 5 m G z C Y c R h 4 O Q 4 M l P A + D / S H n I z B m c p q A + n z W R R W 9 u G e D o p F F Y E U U 1 P r e a D 5 Z T K L q A Y c E y I m L V U 2 M e i K y A i F Z g u w 0 f s p L 4 v F D I r V H f T R D E f g K d Q R n R d r U W 6 r f o e J S 3 H x H 6 3 P 2 5 a T + X 7 F m r w v 1 n Y q G V T 3 R J T X q q p R y v X 9 L m Z T O b l k U T B V J r Z q K m M 8 + H h L 7 t s r 1 3 W 4 m w b z L P 2 h O + p 6 w 4 6 j Q R J j p 6 1 a Y y f O H 6 1 W Z p N O e 0 3 s 8 4 j f C o G y k Q n 1 s N Q 3 0 B d H i N Y l x N 5 t H Y f K f W M I 1 5 4 q p 9 3 Q U 9 N t u M U H Y t 4 d 5 1 b B E J 9 E v m s 5 l W I 1 G t u Y n 8 l Y W v e O r s L R 6 c f o I 8 i k M n v Y a 4 h m H X E z m N m + J b R n c k q u Z e C A s a G L 2 Q z A K J l I T v b A j a r n 5 q 1 m + f c D N p f s 1 J v i V 3 l U z 4 X o k l i G n i i Q f l h V 7 L I b L X 1 K Z t j D 2 V U l 5 J W e V / V Y m F T 7 N D H H k f V H 4 r e 4 N Z U R X 6 z s w d P x q w x w 9 u M e C M 0 q d T y Y W z h 0 8 P f q G o I t c f z T A T U m j A 4 6 R N B Y 3 M i d C U 1 3 A w G / R 2 i X B 7 M J o e E i p H n D q s W K i D I p 7 + i I i S + 3 U w X m k y I 8 I 8 q O i o f K k D 3 m e U L / n A l z V 4 M j H l G l 6 w Q z Q E z n O i r V B c z H + y K E X X T i H k U R G W R i W Q u v l a U y j F 5 + X v F b J V A 2 U l o R E V 3 H i u / k T P C T w C z u Z 2 f b G J T E E V Z 7 7 L J k 3 R o C R m 0 0 h 0 W / R g W A L a 9 6 I k j c A c M 0 x U + Y D i i N z X 5 y D G 8 P Z h J 3 5 d n x G C U R N F c m p G p v O B k o t H a b 3 + P Q N s W j k G O y T J + g J n Y 4 O + L n d F Q a D j c 5 o 7 / x 0 / w O v u G M o S s T 3 8 5 2 J n j k o X w c w d b W h k q l Y r R y P G O d D W Z 4 T Y z O e S o t 3 O g G 8 e y c l f D K 4 / V 7 X b X T o + a x A h u k 3 L w O n / w c Q D 5 Y N R 2 I i A 9 R 3 e Z Y C Y V z s r 9 f R + i t D / N L X v G P 1 m U M X C r p t r c T Q n w 6 r b 5 X F 0 E s i 3 8 5 d 4 l 7 G 9 b F K l f F d k 8 r 3 9 k t i q k k w h O U 4 9 4 p u P H k V B s / H y 7 g f l 7 x W y l Q H w d 0 a p 9 y 5 l X d k F 2 b Z L a b q t c e 9 8 s 1 W n 2 r d M J e W B g B u w X B 1 V M d R + 3 Z O / z n A P Q V S G E I 7 k z I H g + 0 C Y H s o U / G 1 X u V Z S B U k a H p p k x q h v L Z N z s z s g M F t X H U Z 5 U z 2 O d 5 t 7 y H i W Y A i U x E L Y K y q K 4 3 u Y N O Y 1 E 1 h B w F 9 z / 6 2 o I o D x F u r n W x c S W P y U j n q A K 4 U 9 C w l O y A u 0 9 E F u Q z L Y e K g F L 4 u u 0 W d J F s b 9 W B A G v L H C Y q D Z / K F + T Z 2 K C m t 1 e G 1 8 t d E r s I Z i y a z B 9 G A U t r Z c T n M i i 3 D f i 8 h 7 3 + v I 6 o D J Y D Q h 5 V O N 3 c E f 8 t 0 4 b P H U d 1 1 U B 0 8 Z D q M T O G C s n O h v g 8 4 / N r O z 8 h 8 O E E 4 + E D Y W L Y e i B W q i V C R a v j 6 I l V O U a Y 2 O s h O M U K 1 O G i o j x g X R x n 0 p l x M H J F s K c E r S C 7 N 5 E u 2 v C L z 5 O o 1 4 R 6 V u F m l k C 1 i u Z K / o g w r R o 1 X D e 2 U Z f Z z 1 P Y Q v u l e B a B Y U M S Q o s w M L O g h I m T e / R 6 K E w E J z f 3 9 e V 7 j H R S m H T h t 8 y 8 J 2 b F r y w u G + h l I z A c K 3 D 7 7 8 g 5 + 8 q S O e U 8 z G x w + U W X i C X P G X U l T A S v i Z S M x Z P B C Q 8 6 k Z C I x 7 r K 2 S P U O t S 8 i E x t C 3 6 v l X f n 6 M X h g l u t + 3 H R l + f h v 2 H x B a / l M t A 3 W r i l x V U C K w U / L w q J t J 4 L z L 8 N + M I J l L t X Q U O v q W x j z j 3 6 T 3 X d l A f O R i O i h Y N H n W C C O y 9 U 9 p r K b 6 u H f N i + a U 0 O 5 u d R c 3 J S t P p l N P r 7 K n H U A X H G x S l n 9 I + L v m 1 X W f W Y s 3 v b M T O d b b 5 i S 2 E E p 9 2 q J V r 6 k R T e q h X x d r 2 M T a G z 1 U o K X 0 9 N C o 0 S X 0 N 9 y 4 K q A R q J H Z s F o Z z D 4 3 I p Q G 5 B l W + M g o o i n c k I 5 T w U a q / X x F f m r c X z D 7 d E 4 K J C J / 2 H B X + V 3 g b q / W 3 s 1 9 f k m A O h X w P V G j o 9 T G 9 i x g T P y t 7 f i Q s R V W 8 W 8 F s W y O e w n E y t z o I 7 D / q V A M y c A z 3 5 D k P 9 7 v 4 0 C u V z a D b m Y R p L 2 M 6 f R 2 2 w i q d n T a G 5 H W U d m T W / r 4 t Q 9 S 3 l s V I 6 P u r 6 e c M X j v I 9 G S u i q R f g E Q c 9 k 8 2 C O y c w B M w g x L h / Q b A l M p t P j q I u G j k c E e H q c W F S J o m L D W B 8 y t d x O k b W e J i T 1 t t V C 6 k n o d Y x U d C 7 m B K L 6 X P d P W n Y f 7 w r T 0 h t c y l o V U y 0 6 0 I 7 Z w P K t z F L Y n E n j l p U W q r x d T b u g c X y B y o N R h q 5 6 Z y K I A q 2 9 v u Y y V g 3 z k V z R g e N l h 9 B X x N 6 0 4 v C + h o W L k / B u Z s V S 3 I 4 F r Q c z c 0 6 g n N c f L Y U S 6 2 / I Q r A B W c h o f a k 6 q X y c u 0 R O a a p 6 q 2 6 G 6 K w k j q 8 w c M Q O h V C u b Y B r Z I V y u n D Z k V T y c d 2 v x E m t g 5 1 x u c e X z A L x U x l 0 f 7 1 C o r l u j z I v n K 0 7 T U g Y 6 Q c w i w O V L e i c W F i P d A g u I V 8 e U 2 m j / g v M l E o T M S o M B F c Z z p J m E g 1 3 6 i I R R N H f S k e P F a Y C E 0 m l S 1 M h R s 1 l d n O l s o 0 D 0 a u p Y S p P l Z C x f 2 p x s G N u O 0 0 p F F h I p I D B m K s 3 0 0 u T T g n 5 Z z W Z 4 M + E 6 m p q N i Z M J p e H / I 3 D z s c s U 8 d 1 Q a F i Q v u 9 B 1 J P 0 W M Y O g V + L J y 3 m 2 x T v 3 q Q T 6 f N q f D U 5 o E 9 q O q R 0 i z Y i i L H X J P K W E i Z m N d 1 Q i F A r t d 1 X 5 r h I n 4 Q l k o v 9 b B V + d M l D Y r C G a D W F + 9 g 0 u X H 5 E H 6 h R h O J y E p Z 0 G 4 h N + 9 a B P Q m l F n O k F X U 2 + + w F d + H a 3 h 9 s t H Z m u H 9 l h y Y e e b y G U v j 9 n u 7 H b F c o p 9 D D Q V d 1 W W f y n 9 3 e U U H c 6 f q S 8 E + p z r H u y O x t R i B i 6 j 8 X i y h L 3 x L / r D 9 p q E d W G v m + I / 7 O v m k Q S F A x a G 4 L K h q H 2 o J a y A g m C Y s m E r g k 9 3 u 8 i f T 6 A 0 r K O j r + E z N S s C I n 4 o F 4 n H F E D H h + T h 4 O o b 5 l w T L H p C 1 O Q x K I 7 Y v L / f k X z I o 5 F 1 Y 6 Z P f H G w Q j s i 3 c + v w u 5 x + E L Z a G Y Z c 9 J 5 R 5 4 x B / y K 2 G i h a p t 1 d V a B + k U 1 3 c S U 4 F T h Y l w O Z z 3 L U y / y O 8 o a + L q A I + 4 w 0 q Y a u J 8 V 1 c b R 4 S J 2 R E n o b x a h T t m 9 c j I l w Y H l b S b J W s T A r e 7 i R a 5 o S B v H K W A X r E s L N M m W o O y i I r l S / W F k + n i J / V S + 3 D k 0 o q q c c 2 p l K + i 1 W Q 9 l A h A Z w H l b f G D 2 u E D C 5 d M e B H R W N f U V 3 V l 7 q U q f J N C F A t 9 5 R u G J 3 0 I B Z I i T C E r s 2 W q g E E h o l K Q A o 5 J F b S g M F F 0 y 7 d 1 r P u O 9 n B n B P Q X Q v N + 2 4 S J + G I J l D i 6 R K t p q q r c m k x o B h x C U x G h N D K 5 d p v o t m Q i j X A M R p t s d G V C d e T n w 2 o J 7 m k P d m 6 X 8 E b r + P 4 W 7 1 b y + O n + J v J y v B d S k w i L x W N a j 9 1 C m u t H 0 c W j G f Q s G j w W c j n c + 4 j f 5 y 5 6 3 q a h w t / E V C K v / i U 2 S t Y O + 6 N N W e g b s m O q 3 T 6 r O 2 g o u q f 3 c + g 7 L E v F 3 D 5 H o K N S l X q t N F K x x x H 0 R u E y p x H Q e l i Y n V J r V U z u Z U n H b l U u a b e M + E w K m N m X y 7 O u u 5 2 0 N l U b h U M E V E U 9 T b e c x 6 M E i d a P 1 9 C + k 8 E 7 S K k g C h d r 2 d e B 6 0 z X c u y 4 O z z A b x m + U J S P m R a P T b J p Z U 1 m h E s 1 6 C d 6 z H b I d R E U y 8 E I U 3 O / D a P S U N S H I f T 9 p P g x X g d m f W K 5 5 D 8 b 9 L H 6 T R d W e x X M T k 6 g I Y 5 / u W 8 i X X U i M 3 d 3 t P B + w S R c C g x 3 I W / X 9 j E 5 m Y Z Z N u F P H F o z W l Q G H 3 z B 5 e E r Q F j o E 2 u s A r 4 y v M 7 D z P V a p Y p g W C y a W B S V z S 3 3 Z V M 6 l / h / z O B n h F I v B p B O B a 0 U o 2 G T y p L e l e M 1 U C s b C I e E q v X E i s o Q N P 0 8 j l g 0 e L F T m s B E w s o q P 6 4 K g D 0 6 0 B U K 6 B X 6 N 9 h Q U U B 9 r 4 H V z i z Y 7 4 K t 1 D 5 u S f r n B V 8 o C 8 X N s g u 6 E 4 1 w D H q 9 r U q 6 S W u M z R Y i 7 c Z B O Y c / 4 4 E / 6 k P y Y k S 4 f R B T Q q H m f E H F 6 U f B j r A h s V R T T b E 2 z h 6 m w h 4 8 G g 2 f K E z s t j Q O L l a O d i V i h x 7 2 g 1 h K d t U + R 4 l 4 G L l c H t v d J g p 1 8 Z 0 a 4 r C L R m c o O R v u q e T g X N G K l u 0 3 C q r A r 4 2 a q t O y 4 f Z 6 s L 2 9 B b P H b H P P E W G y f a m A M w N 3 n R F F o Y 7 u H e z v 5 d S a X S K k w S X O l T v e V P 3 d B z 0 n u o G q C J O 1 N E D / L Z t Y g 6 O b V X 8 f B x b i a R 4 R 1 E p b h H 5 O 7 G E Y n a L P o q 8 y t r 8 r w k R 8 o Q R K F R 6 a H b F U H Q R F 2 7 M n Q 3 W l g X o 8 h P h i 9 K C N F B + w L + V F U 7 Q z Q f r B X E E 7 p M 6 8 M r a n Y p i d S F 6 K i O 8 1 u p n B I d j O y g a 7 L d G C j E a t H h e L a U f x i I t C + 1 j q w d w 2 l q P T U s T c E Z z P x J E M u d T C c 1 h r q v U v O 0 t 9 n s m 9 A q + 3 h q 5 I A c v Q u 2 g o / 4 h g U 8 n Z 2 T l 0 G 2 4 E Y H U 2 4 g 8 t E 1 t 1 E V s V X i e z v / M q t M 4 l A H u 5 y + X U V N C m v s P O v b R K I m C w o p + 0 2 L R M I a G U V Z 2 F i 8 e D 1 8 u e g w T H r y 9 S 9 t F Y r 8 T f B X y h B I r o 1 1 p o O v b Q r 7 N k o S n W y I 3 p o c + x K F a B a x / U / i z z 6 O n D v g c Z L x p C E y l U D O X y 8 z P R L t 7 Y 8 B 4 U v H H N q c f 2 z W N 4 Z 3 M Y O h s i 6 r c W g 2 2 k h 1 u K c q r R U l F 4 2 Y G J Q s b d H j i 5 7 Q / w 9 5 4 W w V 6 h p P w Z w 9 D V v + h 1 U M i b C G E W 2 7 t 5 J W j K E o y E x v l d 1 l y x O N E u J R l F R j 6 q B Z n D E F Z C E g i E D z 7 H 8 L + 7 N A X H p F U 5 T P + n Z / e E c I p / 5 Q i r 3 + c i d 0 f q R s F e f M 1 C F 9 p O G d c G 4 n / 9 D u I L J 1 A e m f i e 6 r Q q 0 T D 1 p g o Z 7 7 6 3 j 3 b R g e J y G V s 3 r S A D E 2 L t S N 9 q z Y 1 2 V 7 j + 7 R L M v c N F n 6 8 v m D i f E k d d 5 t 2 + L 4 q t 9 a a y c K P 4 1 r m x R a I T w G / R M W e e n 7 U j 4 g C d l t W Z q a t T m t S v q r 5 q b t r a z C z X i q g C Q m 6 g v Z S 5 p L q X M l M + t 1 9 G R y w U B Y G g F d s v V t V 3 N t f W D 4 S 0 3 W 9 A 7 d o u Y E F m O B u E r z 0 l F m 4 e 8 X g S e u 0 w 4 M L y E + 6 S U e 3 u q M L B g N O y R l x j Y r W t j d O 6 C j E z v y u 0 + M P 7 a B 7 6 2 4 o v n E C x U c h a V Y c 3 6 U D 6 k Q Q 6 m R Q m n 8 r A k x y o L r I z l 8 K o 7 d R V + N z e V f F c k p k J U c T P R + H S 7 o 7 E s Y S B g h X 3 s Z y B j e 0 d a p 8 p W r Q H w a T 4 R I 6 e g X J x V w m B p g m 9 c g k 9 c o v g C 3 1 j G h M b Q N I H M r C N i e S W C B r 3 M x I f q U a 6 a h 1 n M O j K D z P U y + o 4 F R E M V 7 i A a 5 s 5 L J 4 / p 5 J W a 5 1 d G N 3 D C C E t I + H w t l S 0 k z D b h 8 q A Z S F s E v n W y o L I N m u D r Y V o d o w i 5 a M 1 o 2 X k v R + H S r m I i l t X p T a / y / j C C V S G h X k N d j W y a A p T X J g f x 8 w F 2 z l m B C o + V t j G X Q r N w k B l k H O F n + X e p H i l Z Q P F 2 x U U b 9 T g H F h B B 3 6 W / h l b b F 3 L P Z i f Q O u R T m e U I H i G u 8 q 7 t a D y a Q a 9 q A o a W E J F s e q I t V j D E 1 M d o a D W P r f c g K D T 1 + B z J h B w Z F F q r w o v y 4 t w O j E z 3 c R q p Y V G j 7 3 L L c q m Q Y 4 5 L G G h U H E p q x c J Y P O j C n Z 1 T S 3 q E q 1 y A w F 3 D 7 O p f b B j E s 9 L O P o e l Y V x Z 2 V Z V f A G 3 F Z i 8 C h u f n Q d 7 m Y E a 8 b p f U B + F / C F y + U L 1 c p 4 / I k A d N O A o y w C N h d Q k S Z 3 X 7 i 9 W 3 w H E Q Y y o t G F 3 U a x i X Z 1 g N j S y Z 2 X K u s 6 P F 6 f y i 5 n 1 E F 9 f 3 g I U r i G / L D n w L V d N 2 Y i Q s h 6 L t V d l p N 4 y M C U l m c P Q H v r S o b O n X k D k T m / y o i g V R h 0 U y I 0 8 p u n g o 7 D S g P y O h L w D b M Y 6 C N 1 R E A C q u E E c H X t J u b m j l q F o G M C h X o Q D v c W s v 4 p J b x c e + M e T W 6 / R 2 2 Q F p r y o N S 5 A 7 O V E a U T R u F 6 G Y H L p g p 5 s 1 L a 3 j m j l W f / P p d q 9 E g L d W s t j 8 t L 2 Q N a y Z D 9 o O n A r V o E 1 X t U K P 8 u 4 A t n o T q J G A z T K Z P J i X Z q g K 3 t K q K a i V i I I W M n 6 t V D 3 4 l g z z t u w H a a M B H M X O B G Y 6 w m Z n t l 7 s X K X e z 1 f A O t n A 5 H r o 5 G r o E L / j r i D I c 3 r b 5 0 t j A x s 5 r o d C 3 L w d A 4 h a 0 o 3 + e 6 V N e c U X 5 L 0 O N Q v f g 0 x B B x W I 0 q b W E i G B X U D Y u y U V C m 0 y O B C R W f i y g L x 9 L z m D e M d k N o n Z y H / l X q c h S R e R 9 M r a D 6 Q u S 2 + o g F u k o v u P w a B v m I E i b V + k v G y t E T 4 f O I o k n E l Q C R n l 5 a z K A g P h 8 z M y o V 8 e V M f t b 1 h R A m 4 g v o Q 4 l V E p r n 2 T c x 5 f E L D Y q K J h 7 g N 6 U c u p t l O E S w 2 G S + s l F F 6 Z a O + F L k n l v U 2 O g P z I N 9 f 3 0 R r 9 o D l i X l o U k / o g t B t X E c F 2 f r 2 6 b a 2 4 p V s j Y 9 4 K L z w K G h 2 P S g 1 u y r N T G u K S X T f r U u x T q m U Z B O 9 m R S 7 x U u H E l Z e m d T w 1 7 1 M I r X M s R q O l J K m K x 1 o 8 P w f g s F G L m h A p H / U V D 2 7 u z B l T T F W v a R m f T C 7 7 J K M b p T N V x t x L C 9 1 h D F 0 x L B 7 8 L V C y A R z U J z a W o 5 g K B g 9 k T c 4 / E 4 / M 4 g n I Y H b x q H Q Y v f d X z h K B / x 3 Y s t l T V N i u a a 5 I 4 R V k Z 3 Z a 2 u S r 3 Z R 8 G z E I P H a W V S 3 w 9 K h g P 6 f h P p G b / q / n o a 2 k b 3 r u b + R K v d k 2 k v 0 7 r J R i x 1 V Z Q 4 / a z Q p 5 H 6 p 9 P A C N u t P D C d W k F 5 N 4 B q q 4 + F t A / R q F W u b r d D H o W / M a M 2 l P b O d d Q C s L E y Q L 6 3 j Y W l O Q x c 8 h q C 0 A f b q u U X U 1 u 5 V l X c F K G L u p A I T q g 9 u g i u y V F B c E N s r q H F f H 2 1 I d 3 b Z u b Q D H 8 B 8 I W z U D b S l x K q E x B L z 9 3 i k B M h s S D 0 U / y R E N o b F e i r u u r + M 9 6 o / z g k h M a l h B Z R m N h N l F k Y D I F v l C 2 L Z a P T 6 o o W H / 4 x A v p P m 9 c K a O 1 3 V Z b G 5 F N p h L O R + x Y m g m k 8 m d g + Y t o i E t M N L J 5 r o R c o o d l o q p 0 q g g P S x u x B 1 j j R C u z A e 9 5 A d 9 c H 9 y A E z 1 Q Q C / N L 8 G o h K 0 V I h K m y 1 4 b Z b I t A t a B 3 d u G d G M A Q O s u 2 Z c y F J C h X r A S m t e R 1 G L s m r v d P X u j 9 X c U X U q B e X 7 c o X H v G y m Z m u 2 Y G s z S h a 4 2 6 D m e 4 g 6 j 4 R I k L I Y Q n g 3 D t i z 8 g 1 m u t d L d V Y c D B R m B C U 5 t k s y y c U T 4 2 Z 5 m L i 1 8 l x 9 7 Y l 0 m W M 9 U 5 7 M 2 o 6 c S z j w T / / f D V q 1 h 4 I o O w W D g b I 4 2 D T g T 7 R h D s C 8 F U o Y h Y X V b a + j C s m p W Z v q 5 7 E Y l E s b O 1 A 1 f f J 4 K S E I a n K e X B W C G T l b z T X e S v V V C t b q P l 3 l W v k x 6 u 5 i Y w k z m P 3 y y 3 8 d 6 m B / 7 B B A Z t L 6 Z m p h S t H d 8 z + F K s i Y 7 4 p Y 2 w / 0 h L 7 C 8 K v p C U b 1 Y m + a X 0 s L O P z E I V R B D B 4 I Z d F 4 N 1 s R A e t C o d + M d 2 6 e M u 8 H o 4 I k 6 7 G w t y D G Z g U 1 h G Y h g K x V s V J E d 6 h H P n e M 3 n g s t 7 t J x 9 d 3 f H 2 q d J X u R W N v p m C / u R p G r r a 4 P n T F 6 M q u t b K W p W y 1 / 5 / H H V x T b 6 g 6 7 q w m r D u J 3 E 1 C W 2 Z b Z 8 K w Y P b D D 4 Q D j 0 G L z e g A p q 0 A 9 i I e X 7 W w E 5 R w M L m T y 8 g 6 R Y c r F i 2 l E p b 5 a b 8 H H P W 6 F 1 t U 5 b / C Y v X l o e 8 z n / / 5 T v d x t 7 w 4 3 M C O 7 s w S B B e 7 e O C 1 o N D p G Q x l 4 P N c 0 n l M Z a x K 1 u 1 l F d M R B I e T G b H i C 8 t a t 2 J a Q m 4 u S 2 W z T b i M 6 G V O S M M A r i x A s r 0 o b C R C r Y a r b U T n x s t a z 6 t o u F 6 g j 9 j C + F M d 2 u q 3 Z m N k J T f h X t o 4 9 3 J W s J E 3 G S M B H G T g e d W 2 K F 8 i m Y H 4 U R u l A V w a w r P 6 + Q z 6 P R M F Q E k G B O H 6 O F A 4 d b l c h T m A a D P s o t X o c L E T 8 3 M x s o Q R s X J q I r f h 5 3 Y a y K M L 2 / E b p b m L 5 g + E J a K I K B C R v G f k u 1 v z J k s h t t J 6 J s T u / v w a y 3 o L k C a L c a i M 6 F V G 9 t u 6 a K E 9 T l Y U H d o T 8 y i t o 2 E 1 h d u F X X 8 P S l w 9 l P 4 W k 0 T f h 9 n g N L w d c q l Q o S i Y R Y s z Y M E W Z 7 Y Z i N T d j w M n K P 3 U e 4 j s R z O s S S R R b 9 K j 2 I t I 3 w Q w Q L o i x 2 U / B P e m C I P x W O i H 8 2 t B y j l s s c i O / Y L S n L z a Y u t J w T k c u i D E 6 2 M m x l 9 r p u L Z Q f i y + Q h f r C C h Q z J F g b x e a V 9 G k o T E G Z x M T + h 0 X x D 4 J H m k j a I N X i d p N c d J 2 M 9 l C 6 r S M 8 J c L o 9 B y E t r k D B U P l d j G h D Q o O L Q M n M i 2 B D Z 6 1 J b 4 U i w A 5 q S u r N b g m Y x h w U X f W r 0 L b b N N 1 E k r L d c T P h Q 4 E x E a j z 9 Q i B 9 h A k v / y T M 7 d a f H 1 r O v i N f A 7 5 V o L 0 Z A b 5 e Y m d v N t T M + w a Y 1 1 r K B j 8 t S W 0 c X 9 H b x X F g t 3 i s B 9 c Q Q K + P 8 B d m K m D w X O u u U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C6B5ED71-CE9E-46E9-B0AF-9642B1DA0A96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EB84B38A-52F1-43A7-AC11-59D1B9B1E2D1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</dc:creator>
  <cp:lastModifiedBy>GS</cp:lastModifiedBy>
  <dcterms:created xsi:type="dcterms:W3CDTF">2023-04-16T04:08:42Z</dcterms:created>
  <dcterms:modified xsi:type="dcterms:W3CDTF">2023-04-17T09:59:45Z</dcterms:modified>
</cp:coreProperties>
</file>