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 activeTab="3"/>
  </bookViews>
  <sheets>
    <sheet name="3 year period" sheetId="1" r:id="rId1"/>
    <sheet name="1 year period" sheetId="2" r:id="rId2"/>
    <sheet name="6 month period" sheetId="3" r:id="rId3"/>
    <sheet name="Part2" sheetId="4" r:id="rId4"/>
  </sheets>
  <definedNames>
    <definedName name="_xlnm._FilterDatabase" localSheetId="3" hidden="1">Part2!$S$7:$X$7</definedName>
  </definedName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" i="4" l="1"/>
  <c r="X19" i="4"/>
  <c r="X8" i="4"/>
  <c r="X12" i="4"/>
  <c r="X14" i="4"/>
  <c r="X16" i="4"/>
  <c r="X10" i="4"/>
  <c r="X13" i="4"/>
  <c r="X15" i="4"/>
  <c r="X11" i="4"/>
  <c r="X9" i="4"/>
  <c r="X18" i="4"/>
  <c r="H131" i="3" l="1"/>
  <c r="G134" i="3" s="1"/>
  <c r="G117" i="2"/>
  <c r="G116" i="2"/>
  <c r="N116" i="2"/>
  <c r="O116" i="1"/>
  <c r="M119" i="2"/>
  <c r="F119" i="2"/>
  <c r="N119" i="1"/>
  <c r="F119" i="1"/>
  <c r="AA84" i="1"/>
  <c r="AA84" i="3"/>
  <c r="Z85" i="3"/>
  <c r="Z84" i="3"/>
  <c r="Y85" i="3"/>
  <c r="Y84" i="3"/>
  <c r="Z26" i="3"/>
  <c r="AA26" i="3" s="1"/>
  <c r="AB25" i="3" s="1"/>
  <c r="AA25" i="3"/>
  <c r="Z25" i="3"/>
  <c r="Y26" i="3"/>
  <c r="Y25" i="3"/>
  <c r="AA24" i="2"/>
  <c r="Z25" i="2"/>
  <c r="Z24" i="2"/>
  <c r="Y25" i="2"/>
  <c r="Y24" i="2"/>
  <c r="AB83" i="2"/>
  <c r="AA84" i="2"/>
  <c r="AA83" i="2"/>
  <c r="Z84" i="2"/>
  <c r="Z83" i="2"/>
  <c r="Y84" i="2"/>
  <c r="Y83" i="2"/>
  <c r="G121" i="3"/>
  <c r="Y85" i="1" l="1"/>
  <c r="Y25" i="1"/>
  <c r="Z25" i="1" s="1"/>
  <c r="AA24" i="1" s="1"/>
  <c r="Z85" i="1"/>
  <c r="Z84" i="1"/>
  <c r="Y84" i="1"/>
  <c r="X85" i="1"/>
  <c r="X84" i="1"/>
  <c r="Z24" i="1"/>
  <c r="X25" i="1"/>
  <c r="Y24" i="1"/>
  <c r="X24" i="1"/>
</calcChain>
</file>

<file path=xl/sharedStrings.xml><?xml version="1.0" encoding="utf-8"?>
<sst xmlns="http://schemas.openxmlformats.org/spreadsheetml/2006/main" count="4584" uniqueCount="174">
  <si>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</si>
  <si>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</si>
  <si>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</si>
  <si>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</si>
  <si>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</si>
  <si>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</si>
  <si>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</si>
  <si>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</si>
  <si>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</si>
  <si>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</si>
  <si>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</si>
  <si>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</si>
  <si>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</si>
  <si>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</si>
  <si>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</si>
  <si>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</si>
  <si>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</si>
  <si>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ADANIPORTS.EQ-NSE</t>
  </si>
  <si>
    <t>Open Long</t>
  </si>
  <si>
    <t>0/0</t>
  </si>
  <si>
    <t>ASIANPAINT.EQ-NSE</t>
  </si>
  <si>
    <t>AXISBANK.EQ-NSE</t>
  </si>
  <si>
    <t>BAJAJ_AUTO.EQ-NSE</t>
  </si>
  <si>
    <t>BAJAJFINSV.EQ-NSE</t>
  </si>
  <si>
    <t>BAJFINANCE.EQ-NSE</t>
  </si>
  <si>
    <t>BHARTIARTL.EQ-NSE</t>
  </si>
  <si>
    <t>BPCL.EQ-NSE</t>
  </si>
  <si>
    <t>BRITANNIA.EQ-NSE</t>
  </si>
  <si>
    <t>CIPLA.EQ-NSE</t>
  </si>
  <si>
    <t>COALINDIA.EQ-NSE</t>
  </si>
  <si>
    <t>DIVISLAB.EQ-NSE</t>
  </si>
  <si>
    <t>DRREDDY.EQ-NSE</t>
  </si>
  <si>
    <t>EICHERMOT.EQ-NSE</t>
  </si>
  <si>
    <t>GRASIM.EQ-NSE</t>
  </si>
  <si>
    <t>HCLTECH.EQ-NSE</t>
  </si>
  <si>
    <t>HDFC.EQ-NSE</t>
  </si>
  <si>
    <t>HDFCBANK.EQ-NSE</t>
  </si>
  <si>
    <t>HDFCLIFE.EQ-NSE</t>
  </si>
  <si>
    <t>HEROMOTOCO.EQ-NSE</t>
  </si>
  <si>
    <t>HINDALCO.EQ-NSE</t>
  </si>
  <si>
    <t>HINDUNILVR.EQ-NSE</t>
  </si>
  <si>
    <t>ICICIBANK.EQ-NSE</t>
  </si>
  <si>
    <t>IOC.EQ-NSE</t>
  </si>
  <si>
    <t>ONGC.EQ-NSE</t>
  </si>
  <si>
    <t>POWERGRID.EQ-NSE</t>
  </si>
  <si>
    <t>RELIANCE.EQ-NSE</t>
  </si>
  <si>
    <t>SBILIFE.EQ-NSE</t>
  </si>
  <si>
    <t>SBIN.EQ-NSE</t>
  </si>
  <si>
    <t>SHREECEM.EQ-NSE</t>
  </si>
  <si>
    <t>TCS.EQ-NSE</t>
  </si>
  <si>
    <t>TECHM.EQ-NSE</t>
  </si>
  <si>
    <t>TITAN.EQ-NSE</t>
  </si>
  <si>
    <t>ULTRACEMCO.EQ-NSE</t>
  </si>
  <si>
    <t>UPL.EQ-NSE</t>
  </si>
  <si>
    <t>WIPRO.EQ-NSE</t>
  </si>
  <si>
    <t xml:space="preserve">3 year period 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</si>
  <si>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</si>
  <si>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</si>
  <si>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</si>
  <si>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</si>
  <si>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</si>
  <si>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</si>
  <si>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</si>
  <si>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</si>
  <si>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</si>
  <si>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</si>
  <si>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</si>
  <si>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</si>
  <si>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</si>
  <si>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</si>
  <si>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</si>
  <si>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36 (100.00 %)</t>
  </si>
  <si>
    <t>0 (0.00 %)</t>
  </si>
  <si>
    <t> Avg. Profit/Loss</t>
  </si>
  <si>
    <t> Avg. Profit/Loss %</t>
  </si>
  <si>
    <t> Avg. Bars Held</t>
  </si>
  <si>
    <t>Winners</t>
  </si>
  <si>
    <t>33 (91.67 %)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</si>
  <si>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</si>
  <si>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</si>
  <si>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</si>
  <si>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</si>
  <si>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</si>
  <si>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</si>
  <si>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</si>
  <si>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3 (8.33 %)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</si>
  <si>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</si>
  <si>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</si>
  <si>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</si>
  <si>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</si>
  <si>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</si>
  <si>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</si>
  <si>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</si>
  <si>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</si>
  <si>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</si>
  <si>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</si>
  <si>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</si>
  <si>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</si>
  <si>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</si>
  <si>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</si>
  <si>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</si>
  <si>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</si>
  <si>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</si>
  <si>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</si>
  <si>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</si>
  <si>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</si>
  <si>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Daily</t>
  </si>
  <si>
    <t>INDUSINDBK.EQ-NSE</t>
  </si>
  <si>
    <t>INFY.EQ-NSE</t>
  </si>
  <si>
    <t>ITC.EQ-NSE</t>
  </si>
  <si>
    <t>JSWSTEEL.EQ-NSE</t>
  </si>
  <si>
    <t>KOTAKBANK.EQ-NSE</t>
  </si>
  <si>
    <t>LT.EQ-NSE</t>
  </si>
  <si>
    <t>M_M.EQ-NSE</t>
  </si>
  <si>
    <t>MARUTI.EQ-NSE</t>
  </si>
  <si>
    <t>NESTLEIND.EQ-NSE</t>
  </si>
  <si>
    <t>NTPC.EQ-NSE</t>
  </si>
  <si>
    <t>TATASTEEL.EQ-NSE</t>
  </si>
  <si>
    <t>TATAMOTORS.EQ-NSE</t>
  </si>
  <si>
    <t>TATACONSUM.EQ-NSE</t>
  </si>
  <si>
    <t>Monthly</t>
  </si>
  <si>
    <t>49 (100.00 %)</t>
  </si>
  <si>
    <t>43 (87.76 %)</t>
  </si>
  <si>
    <t>6 (12.24 %)</t>
  </si>
  <si>
    <t>1 year period</t>
  </si>
  <si>
    <t>48 (100.00 %)</t>
  </si>
  <si>
    <t>44 (91.67 %)</t>
  </si>
  <si>
    <t>4 (8.33 %)</t>
  </si>
  <si>
    <t>46 (93.88 %)</t>
  </si>
  <si>
    <t>3 (6.12 %)</t>
  </si>
  <si>
    <t>6 month period</t>
  </si>
  <si>
    <t>SUNPHARMA.EQ-NSE</t>
  </si>
  <si>
    <t>39 (79.59 %)</t>
  </si>
  <si>
    <t>10 (20.41 %)</t>
  </si>
  <si>
    <t>Ticker</t>
  </si>
  <si>
    <t>Date/Time</t>
  </si>
  <si>
    <t>Close</t>
  </si>
  <si>
    <t>~~~EQUITY</t>
  </si>
  <si>
    <t>38 (77.55 %)</t>
  </si>
  <si>
    <t>11 (22.45 %)</t>
  </si>
  <si>
    <t>Buy=1;</t>
  </si>
  <si>
    <t>Sell=DateNum()==1211231;</t>
  </si>
  <si>
    <t>SetOption("InitialEquity",10000000);</t>
  </si>
  <si>
    <t>SetPositionSize(2,spsPercentOfEquity);</t>
  </si>
  <si>
    <t>BuyPrice=Close;</t>
  </si>
  <si>
    <t>SellPrice=Close;</t>
  </si>
  <si>
    <t>Filter=1;</t>
  </si>
  <si>
    <t>AddColumn(Close,"Close",1.2);</t>
  </si>
  <si>
    <t>Buy=DateNum()==1210701;</t>
  </si>
  <si>
    <t>Buy=DateNum()==1210101;</t>
  </si>
  <si>
    <t>Buy=DateNum()==1190101;</t>
  </si>
  <si>
    <t>(Code pasted on the right and explorations are at the end)</t>
  </si>
  <si>
    <t>XIRR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</si>
  <si>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</si>
  <si>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</si>
  <si>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</si>
  <si>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</si>
  <si>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</si>
  <si>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</si>
  <si>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</si>
  <si>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</si>
  <si>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</si>
  <si>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</si>
  <si>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</si>
  <si>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</si>
  <si>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</si>
  <si>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</si>
  <si>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</si>
  <si>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Part 2:</t>
  </si>
  <si>
    <r>
      <t>Database</t>
    </r>
    <r>
      <rPr>
        <sz val="11"/>
        <color theme="1"/>
        <rFont val="Calibri"/>
        <family val="2"/>
        <scheme val="minor"/>
      </rPr>
      <t>: Nifty50</t>
    </r>
  </si>
  <si>
    <r>
      <t>Timeframe</t>
    </r>
    <r>
      <rPr>
        <sz val="11"/>
        <color theme="1"/>
        <rFont val="Calibri"/>
        <family val="2"/>
        <scheme val="minor"/>
      </rPr>
      <t>: Daily</t>
    </r>
  </si>
  <si>
    <r>
      <t xml:space="preserve">Backtest: </t>
    </r>
    <r>
      <rPr>
        <sz val="11"/>
        <color theme="1"/>
        <rFont val="Calibri"/>
        <family val="2"/>
        <scheme val="minor"/>
      </rPr>
      <t xml:space="preserve">Using the Part1 as reference(5 year BT) . Please Analyze which months (Avg) have performed the best and buy and hold only in the top 5 months out of 12. </t>
    </r>
  </si>
  <si>
    <t>Rank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</si>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</sst>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u val="singleAccounting"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2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0" fontId="8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0" fillId="0" borderId="0" xfId="0"/>
    <xf numFmtId="0" fontId="0" fillId="0" borderId="1" xfId="0" applyBorder="1"/>
    <xf numFmtId="0" fontId="3" fillId="0" borderId="0" xfId="0" applyFont="1"/>
    <xf numFmtId="0" fontId="11" fillId="3" borderId="0" xfId="0" applyFont="1" applyFill="1"/>
    <xf numFmtId="0" fontId="12" fillId="0" borderId="0" xfId="0" applyFont="1" applyFill="1"/>
    <xf numFmtId="10" fontId="0" fillId="0" borderId="0" xfId="2" applyNumberFormat="1" applyFont="1"/>
    <xf numFmtId="0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0" borderId="0" xfId="1" applyNumberFormat="1" applyFont="1"/>
    <xf numFmtId="0" fontId="2" fillId="0" borderId="0" xfId="0" applyFont="1"/>
    <xf numFmtId="14" fontId="11" fillId="3" borderId="0" xfId="0" applyNumberFormat="1" applyFont="1" applyFill="1"/>
    <xf numFmtId="0" fontId="7" fillId="4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10" fontId="4" fillId="5" borderId="2" xfId="0" applyNumberFormat="1" applyFont="1" applyFill="1" applyBorder="1" applyAlignment="1">
      <alignment horizontal="right" vertical="center"/>
    </xf>
    <xf numFmtId="10" fontId="10" fillId="5" borderId="2" xfId="0" applyNumberFormat="1" applyFont="1" applyFill="1" applyBorder="1" applyAlignment="1">
      <alignment horizontal="right" vertical="center"/>
    </xf>
    <xf numFmtId="10" fontId="7" fillId="6" borderId="2" xfId="0" applyNumberFormat="1" applyFont="1" applyFill="1" applyBorder="1" applyAlignment="1">
      <alignment horizontal="right" vertical="center"/>
    </xf>
    <xf numFmtId="10" fontId="7" fillId="4" borderId="2" xfId="0" applyNumberFormat="1" applyFont="1" applyFill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10" fontId="10" fillId="7" borderId="2" xfId="0" applyNumberFormat="1" applyFont="1" applyFill="1" applyBorder="1" applyAlignment="1">
      <alignment horizontal="right" vertical="center"/>
    </xf>
    <xf numFmtId="10" fontId="4" fillId="7" borderId="2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right" vertical="center"/>
    </xf>
    <xf numFmtId="10" fontId="13" fillId="4" borderId="2" xfId="0" applyNumberFormat="1" applyFont="1" applyFill="1" applyBorder="1" applyAlignment="1">
      <alignment horizontal="right" vertical="center"/>
    </xf>
    <xf numFmtId="0" fontId="0" fillId="0" borderId="3" xfId="0" applyBorder="1"/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3"/>
  <sheetViews>
    <sheetView workbookViewId="0">
      <selection activeCell="J1" sqref="J1"/>
    </sheetView>
  </sheetViews>
  <sheetFormatPr defaultRowHeight="14.4"/>
  <cols>
    <col min="3" max="3" width="15.44140625" bestFit="1" customWidth="1"/>
    <col min="5" max="5" width="15.44140625" bestFit="1" customWidth="1"/>
    <col min="6" max="7" width="10.33203125" bestFit="1" customWidth="1"/>
    <col min="8" max="8" width="9.6640625" bestFit="1" customWidth="1"/>
    <col min="11" max="11" width="15.44140625" bestFit="1" customWidth="1"/>
    <col min="14" max="14" width="15.44140625" bestFit="1" customWidth="1"/>
    <col min="21" max="21" width="9.77734375" bestFit="1" customWidth="1"/>
  </cols>
  <sheetData>
    <row r="1" spans="1: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5">
      <c r="A2" s="17" t="s">
        <v>106</v>
      </c>
      <c r="B2" s="25" t="s">
        <v>151</v>
      </c>
    </row>
    <row r="3" spans="1:25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S3" s="5" t="s">
        <v>56</v>
      </c>
      <c r="Y3" t="s">
        <v>150</v>
      </c>
    </row>
    <row r="4" spans="1:25">
      <c r="A4" t="s">
        <v>17</v>
      </c>
      <c r="B4" t="s">
        <v>18</v>
      </c>
      <c r="C4" s="1">
        <v>43466.378472222219</v>
      </c>
      <c r="D4">
        <v>311.2</v>
      </c>
      <c r="E4" s="1">
        <v>44524.378472222219</v>
      </c>
      <c r="F4">
        <v>765</v>
      </c>
      <c r="G4" s="2">
        <v>1.4581999999999999</v>
      </c>
      <c r="H4">
        <v>291576.08</v>
      </c>
      <c r="I4" s="2">
        <v>1.4579</v>
      </c>
      <c r="J4">
        <v>642.67349999999999</v>
      </c>
      <c r="K4">
        <v>200000.02</v>
      </c>
      <c r="L4">
        <v>291576.08</v>
      </c>
      <c r="M4">
        <v>739</v>
      </c>
      <c r="N4">
        <v>394.55</v>
      </c>
      <c r="O4" s="2">
        <v>-0.38690000000000002</v>
      </c>
      <c r="P4" s="2">
        <v>1.8952</v>
      </c>
      <c r="Q4" t="s">
        <v>19</v>
      </c>
      <c r="Y4" t="s">
        <v>141</v>
      </c>
    </row>
    <row r="5" spans="1:25">
      <c r="A5" t="s">
        <v>20</v>
      </c>
      <c r="B5" t="s">
        <v>18</v>
      </c>
      <c r="C5" s="1">
        <v>43466.378472222219</v>
      </c>
      <c r="D5">
        <v>1371.55</v>
      </c>
      <c r="E5" s="1">
        <v>44524.378472222219</v>
      </c>
      <c r="F5">
        <v>3196.3</v>
      </c>
      <c r="G5" s="2">
        <v>1.3304</v>
      </c>
      <c r="H5">
        <v>266018.14</v>
      </c>
      <c r="I5" s="2">
        <v>1.3301000000000001</v>
      </c>
      <c r="J5">
        <v>145.81979999999999</v>
      </c>
      <c r="K5">
        <v>199999.2</v>
      </c>
      <c r="L5">
        <v>557594.22</v>
      </c>
      <c r="M5">
        <v>739</v>
      </c>
      <c r="N5">
        <v>359.97</v>
      </c>
      <c r="O5" s="2">
        <v>-5.8500000000000003E-2</v>
      </c>
      <c r="P5" s="2">
        <v>1.5555000000000001</v>
      </c>
      <c r="Q5" t="s">
        <v>19</v>
      </c>
      <c r="S5" s="6" t="s">
        <v>57</v>
      </c>
      <c r="T5" s="6"/>
      <c r="U5" s="6"/>
      <c r="V5" s="6"/>
      <c r="W5" s="6"/>
    </row>
    <row r="6" spans="1:25">
      <c r="A6" t="s">
        <v>21</v>
      </c>
      <c r="B6" t="s">
        <v>18</v>
      </c>
      <c r="C6" s="1">
        <v>43466.378472222219</v>
      </c>
      <c r="D6">
        <v>627.29999999999995</v>
      </c>
      <c r="E6" s="1">
        <v>44524.378472222219</v>
      </c>
      <c r="F6">
        <v>692.75</v>
      </c>
      <c r="G6" s="2">
        <v>0.1043</v>
      </c>
      <c r="H6">
        <v>20824.96</v>
      </c>
      <c r="I6" s="2">
        <v>0.1041</v>
      </c>
      <c r="J6">
        <v>318.82420000000002</v>
      </c>
      <c r="K6">
        <v>199998.41</v>
      </c>
      <c r="L6">
        <v>578419.18000000005</v>
      </c>
      <c r="M6">
        <v>739</v>
      </c>
      <c r="N6">
        <v>28.18</v>
      </c>
      <c r="O6" s="2">
        <v>-0.54410000000000003</v>
      </c>
      <c r="P6" s="2">
        <v>0.38200000000000001</v>
      </c>
      <c r="Q6" t="s">
        <v>19</v>
      </c>
      <c r="S6" s="7"/>
      <c r="T6" s="7" t="s">
        <v>58</v>
      </c>
      <c r="U6" s="7" t="s">
        <v>59</v>
      </c>
      <c r="V6" s="7" t="s">
        <v>60</v>
      </c>
      <c r="Y6" t="s">
        <v>142</v>
      </c>
    </row>
    <row r="7" spans="1:25">
      <c r="A7" t="s">
        <v>22</v>
      </c>
      <c r="B7" t="s">
        <v>18</v>
      </c>
      <c r="C7" s="1">
        <v>43466.378472222219</v>
      </c>
      <c r="D7">
        <v>2726.65</v>
      </c>
      <c r="E7" s="1">
        <v>44524.378472222219</v>
      </c>
      <c r="F7">
        <v>3440</v>
      </c>
      <c r="G7" s="2">
        <v>0.2616</v>
      </c>
      <c r="H7">
        <v>52278.42</v>
      </c>
      <c r="I7" s="2">
        <v>0.26140000000000002</v>
      </c>
      <c r="J7">
        <v>73.349209999999999</v>
      </c>
      <c r="K7">
        <v>199997.61</v>
      </c>
      <c r="L7">
        <v>630697.6</v>
      </c>
      <c r="M7">
        <v>739</v>
      </c>
      <c r="N7">
        <v>70.739999999999995</v>
      </c>
      <c r="O7" s="2">
        <v>-0.34399999999999997</v>
      </c>
      <c r="P7" s="2">
        <v>0.59950000000000003</v>
      </c>
      <c r="Q7" t="s">
        <v>19</v>
      </c>
      <c r="S7" s="7" t="s">
        <v>61</v>
      </c>
      <c r="T7" s="8">
        <v>10000000</v>
      </c>
      <c r="U7" s="8">
        <v>10000000</v>
      </c>
      <c r="V7" s="8">
        <v>10000000</v>
      </c>
      <c r="Y7" t="s">
        <v>143</v>
      </c>
    </row>
    <row r="8" spans="1:25">
      <c r="A8" t="s">
        <v>23</v>
      </c>
      <c r="B8" t="s">
        <v>18</v>
      </c>
      <c r="C8" s="1">
        <v>43466.378472222219</v>
      </c>
      <c r="D8">
        <v>6521.95</v>
      </c>
      <c r="E8" s="1">
        <v>44524.378472222219</v>
      </c>
      <c r="F8">
        <v>17249.55</v>
      </c>
      <c r="G8" s="2">
        <v>1.6448</v>
      </c>
      <c r="H8">
        <v>328890.93</v>
      </c>
      <c r="I8" s="2">
        <v>1.6445000000000001</v>
      </c>
      <c r="J8">
        <v>30.665179999999999</v>
      </c>
      <c r="K8">
        <v>199996.79999999999</v>
      </c>
      <c r="L8">
        <v>959588.54</v>
      </c>
      <c r="M8">
        <v>739</v>
      </c>
      <c r="N8">
        <v>445.05</v>
      </c>
      <c r="O8" s="2">
        <v>-0.38890000000000002</v>
      </c>
      <c r="P8" s="2">
        <v>1.9631000000000001</v>
      </c>
      <c r="Q8" t="s">
        <v>19</v>
      </c>
      <c r="S8" s="7" t="s">
        <v>62</v>
      </c>
      <c r="T8" s="8">
        <v>15967545.33</v>
      </c>
      <c r="U8" s="8">
        <v>15967545.33</v>
      </c>
      <c r="V8" s="8">
        <v>10000000</v>
      </c>
      <c r="Y8" t="s">
        <v>144</v>
      </c>
    </row>
    <row r="9" spans="1:25">
      <c r="A9" t="s">
        <v>24</v>
      </c>
      <c r="B9" t="s">
        <v>18</v>
      </c>
      <c r="C9" s="1">
        <v>43466.378472222219</v>
      </c>
      <c r="D9">
        <v>2656.85</v>
      </c>
      <c r="E9" s="1">
        <v>44524.378472222219</v>
      </c>
      <c r="F9">
        <v>7136.6</v>
      </c>
      <c r="G9" s="2">
        <v>1.6860999999999999</v>
      </c>
      <c r="H9">
        <v>337142.17</v>
      </c>
      <c r="I9" s="2">
        <v>1.6857</v>
      </c>
      <c r="J9">
        <v>75.275599999999997</v>
      </c>
      <c r="K9">
        <v>199996</v>
      </c>
      <c r="L9">
        <v>1296730.7</v>
      </c>
      <c r="M9">
        <v>739</v>
      </c>
      <c r="N9">
        <v>456.21</v>
      </c>
      <c r="O9" s="2">
        <v>-0.32890000000000003</v>
      </c>
      <c r="P9" s="2">
        <v>2.0299</v>
      </c>
      <c r="Q9" t="s">
        <v>19</v>
      </c>
      <c r="S9" s="7" t="s">
        <v>63</v>
      </c>
      <c r="T9" s="9">
        <v>5967545.3300000001</v>
      </c>
      <c r="U9" s="9">
        <v>5967545.3300000001</v>
      </c>
      <c r="V9" s="10">
        <v>0</v>
      </c>
      <c r="Y9" t="s">
        <v>145</v>
      </c>
    </row>
    <row r="10" spans="1:25">
      <c r="A10" t="s">
        <v>25</v>
      </c>
      <c r="B10" t="s">
        <v>18</v>
      </c>
      <c r="C10" s="1">
        <v>43466.378472222219</v>
      </c>
      <c r="D10">
        <v>319.5</v>
      </c>
      <c r="E10" s="1">
        <v>44524.378472222219</v>
      </c>
      <c r="F10">
        <v>773.4</v>
      </c>
      <c r="G10" s="2">
        <v>1.4207000000000001</v>
      </c>
      <c r="H10">
        <v>284056.23</v>
      </c>
      <c r="I10" s="2">
        <v>1.4202999999999999</v>
      </c>
      <c r="J10">
        <v>625.96310000000005</v>
      </c>
      <c r="K10">
        <v>199995.2</v>
      </c>
      <c r="L10">
        <v>1580786.93</v>
      </c>
      <c r="M10">
        <v>739</v>
      </c>
      <c r="N10">
        <v>384.38</v>
      </c>
      <c r="O10" s="2">
        <v>-8.3400000000000002E-2</v>
      </c>
      <c r="P10" s="2">
        <v>1.4469000000000001</v>
      </c>
      <c r="Q10" t="s">
        <v>19</v>
      </c>
      <c r="S10" s="7" t="s">
        <v>64</v>
      </c>
      <c r="T10" s="11">
        <v>0.5968</v>
      </c>
      <c r="U10" s="11">
        <v>0.5968</v>
      </c>
      <c r="V10" s="12">
        <v>0</v>
      </c>
    </row>
    <row r="11" spans="1:25">
      <c r="A11" t="s">
        <v>26</v>
      </c>
      <c r="B11" t="s">
        <v>18</v>
      </c>
      <c r="C11" s="1">
        <v>43466.378472222219</v>
      </c>
      <c r="D11">
        <v>367.2</v>
      </c>
      <c r="E11" s="1">
        <v>44524.378472222219</v>
      </c>
      <c r="F11">
        <v>404.2</v>
      </c>
      <c r="G11" s="2">
        <v>0.1008</v>
      </c>
      <c r="H11">
        <v>20109.93</v>
      </c>
      <c r="I11" s="2">
        <v>0.10059999999999999</v>
      </c>
      <c r="J11">
        <v>544.64700000000005</v>
      </c>
      <c r="K11">
        <v>199994.39</v>
      </c>
      <c r="L11">
        <v>1600896.86</v>
      </c>
      <c r="M11">
        <v>739</v>
      </c>
      <c r="N11">
        <v>27.21</v>
      </c>
      <c r="O11" s="2">
        <v>-0.31369999999999998</v>
      </c>
      <c r="P11" s="2">
        <v>0.49509999999999998</v>
      </c>
      <c r="Q11" t="s">
        <v>19</v>
      </c>
      <c r="S11" s="7" t="s">
        <v>65</v>
      </c>
      <c r="T11" s="13">
        <v>0.75800000000000001</v>
      </c>
      <c r="U11" s="13">
        <v>0.75800000000000001</v>
      </c>
      <c r="V11" s="13">
        <v>0</v>
      </c>
      <c r="Y11" t="s">
        <v>146</v>
      </c>
    </row>
    <row r="12" spans="1:25">
      <c r="A12" t="s">
        <v>27</v>
      </c>
      <c r="B12" t="s">
        <v>18</v>
      </c>
      <c r="C12" s="1">
        <v>43466.378472222219</v>
      </c>
      <c r="D12">
        <v>3103.05</v>
      </c>
      <c r="E12" s="1">
        <v>44524.378472222219</v>
      </c>
      <c r="F12">
        <v>3673</v>
      </c>
      <c r="G12" s="2">
        <v>0.1837</v>
      </c>
      <c r="H12">
        <v>36689.980000000003</v>
      </c>
      <c r="I12" s="2">
        <v>0.1835</v>
      </c>
      <c r="J12">
        <v>64.450649999999996</v>
      </c>
      <c r="K12">
        <v>199993.61</v>
      </c>
      <c r="L12">
        <v>1637586.84</v>
      </c>
      <c r="M12">
        <v>739</v>
      </c>
      <c r="N12">
        <v>49.65</v>
      </c>
      <c r="O12" s="2">
        <v>-0.32319999999999999</v>
      </c>
      <c r="P12" s="2">
        <v>0.33839999999999998</v>
      </c>
      <c r="Q12" t="s">
        <v>19</v>
      </c>
      <c r="S12" s="7" t="s">
        <v>66</v>
      </c>
      <c r="T12" s="11">
        <v>0.7873</v>
      </c>
      <c r="U12" s="11">
        <v>0.7873</v>
      </c>
      <c r="V12" s="8" t="s">
        <v>67</v>
      </c>
      <c r="Y12" t="s">
        <v>147</v>
      </c>
    </row>
    <row r="13" spans="1:25">
      <c r="A13" t="s">
        <v>28</v>
      </c>
      <c r="B13" t="s">
        <v>18</v>
      </c>
      <c r="C13" s="1">
        <v>43466.378472222219</v>
      </c>
      <c r="D13">
        <v>523.04999999999995</v>
      </c>
      <c r="E13" s="1">
        <v>44524.378472222219</v>
      </c>
      <c r="F13">
        <v>904.7</v>
      </c>
      <c r="G13" s="2">
        <v>0.72970000000000002</v>
      </c>
      <c r="H13">
        <v>145872.67000000001</v>
      </c>
      <c r="I13" s="2">
        <v>0.72940000000000005</v>
      </c>
      <c r="J13">
        <v>382.35890000000001</v>
      </c>
      <c r="K13">
        <v>199992.8</v>
      </c>
      <c r="L13">
        <v>1783459.5</v>
      </c>
      <c r="M13">
        <v>739</v>
      </c>
      <c r="N13">
        <v>197.39</v>
      </c>
      <c r="O13" s="2">
        <v>-0.32069999999999999</v>
      </c>
      <c r="P13" s="2">
        <v>0.9214</v>
      </c>
      <c r="Q13" t="s">
        <v>19</v>
      </c>
      <c r="S13" s="7" t="s">
        <v>68</v>
      </c>
      <c r="T13" s="11">
        <v>0.17519999999999999</v>
      </c>
      <c r="U13" s="11">
        <v>0.17519999999999999</v>
      </c>
      <c r="V13" s="12">
        <v>0</v>
      </c>
    </row>
    <row r="14" spans="1:25">
      <c r="A14" t="s">
        <v>29</v>
      </c>
      <c r="B14" t="s">
        <v>18</v>
      </c>
      <c r="C14" s="1">
        <v>43466.378472222219</v>
      </c>
      <c r="D14">
        <v>193.2</v>
      </c>
      <c r="E14" s="1">
        <v>44524.378472222219</v>
      </c>
      <c r="F14">
        <v>159.5</v>
      </c>
      <c r="G14" s="2">
        <v>-0.1744</v>
      </c>
      <c r="H14">
        <v>-34921.24</v>
      </c>
      <c r="I14" s="2">
        <v>-0.17460000000000001</v>
      </c>
      <c r="J14">
        <v>1035.155</v>
      </c>
      <c r="K14">
        <v>199992</v>
      </c>
      <c r="L14">
        <v>1748538.26</v>
      </c>
      <c r="M14">
        <v>739</v>
      </c>
      <c r="N14">
        <v>-47.25</v>
      </c>
      <c r="O14" s="2">
        <v>-0.48799999999999999</v>
      </c>
      <c r="P14" s="2">
        <v>0.124</v>
      </c>
      <c r="Q14" t="s">
        <v>19</v>
      </c>
      <c r="S14" s="7" t="s">
        <v>69</v>
      </c>
      <c r="T14" s="11">
        <v>0.23119999999999999</v>
      </c>
      <c r="U14" s="11">
        <v>0.23119999999999999</v>
      </c>
      <c r="V14" s="8" t="s">
        <v>67</v>
      </c>
    </row>
    <row r="15" spans="1:25">
      <c r="A15" t="s">
        <v>30</v>
      </c>
      <c r="B15" t="s">
        <v>18</v>
      </c>
      <c r="C15" s="1">
        <v>43466.378472222219</v>
      </c>
      <c r="D15">
        <v>1475.45</v>
      </c>
      <c r="E15" s="1">
        <v>44524.378472222219</v>
      </c>
      <c r="F15">
        <v>4719</v>
      </c>
      <c r="G15" s="2">
        <v>2.1983000000000001</v>
      </c>
      <c r="H15">
        <v>439565.94</v>
      </c>
      <c r="I15" s="2">
        <v>2.1979000000000002</v>
      </c>
      <c r="J15">
        <v>135.54589999999999</v>
      </c>
      <c r="K15">
        <v>199991.19</v>
      </c>
      <c r="L15">
        <v>2188104.19</v>
      </c>
      <c r="M15">
        <v>739</v>
      </c>
      <c r="N15">
        <v>594.80999999999995</v>
      </c>
      <c r="O15" s="2">
        <v>-3.2000000000000001E-2</v>
      </c>
      <c r="P15" s="2">
        <v>2.6768999999999998</v>
      </c>
      <c r="Q15" t="s">
        <v>19</v>
      </c>
      <c r="S15" s="7" t="s">
        <v>70</v>
      </c>
      <c r="T15" s="9">
        <v>2036.86</v>
      </c>
      <c r="U15" s="9">
        <v>2036.86</v>
      </c>
      <c r="V15" s="10">
        <v>0</v>
      </c>
    </row>
    <row r="16" spans="1:25">
      <c r="A16" t="s">
        <v>31</v>
      </c>
      <c r="B16" t="s">
        <v>18</v>
      </c>
      <c r="C16" s="1">
        <v>43466.378472222219</v>
      </c>
      <c r="D16">
        <v>2607.0500000000002</v>
      </c>
      <c r="E16" s="1">
        <v>44524.378472222219</v>
      </c>
      <c r="F16">
        <v>4620.6499999999996</v>
      </c>
      <c r="G16" s="2">
        <v>0.77239999999999998</v>
      </c>
      <c r="H16">
        <v>154410.59</v>
      </c>
      <c r="I16" s="2">
        <v>0.77210000000000001</v>
      </c>
      <c r="J16">
        <v>76.711380000000005</v>
      </c>
      <c r="K16">
        <v>199990.41</v>
      </c>
      <c r="L16">
        <v>2342514.7799999998</v>
      </c>
      <c r="M16">
        <v>739</v>
      </c>
      <c r="N16">
        <v>208.95</v>
      </c>
      <c r="O16" s="2">
        <v>-0.28160000000000002</v>
      </c>
      <c r="P16" s="2">
        <v>1.1536</v>
      </c>
      <c r="Q16" t="s">
        <v>19</v>
      </c>
      <c r="S16" s="16"/>
      <c r="T16" s="16"/>
      <c r="U16" s="16"/>
      <c r="V16" s="16"/>
    </row>
    <row r="17" spans="1:27">
      <c r="A17" t="s">
        <v>32</v>
      </c>
      <c r="B17" t="s">
        <v>18</v>
      </c>
      <c r="C17" s="1">
        <v>43466.378472222219</v>
      </c>
      <c r="D17">
        <v>2319.5100000000002</v>
      </c>
      <c r="E17" s="1">
        <v>44524.378472222219</v>
      </c>
      <c r="F17">
        <v>2580</v>
      </c>
      <c r="G17" s="2">
        <v>0.1123</v>
      </c>
      <c r="H17">
        <v>22417.37</v>
      </c>
      <c r="I17" s="2">
        <v>0.11210000000000001</v>
      </c>
      <c r="J17">
        <v>86.22063</v>
      </c>
      <c r="K17">
        <v>199989.61</v>
      </c>
      <c r="L17">
        <v>2364932.15</v>
      </c>
      <c r="M17">
        <v>739</v>
      </c>
      <c r="N17">
        <v>30.33</v>
      </c>
      <c r="O17" s="2">
        <v>-0.4632</v>
      </c>
      <c r="P17" s="2">
        <v>0.30930000000000002</v>
      </c>
      <c r="Q17" t="s">
        <v>19</v>
      </c>
      <c r="S17" s="15"/>
      <c r="T17" s="15"/>
      <c r="U17" s="15"/>
      <c r="V17" s="15"/>
    </row>
    <row r="18" spans="1:27">
      <c r="A18" t="s">
        <v>33</v>
      </c>
      <c r="B18" t="s">
        <v>18</v>
      </c>
      <c r="C18" s="1">
        <v>43466.378472222219</v>
      </c>
      <c r="D18">
        <v>833.5</v>
      </c>
      <c r="E18" s="1">
        <v>44524.378472222219</v>
      </c>
      <c r="F18">
        <v>1767</v>
      </c>
      <c r="G18" s="2">
        <v>1.1200000000000001</v>
      </c>
      <c r="H18">
        <v>223920.26</v>
      </c>
      <c r="I18" s="2">
        <v>1.1196999999999999</v>
      </c>
      <c r="J18">
        <v>239.93860000000001</v>
      </c>
      <c r="K18">
        <v>199988.8</v>
      </c>
      <c r="L18">
        <v>2588852.41</v>
      </c>
      <c r="M18">
        <v>739</v>
      </c>
      <c r="N18">
        <v>303</v>
      </c>
      <c r="O18" s="2">
        <v>-0.53800000000000003</v>
      </c>
      <c r="P18" s="2">
        <v>1.2710999999999999</v>
      </c>
      <c r="Q18" t="s">
        <v>19</v>
      </c>
      <c r="S18" s="7" t="s">
        <v>58</v>
      </c>
      <c r="T18" s="8">
        <v>36</v>
      </c>
      <c r="U18" s="8" t="s">
        <v>71</v>
      </c>
      <c r="V18" s="8" t="s">
        <v>72</v>
      </c>
    </row>
    <row r="19" spans="1:27">
      <c r="A19" t="s">
        <v>34</v>
      </c>
      <c r="B19" t="s">
        <v>18</v>
      </c>
      <c r="C19" s="1">
        <v>43466.378472222219</v>
      </c>
      <c r="D19">
        <v>383.94</v>
      </c>
      <c r="E19" s="1">
        <v>44524.378472222219</v>
      </c>
      <c r="F19">
        <v>1125.5999999999999</v>
      </c>
      <c r="G19" s="2">
        <v>1.9317</v>
      </c>
      <c r="H19">
        <v>386239.82</v>
      </c>
      <c r="I19" s="2">
        <v>1.9313</v>
      </c>
      <c r="J19">
        <v>520.88350000000003</v>
      </c>
      <c r="K19">
        <v>199988</v>
      </c>
      <c r="L19">
        <v>2975092.22</v>
      </c>
      <c r="M19">
        <v>739</v>
      </c>
      <c r="N19">
        <v>522.65</v>
      </c>
      <c r="O19" s="2">
        <v>-0.17499999999999999</v>
      </c>
      <c r="P19" s="2">
        <v>2.5884999999999998</v>
      </c>
      <c r="Q19" t="s">
        <v>19</v>
      </c>
      <c r="S19" s="7" t="s">
        <v>73</v>
      </c>
      <c r="T19" s="9">
        <v>165765.15</v>
      </c>
      <c r="U19" s="9">
        <v>165765.15</v>
      </c>
      <c r="V19" s="8" t="s">
        <v>67</v>
      </c>
    </row>
    <row r="20" spans="1:27">
      <c r="A20" t="s">
        <v>35</v>
      </c>
      <c r="B20" t="s">
        <v>18</v>
      </c>
      <c r="C20" s="1">
        <v>43466.378472222219</v>
      </c>
      <c r="D20">
        <v>2009</v>
      </c>
      <c r="E20" s="1">
        <v>44524.378472222219</v>
      </c>
      <c r="F20">
        <v>2907.55</v>
      </c>
      <c r="G20" s="2">
        <v>0.44729999999999998</v>
      </c>
      <c r="H20">
        <v>89397.8</v>
      </c>
      <c r="I20" s="2">
        <v>0.44700000000000001</v>
      </c>
      <c r="J20">
        <v>99.545649999999995</v>
      </c>
      <c r="K20">
        <v>199987.20000000001</v>
      </c>
      <c r="L20">
        <v>3064490.02</v>
      </c>
      <c r="M20">
        <v>739</v>
      </c>
      <c r="N20">
        <v>120.97</v>
      </c>
      <c r="O20" s="2">
        <v>-0.2666</v>
      </c>
      <c r="P20" s="2">
        <v>0.50380000000000003</v>
      </c>
      <c r="Q20" t="s">
        <v>19</v>
      </c>
      <c r="S20" s="7" t="s">
        <v>74</v>
      </c>
      <c r="T20" s="11">
        <v>0.82889999999999997</v>
      </c>
      <c r="U20" s="11">
        <v>0.82889999999999997</v>
      </c>
      <c r="V20" s="8" t="s">
        <v>67</v>
      </c>
    </row>
    <row r="21" spans="1:27">
      <c r="A21" t="s">
        <v>36</v>
      </c>
      <c r="B21" t="s">
        <v>18</v>
      </c>
      <c r="C21" s="1">
        <v>43466.378472222219</v>
      </c>
      <c r="D21">
        <v>1074.05</v>
      </c>
      <c r="E21" s="1">
        <v>44524.378472222219</v>
      </c>
      <c r="F21">
        <v>1533.15</v>
      </c>
      <c r="G21" s="2">
        <v>0.4274</v>
      </c>
      <c r="H21">
        <v>85435.14</v>
      </c>
      <c r="I21" s="2">
        <v>0.42720000000000002</v>
      </c>
      <c r="J21">
        <v>186.19839999999999</v>
      </c>
      <c r="K21">
        <v>199986.39</v>
      </c>
      <c r="L21">
        <v>3149925.16</v>
      </c>
      <c r="M21">
        <v>739</v>
      </c>
      <c r="N21">
        <v>115.61</v>
      </c>
      <c r="O21" s="2">
        <v>-0.31219999999999998</v>
      </c>
      <c r="P21" s="2">
        <v>0.60609999999999997</v>
      </c>
      <c r="Q21" t="s">
        <v>19</v>
      </c>
      <c r="S21" s="7" t="s">
        <v>75</v>
      </c>
      <c r="T21" s="9">
        <v>739</v>
      </c>
      <c r="U21" s="9">
        <v>739</v>
      </c>
      <c r="V21" s="8" t="s">
        <v>67</v>
      </c>
    </row>
    <row r="22" spans="1:27">
      <c r="A22" t="s">
        <v>37</v>
      </c>
      <c r="B22" t="s">
        <v>18</v>
      </c>
      <c r="C22" s="1">
        <v>43466.378472222219</v>
      </c>
      <c r="D22">
        <v>386.4</v>
      </c>
      <c r="E22" s="1">
        <v>44524.378472222219</v>
      </c>
      <c r="F22">
        <v>701.1</v>
      </c>
      <c r="G22" s="2">
        <v>0.81440000000000001</v>
      </c>
      <c r="H22">
        <v>162820.19</v>
      </c>
      <c r="I22" s="2">
        <v>0.81420000000000003</v>
      </c>
      <c r="J22">
        <v>517.56110000000001</v>
      </c>
      <c r="K22">
        <v>199985.61</v>
      </c>
      <c r="L22">
        <v>3312745.35</v>
      </c>
      <c r="M22">
        <v>739</v>
      </c>
      <c r="N22">
        <v>220.33</v>
      </c>
      <c r="O22" s="2">
        <v>-0.1201</v>
      </c>
      <c r="P22" s="2">
        <v>1.0074000000000001</v>
      </c>
      <c r="Q22" t="s">
        <v>19</v>
      </c>
      <c r="S22" s="16"/>
      <c r="T22" s="16"/>
      <c r="U22" s="16"/>
      <c r="V22" s="16"/>
    </row>
    <row r="23" spans="1:27">
      <c r="A23" t="s">
        <v>38</v>
      </c>
      <c r="B23" t="s">
        <v>18</v>
      </c>
      <c r="C23" s="1">
        <v>43466.378472222219</v>
      </c>
      <c r="D23">
        <v>3127.6</v>
      </c>
      <c r="E23" s="1">
        <v>44524.378472222219</v>
      </c>
      <c r="F23">
        <v>2643</v>
      </c>
      <c r="G23" s="2">
        <v>-0.15490000000000001</v>
      </c>
      <c r="H23">
        <v>-31023.16</v>
      </c>
      <c r="I23" s="2">
        <v>-0.15509999999999999</v>
      </c>
      <c r="J23">
        <v>63.941929999999999</v>
      </c>
      <c r="K23">
        <v>199984.8</v>
      </c>
      <c r="L23">
        <v>3281722.19</v>
      </c>
      <c r="M23">
        <v>739</v>
      </c>
      <c r="N23">
        <v>-41.98</v>
      </c>
      <c r="O23" s="2">
        <v>-0.52839999999999998</v>
      </c>
      <c r="P23" s="2">
        <v>0.1603</v>
      </c>
      <c r="Q23" t="s">
        <v>19</v>
      </c>
      <c r="S23" s="15"/>
      <c r="T23" s="15"/>
      <c r="U23" s="15"/>
      <c r="V23" s="15"/>
    </row>
    <row r="24" spans="1:27">
      <c r="A24" t="s">
        <v>39</v>
      </c>
      <c r="B24" t="s">
        <v>18</v>
      </c>
      <c r="C24" s="1">
        <v>43466.378472222219</v>
      </c>
      <c r="D24">
        <v>222.75</v>
      </c>
      <c r="E24" s="1">
        <v>44524.378472222219</v>
      </c>
      <c r="F24">
        <v>450.75</v>
      </c>
      <c r="G24" s="2">
        <v>1.0236000000000001</v>
      </c>
      <c r="H24">
        <v>204636.96</v>
      </c>
      <c r="I24" s="2">
        <v>1.0233000000000001</v>
      </c>
      <c r="J24">
        <v>897.79570000000001</v>
      </c>
      <c r="K24">
        <v>199984</v>
      </c>
      <c r="L24">
        <v>3486359.15</v>
      </c>
      <c r="M24">
        <v>739</v>
      </c>
      <c r="N24">
        <v>276.91000000000003</v>
      </c>
      <c r="O24" s="2">
        <v>-0.61890000000000001</v>
      </c>
      <c r="P24" s="2">
        <v>1.4774</v>
      </c>
      <c r="Q24" t="s">
        <v>19</v>
      </c>
      <c r="S24" s="7" t="s">
        <v>76</v>
      </c>
      <c r="T24" s="8" t="s">
        <v>77</v>
      </c>
      <c r="U24" s="8" t="s">
        <v>77</v>
      </c>
      <c r="V24" s="8" t="s">
        <v>72</v>
      </c>
      <c r="X24">
        <f>91.67%</f>
        <v>0.91670000000000007</v>
      </c>
      <c r="Y24">
        <f>91.63%</f>
        <v>0.9163</v>
      </c>
      <c r="Z24">
        <f>X24*Y24</f>
        <v>0.83997221000000011</v>
      </c>
      <c r="AA24" s="20">
        <f>Z24-Z25</f>
        <v>0.82893496000000011</v>
      </c>
    </row>
    <row r="25" spans="1:27">
      <c r="A25" t="s">
        <v>40</v>
      </c>
      <c r="B25" t="s">
        <v>18</v>
      </c>
      <c r="C25" s="1">
        <v>43466.378472222219</v>
      </c>
      <c r="D25">
        <v>1801.1</v>
      </c>
      <c r="E25" s="1">
        <v>44524.378472222219</v>
      </c>
      <c r="F25">
        <v>2386.5500000000002</v>
      </c>
      <c r="G25" s="2">
        <v>0.3251</v>
      </c>
      <c r="H25">
        <v>64958.32</v>
      </c>
      <c r="I25" s="2">
        <v>0.32479999999999998</v>
      </c>
      <c r="J25">
        <v>111.0339</v>
      </c>
      <c r="K25">
        <v>199983.2</v>
      </c>
      <c r="L25">
        <v>3551317.47</v>
      </c>
      <c r="M25">
        <v>739</v>
      </c>
      <c r="N25">
        <v>87.9</v>
      </c>
      <c r="O25" s="2">
        <v>-8.3900000000000002E-2</v>
      </c>
      <c r="P25" s="2">
        <v>0.58750000000000002</v>
      </c>
      <c r="Q25" t="s">
        <v>19</v>
      </c>
      <c r="S25" s="7" t="s">
        <v>78</v>
      </c>
      <c r="T25" s="8">
        <v>6047034.7599999998</v>
      </c>
      <c r="U25" s="8">
        <v>6047034.7599999998</v>
      </c>
      <c r="V25" s="8">
        <v>0</v>
      </c>
      <c r="X25">
        <f>1-X24</f>
        <v>8.329999999999993E-2</v>
      </c>
      <c r="Y25">
        <f>13.25%</f>
        <v>0.13250000000000001</v>
      </c>
      <c r="Z25">
        <f>X25*Y25</f>
        <v>1.1037249999999992E-2</v>
      </c>
    </row>
    <row r="26" spans="1:27">
      <c r="A26" t="s">
        <v>41</v>
      </c>
      <c r="B26" t="s">
        <v>18</v>
      </c>
      <c r="C26" s="1">
        <v>43466.378472222219</v>
      </c>
      <c r="D26">
        <v>363.75</v>
      </c>
      <c r="E26" s="1">
        <v>44524.378472222219</v>
      </c>
      <c r="F26">
        <v>765.6</v>
      </c>
      <c r="G26" s="2">
        <v>1.1047</v>
      </c>
      <c r="H26">
        <v>220866.92</v>
      </c>
      <c r="I26" s="2">
        <v>1.1044</v>
      </c>
      <c r="J26">
        <v>549.77980000000002</v>
      </c>
      <c r="K26">
        <v>199982.39</v>
      </c>
      <c r="L26">
        <v>3772184.38</v>
      </c>
      <c r="M26">
        <v>739</v>
      </c>
      <c r="N26">
        <v>298.87</v>
      </c>
      <c r="O26" s="2">
        <v>-0.26240000000000002</v>
      </c>
      <c r="P26" s="2">
        <v>1.3835</v>
      </c>
      <c r="Q26" t="s">
        <v>19</v>
      </c>
      <c r="S26" s="7" t="s">
        <v>79</v>
      </c>
      <c r="T26" s="8">
        <v>183243.48</v>
      </c>
      <c r="U26" s="8">
        <v>183243.48</v>
      </c>
      <c r="V26" s="8" t="s">
        <v>67</v>
      </c>
    </row>
    <row r="27" spans="1:27">
      <c r="A27" t="s">
        <v>42</v>
      </c>
      <c r="B27" t="s">
        <v>18</v>
      </c>
      <c r="C27" s="1">
        <v>43466.378472222219</v>
      </c>
      <c r="D27">
        <v>137.69999999999999</v>
      </c>
      <c r="E27" s="1">
        <v>44524.378472222219</v>
      </c>
      <c r="F27">
        <v>128.4</v>
      </c>
      <c r="G27" s="2">
        <v>-6.7500000000000004E-2</v>
      </c>
      <c r="H27">
        <v>-13545.03</v>
      </c>
      <c r="I27" s="2">
        <v>-6.7699999999999996E-2</v>
      </c>
      <c r="J27">
        <v>1452.299</v>
      </c>
      <c r="K27">
        <v>199981.59</v>
      </c>
      <c r="L27">
        <v>3758639.36</v>
      </c>
      <c r="M27">
        <v>739</v>
      </c>
      <c r="N27">
        <v>-18.329999999999998</v>
      </c>
      <c r="O27" s="2">
        <v>-0.48330000000000001</v>
      </c>
      <c r="P27" s="2">
        <v>0.24</v>
      </c>
      <c r="Q27" t="s">
        <v>19</v>
      </c>
      <c r="S27" s="7" t="s">
        <v>80</v>
      </c>
      <c r="T27" s="13">
        <v>0.9163</v>
      </c>
      <c r="U27" s="13">
        <v>0.9163</v>
      </c>
      <c r="V27" s="8" t="s">
        <v>67</v>
      </c>
    </row>
    <row r="28" spans="1:27">
      <c r="A28" t="s">
        <v>43</v>
      </c>
      <c r="B28" t="s">
        <v>18</v>
      </c>
      <c r="C28" s="1">
        <v>43466.378472222219</v>
      </c>
      <c r="D28">
        <v>118.8</v>
      </c>
      <c r="E28" s="1">
        <v>44524.378472222219</v>
      </c>
      <c r="F28">
        <v>153.9</v>
      </c>
      <c r="G28" s="2">
        <v>0.29549999999999998</v>
      </c>
      <c r="H28">
        <v>59039.33</v>
      </c>
      <c r="I28" s="2">
        <v>0.29520000000000002</v>
      </c>
      <c r="J28">
        <v>1683.34</v>
      </c>
      <c r="K28">
        <v>199980.81</v>
      </c>
      <c r="L28">
        <v>3817678.69</v>
      </c>
      <c r="M28">
        <v>739</v>
      </c>
      <c r="N28">
        <v>79.89</v>
      </c>
      <c r="O28" s="2">
        <v>-0.64549999999999996</v>
      </c>
      <c r="P28" s="2">
        <v>0.4541</v>
      </c>
      <c r="Q28" t="s">
        <v>19</v>
      </c>
      <c r="S28" s="7" t="s">
        <v>75</v>
      </c>
      <c r="T28" s="8">
        <v>739</v>
      </c>
      <c r="U28" s="8">
        <v>739</v>
      </c>
      <c r="V28" s="8" t="s">
        <v>67</v>
      </c>
    </row>
    <row r="29" spans="1:27">
      <c r="A29" t="s">
        <v>44</v>
      </c>
      <c r="B29" t="s">
        <v>18</v>
      </c>
      <c r="C29" s="1">
        <v>43466.378472222219</v>
      </c>
      <c r="D29">
        <v>150</v>
      </c>
      <c r="E29" s="1">
        <v>44524.378472222219</v>
      </c>
      <c r="F29">
        <v>204.3</v>
      </c>
      <c r="G29" s="2">
        <v>0.36199999999999999</v>
      </c>
      <c r="H29">
        <v>72345.52</v>
      </c>
      <c r="I29" s="2">
        <v>0.36180000000000001</v>
      </c>
      <c r="J29">
        <v>1333.2</v>
      </c>
      <c r="K29">
        <v>199980</v>
      </c>
      <c r="L29">
        <v>3890024.21</v>
      </c>
      <c r="M29">
        <v>739</v>
      </c>
      <c r="N29">
        <v>97.9</v>
      </c>
      <c r="O29" s="2">
        <v>-0.38929999999999998</v>
      </c>
      <c r="P29" s="2">
        <v>0.3997</v>
      </c>
      <c r="Q29" t="s">
        <v>19</v>
      </c>
      <c r="S29" s="7" t="s">
        <v>81</v>
      </c>
      <c r="T29" s="9">
        <v>12</v>
      </c>
      <c r="U29" s="9">
        <v>12</v>
      </c>
      <c r="V29" s="10">
        <v>0</v>
      </c>
    </row>
    <row r="30" spans="1:27">
      <c r="A30" t="s">
        <v>45</v>
      </c>
      <c r="B30" t="s">
        <v>18</v>
      </c>
      <c r="C30" s="1">
        <v>43466.378472222219</v>
      </c>
      <c r="D30">
        <v>1121</v>
      </c>
      <c r="E30" s="1">
        <v>44524.378472222219</v>
      </c>
      <c r="F30">
        <v>2387</v>
      </c>
      <c r="G30" s="2">
        <v>1.1293</v>
      </c>
      <c r="H30">
        <v>225783.7</v>
      </c>
      <c r="I30" s="2">
        <v>1.129</v>
      </c>
      <c r="J30">
        <v>178.39359999999999</v>
      </c>
      <c r="K30">
        <v>199979.2</v>
      </c>
      <c r="L30">
        <v>4115807.91</v>
      </c>
      <c r="M30">
        <v>739</v>
      </c>
      <c r="N30">
        <v>305.52999999999997</v>
      </c>
      <c r="O30" s="2">
        <v>-0.21890000000000001</v>
      </c>
      <c r="P30" s="2">
        <v>1.4543999999999999</v>
      </c>
      <c r="Q30" t="s">
        <v>19</v>
      </c>
      <c r="S30" s="7" t="s">
        <v>82</v>
      </c>
      <c r="T30" s="8">
        <v>439565.94</v>
      </c>
      <c r="U30" s="8">
        <v>439565.94</v>
      </c>
      <c r="V30" s="8">
        <v>0</v>
      </c>
    </row>
    <row r="31" spans="1:27">
      <c r="A31" t="s">
        <v>46</v>
      </c>
      <c r="B31" t="s">
        <v>18</v>
      </c>
      <c r="C31" s="1">
        <v>43466.378472222219</v>
      </c>
      <c r="D31">
        <v>598.85</v>
      </c>
      <c r="E31" s="1">
        <v>44524.378472222219</v>
      </c>
      <c r="F31">
        <v>1170.5999999999999</v>
      </c>
      <c r="G31" s="2">
        <v>0.95469999999999999</v>
      </c>
      <c r="H31">
        <v>190869.62</v>
      </c>
      <c r="I31" s="2">
        <v>0.95450000000000002</v>
      </c>
      <c r="J31">
        <v>333.93740000000003</v>
      </c>
      <c r="K31">
        <v>199978.41</v>
      </c>
      <c r="L31">
        <v>4306677.53</v>
      </c>
      <c r="M31">
        <v>739</v>
      </c>
      <c r="N31">
        <v>258.27999999999997</v>
      </c>
      <c r="O31" s="2">
        <v>-0.1391</v>
      </c>
      <c r="P31" s="2">
        <v>1.1272</v>
      </c>
      <c r="Q31" t="s">
        <v>19</v>
      </c>
      <c r="S31" s="7" t="s">
        <v>83</v>
      </c>
      <c r="T31" s="8">
        <v>739</v>
      </c>
      <c r="U31" s="8">
        <v>739</v>
      </c>
      <c r="V31" s="8">
        <v>0</v>
      </c>
    </row>
    <row r="32" spans="1:27">
      <c r="A32" t="s">
        <v>47</v>
      </c>
      <c r="B32" t="s">
        <v>18</v>
      </c>
      <c r="C32" s="1">
        <v>43466.378472222219</v>
      </c>
      <c r="D32">
        <v>299.60000000000002</v>
      </c>
      <c r="E32" s="1">
        <v>44524.378472222219</v>
      </c>
      <c r="F32">
        <v>497.4</v>
      </c>
      <c r="G32" s="2">
        <v>0.66020000000000001</v>
      </c>
      <c r="H32">
        <v>131974.74</v>
      </c>
      <c r="I32" s="2">
        <v>0.65990000000000004</v>
      </c>
      <c r="J32">
        <v>667.48199999999997</v>
      </c>
      <c r="K32">
        <v>199977.61</v>
      </c>
      <c r="L32">
        <v>4438652.2699999996</v>
      </c>
      <c r="M32">
        <v>739</v>
      </c>
      <c r="N32">
        <v>178.59</v>
      </c>
      <c r="O32" s="2">
        <v>-0.50119999999999998</v>
      </c>
      <c r="P32" s="2">
        <v>0.81010000000000004</v>
      </c>
      <c r="Q32" t="s">
        <v>19</v>
      </c>
      <c r="S32" s="16"/>
      <c r="T32" s="16"/>
      <c r="U32" s="16"/>
      <c r="V32" s="16"/>
    </row>
    <row r="33" spans="1:22">
      <c r="A33" t="s">
        <v>48</v>
      </c>
      <c r="B33" t="s">
        <v>18</v>
      </c>
      <c r="C33" s="1">
        <v>43466.378472222219</v>
      </c>
      <c r="D33">
        <v>16973.25</v>
      </c>
      <c r="E33" s="1">
        <v>44524.378472222219</v>
      </c>
      <c r="F33">
        <v>26776.05</v>
      </c>
      <c r="G33" s="2">
        <v>0.57750000000000001</v>
      </c>
      <c r="H33">
        <v>115443.87</v>
      </c>
      <c r="I33" s="2">
        <v>0.57730000000000004</v>
      </c>
      <c r="J33">
        <v>11.781879999999999</v>
      </c>
      <c r="K33">
        <v>199976.8</v>
      </c>
      <c r="L33">
        <v>4554096.1500000004</v>
      </c>
      <c r="M33">
        <v>739</v>
      </c>
      <c r="N33">
        <v>156.22</v>
      </c>
      <c r="O33" s="2">
        <v>-0.12479999999999999</v>
      </c>
      <c r="P33" s="2">
        <v>0.8881</v>
      </c>
      <c r="Q33" t="s">
        <v>19</v>
      </c>
      <c r="S33" s="15"/>
      <c r="T33" s="15"/>
      <c r="U33" s="15"/>
      <c r="V33" s="15"/>
    </row>
    <row r="34" spans="1:22">
      <c r="A34" t="s">
        <v>49</v>
      </c>
      <c r="B34" t="s">
        <v>18</v>
      </c>
      <c r="C34" s="1">
        <v>43466.378472222219</v>
      </c>
      <c r="D34">
        <v>1902.8</v>
      </c>
      <c r="E34" s="1">
        <v>44524.378472222219</v>
      </c>
      <c r="F34">
        <v>3476.55</v>
      </c>
      <c r="G34" s="2">
        <v>0.82709999999999995</v>
      </c>
      <c r="H34">
        <v>165337.74</v>
      </c>
      <c r="I34" s="2">
        <v>0.82679999999999998</v>
      </c>
      <c r="J34">
        <v>105.0956</v>
      </c>
      <c r="K34">
        <v>199976</v>
      </c>
      <c r="L34">
        <v>4719433.8899999997</v>
      </c>
      <c r="M34">
        <v>739</v>
      </c>
      <c r="N34">
        <v>223.73</v>
      </c>
      <c r="O34" s="2">
        <v>-0.20849999999999999</v>
      </c>
      <c r="P34" s="2">
        <v>1.0969</v>
      </c>
      <c r="Q34" t="s">
        <v>19</v>
      </c>
      <c r="S34" s="7" t="s">
        <v>84</v>
      </c>
      <c r="T34" s="8" t="s">
        <v>85</v>
      </c>
      <c r="U34" s="8" t="s">
        <v>85</v>
      </c>
      <c r="V34" s="8" t="s">
        <v>72</v>
      </c>
    </row>
    <row r="35" spans="1:22">
      <c r="A35" t="s">
        <v>50</v>
      </c>
      <c r="B35" t="s">
        <v>18</v>
      </c>
      <c r="C35" s="1">
        <v>43466.378472222219</v>
      </c>
      <c r="D35">
        <v>575.28</v>
      </c>
      <c r="E35" s="1">
        <v>44524.378472222219</v>
      </c>
      <c r="F35">
        <v>1541</v>
      </c>
      <c r="G35" s="2">
        <v>1.6787000000000001</v>
      </c>
      <c r="H35">
        <v>335623.95</v>
      </c>
      <c r="I35" s="2">
        <v>1.6782999999999999</v>
      </c>
      <c r="J35">
        <v>347.61369999999999</v>
      </c>
      <c r="K35">
        <v>199975.2</v>
      </c>
      <c r="L35">
        <v>5055057.84</v>
      </c>
      <c r="M35">
        <v>739</v>
      </c>
      <c r="N35">
        <v>454.16</v>
      </c>
      <c r="O35" s="2">
        <v>-0.26869999999999999</v>
      </c>
      <c r="P35" s="2">
        <v>1.8333999999999999</v>
      </c>
      <c r="Q35" t="s">
        <v>19</v>
      </c>
      <c r="S35" s="7" t="s">
        <v>86</v>
      </c>
      <c r="T35" s="8">
        <v>-79489.429999999993</v>
      </c>
      <c r="U35" s="8">
        <v>-79489.429999999993</v>
      </c>
      <c r="V35" s="8">
        <v>0</v>
      </c>
    </row>
    <row r="36" spans="1:22">
      <c r="A36" t="s">
        <v>51</v>
      </c>
      <c r="B36" t="s">
        <v>18</v>
      </c>
      <c r="C36" s="1">
        <v>43466.378472222219</v>
      </c>
      <c r="D36">
        <v>928</v>
      </c>
      <c r="E36" s="1">
        <v>44524.378472222219</v>
      </c>
      <c r="F36">
        <v>2376.9</v>
      </c>
      <c r="G36" s="2">
        <v>1.5612999999999999</v>
      </c>
      <c r="H36">
        <v>312151.74</v>
      </c>
      <c r="I36" s="2">
        <v>1.5609999999999999</v>
      </c>
      <c r="J36">
        <v>215.4897</v>
      </c>
      <c r="K36">
        <v>199974.41</v>
      </c>
      <c r="L36">
        <v>5367209.58</v>
      </c>
      <c r="M36">
        <v>739</v>
      </c>
      <c r="N36">
        <v>422.4</v>
      </c>
      <c r="O36" s="2">
        <v>-0.22320000000000001</v>
      </c>
      <c r="P36" s="2">
        <v>1.8856999999999999</v>
      </c>
      <c r="Q36" t="s">
        <v>19</v>
      </c>
      <c r="S36" s="7" t="s">
        <v>87</v>
      </c>
      <c r="T36" s="8">
        <v>-26496.48</v>
      </c>
      <c r="U36" s="8">
        <v>-26496.48</v>
      </c>
      <c r="V36" s="8" t="s">
        <v>67</v>
      </c>
    </row>
    <row r="37" spans="1:22">
      <c r="A37" t="s">
        <v>52</v>
      </c>
      <c r="B37" t="s">
        <v>18</v>
      </c>
      <c r="C37" s="1">
        <v>43466.378472222219</v>
      </c>
      <c r="D37">
        <v>4009.2</v>
      </c>
      <c r="E37" s="1">
        <v>44524.378472222219</v>
      </c>
      <c r="F37">
        <v>7705</v>
      </c>
      <c r="G37" s="2">
        <v>0.92179999999999995</v>
      </c>
      <c r="H37">
        <v>184283.2</v>
      </c>
      <c r="I37" s="2">
        <v>0.92149999999999999</v>
      </c>
      <c r="J37">
        <v>49.878680000000003</v>
      </c>
      <c r="K37">
        <v>199973.61</v>
      </c>
      <c r="L37">
        <v>5551492.7800000003</v>
      </c>
      <c r="M37">
        <v>739</v>
      </c>
      <c r="N37">
        <v>249.37</v>
      </c>
      <c r="O37" s="2">
        <v>-0.2742</v>
      </c>
      <c r="P37" s="2">
        <v>1.0625</v>
      </c>
      <c r="Q37" t="s">
        <v>19</v>
      </c>
      <c r="S37" s="7" t="s">
        <v>88</v>
      </c>
      <c r="T37" s="13">
        <v>-0.13250000000000001</v>
      </c>
      <c r="U37" s="13">
        <v>-0.13250000000000001</v>
      </c>
      <c r="V37" s="8" t="s">
        <v>67</v>
      </c>
    </row>
    <row r="38" spans="1:22">
      <c r="A38" t="s">
        <v>53</v>
      </c>
      <c r="B38" t="s">
        <v>18</v>
      </c>
      <c r="C38" s="1">
        <v>43466.378472222219</v>
      </c>
      <c r="D38">
        <v>502.33330000000001</v>
      </c>
      <c r="E38" s="1">
        <v>44524.378472222219</v>
      </c>
      <c r="F38">
        <v>735.05</v>
      </c>
      <c r="G38" s="2">
        <v>0.46329999999999999</v>
      </c>
      <c r="H38">
        <v>92592.43</v>
      </c>
      <c r="I38" s="2">
        <v>0.46300000000000002</v>
      </c>
      <c r="J38">
        <v>398.08789999999999</v>
      </c>
      <c r="K38">
        <v>199972.81</v>
      </c>
      <c r="L38">
        <v>5644085.21</v>
      </c>
      <c r="M38">
        <v>739</v>
      </c>
      <c r="N38">
        <v>125.29</v>
      </c>
      <c r="O38" s="2">
        <v>-0.52190000000000003</v>
      </c>
      <c r="P38" s="2">
        <v>0.72140000000000004</v>
      </c>
      <c r="Q38" t="s">
        <v>19</v>
      </c>
      <c r="S38" s="7" t="s">
        <v>75</v>
      </c>
      <c r="T38" s="8">
        <v>739</v>
      </c>
      <c r="U38" s="8">
        <v>739</v>
      </c>
      <c r="V38" s="8" t="s">
        <v>67</v>
      </c>
    </row>
    <row r="39" spans="1:22">
      <c r="A39" t="s">
        <v>54</v>
      </c>
      <c r="B39" t="s">
        <v>18</v>
      </c>
      <c r="C39" s="1">
        <v>43466.378472222219</v>
      </c>
      <c r="D39">
        <v>244.98750000000001</v>
      </c>
      <c r="E39" s="1">
        <v>44524.378472222219</v>
      </c>
      <c r="F39">
        <v>641.35</v>
      </c>
      <c r="G39" s="2">
        <v>1.6178999999999999</v>
      </c>
      <c r="H39">
        <v>323460.12</v>
      </c>
      <c r="I39" s="2">
        <v>1.6174999999999999</v>
      </c>
      <c r="J39">
        <v>816.25400000000002</v>
      </c>
      <c r="K39">
        <v>199972.02</v>
      </c>
      <c r="L39">
        <v>5967545.3300000001</v>
      </c>
      <c r="M39">
        <v>739</v>
      </c>
      <c r="N39">
        <v>437.7</v>
      </c>
      <c r="O39" s="2">
        <v>-0.34939999999999999</v>
      </c>
      <c r="P39" s="2">
        <v>2.02</v>
      </c>
      <c r="Q39" t="s">
        <v>19</v>
      </c>
      <c r="S39" s="7" t="s">
        <v>81</v>
      </c>
      <c r="T39" s="8">
        <v>1</v>
      </c>
      <c r="U39" s="8">
        <v>1</v>
      </c>
      <c r="V39" s="8">
        <v>0</v>
      </c>
    </row>
    <row r="40" spans="1:22">
      <c r="S40" s="7" t="s">
        <v>89</v>
      </c>
      <c r="T40" s="8">
        <v>-34921.24</v>
      </c>
      <c r="U40" s="8">
        <v>-34921.24</v>
      </c>
      <c r="V40" s="8">
        <v>0</v>
      </c>
    </row>
    <row r="41" spans="1:22">
      <c r="S41" s="7" t="s">
        <v>90</v>
      </c>
      <c r="T41" s="8">
        <v>739</v>
      </c>
      <c r="U41" s="8">
        <v>739</v>
      </c>
      <c r="V41" s="8">
        <v>0</v>
      </c>
    </row>
    <row r="42" spans="1:22">
      <c r="S42" s="16"/>
      <c r="T42" s="16"/>
      <c r="U42" s="16"/>
      <c r="V42" s="16"/>
    </row>
    <row r="43" spans="1:22">
      <c r="S43" s="15"/>
      <c r="T43" s="15"/>
      <c r="U43" s="15"/>
      <c r="V43" s="15"/>
    </row>
    <row r="44" spans="1:22">
      <c r="S44" s="7" t="s">
        <v>91</v>
      </c>
      <c r="T44" s="8">
        <v>-229676.77</v>
      </c>
      <c r="U44" s="8">
        <v>-229676.77</v>
      </c>
      <c r="V44" s="8">
        <v>0</v>
      </c>
    </row>
    <row r="45" spans="1:22">
      <c r="S45" s="7" t="s">
        <v>92</v>
      </c>
      <c r="T45" s="8">
        <v>-64.69</v>
      </c>
      <c r="U45" s="8">
        <v>-64.69</v>
      </c>
      <c r="V45" s="8">
        <v>0</v>
      </c>
    </row>
    <row r="46" spans="1:22">
      <c r="S46" s="7" t="s">
        <v>93</v>
      </c>
      <c r="T46" s="8">
        <v>-2892038.01</v>
      </c>
      <c r="U46" s="8">
        <v>-2892038.01</v>
      </c>
      <c r="V46" s="8">
        <v>0</v>
      </c>
    </row>
    <row r="47" spans="1:22">
      <c r="S47" s="7" t="s">
        <v>94</v>
      </c>
      <c r="T47" s="12">
        <v>-0.25650000000000001</v>
      </c>
      <c r="U47" s="12">
        <v>-0.25650000000000001</v>
      </c>
      <c r="V47" s="11">
        <v>0</v>
      </c>
    </row>
    <row r="48" spans="1:22">
      <c r="S48" s="7" t="s">
        <v>95</v>
      </c>
      <c r="T48" s="9">
        <v>2.06</v>
      </c>
      <c r="U48" s="9">
        <v>2.06</v>
      </c>
      <c r="V48" s="8" t="s">
        <v>67</v>
      </c>
    </row>
    <row r="49" spans="1:25">
      <c r="S49" s="7" t="s">
        <v>96</v>
      </c>
      <c r="T49" s="14">
        <v>0.68</v>
      </c>
      <c r="U49" s="14">
        <v>0.68</v>
      </c>
      <c r="V49" s="8" t="s">
        <v>67</v>
      </c>
    </row>
    <row r="50" spans="1:25">
      <c r="S50" s="7" t="s">
        <v>97</v>
      </c>
      <c r="T50" s="14">
        <v>0.9</v>
      </c>
      <c r="U50" s="14">
        <v>0.9</v>
      </c>
      <c r="V50" s="8" t="s">
        <v>67</v>
      </c>
    </row>
    <row r="51" spans="1:25">
      <c r="S51" s="7" t="s">
        <v>98</v>
      </c>
      <c r="T51" s="9">
        <v>76.069999999999993</v>
      </c>
      <c r="U51" s="9">
        <v>76.069999999999993</v>
      </c>
      <c r="V51" s="8" t="s">
        <v>67</v>
      </c>
    </row>
    <row r="52" spans="1:25">
      <c r="S52" s="7" t="s">
        <v>99</v>
      </c>
      <c r="T52" s="9">
        <v>6.92</v>
      </c>
      <c r="U52" s="9">
        <v>6.92</v>
      </c>
      <c r="V52" s="8" t="s">
        <v>67</v>
      </c>
    </row>
    <row r="53" spans="1:25">
      <c r="S53" s="7" t="s">
        <v>100</v>
      </c>
      <c r="T53" s="8">
        <v>1050150.3799999999</v>
      </c>
      <c r="U53" s="8">
        <v>1050150.3799999999</v>
      </c>
      <c r="V53" s="8">
        <v>0</v>
      </c>
    </row>
    <row r="54" spans="1:25">
      <c r="S54" s="7" t="s">
        <v>101</v>
      </c>
      <c r="T54" s="8">
        <v>1.98</v>
      </c>
      <c r="U54" s="8">
        <v>1.98</v>
      </c>
      <c r="V54" s="8" t="s">
        <v>67</v>
      </c>
    </row>
    <row r="55" spans="1:25">
      <c r="S55" s="7" t="s">
        <v>102</v>
      </c>
      <c r="T55" s="8">
        <v>5.32</v>
      </c>
      <c r="U55" s="8">
        <v>5.32</v>
      </c>
      <c r="V55" s="8">
        <v>0</v>
      </c>
    </row>
    <row r="56" spans="1:25">
      <c r="S56" s="7" t="s">
        <v>103</v>
      </c>
      <c r="T56" s="8">
        <v>2.2799999999999998</v>
      </c>
      <c r="U56" s="8">
        <v>2.2799999999999998</v>
      </c>
      <c r="V56" s="8" t="s">
        <v>67</v>
      </c>
    </row>
    <row r="57" spans="1:25">
      <c r="S57" s="7" t="s">
        <v>104</v>
      </c>
      <c r="T57" s="8">
        <v>0.64</v>
      </c>
      <c r="U57" s="8">
        <v>0.64</v>
      </c>
      <c r="V57" s="8">
        <v>0</v>
      </c>
    </row>
    <row r="58" spans="1:25">
      <c r="S58" s="7" t="s">
        <v>105</v>
      </c>
      <c r="T58" s="8">
        <v>0.06</v>
      </c>
      <c r="U58" s="8">
        <v>0.06</v>
      </c>
      <c r="V58" s="8" t="s">
        <v>67</v>
      </c>
    </row>
    <row r="61" spans="1:25">
      <c r="A61" s="17" t="s">
        <v>120</v>
      </c>
      <c r="B61" s="25" t="s">
        <v>151</v>
      </c>
      <c r="Y61" t="s">
        <v>140</v>
      </c>
    </row>
    <row r="62" spans="1:25">
      <c r="Y62" t="s">
        <v>141</v>
      </c>
    </row>
    <row r="63" spans="1: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S63" s="5" t="s">
        <v>56</v>
      </c>
    </row>
    <row r="64" spans="1:25">
      <c r="A64" t="s">
        <v>17</v>
      </c>
      <c r="B64" t="s">
        <v>18</v>
      </c>
      <c r="C64" s="1">
        <v>43496.694444444445</v>
      </c>
      <c r="D64">
        <v>270.92</v>
      </c>
      <c r="E64" s="1">
        <v>44524.475694444445</v>
      </c>
      <c r="F64">
        <v>765</v>
      </c>
      <c r="G64" s="2">
        <v>1.8237000000000001</v>
      </c>
      <c r="H64">
        <v>364665.9</v>
      </c>
      <c r="I64" s="2">
        <v>1.8232999999999999</v>
      </c>
      <c r="J64">
        <v>738.22529999999995</v>
      </c>
      <c r="K64">
        <v>200000</v>
      </c>
      <c r="L64">
        <v>364665.9</v>
      </c>
      <c r="M64">
        <v>40</v>
      </c>
      <c r="N64">
        <v>9116.65</v>
      </c>
      <c r="O64" s="2">
        <v>-0.29570000000000002</v>
      </c>
      <c r="P64" s="2">
        <v>2.3256999999999999</v>
      </c>
      <c r="Q64" t="s">
        <v>19</v>
      </c>
      <c r="Y64" t="s">
        <v>142</v>
      </c>
    </row>
    <row r="65" spans="1:25">
      <c r="A65" t="s">
        <v>20</v>
      </c>
      <c r="B65" t="s">
        <v>18</v>
      </c>
      <c r="C65" s="1">
        <v>43496.694444444445</v>
      </c>
      <c r="D65">
        <v>1412.6</v>
      </c>
      <c r="E65" s="1">
        <v>44524.475694444445</v>
      </c>
      <c r="F65">
        <v>3196.3</v>
      </c>
      <c r="G65" s="2">
        <v>1.2626999999999999</v>
      </c>
      <c r="H65">
        <v>252475.16</v>
      </c>
      <c r="I65" s="2">
        <v>1.2624</v>
      </c>
      <c r="J65">
        <v>141.5823</v>
      </c>
      <c r="K65">
        <v>199999.2</v>
      </c>
      <c r="L65">
        <v>617141.06000000006</v>
      </c>
      <c r="M65">
        <v>40</v>
      </c>
      <c r="N65">
        <v>6311.88</v>
      </c>
      <c r="O65" s="2">
        <v>-8.5900000000000004E-2</v>
      </c>
      <c r="P65" s="2">
        <v>1.4812000000000001</v>
      </c>
      <c r="Q65" t="s">
        <v>19</v>
      </c>
      <c r="S65" s="6" t="s">
        <v>57</v>
      </c>
      <c r="T65" s="6"/>
      <c r="U65" s="6"/>
      <c r="V65" s="6"/>
      <c r="W65" s="6"/>
      <c r="Y65" t="s">
        <v>143</v>
      </c>
    </row>
    <row r="66" spans="1:25">
      <c r="A66" t="s">
        <v>21</v>
      </c>
      <c r="B66" t="s">
        <v>18</v>
      </c>
      <c r="C66" s="1">
        <v>43496.694444444445</v>
      </c>
      <c r="D66">
        <v>722.7</v>
      </c>
      <c r="E66" s="1">
        <v>44524.475694444445</v>
      </c>
      <c r="F66">
        <v>692.75</v>
      </c>
      <c r="G66" s="2">
        <v>-4.1399999999999999E-2</v>
      </c>
      <c r="H66">
        <v>-8327.4699999999993</v>
      </c>
      <c r="I66" s="2">
        <v>-4.1599999999999998E-2</v>
      </c>
      <c r="J66">
        <v>276.73779999999999</v>
      </c>
      <c r="K66">
        <v>199998.41</v>
      </c>
      <c r="L66">
        <v>608813.59</v>
      </c>
      <c r="M66">
        <v>40</v>
      </c>
      <c r="N66">
        <v>-208.19</v>
      </c>
      <c r="O66" s="2">
        <v>-0.60429999999999995</v>
      </c>
      <c r="P66" s="2">
        <v>0.19950000000000001</v>
      </c>
      <c r="Q66" t="s">
        <v>19</v>
      </c>
      <c r="S66" s="7"/>
      <c r="T66" s="7" t="s">
        <v>58</v>
      </c>
      <c r="U66" s="7" t="s">
        <v>59</v>
      </c>
      <c r="V66" s="7" t="s">
        <v>60</v>
      </c>
      <c r="Y66" t="s">
        <v>144</v>
      </c>
    </row>
    <row r="67" spans="1:25">
      <c r="A67" t="s">
        <v>22</v>
      </c>
      <c r="B67" t="s">
        <v>18</v>
      </c>
      <c r="C67" s="1">
        <v>43496.694444444445</v>
      </c>
      <c r="D67">
        <v>2554.5500000000002</v>
      </c>
      <c r="E67" s="1">
        <v>44524.475694444445</v>
      </c>
      <c r="F67">
        <v>3440</v>
      </c>
      <c r="G67" s="2">
        <v>0.34660000000000002</v>
      </c>
      <c r="H67">
        <v>69275.600000000006</v>
      </c>
      <c r="I67" s="2">
        <v>0.34639999999999999</v>
      </c>
      <c r="J67">
        <v>78.290729999999996</v>
      </c>
      <c r="K67">
        <v>199997.59</v>
      </c>
      <c r="L67">
        <v>678089.19</v>
      </c>
      <c r="M67">
        <v>40</v>
      </c>
      <c r="N67">
        <v>1731.89</v>
      </c>
      <c r="O67" s="2">
        <v>-0.29980000000000001</v>
      </c>
      <c r="P67" s="2">
        <v>0.70730000000000004</v>
      </c>
      <c r="Q67" t="s">
        <v>19</v>
      </c>
      <c r="S67" s="7" t="s">
        <v>61</v>
      </c>
      <c r="T67" s="8">
        <v>10000000</v>
      </c>
      <c r="U67" s="8">
        <v>10000000</v>
      </c>
      <c r="V67" s="8">
        <v>10000000</v>
      </c>
      <c r="Y67" t="s">
        <v>145</v>
      </c>
    </row>
    <row r="68" spans="1:25">
      <c r="A68" t="s">
        <v>23</v>
      </c>
      <c r="B68" t="s">
        <v>18</v>
      </c>
      <c r="C68" s="1">
        <v>43496.694444444445</v>
      </c>
      <c r="D68">
        <v>6091.9</v>
      </c>
      <c r="E68" s="1">
        <v>44524.475694444445</v>
      </c>
      <c r="F68">
        <v>17249.55</v>
      </c>
      <c r="G68" s="2">
        <v>1.8315999999999999</v>
      </c>
      <c r="H68">
        <v>366228.53</v>
      </c>
      <c r="I68" s="2">
        <v>1.8311999999999999</v>
      </c>
      <c r="J68">
        <v>32.82996</v>
      </c>
      <c r="K68">
        <v>199996.81</v>
      </c>
      <c r="L68">
        <v>1044317.72</v>
      </c>
      <c r="M68">
        <v>40</v>
      </c>
      <c r="N68">
        <v>9155.7099999999991</v>
      </c>
      <c r="O68" s="2">
        <v>-0.3458</v>
      </c>
      <c r="P68" s="2">
        <v>2.1722000000000001</v>
      </c>
      <c r="Q68" t="s">
        <v>19</v>
      </c>
      <c r="S68" s="7" t="s">
        <v>62</v>
      </c>
      <c r="T68" s="8">
        <v>18459984.129999999</v>
      </c>
      <c r="U68" s="8">
        <v>18459984.129999999</v>
      </c>
      <c r="V68" s="8">
        <v>10000000</v>
      </c>
    </row>
    <row r="69" spans="1:25">
      <c r="A69" t="s">
        <v>24</v>
      </c>
      <c r="B69" t="s">
        <v>18</v>
      </c>
      <c r="C69" s="1">
        <v>43496.694444444445</v>
      </c>
      <c r="D69">
        <v>2574.85</v>
      </c>
      <c r="E69" s="1">
        <v>44524.475694444445</v>
      </c>
      <c r="F69">
        <v>7136.6</v>
      </c>
      <c r="G69" s="2">
        <v>1.7717000000000001</v>
      </c>
      <c r="H69">
        <v>354248.8</v>
      </c>
      <c r="I69" s="2">
        <v>1.7713000000000001</v>
      </c>
      <c r="J69">
        <v>77.672870000000003</v>
      </c>
      <c r="K69">
        <v>199996.02</v>
      </c>
      <c r="L69">
        <v>1398566.53</v>
      </c>
      <c r="M69">
        <v>40</v>
      </c>
      <c r="N69">
        <v>8856.2199999999993</v>
      </c>
      <c r="O69" s="2">
        <v>-0.3075</v>
      </c>
      <c r="P69" s="2">
        <v>2.1263999999999998</v>
      </c>
      <c r="Q69" t="s">
        <v>19</v>
      </c>
      <c r="S69" s="7" t="s">
        <v>63</v>
      </c>
      <c r="T69" s="9">
        <v>8459984.1300000008</v>
      </c>
      <c r="U69" s="9">
        <v>8459984.1300000008</v>
      </c>
      <c r="V69" s="10">
        <v>0</v>
      </c>
      <c r="Y69" t="s">
        <v>146</v>
      </c>
    </row>
    <row r="70" spans="1:25">
      <c r="A70" t="s">
        <v>25</v>
      </c>
      <c r="B70" t="s">
        <v>18</v>
      </c>
      <c r="C70" s="1">
        <v>43496.694444444445</v>
      </c>
      <c r="D70">
        <v>306.39999999999998</v>
      </c>
      <c r="E70" s="1">
        <v>44524.475694444445</v>
      </c>
      <c r="F70">
        <v>773.4</v>
      </c>
      <c r="G70" s="2">
        <v>1.5242</v>
      </c>
      <c r="H70">
        <v>304752.51</v>
      </c>
      <c r="I70" s="2">
        <v>1.5238</v>
      </c>
      <c r="J70">
        <v>652.72590000000002</v>
      </c>
      <c r="K70">
        <v>199995.2</v>
      </c>
      <c r="L70">
        <v>1703319.04</v>
      </c>
      <c r="M70">
        <v>40</v>
      </c>
      <c r="N70">
        <v>7618.81</v>
      </c>
      <c r="O70" s="2">
        <v>-4.4200000000000003E-2</v>
      </c>
      <c r="P70" s="2">
        <v>1.5516000000000001</v>
      </c>
      <c r="Q70" t="s">
        <v>19</v>
      </c>
      <c r="S70" s="7" t="s">
        <v>64</v>
      </c>
      <c r="T70" s="11">
        <v>0.84599999999999997</v>
      </c>
      <c r="U70" s="11">
        <v>0.84599999999999997</v>
      </c>
      <c r="V70" s="12">
        <v>0</v>
      </c>
      <c r="Y70" t="s">
        <v>147</v>
      </c>
    </row>
    <row r="71" spans="1:25">
      <c r="A71" t="s">
        <v>26</v>
      </c>
      <c r="B71" t="s">
        <v>18</v>
      </c>
      <c r="C71" s="1">
        <v>43496.694444444445</v>
      </c>
      <c r="D71">
        <v>345.45</v>
      </c>
      <c r="E71" s="1">
        <v>44524.475694444445</v>
      </c>
      <c r="F71">
        <v>404.2</v>
      </c>
      <c r="G71" s="2">
        <v>0.1701</v>
      </c>
      <c r="H71">
        <v>33969.25</v>
      </c>
      <c r="I71" s="2">
        <v>0.1699</v>
      </c>
      <c r="J71">
        <v>578.93880000000001</v>
      </c>
      <c r="K71">
        <v>199994.41</v>
      </c>
      <c r="L71">
        <v>1737288.29</v>
      </c>
      <c r="M71">
        <v>40</v>
      </c>
      <c r="N71">
        <v>849.23</v>
      </c>
      <c r="O71" s="2">
        <v>-0.27050000000000002</v>
      </c>
      <c r="P71" s="2">
        <v>0.58919999999999995</v>
      </c>
      <c r="Q71" t="s">
        <v>19</v>
      </c>
      <c r="S71" s="7" t="s">
        <v>65</v>
      </c>
      <c r="T71" s="13">
        <v>0.93030000000000002</v>
      </c>
      <c r="U71" s="13">
        <v>0.93030000000000002</v>
      </c>
      <c r="V71" s="13">
        <v>0</v>
      </c>
    </row>
    <row r="72" spans="1:25">
      <c r="A72" t="s">
        <v>27</v>
      </c>
      <c r="B72" t="s">
        <v>18</v>
      </c>
      <c r="C72" s="1">
        <v>43496.694444444445</v>
      </c>
      <c r="D72">
        <v>3197.7</v>
      </c>
      <c r="E72" s="1">
        <v>44524.475694444445</v>
      </c>
      <c r="F72">
        <v>3673</v>
      </c>
      <c r="G72" s="2">
        <v>0.14860000000000001</v>
      </c>
      <c r="H72">
        <v>29683.69</v>
      </c>
      <c r="I72" s="2">
        <v>0.1484</v>
      </c>
      <c r="J72">
        <v>62.542949999999998</v>
      </c>
      <c r="K72">
        <v>199993.59</v>
      </c>
      <c r="L72">
        <v>1766971.98</v>
      </c>
      <c r="M72">
        <v>40</v>
      </c>
      <c r="N72">
        <v>742.09</v>
      </c>
      <c r="O72" s="2">
        <v>-0.34329999999999999</v>
      </c>
      <c r="P72" s="2">
        <v>0.29870000000000002</v>
      </c>
      <c r="Q72" t="s">
        <v>19</v>
      </c>
      <c r="S72" s="7" t="s">
        <v>66</v>
      </c>
      <c r="T72" s="11">
        <v>0.90939999999999999</v>
      </c>
      <c r="U72" s="11">
        <v>0.90939999999999999</v>
      </c>
      <c r="V72" s="8" t="s">
        <v>67</v>
      </c>
    </row>
    <row r="73" spans="1:25">
      <c r="A73" t="s">
        <v>28</v>
      </c>
      <c r="B73" t="s">
        <v>18</v>
      </c>
      <c r="C73" s="1">
        <v>43496.694444444445</v>
      </c>
      <c r="D73">
        <v>517.29999999999995</v>
      </c>
      <c r="E73" s="1">
        <v>44524.475694444445</v>
      </c>
      <c r="F73">
        <v>904.7</v>
      </c>
      <c r="G73" s="2">
        <v>0.74890000000000001</v>
      </c>
      <c r="H73">
        <v>149717.32999999999</v>
      </c>
      <c r="I73" s="2">
        <v>0.74860000000000004</v>
      </c>
      <c r="J73">
        <v>386.60890000000001</v>
      </c>
      <c r="K73">
        <v>199992.8</v>
      </c>
      <c r="L73">
        <v>1916689.31</v>
      </c>
      <c r="M73">
        <v>40</v>
      </c>
      <c r="N73">
        <v>3742.93</v>
      </c>
      <c r="O73" s="2">
        <v>-0.31319999999999998</v>
      </c>
      <c r="P73" s="2">
        <v>0.94279999999999997</v>
      </c>
      <c r="Q73" t="s">
        <v>19</v>
      </c>
      <c r="S73" s="7" t="s">
        <v>68</v>
      </c>
      <c r="T73" s="11">
        <v>0.2432</v>
      </c>
      <c r="U73" s="11">
        <v>0.2432</v>
      </c>
      <c r="V73" s="12">
        <v>0</v>
      </c>
    </row>
    <row r="74" spans="1:25">
      <c r="A74" t="s">
        <v>29</v>
      </c>
      <c r="B74" t="s">
        <v>18</v>
      </c>
      <c r="C74" s="1">
        <v>43496.694444444445</v>
      </c>
      <c r="D74">
        <v>179.72</v>
      </c>
      <c r="E74" s="1">
        <v>44524.475694444445</v>
      </c>
      <c r="F74">
        <v>159.5</v>
      </c>
      <c r="G74" s="2">
        <v>-0.1125</v>
      </c>
      <c r="H74">
        <v>-22538.52</v>
      </c>
      <c r="I74" s="2">
        <v>-0.11269999999999999</v>
      </c>
      <c r="J74">
        <v>1112.798</v>
      </c>
      <c r="K74">
        <v>199992.02</v>
      </c>
      <c r="L74">
        <v>1894150.79</v>
      </c>
      <c r="M74">
        <v>40</v>
      </c>
      <c r="N74">
        <v>-563.46</v>
      </c>
      <c r="O74" s="2">
        <v>-0.4496</v>
      </c>
      <c r="P74" s="2">
        <v>0.20830000000000001</v>
      </c>
      <c r="Q74" t="s">
        <v>19</v>
      </c>
      <c r="S74" s="7" t="s">
        <v>69</v>
      </c>
      <c r="T74" s="11">
        <v>0.26140000000000002</v>
      </c>
      <c r="U74" s="11">
        <v>0.26140000000000002</v>
      </c>
      <c r="V74" s="8" t="s">
        <v>67</v>
      </c>
    </row>
    <row r="75" spans="1:25">
      <c r="A75" t="s">
        <v>30</v>
      </c>
      <c r="B75" t="s">
        <v>18</v>
      </c>
      <c r="C75" s="1">
        <v>43496.694444444445</v>
      </c>
      <c r="D75">
        <v>1506.2</v>
      </c>
      <c r="E75" s="1">
        <v>44524.475694444445</v>
      </c>
      <c r="F75">
        <v>4719</v>
      </c>
      <c r="G75" s="2">
        <v>2.1331000000000002</v>
      </c>
      <c r="H75">
        <v>426508.61</v>
      </c>
      <c r="I75" s="2">
        <v>2.1326000000000001</v>
      </c>
      <c r="J75">
        <v>132.77869999999999</v>
      </c>
      <c r="K75">
        <v>199991.2</v>
      </c>
      <c r="L75">
        <v>2320659.4</v>
      </c>
      <c r="M75">
        <v>40</v>
      </c>
      <c r="N75">
        <v>10662.72</v>
      </c>
      <c r="O75" s="2">
        <v>-5.1799999999999999E-2</v>
      </c>
      <c r="P75" s="2">
        <v>2.6017999999999999</v>
      </c>
      <c r="Q75" t="s">
        <v>19</v>
      </c>
      <c r="S75" s="7" t="s">
        <v>70</v>
      </c>
      <c r="T75" s="9">
        <v>2825.6</v>
      </c>
      <c r="U75" s="9">
        <v>2825.6</v>
      </c>
      <c r="V75" s="10">
        <v>0</v>
      </c>
    </row>
    <row r="76" spans="1:25">
      <c r="A76" t="s">
        <v>31</v>
      </c>
      <c r="B76" t="s">
        <v>18</v>
      </c>
      <c r="C76" s="1">
        <v>43496.694444444445</v>
      </c>
      <c r="D76">
        <v>2720.8</v>
      </c>
      <c r="E76" s="1">
        <v>44524.475694444445</v>
      </c>
      <c r="F76">
        <v>4620.6499999999996</v>
      </c>
      <c r="G76" s="2">
        <v>0.69830000000000003</v>
      </c>
      <c r="H76">
        <v>139593.10999999999</v>
      </c>
      <c r="I76" s="2">
        <v>0.69799999999999995</v>
      </c>
      <c r="J76">
        <v>73.504260000000002</v>
      </c>
      <c r="K76">
        <v>199990.41</v>
      </c>
      <c r="L76">
        <v>2460252.52</v>
      </c>
      <c r="M76">
        <v>40</v>
      </c>
      <c r="N76">
        <v>3489.83</v>
      </c>
      <c r="O76" s="2">
        <v>-0.31159999999999999</v>
      </c>
      <c r="P76" s="2">
        <v>1.0636000000000001</v>
      </c>
      <c r="Q76" t="s">
        <v>19</v>
      </c>
      <c r="S76" s="16"/>
      <c r="T76" s="16"/>
      <c r="U76" s="16"/>
      <c r="V76" s="16"/>
    </row>
    <row r="77" spans="1:25">
      <c r="A77" t="s">
        <v>32</v>
      </c>
      <c r="B77" t="s">
        <v>18</v>
      </c>
      <c r="C77" s="1">
        <v>43496.694444444445</v>
      </c>
      <c r="D77">
        <v>1900.575</v>
      </c>
      <c r="E77" s="1">
        <v>44524.475694444445</v>
      </c>
      <c r="F77">
        <v>2580</v>
      </c>
      <c r="G77" s="2">
        <v>0.35749999999999998</v>
      </c>
      <c r="H77">
        <v>71445.919999999998</v>
      </c>
      <c r="I77" s="2">
        <v>0.35720000000000002</v>
      </c>
      <c r="J77">
        <v>105.22580000000001</v>
      </c>
      <c r="K77">
        <v>199989.61</v>
      </c>
      <c r="L77">
        <v>2531698.44</v>
      </c>
      <c r="M77">
        <v>40</v>
      </c>
      <c r="N77">
        <v>1786.15</v>
      </c>
      <c r="O77" s="2">
        <v>-0.34489999999999998</v>
      </c>
      <c r="P77" s="2">
        <v>0.59789999999999999</v>
      </c>
      <c r="Q77" t="s">
        <v>19</v>
      </c>
      <c r="S77" s="15"/>
      <c r="T77" s="15"/>
      <c r="U77" s="15"/>
      <c r="V77" s="15"/>
    </row>
    <row r="78" spans="1:25">
      <c r="A78" t="s">
        <v>33</v>
      </c>
      <c r="B78" t="s">
        <v>18</v>
      </c>
      <c r="C78" s="1">
        <v>43496.694444444445</v>
      </c>
      <c r="D78">
        <v>721</v>
      </c>
      <c r="E78" s="1">
        <v>44524.475694444445</v>
      </c>
      <c r="F78">
        <v>1767</v>
      </c>
      <c r="G78" s="2">
        <v>1.4508000000000001</v>
      </c>
      <c r="H78">
        <v>290067.31</v>
      </c>
      <c r="I78" s="2">
        <v>1.4503999999999999</v>
      </c>
      <c r="J78">
        <v>277.37700000000001</v>
      </c>
      <c r="K78">
        <v>199988.81</v>
      </c>
      <c r="L78">
        <v>2821765.75</v>
      </c>
      <c r="M78">
        <v>40</v>
      </c>
      <c r="N78">
        <v>7251.68</v>
      </c>
      <c r="O78" s="2">
        <v>-0.46600000000000003</v>
      </c>
      <c r="P78" s="2">
        <v>1.6254999999999999</v>
      </c>
      <c r="Q78" t="s">
        <v>19</v>
      </c>
      <c r="S78" s="7" t="s">
        <v>58</v>
      </c>
      <c r="T78" s="8">
        <v>49</v>
      </c>
      <c r="U78" s="8" t="s">
        <v>121</v>
      </c>
      <c r="V78" s="8" t="s">
        <v>72</v>
      </c>
    </row>
    <row r="79" spans="1:25">
      <c r="A79" t="s">
        <v>34</v>
      </c>
      <c r="B79" t="s">
        <v>18</v>
      </c>
      <c r="C79" s="1">
        <v>43496.694444444445</v>
      </c>
      <c r="D79">
        <v>402.08</v>
      </c>
      <c r="E79" s="1">
        <v>44524.475694444445</v>
      </c>
      <c r="F79">
        <v>1125.5999999999999</v>
      </c>
      <c r="G79" s="2">
        <v>1.7994000000000001</v>
      </c>
      <c r="H79">
        <v>359790.98</v>
      </c>
      <c r="I79" s="2">
        <v>1.7990999999999999</v>
      </c>
      <c r="J79">
        <v>497.3836</v>
      </c>
      <c r="K79">
        <v>199988</v>
      </c>
      <c r="L79">
        <v>3181556.73</v>
      </c>
      <c r="M79">
        <v>40</v>
      </c>
      <c r="N79">
        <v>8994.77</v>
      </c>
      <c r="O79" s="2">
        <v>-0.2122</v>
      </c>
      <c r="P79" s="2">
        <v>2.4266000000000001</v>
      </c>
      <c r="Q79" t="s">
        <v>19</v>
      </c>
      <c r="S79" s="7" t="s">
        <v>73</v>
      </c>
      <c r="T79" s="9">
        <v>172652.74</v>
      </c>
      <c r="U79" s="9">
        <v>172652.74</v>
      </c>
      <c r="V79" s="8" t="s">
        <v>67</v>
      </c>
    </row>
    <row r="80" spans="1:25">
      <c r="A80" t="s">
        <v>35</v>
      </c>
      <c r="B80" t="s">
        <v>18</v>
      </c>
      <c r="C80" s="1">
        <v>43496.694444444445</v>
      </c>
      <c r="D80">
        <v>1922.35</v>
      </c>
      <c r="E80" s="1">
        <v>44524.475694444445</v>
      </c>
      <c r="F80">
        <v>2907.55</v>
      </c>
      <c r="G80" s="2">
        <v>0.51249999999999996</v>
      </c>
      <c r="H80">
        <v>102442.74</v>
      </c>
      <c r="I80" s="2">
        <v>0.51219999999999999</v>
      </c>
      <c r="J80">
        <v>104.03270000000001</v>
      </c>
      <c r="K80">
        <v>199987.20000000001</v>
      </c>
      <c r="L80">
        <v>3283999.47</v>
      </c>
      <c r="M80">
        <v>40</v>
      </c>
      <c r="N80">
        <v>2561.0700000000002</v>
      </c>
      <c r="O80" s="2">
        <v>-0.23350000000000001</v>
      </c>
      <c r="P80" s="2">
        <v>0.5716</v>
      </c>
      <c r="Q80" t="s">
        <v>19</v>
      </c>
      <c r="S80" s="7" t="s">
        <v>74</v>
      </c>
      <c r="T80" s="11">
        <v>0.83919999999999995</v>
      </c>
      <c r="U80" s="11">
        <v>0.83919999999999995</v>
      </c>
      <c r="V80" s="8" t="s">
        <v>67</v>
      </c>
    </row>
    <row r="81" spans="1:27">
      <c r="A81" t="s">
        <v>36</v>
      </c>
      <c r="B81" t="s">
        <v>18</v>
      </c>
      <c r="C81" s="1">
        <v>43496.694444444445</v>
      </c>
      <c r="D81">
        <v>1039.9749999999999</v>
      </c>
      <c r="E81" s="1">
        <v>44524.475694444445</v>
      </c>
      <c r="F81">
        <v>1533.15</v>
      </c>
      <c r="G81" s="2">
        <v>0.47420000000000001</v>
      </c>
      <c r="H81">
        <v>94787.7</v>
      </c>
      <c r="I81" s="2">
        <v>0.47399999999999998</v>
      </c>
      <c r="J81">
        <v>192.29920000000001</v>
      </c>
      <c r="K81">
        <v>199986.39</v>
      </c>
      <c r="L81">
        <v>3378787.17</v>
      </c>
      <c r="M81">
        <v>40</v>
      </c>
      <c r="N81">
        <v>2369.69</v>
      </c>
      <c r="O81" s="2">
        <v>-0.28960000000000002</v>
      </c>
      <c r="P81" s="2">
        <v>0.65869999999999995</v>
      </c>
      <c r="Q81" t="s">
        <v>19</v>
      </c>
      <c r="S81" s="7" t="s">
        <v>75</v>
      </c>
      <c r="T81" s="9">
        <v>37.78</v>
      </c>
      <c r="U81" s="9">
        <v>37.78</v>
      </c>
      <c r="V81" s="8" t="s">
        <v>67</v>
      </c>
    </row>
    <row r="82" spans="1:27">
      <c r="A82" t="s">
        <v>37</v>
      </c>
      <c r="B82" t="s">
        <v>18</v>
      </c>
      <c r="C82" s="1">
        <v>43496.694444444445</v>
      </c>
      <c r="D82">
        <v>371.6</v>
      </c>
      <c r="E82" s="1">
        <v>44524.475694444445</v>
      </c>
      <c r="F82">
        <v>701.1</v>
      </c>
      <c r="G82" s="2">
        <v>0.88670000000000004</v>
      </c>
      <c r="H82">
        <v>177270.73</v>
      </c>
      <c r="I82" s="2">
        <v>0.88639999999999997</v>
      </c>
      <c r="J82">
        <v>538.17439999999999</v>
      </c>
      <c r="K82">
        <v>199985.61</v>
      </c>
      <c r="L82">
        <v>3556057.9</v>
      </c>
      <c r="M82">
        <v>40</v>
      </c>
      <c r="N82">
        <v>4431.7700000000004</v>
      </c>
      <c r="O82" s="2">
        <v>-8.5000000000000006E-2</v>
      </c>
      <c r="P82" s="2">
        <v>1.0872999999999999</v>
      </c>
      <c r="Q82" t="s">
        <v>19</v>
      </c>
      <c r="S82" s="16"/>
      <c r="T82" s="16"/>
      <c r="U82" s="16"/>
      <c r="V82" s="16"/>
    </row>
    <row r="83" spans="1:27">
      <c r="A83" t="s">
        <v>38</v>
      </c>
      <c r="B83" t="s">
        <v>18</v>
      </c>
      <c r="C83" s="1">
        <v>43496.694444444445</v>
      </c>
      <c r="D83">
        <v>2613.9499999999998</v>
      </c>
      <c r="E83" s="1">
        <v>44524.475694444445</v>
      </c>
      <c r="F83">
        <v>2643</v>
      </c>
      <c r="G83" s="2">
        <v>1.11E-2</v>
      </c>
      <c r="H83">
        <v>2182.3000000000002</v>
      </c>
      <c r="I83" s="2">
        <v>1.09E-2</v>
      </c>
      <c r="J83">
        <v>76.506739999999994</v>
      </c>
      <c r="K83">
        <v>199984.8</v>
      </c>
      <c r="L83">
        <v>3558240.2</v>
      </c>
      <c r="M83">
        <v>40</v>
      </c>
      <c r="N83">
        <v>54.56</v>
      </c>
      <c r="O83" s="2">
        <v>-0.43569999999999998</v>
      </c>
      <c r="P83" s="2">
        <v>0.38829999999999998</v>
      </c>
      <c r="Q83" t="s">
        <v>19</v>
      </c>
      <c r="S83" s="15"/>
      <c r="T83" s="15"/>
      <c r="U83" s="15"/>
      <c r="V83" s="15"/>
    </row>
    <row r="84" spans="1:27">
      <c r="A84" t="s">
        <v>39</v>
      </c>
      <c r="B84" t="s">
        <v>18</v>
      </c>
      <c r="C84" s="1">
        <v>43496.694444444445</v>
      </c>
      <c r="D84">
        <v>208.5</v>
      </c>
      <c r="E84" s="1">
        <v>44524.475694444445</v>
      </c>
      <c r="F84">
        <v>450.75</v>
      </c>
      <c r="G84" s="2">
        <v>1.1618999999999999</v>
      </c>
      <c r="H84">
        <v>232292.28</v>
      </c>
      <c r="I84" s="2">
        <v>1.1616</v>
      </c>
      <c r="J84">
        <v>959.15589999999997</v>
      </c>
      <c r="K84">
        <v>199984</v>
      </c>
      <c r="L84">
        <v>3790532.48</v>
      </c>
      <c r="M84">
        <v>40</v>
      </c>
      <c r="N84">
        <v>5807.31</v>
      </c>
      <c r="O84" s="2">
        <v>-0.59279999999999999</v>
      </c>
      <c r="P84" s="2">
        <v>1.6468</v>
      </c>
      <c r="Q84" t="s">
        <v>19</v>
      </c>
      <c r="S84" s="7" t="s">
        <v>76</v>
      </c>
      <c r="T84" s="8" t="s">
        <v>122</v>
      </c>
      <c r="U84" s="8" t="s">
        <v>122</v>
      </c>
      <c r="V84" s="8" t="s">
        <v>72</v>
      </c>
      <c r="X84">
        <f>87.76%</f>
        <v>0.87760000000000005</v>
      </c>
      <c r="Y84">
        <f>97.61%</f>
        <v>0.97609999999999997</v>
      </c>
      <c r="Z84">
        <f>X84*Y84</f>
        <v>0.85662536</v>
      </c>
      <c r="AA84" s="20">
        <f>Z84+Z85</f>
        <v>0.83922008000000003</v>
      </c>
    </row>
    <row r="85" spans="1:27">
      <c r="A85" t="s">
        <v>40</v>
      </c>
      <c r="B85" t="s">
        <v>18</v>
      </c>
      <c r="C85" s="1">
        <v>43496.694444444445</v>
      </c>
      <c r="D85">
        <v>1763.25</v>
      </c>
      <c r="E85" s="1">
        <v>44524.475694444445</v>
      </c>
      <c r="F85">
        <v>2386.5500000000002</v>
      </c>
      <c r="G85" s="2">
        <v>0.35349999999999998</v>
      </c>
      <c r="H85">
        <v>70645.990000000005</v>
      </c>
      <c r="I85" s="2">
        <v>0.3533</v>
      </c>
      <c r="J85">
        <v>113.4174</v>
      </c>
      <c r="K85">
        <v>199983.2</v>
      </c>
      <c r="L85">
        <v>3861178.47</v>
      </c>
      <c r="M85">
        <v>40</v>
      </c>
      <c r="N85">
        <v>1766.15</v>
      </c>
      <c r="O85" s="2">
        <v>-6.4199999999999993E-2</v>
      </c>
      <c r="P85" s="2">
        <v>0.62160000000000004</v>
      </c>
      <c r="Q85" t="s">
        <v>19</v>
      </c>
      <c r="S85" s="7" t="s">
        <v>78</v>
      </c>
      <c r="T85" s="8">
        <v>8549676.3499999996</v>
      </c>
      <c r="U85" s="8">
        <v>8549676.3499999996</v>
      </c>
      <c r="V85" s="8">
        <v>0</v>
      </c>
      <c r="X85">
        <f>1-X84</f>
        <v>0.12239999999999995</v>
      </c>
      <c r="Y85">
        <f>-14.22%</f>
        <v>-0.14219999999999999</v>
      </c>
      <c r="Z85">
        <f>X85*Y85</f>
        <v>-1.7405279999999992E-2</v>
      </c>
    </row>
    <row r="86" spans="1:27">
      <c r="A86" t="s">
        <v>41</v>
      </c>
      <c r="B86" t="s">
        <v>18</v>
      </c>
      <c r="C86" s="1">
        <v>43496.694444444445</v>
      </c>
      <c r="D86">
        <v>364.45</v>
      </c>
      <c r="E86" s="1">
        <v>44524.475694444445</v>
      </c>
      <c r="F86">
        <v>765.6</v>
      </c>
      <c r="G86" s="2">
        <v>1.1007</v>
      </c>
      <c r="H86">
        <v>220058.55</v>
      </c>
      <c r="I86" s="2">
        <v>1.1004</v>
      </c>
      <c r="J86">
        <v>548.72379999999998</v>
      </c>
      <c r="K86">
        <v>199982.41</v>
      </c>
      <c r="L86">
        <v>4081237.02</v>
      </c>
      <c r="M86">
        <v>40</v>
      </c>
      <c r="N86">
        <v>5501.46</v>
      </c>
      <c r="O86" s="2">
        <v>-0.26379999999999998</v>
      </c>
      <c r="P86" s="2">
        <v>1.3789</v>
      </c>
      <c r="Q86" t="s">
        <v>19</v>
      </c>
      <c r="S86" s="7" t="s">
        <v>79</v>
      </c>
      <c r="T86" s="8">
        <v>198829.68</v>
      </c>
      <c r="U86" s="8">
        <v>198829.68</v>
      </c>
      <c r="V86" s="8" t="s">
        <v>67</v>
      </c>
    </row>
    <row r="87" spans="1:27">
      <c r="A87" t="s">
        <v>42</v>
      </c>
      <c r="B87" t="s">
        <v>18</v>
      </c>
      <c r="C87" s="1">
        <v>43496.694444444445</v>
      </c>
      <c r="D87">
        <v>136.85</v>
      </c>
      <c r="E87" s="1">
        <v>44524.475694444445</v>
      </c>
      <c r="F87">
        <v>128.4</v>
      </c>
      <c r="G87" s="2">
        <v>-6.1699999999999998E-2</v>
      </c>
      <c r="H87">
        <v>-12386.91</v>
      </c>
      <c r="I87" s="2">
        <v>-6.1899999999999997E-2</v>
      </c>
      <c r="J87">
        <v>1461.32</v>
      </c>
      <c r="K87">
        <v>199981.59</v>
      </c>
      <c r="L87">
        <v>4068850.11</v>
      </c>
      <c r="M87">
        <v>40</v>
      </c>
      <c r="N87">
        <v>-309.67</v>
      </c>
      <c r="O87" s="2">
        <v>-0.48010000000000003</v>
      </c>
      <c r="P87" s="2">
        <v>0.2477</v>
      </c>
      <c r="Q87" t="s">
        <v>19</v>
      </c>
      <c r="S87" s="7" t="s">
        <v>80</v>
      </c>
      <c r="T87" s="13">
        <v>0.97609999999999997</v>
      </c>
      <c r="U87" s="13">
        <v>0.97609999999999997</v>
      </c>
      <c r="V87" s="8" t="s">
        <v>67</v>
      </c>
    </row>
    <row r="88" spans="1:27">
      <c r="A88" t="s">
        <v>43</v>
      </c>
      <c r="B88" t="s">
        <v>18</v>
      </c>
      <c r="C88" s="1">
        <v>43496.694444444445</v>
      </c>
      <c r="D88">
        <v>113</v>
      </c>
      <c r="E88" s="1">
        <v>44524.475694444445</v>
      </c>
      <c r="F88">
        <v>153.9</v>
      </c>
      <c r="G88" s="2">
        <v>0.3619</v>
      </c>
      <c r="H88">
        <v>72335.199999999997</v>
      </c>
      <c r="I88" s="2">
        <v>0.36170000000000002</v>
      </c>
      <c r="J88">
        <v>1769.742</v>
      </c>
      <c r="K88">
        <v>199980.79999999999</v>
      </c>
      <c r="L88">
        <v>4141185.3</v>
      </c>
      <c r="M88">
        <v>40</v>
      </c>
      <c r="N88">
        <v>1808.38</v>
      </c>
      <c r="O88" s="2">
        <v>-0.62729999999999997</v>
      </c>
      <c r="P88" s="2">
        <v>0.52880000000000005</v>
      </c>
      <c r="Q88" t="s">
        <v>19</v>
      </c>
      <c r="S88" s="7" t="s">
        <v>75</v>
      </c>
      <c r="T88" s="8">
        <v>37.79</v>
      </c>
      <c r="U88" s="8">
        <v>37.79</v>
      </c>
      <c r="V88" s="8" t="s">
        <v>67</v>
      </c>
    </row>
    <row r="89" spans="1:27">
      <c r="A89" t="s">
        <v>44</v>
      </c>
      <c r="B89" t="s">
        <v>18</v>
      </c>
      <c r="C89" s="1">
        <v>43496.694444444445</v>
      </c>
      <c r="D89">
        <v>141.44999999999999</v>
      </c>
      <c r="E89" s="1">
        <v>44524.475694444445</v>
      </c>
      <c r="F89">
        <v>204.3</v>
      </c>
      <c r="G89" s="2">
        <v>0.44429999999999997</v>
      </c>
      <c r="H89">
        <v>88807.55</v>
      </c>
      <c r="I89" s="2">
        <v>0.44409999999999999</v>
      </c>
      <c r="J89">
        <v>1413.7860000000001</v>
      </c>
      <c r="K89">
        <v>199980</v>
      </c>
      <c r="L89">
        <v>4229992.8600000003</v>
      </c>
      <c r="M89">
        <v>40</v>
      </c>
      <c r="N89">
        <v>2220.19</v>
      </c>
      <c r="O89" s="2">
        <v>-0.3523</v>
      </c>
      <c r="P89" s="2">
        <v>0.48430000000000001</v>
      </c>
      <c r="Q89" t="s">
        <v>19</v>
      </c>
      <c r="S89" s="7" t="s">
        <v>81</v>
      </c>
      <c r="T89" s="9">
        <v>12</v>
      </c>
      <c r="U89" s="9">
        <v>12</v>
      </c>
      <c r="V89" s="10">
        <v>0</v>
      </c>
    </row>
    <row r="90" spans="1:27">
      <c r="A90" t="s">
        <v>45</v>
      </c>
      <c r="B90" t="s">
        <v>18</v>
      </c>
      <c r="C90" s="1">
        <v>43496.694444444445</v>
      </c>
      <c r="D90">
        <v>1227.1500000000001</v>
      </c>
      <c r="E90" s="1">
        <v>44524.475694444445</v>
      </c>
      <c r="F90">
        <v>2387</v>
      </c>
      <c r="G90" s="2">
        <v>0.94520000000000004</v>
      </c>
      <c r="H90">
        <v>188952.94</v>
      </c>
      <c r="I90" s="2">
        <v>0.94489999999999996</v>
      </c>
      <c r="J90">
        <v>162.9623</v>
      </c>
      <c r="K90">
        <v>199979.2</v>
      </c>
      <c r="L90">
        <v>4418945.8</v>
      </c>
      <c r="M90">
        <v>40</v>
      </c>
      <c r="N90">
        <v>4723.82</v>
      </c>
      <c r="O90" s="2">
        <v>-0.28639999999999999</v>
      </c>
      <c r="P90" s="2">
        <v>1.2421</v>
      </c>
      <c r="Q90" t="s">
        <v>19</v>
      </c>
      <c r="S90" s="7" t="s">
        <v>82</v>
      </c>
      <c r="T90" s="8">
        <v>764948.64</v>
      </c>
      <c r="U90" s="8">
        <v>764948.64</v>
      </c>
      <c r="V90" s="8">
        <v>0</v>
      </c>
    </row>
    <row r="91" spans="1:27">
      <c r="A91" t="s">
        <v>46</v>
      </c>
      <c r="B91" t="s">
        <v>18</v>
      </c>
      <c r="C91" s="1">
        <v>43496.694444444445</v>
      </c>
      <c r="D91">
        <v>595</v>
      </c>
      <c r="E91" s="1">
        <v>44524.475694444445</v>
      </c>
      <c r="F91">
        <v>1170.5999999999999</v>
      </c>
      <c r="G91" s="2">
        <v>0.96740000000000004</v>
      </c>
      <c r="H91">
        <v>193398.75</v>
      </c>
      <c r="I91" s="2">
        <v>0.96709999999999996</v>
      </c>
      <c r="J91">
        <v>336.09809999999999</v>
      </c>
      <c r="K91">
        <v>199978.39</v>
      </c>
      <c r="L91">
        <v>4612344.55</v>
      </c>
      <c r="M91">
        <v>40</v>
      </c>
      <c r="N91">
        <v>4834.97</v>
      </c>
      <c r="O91" s="2">
        <v>-0.13350000000000001</v>
      </c>
      <c r="P91" s="2">
        <v>1.141</v>
      </c>
      <c r="Q91" t="s">
        <v>19</v>
      </c>
      <c r="S91" s="7" t="s">
        <v>83</v>
      </c>
      <c r="T91" s="8">
        <v>21</v>
      </c>
      <c r="U91" s="8">
        <v>21</v>
      </c>
      <c r="V91" s="8">
        <v>0</v>
      </c>
    </row>
    <row r="92" spans="1:27">
      <c r="A92" t="s">
        <v>47</v>
      </c>
      <c r="B92" t="s">
        <v>18</v>
      </c>
      <c r="C92" s="1">
        <v>43496.694444444445</v>
      </c>
      <c r="D92">
        <v>293.64999999999998</v>
      </c>
      <c r="E92" s="1">
        <v>44524.475694444445</v>
      </c>
      <c r="F92">
        <v>497.4</v>
      </c>
      <c r="G92" s="2">
        <v>0.69389999999999996</v>
      </c>
      <c r="H92">
        <v>138701.23000000001</v>
      </c>
      <c r="I92" s="2">
        <v>0.69359999999999999</v>
      </c>
      <c r="J92">
        <v>681.00670000000002</v>
      </c>
      <c r="K92">
        <v>199977.59</v>
      </c>
      <c r="L92">
        <v>4751045.78</v>
      </c>
      <c r="M92">
        <v>40</v>
      </c>
      <c r="N92">
        <v>3467.53</v>
      </c>
      <c r="O92" s="2">
        <v>-0.49109999999999998</v>
      </c>
      <c r="P92" s="2">
        <v>0.8468</v>
      </c>
      <c r="Q92" t="s">
        <v>19</v>
      </c>
      <c r="S92" s="16"/>
      <c r="T92" s="16"/>
      <c r="U92" s="16"/>
      <c r="V92" s="16"/>
    </row>
    <row r="93" spans="1:27">
      <c r="A93" t="s">
        <v>48</v>
      </c>
      <c r="B93" t="s">
        <v>18</v>
      </c>
      <c r="C93" s="1">
        <v>43496.694444444445</v>
      </c>
      <c r="D93">
        <v>15714.7</v>
      </c>
      <c r="E93" s="1">
        <v>44524.475694444445</v>
      </c>
      <c r="F93">
        <v>26776.05</v>
      </c>
      <c r="G93" s="2">
        <v>0.70389999999999997</v>
      </c>
      <c r="H93">
        <v>140706.71</v>
      </c>
      <c r="I93" s="2">
        <v>0.7036</v>
      </c>
      <c r="J93">
        <v>12.72546</v>
      </c>
      <c r="K93">
        <v>199976.8</v>
      </c>
      <c r="L93">
        <v>4891752.49</v>
      </c>
      <c r="M93">
        <v>40</v>
      </c>
      <c r="N93">
        <v>3517.67</v>
      </c>
      <c r="O93" s="2">
        <v>-5.4699999999999999E-2</v>
      </c>
      <c r="P93" s="2">
        <v>1.0394000000000001</v>
      </c>
      <c r="Q93" t="s">
        <v>19</v>
      </c>
      <c r="S93" s="15"/>
      <c r="T93" s="15"/>
      <c r="U93" s="15"/>
      <c r="V93" s="15"/>
    </row>
    <row r="94" spans="1:27">
      <c r="A94" t="s">
        <v>49</v>
      </c>
      <c r="B94" t="s">
        <v>18</v>
      </c>
      <c r="C94" s="1">
        <v>43496.694444444445</v>
      </c>
      <c r="D94">
        <v>2014.1</v>
      </c>
      <c r="E94" s="1">
        <v>44524.475694444445</v>
      </c>
      <c r="F94">
        <v>3476.55</v>
      </c>
      <c r="G94" s="2">
        <v>0.72609999999999997</v>
      </c>
      <c r="H94">
        <v>145149.26</v>
      </c>
      <c r="I94" s="2">
        <v>0.7258</v>
      </c>
      <c r="J94">
        <v>99.288020000000003</v>
      </c>
      <c r="K94">
        <v>199976.02</v>
      </c>
      <c r="L94">
        <v>5036901.74</v>
      </c>
      <c r="M94">
        <v>40</v>
      </c>
      <c r="N94">
        <v>3628.73</v>
      </c>
      <c r="O94" s="2">
        <v>-0.25219999999999998</v>
      </c>
      <c r="P94" s="2">
        <v>0.98099999999999998</v>
      </c>
      <c r="Q94" t="s">
        <v>19</v>
      </c>
      <c r="S94" s="7" t="s">
        <v>84</v>
      </c>
      <c r="T94" s="8" t="s">
        <v>123</v>
      </c>
      <c r="U94" s="8" t="s">
        <v>123</v>
      </c>
      <c r="V94" s="8" t="s">
        <v>72</v>
      </c>
    </row>
    <row r="95" spans="1:27">
      <c r="A95" t="s">
        <v>50</v>
      </c>
      <c r="B95" t="s">
        <v>18</v>
      </c>
      <c r="C95" s="1">
        <v>43496.694444444445</v>
      </c>
      <c r="D95">
        <v>585.52</v>
      </c>
      <c r="E95" s="1">
        <v>44524.475694444445</v>
      </c>
      <c r="F95">
        <v>1541</v>
      </c>
      <c r="G95" s="2">
        <v>1.6317999999999999</v>
      </c>
      <c r="H95">
        <v>326256.62</v>
      </c>
      <c r="I95" s="2">
        <v>1.6315</v>
      </c>
      <c r="J95">
        <v>341.53440000000001</v>
      </c>
      <c r="K95">
        <v>199975.2</v>
      </c>
      <c r="L95">
        <v>5363158.37</v>
      </c>
      <c r="M95">
        <v>40</v>
      </c>
      <c r="N95">
        <v>8156.42</v>
      </c>
      <c r="O95" s="2">
        <v>-0.28149999999999997</v>
      </c>
      <c r="P95" s="2">
        <v>1.7839</v>
      </c>
      <c r="Q95" t="s">
        <v>19</v>
      </c>
      <c r="S95" s="7" t="s">
        <v>86</v>
      </c>
      <c r="T95" s="8">
        <v>-89692.22</v>
      </c>
      <c r="U95" s="8">
        <v>-89692.22</v>
      </c>
      <c r="V95" s="8">
        <v>0</v>
      </c>
    </row>
    <row r="96" spans="1:27">
      <c r="A96" t="s">
        <v>51</v>
      </c>
      <c r="B96" t="s">
        <v>18</v>
      </c>
      <c r="C96" s="1">
        <v>43496.694444444445</v>
      </c>
      <c r="D96">
        <v>995.8</v>
      </c>
      <c r="E96" s="1">
        <v>44524.475694444445</v>
      </c>
      <c r="F96">
        <v>2376.9</v>
      </c>
      <c r="G96" s="2">
        <v>1.3869</v>
      </c>
      <c r="H96">
        <v>277281.78999999998</v>
      </c>
      <c r="I96" s="2">
        <v>1.3866000000000001</v>
      </c>
      <c r="J96">
        <v>200.81780000000001</v>
      </c>
      <c r="K96">
        <v>199974.41</v>
      </c>
      <c r="L96">
        <v>5640440.1600000001</v>
      </c>
      <c r="M96">
        <v>40</v>
      </c>
      <c r="N96">
        <v>6932.04</v>
      </c>
      <c r="O96" s="2">
        <v>-0.27610000000000001</v>
      </c>
      <c r="P96" s="2">
        <v>1.6892</v>
      </c>
      <c r="Q96" t="s">
        <v>19</v>
      </c>
      <c r="S96" s="7" t="s">
        <v>87</v>
      </c>
      <c r="T96" s="8">
        <v>-14948.7</v>
      </c>
      <c r="U96" s="8">
        <v>-14948.7</v>
      </c>
      <c r="V96" s="8" t="s">
        <v>67</v>
      </c>
    </row>
    <row r="97" spans="1:22">
      <c r="A97" t="s">
        <v>52</v>
      </c>
      <c r="B97" t="s">
        <v>18</v>
      </c>
      <c r="C97" s="1">
        <v>43496.694444444445</v>
      </c>
      <c r="D97">
        <v>3519.35</v>
      </c>
      <c r="E97" s="1">
        <v>44524.475694444445</v>
      </c>
      <c r="F97">
        <v>7705</v>
      </c>
      <c r="G97" s="2">
        <v>1.1893</v>
      </c>
      <c r="H97">
        <v>237769.77</v>
      </c>
      <c r="I97" s="2">
        <v>1.1890000000000001</v>
      </c>
      <c r="J97">
        <v>56.821170000000002</v>
      </c>
      <c r="K97">
        <v>199973.61</v>
      </c>
      <c r="L97">
        <v>5878209.9299999997</v>
      </c>
      <c r="M97">
        <v>40</v>
      </c>
      <c r="N97">
        <v>5944.24</v>
      </c>
      <c r="O97" s="2">
        <v>-0.1731</v>
      </c>
      <c r="P97" s="2">
        <v>1.3495999999999999</v>
      </c>
      <c r="Q97" t="s">
        <v>19</v>
      </c>
      <c r="S97" s="7" t="s">
        <v>88</v>
      </c>
      <c r="T97" s="13">
        <v>-0.14219999999999999</v>
      </c>
      <c r="U97" s="13">
        <v>-0.14219999999999999</v>
      </c>
      <c r="V97" s="8" t="s">
        <v>67</v>
      </c>
    </row>
    <row r="98" spans="1:22">
      <c r="A98" t="s">
        <v>53</v>
      </c>
      <c r="B98" t="s">
        <v>18</v>
      </c>
      <c r="C98" s="1">
        <v>43496.694444444445</v>
      </c>
      <c r="D98">
        <v>524.33330000000001</v>
      </c>
      <c r="E98" s="1">
        <v>44524.475694444445</v>
      </c>
      <c r="F98">
        <v>735.05</v>
      </c>
      <c r="G98" s="2">
        <v>0.40189999999999998</v>
      </c>
      <c r="H98">
        <v>80316.13</v>
      </c>
      <c r="I98" s="2">
        <v>0.40160000000000001</v>
      </c>
      <c r="J98">
        <v>381.38490000000002</v>
      </c>
      <c r="K98">
        <v>199972.8</v>
      </c>
      <c r="L98">
        <v>5958526.0599999996</v>
      </c>
      <c r="M98">
        <v>40</v>
      </c>
      <c r="N98">
        <v>2007.9</v>
      </c>
      <c r="O98" s="2">
        <v>-0.54200000000000004</v>
      </c>
      <c r="P98" s="2">
        <v>0.64910000000000001</v>
      </c>
      <c r="Q98" t="s">
        <v>19</v>
      </c>
      <c r="S98" s="7" t="s">
        <v>75</v>
      </c>
      <c r="T98" s="8">
        <v>37.67</v>
      </c>
      <c r="U98" s="8">
        <v>37.67</v>
      </c>
      <c r="V98" s="8" t="s">
        <v>67</v>
      </c>
    </row>
    <row r="99" spans="1:22">
      <c r="A99" t="s">
        <v>54</v>
      </c>
      <c r="B99" t="s">
        <v>18</v>
      </c>
      <c r="C99" s="1">
        <v>43496.694444444445</v>
      </c>
      <c r="D99">
        <v>276.89999999999998</v>
      </c>
      <c r="E99" s="1">
        <v>44524.475694444445</v>
      </c>
      <c r="F99">
        <v>641.35</v>
      </c>
      <c r="G99" s="2">
        <v>1.3162</v>
      </c>
      <c r="H99">
        <v>263132.67</v>
      </c>
      <c r="I99" s="2">
        <v>1.3158000000000001</v>
      </c>
      <c r="J99">
        <v>722.18129999999996</v>
      </c>
      <c r="K99">
        <v>199972</v>
      </c>
      <c r="L99">
        <v>6221658.7400000002</v>
      </c>
      <c r="M99">
        <v>40</v>
      </c>
      <c r="N99">
        <v>6578.32</v>
      </c>
      <c r="O99" s="2">
        <v>-0.42430000000000001</v>
      </c>
      <c r="P99" s="2">
        <v>1.6718999999999999</v>
      </c>
      <c r="Q99" t="s">
        <v>19</v>
      </c>
      <c r="S99" s="7" t="s">
        <v>81</v>
      </c>
      <c r="T99" s="8">
        <v>1</v>
      </c>
      <c r="U99" s="8">
        <v>1</v>
      </c>
      <c r="V99" s="8">
        <v>0</v>
      </c>
    </row>
    <row r="100" spans="1:22">
      <c r="A100" t="s">
        <v>107</v>
      </c>
      <c r="B100" t="s">
        <v>18</v>
      </c>
      <c r="C100" s="1">
        <v>43553.690972222219</v>
      </c>
      <c r="D100">
        <v>1780</v>
      </c>
      <c r="E100" s="1">
        <v>44524.475694444445</v>
      </c>
      <c r="F100">
        <v>990</v>
      </c>
      <c r="G100" s="2">
        <v>-0.44379999999999997</v>
      </c>
      <c r="H100">
        <v>-3951.38</v>
      </c>
      <c r="I100" s="2">
        <v>-0.44400000000000001</v>
      </c>
      <c r="J100">
        <v>5</v>
      </c>
      <c r="K100">
        <v>8900</v>
      </c>
      <c r="L100">
        <v>6217707.3499999996</v>
      </c>
      <c r="M100">
        <v>38</v>
      </c>
      <c r="N100">
        <v>-103.98</v>
      </c>
      <c r="O100" s="2">
        <v>-0.86770000000000003</v>
      </c>
      <c r="P100" s="2">
        <v>2.46E-2</v>
      </c>
      <c r="Q100" t="s">
        <v>19</v>
      </c>
      <c r="S100" s="7" t="s">
        <v>89</v>
      </c>
      <c r="T100" s="8">
        <v>-33950.42</v>
      </c>
      <c r="U100" s="8">
        <v>-33950.42</v>
      </c>
      <c r="V100" s="8">
        <v>0</v>
      </c>
    </row>
    <row r="101" spans="1:22">
      <c r="A101" t="s">
        <v>108</v>
      </c>
      <c r="B101" t="s">
        <v>18</v>
      </c>
      <c r="C101" s="1">
        <v>43585.690972222219</v>
      </c>
      <c r="D101">
        <v>751.35</v>
      </c>
      <c r="E101" s="1">
        <v>44524.475694444445</v>
      </c>
      <c r="F101">
        <v>1721</v>
      </c>
      <c r="G101" s="2">
        <v>1.2905</v>
      </c>
      <c r="H101">
        <v>273807.23</v>
      </c>
      <c r="I101" s="2">
        <v>1.2902</v>
      </c>
      <c r="J101">
        <v>282.44940000000003</v>
      </c>
      <c r="K101">
        <v>212218.34</v>
      </c>
      <c r="L101">
        <v>6491514.5800000001</v>
      </c>
      <c r="M101">
        <v>37</v>
      </c>
      <c r="N101">
        <v>7400.2</v>
      </c>
      <c r="O101" s="2">
        <v>-0.32219999999999999</v>
      </c>
      <c r="P101" s="2">
        <v>1.4596</v>
      </c>
      <c r="Q101" t="s">
        <v>19</v>
      </c>
      <c r="S101" s="7" t="s">
        <v>90</v>
      </c>
      <c r="T101" s="8">
        <v>34</v>
      </c>
      <c r="U101" s="8">
        <v>34</v>
      </c>
      <c r="V101" s="8">
        <v>0</v>
      </c>
    </row>
    <row r="102" spans="1:22">
      <c r="A102" t="s">
        <v>109</v>
      </c>
      <c r="B102" t="s">
        <v>18</v>
      </c>
      <c r="C102" s="1">
        <v>43644.652777777781</v>
      </c>
      <c r="D102">
        <v>273.85000000000002</v>
      </c>
      <c r="E102" s="1">
        <v>44524.475694444445</v>
      </c>
      <c r="F102">
        <v>231.7</v>
      </c>
      <c r="G102" s="2">
        <v>-0.15390000000000001</v>
      </c>
      <c r="H102">
        <v>-33950.42</v>
      </c>
      <c r="I102" s="2">
        <v>-0.15409999999999999</v>
      </c>
      <c r="J102">
        <v>804.50160000000005</v>
      </c>
      <c r="K102">
        <v>220312.78</v>
      </c>
      <c r="L102">
        <v>6457564.1699999999</v>
      </c>
      <c r="M102">
        <v>34</v>
      </c>
      <c r="N102">
        <v>-998.54</v>
      </c>
      <c r="O102" s="2">
        <v>-0.50849999999999995</v>
      </c>
      <c r="P102" s="2">
        <v>3.3000000000000002E-2</v>
      </c>
      <c r="Q102" t="s">
        <v>19</v>
      </c>
      <c r="S102" s="16"/>
      <c r="T102" s="16"/>
      <c r="U102" s="16"/>
      <c r="V102" s="16"/>
    </row>
    <row r="103" spans="1:22">
      <c r="A103" t="s">
        <v>110</v>
      </c>
      <c r="B103" t="s">
        <v>18</v>
      </c>
      <c r="C103" s="1">
        <v>43644.652777777781</v>
      </c>
      <c r="D103">
        <v>276.60000000000002</v>
      </c>
      <c r="E103" s="1">
        <v>44524.475694444445</v>
      </c>
      <c r="F103">
        <v>686</v>
      </c>
      <c r="G103" s="2">
        <v>1.4801</v>
      </c>
      <c r="H103">
        <v>326010.43</v>
      </c>
      <c r="I103" s="2">
        <v>1.4798</v>
      </c>
      <c r="J103">
        <v>796.5</v>
      </c>
      <c r="K103">
        <v>220311.91</v>
      </c>
      <c r="L103">
        <v>6783574.5999999996</v>
      </c>
      <c r="M103">
        <v>34</v>
      </c>
      <c r="N103">
        <v>9588.5400000000009</v>
      </c>
      <c r="O103" s="2">
        <v>-0.52100000000000002</v>
      </c>
      <c r="P103" s="2">
        <v>1.8072999999999999</v>
      </c>
      <c r="Q103" t="s">
        <v>19</v>
      </c>
      <c r="S103" s="15"/>
      <c r="T103" s="15"/>
      <c r="U103" s="15"/>
      <c r="V103" s="15"/>
    </row>
    <row r="104" spans="1:22">
      <c r="A104" t="s">
        <v>111</v>
      </c>
      <c r="B104" t="s">
        <v>18</v>
      </c>
      <c r="C104" s="1">
        <v>43644.652777777781</v>
      </c>
      <c r="D104">
        <v>1477.1</v>
      </c>
      <c r="E104" s="1">
        <v>44524.475694444445</v>
      </c>
      <c r="F104">
        <v>2000.25</v>
      </c>
      <c r="G104" s="2">
        <v>0.35420000000000001</v>
      </c>
      <c r="H104">
        <v>77976.509999999995</v>
      </c>
      <c r="I104" s="2">
        <v>0.35389999999999999</v>
      </c>
      <c r="J104">
        <v>149.15100000000001</v>
      </c>
      <c r="K104">
        <v>220311</v>
      </c>
      <c r="L104">
        <v>6861551.0999999996</v>
      </c>
      <c r="M104">
        <v>34</v>
      </c>
      <c r="N104">
        <v>2293.4299999999998</v>
      </c>
      <c r="O104" s="2">
        <v>-0.32229999999999998</v>
      </c>
      <c r="P104" s="2">
        <v>0.52529999999999999</v>
      </c>
      <c r="Q104" t="s">
        <v>19</v>
      </c>
      <c r="S104" s="7" t="s">
        <v>91</v>
      </c>
      <c r="T104" s="8">
        <v>-195110.28</v>
      </c>
      <c r="U104" s="8">
        <v>-195110.28</v>
      </c>
      <c r="V104" s="8">
        <v>0</v>
      </c>
    </row>
    <row r="105" spans="1:22">
      <c r="A105" t="s">
        <v>112</v>
      </c>
      <c r="B105" t="s">
        <v>18</v>
      </c>
      <c r="C105" s="1">
        <v>43644.652777777781</v>
      </c>
      <c r="D105">
        <v>1553.2</v>
      </c>
      <c r="E105" s="1">
        <v>44524.475694444445</v>
      </c>
      <c r="F105">
        <v>1891.95</v>
      </c>
      <c r="G105" s="2">
        <v>0.21809999999999999</v>
      </c>
      <c r="H105">
        <v>48000.36</v>
      </c>
      <c r="I105" s="2">
        <v>0.21790000000000001</v>
      </c>
      <c r="J105">
        <v>141.84270000000001</v>
      </c>
      <c r="K105">
        <v>220310.14</v>
      </c>
      <c r="L105">
        <v>6909551.46</v>
      </c>
      <c r="M105">
        <v>34</v>
      </c>
      <c r="N105">
        <v>1411.78</v>
      </c>
      <c r="O105" s="2">
        <v>-0.57440000000000002</v>
      </c>
      <c r="P105" s="2">
        <v>0.27589999999999998</v>
      </c>
      <c r="Q105" t="s">
        <v>19</v>
      </c>
      <c r="S105" s="7" t="s">
        <v>92</v>
      </c>
      <c r="T105" s="8">
        <v>-80.27</v>
      </c>
      <c r="U105" s="8">
        <v>-80.27</v>
      </c>
      <c r="V105" s="8">
        <v>0</v>
      </c>
    </row>
    <row r="106" spans="1:22">
      <c r="A106" t="s">
        <v>113</v>
      </c>
      <c r="B106" t="s">
        <v>18</v>
      </c>
      <c r="C106" s="1">
        <v>43644.652777777781</v>
      </c>
      <c r="D106">
        <v>655.35</v>
      </c>
      <c r="E106" s="1">
        <v>44524.475694444445</v>
      </c>
      <c r="F106">
        <v>897.00009999999997</v>
      </c>
      <c r="G106" s="2">
        <v>0.36870000000000003</v>
      </c>
      <c r="H106">
        <v>81183.39</v>
      </c>
      <c r="I106" s="2">
        <v>0.36849999999999999</v>
      </c>
      <c r="J106">
        <v>336.17039999999997</v>
      </c>
      <c r="K106">
        <v>220309.25</v>
      </c>
      <c r="L106">
        <v>6990734.8499999996</v>
      </c>
      <c r="M106">
        <v>34</v>
      </c>
      <c r="N106">
        <v>2387.75</v>
      </c>
      <c r="O106" s="2">
        <v>-0.62549999999999994</v>
      </c>
      <c r="P106" s="2">
        <v>0.49390000000000001</v>
      </c>
      <c r="Q106" t="s">
        <v>19</v>
      </c>
      <c r="S106" s="7" t="s">
        <v>93</v>
      </c>
      <c r="T106" s="8">
        <v>-2780653.92</v>
      </c>
      <c r="U106" s="8">
        <v>-2780653.92</v>
      </c>
      <c r="V106" s="8">
        <v>0</v>
      </c>
    </row>
    <row r="107" spans="1:22">
      <c r="A107" t="s">
        <v>114</v>
      </c>
      <c r="B107" t="s">
        <v>18</v>
      </c>
      <c r="C107" s="1">
        <v>43644.652777777781</v>
      </c>
      <c r="D107">
        <v>6534.65</v>
      </c>
      <c r="E107" s="1">
        <v>44524.475694444445</v>
      </c>
      <c r="F107">
        <v>7751.8</v>
      </c>
      <c r="G107" s="2">
        <v>0.18629999999999999</v>
      </c>
      <c r="H107">
        <v>40986.68</v>
      </c>
      <c r="I107" s="2">
        <v>0.186</v>
      </c>
      <c r="J107">
        <v>33.71387</v>
      </c>
      <c r="K107">
        <v>220308.38</v>
      </c>
      <c r="L107">
        <v>7031721.5300000003</v>
      </c>
      <c r="M107">
        <v>34</v>
      </c>
      <c r="N107">
        <v>1205.49</v>
      </c>
      <c r="O107" s="2">
        <v>-0.38769999999999999</v>
      </c>
      <c r="P107" s="2">
        <v>0.28060000000000002</v>
      </c>
      <c r="Q107" t="s">
        <v>19</v>
      </c>
      <c r="S107" s="7" t="s">
        <v>94</v>
      </c>
      <c r="T107" s="12">
        <v>-0.24610000000000001</v>
      </c>
      <c r="U107" s="12">
        <v>-0.24610000000000001</v>
      </c>
      <c r="V107" s="11">
        <v>0</v>
      </c>
    </row>
    <row r="108" spans="1:22">
      <c r="A108" t="s">
        <v>115</v>
      </c>
      <c r="B108" t="s">
        <v>18</v>
      </c>
      <c r="C108" s="1">
        <v>43644.652777777781</v>
      </c>
      <c r="D108">
        <v>11912.6</v>
      </c>
      <c r="E108" s="1">
        <v>44524.475694444445</v>
      </c>
      <c r="F108">
        <v>19207.45</v>
      </c>
      <c r="G108" s="2">
        <v>0.61240000000000006</v>
      </c>
      <c r="H108">
        <v>134850.88</v>
      </c>
      <c r="I108" s="2">
        <v>0.61209999999999998</v>
      </c>
      <c r="J108">
        <v>18.493649999999999</v>
      </c>
      <c r="K108">
        <v>220307.5</v>
      </c>
      <c r="L108">
        <v>7166572.4100000001</v>
      </c>
      <c r="M108">
        <v>34</v>
      </c>
      <c r="N108">
        <v>3966.2</v>
      </c>
      <c r="O108" s="2">
        <v>-5.4399999999999997E-2</v>
      </c>
      <c r="P108" s="2">
        <v>0.73</v>
      </c>
      <c r="Q108" t="s">
        <v>19</v>
      </c>
      <c r="S108" s="7" t="s">
        <v>95</v>
      </c>
      <c r="T108" s="9">
        <v>3.04</v>
      </c>
      <c r="U108" s="9">
        <v>3.04</v>
      </c>
      <c r="V108" s="8" t="s">
        <v>67</v>
      </c>
    </row>
    <row r="109" spans="1:22">
      <c r="A109" t="s">
        <v>116</v>
      </c>
      <c r="B109" t="s">
        <v>18</v>
      </c>
      <c r="C109" s="1">
        <v>43644.652777777781</v>
      </c>
      <c r="D109">
        <v>141.35</v>
      </c>
      <c r="E109" s="1">
        <v>44524.475694444445</v>
      </c>
      <c r="F109">
        <v>135.9</v>
      </c>
      <c r="G109" s="2">
        <v>-3.8600000000000002E-2</v>
      </c>
      <c r="H109">
        <v>-8537.52</v>
      </c>
      <c r="I109" s="2">
        <v>-3.8800000000000001E-2</v>
      </c>
      <c r="J109">
        <v>1558.5889999999999</v>
      </c>
      <c r="K109">
        <v>220306.61</v>
      </c>
      <c r="L109">
        <v>7158034.8899999997</v>
      </c>
      <c r="M109">
        <v>34</v>
      </c>
      <c r="N109">
        <v>-251.1</v>
      </c>
      <c r="O109" s="2">
        <v>-0.48209999999999997</v>
      </c>
      <c r="P109" s="2">
        <v>7.6100000000000001E-2</v>
      </c>
      <c r="Q109" t="s">
        <v>19</v>
      </c>
      <c r="S109" s="7" t="s">
        <v>96</v>
      </c>
      <c r="T109" s="14">
        <v>0.99</v>
      </c>
      <c r="U109" s="14">
        <v>0.99</v>
      </c>
      <c r="V109" s="8" t="s">
        <v>67</v>
      </c>
    </row>
    <row r="110" spans="1:22">
      <c r="A110" t="s">
        <v>117</v>
      </c>
      <c r="B110" t="s">
        <v>18</v>
      </c>
      <c r="C110" s="1">
        <v>43769.690972222219</v>
      </c>
      <c r="D110">
        <v>380.55</v>
      </c>
      <c r="E110" s="1">
        <v>44524.475694444445</v>
      </c>
      <c r="F110">
        <v>1182.45</v>
      </c>
      <c r="G110" s="2">
        <v>2.1072000000000002</v>
      </c>
      <c r="H110">
        <v>456495.41</v>
      </c>
      <c r="I110" s="2">
        <v>2.1067999999999998</v>
      </c>
      <c r="J110">
        <v>569.37819999999999</v>
      </c>
      <c r="K110">
        <v>216676.88</v>
      </c>
      <c r="L110">
        <v>7614530.2999999998</v>
      </c>
      <c r="M110">
        <v>30</v>
      </c>
      <c r="N110">
        <v>15216.51</v>
      </c>
      <c r="O110" s="2">
        <v>-0.34079999999999999</v>
      </c>
      <c r="P110" s="2">
        <v>2.2764000000000002</v>
      </c>
      <c r="Q110" t="s">
        <v>19</v>
      </c>
      <c r="S110" s="7" t="s">
        <v>97</v>
      </c>
      <c r="T110" s="10">
        <v>1.06</v>
      </c>
      <c r="U110" s="10">
        <v>1.06</v>
      </c>
      <c r="V110" s="8" t="s">
        <v>67</v>
      </c>
    </row>
    <row r="111" spans="1:22">
      <c r="A111" t="s">
        <v>118</v>
      </c>
      <c r="B111" t="s">
        <v>18</v>
      </c>
      <c r="C111" s="1">
        <v>44043.690972222219</v>
      </c>
      <c r="D111">
        <v>104.65</v>
      </c>
      <c r="E111" s="1">
        <v>44524.475694444445</v>
      </c>
      <c r="F111">
        <v>497.95</v>
      </c>
      <c r="G111" s="2">
        <v>3.7582</v>
      </c>
      <c r="H111">
        <v>764948.64</v>
      </c>
      <c r="I111" s="2">
        <v>3.7576999999999998</v>
      </c>
      <c r="J111">
        <v>1945.248</v>
      </c>
      <c r="K111">
        <v>203570.16</v>
      </c>
      <c r="L111">
        <v>8379478.9400000004</v>
      </c>
      <c r="M111">
        <v>21</v>
      </c>
      <c r="N111">
        <v>36426.129999999997</v>
      </c>
      <c r="O111" s="2">
        <v>-4.0599999999999997E-2</v>
      </c>
      <c r="P111" s="2">
        <v>4.1284999999999998</v>
      </c>
      <c r="Q111" t="s">
        <v>19</v>
      </c>
      <c r="S111" s="7" t="s">
        <v>98</v>
      </c>
      <c r="T111" s="9">
        <v>95.32</v>
      </c>
      <c r="U111" s="9">
        <v>95.32</v>
      </c>
      <c r="V111" s="8" t="s">
        <v>67</v>
      </c>
    </row>
    <row r="112" spans="1:22">
      <c r="A112" t="s">
        <v>119</v>
      </c>
      <c r="B112" t="s">
        <v>18</v>
      </c>
      <c r="C112" s="1">
        <v>44286.694444444445</v>
      </c>
      <c r="D112">
        <v>638.9</v>
      </c>
      <c r="E112" s="1">
        <v>44524.475694444445</v>
      </c>
      <c r="F112">
        <v>814.45</v>
      </c>
      <c r="G112" s="2">
        <v>0.27479999999999999</v>
      </c>
      <c r="H112">
        <v>80505.179999999993</v>
      </c>
      <c r="I112" s="2">
        <v>0.27450000000000002</v>
      </c>
      <c r="J112">
        <v>458.9683</v>
      </c>
      <c r="K112">
        <v>293234.88</v>
      </c>
      <c r="L112">
        <v>8459984.1300000008</v>
      </c>
      <c r="M112">
        <v>13</v>
      </c>
      <c r="N112">
        <v>6192.71</v>
      </c>
      <c r="O112" s="2">
        <v>-4.3700000000000003E-2</v>
      </c>
      <c r="P112" s="2">
        <v>0.39150000000000001</v>
      </c>
      <c r="Q112" t="s">
        <v>19</v>
      </c>
      <c r="S112" s="7" t="s">
        <v>99</v>
      </c>
      <c r="T112" s="9">
        <v>13.3</v>
      </c>
      <c r="U112" s="9">
        <v>13.3</v>
      </c>
      <c r="V112" s="8" t="s">
        <v>67</v>
      </c>
    </row>
    <row r="113" spans="2:22">
      <c r="S113" s="7" t="s">
        <v>100</v>
      </c>
      <c r="T113" s="8">
        <v>1526290.79</v>
      </c>
      <c r="U113" s="8">
        <v>1526290.79</v>
      </c>
      <c r="V113" s="8">
        <v>0</v>
      </c>
    </row>
    <row r="114" spans="2:22">
      <c r="B114" s="4" t="s">
        <v>106</v>
      </c>
      <c r="C114" s="3"/>
      <c r="D114" s="3"/>
      <c r="E114" s="3"/>
      <c r="F114" s="3"/>
      <c r="G114" s="3"/>
      <c r="J114" s="4" t="s">
        <v>120</v>
      </c>
      <c r="K114" s="3"/>
      <c r="L114" s="3"/>
      <c r="M114" s="3"/>
      <c r="N114" s="3"/>
      <c r="O114" s="3"/>
      <c r="S114" s="7" t="s">
        <v>101</v>
      </c>
      <c r="T114" s="8">
        <v>2.17</v>
      </c>
      <c r="U114" s="8">
        <v>2.17</v>
      </c>
      <c r="V114" s="8" t="s">
        <v>67</v>
      </c>
    </row>
    <row r="115" spans="2:22" ht="16.2">
      <c r="B115" s="18" t="s">
        <v>134</v>
      </c>
      <c r="C115" s="18" t="s">
        <v>135</v>
      </c>
      <c r="D115" s="18" t="s">
        <v>136</v>
      </c>
      <c r="J115" s="18" t="s">
        <v>134</v>
      </c>
      <c r="K115" s="18" t="s">
        <v>135</v>
      </c>
      <c r="L115" s="18" t="s">
        <v>136</v>
      </c>
      <c r="S115" s="7" t="s">
        <v>102</v>
      </c>
      <c r="T115" s="8">
        <v>5.77</v>
      </c>
      <c r="U115" s="8">
        <v>5.77</v>
      </c>
      <c r="V115" s="8">
        <v>0</v>
      </c>
    </row>
    <row r="116" spans="2:22">
      <c r="B116" t="s">
        <v>137</v>
      </c>
      <c r="C116" s="1">
        <v>43466.378472222219</v>
      </c>
      <c r="D116">
        <v>9998560</v>
      </c>
      <c r="F116" s="22">
        <v>43466</v>
      </c>
      <c r="G116">
        <v>-9998560</v>
      </c>
      <c r="J116" t="s">
        <v>137</v>
      </c>
      <c r="K116" s="1">
        <v>43466</v>
      </c>
      <c r="L116">
        <v>9998560</v>
      </c>
      <c r="N116" s="22">
        <v>43496</v>
      </c>
      <c r="O116">
        <f>-L116</f>
        <v>-9998560</v>
      </c>
      <c r="S116" s="7" t="s">
        <v>103</v>
      </c>
      <c r="T116" s="8">
        <v>3.28</v>
      </c>
      <c r="U116" s="8">
        <v>3.28</v>
      </c>
      <c r="V116" s="8" t="s">
        <v>67</v>
      </c>
    </row>
    <row r="117" spans="2:22">
      <c r="B117" t="s">
        <v>137</v>
      </c>
      <c r="C117" s="1">
        <v>43467.378472222219</v>
      </c>
      <c r="D117">
        <v>9914374</v>
      </c>
      <c r="F117" s="22">
        <v>44524</v>
      </c>
      <c r="G117">
        <v>15967545</v>
      </c>
      <c r="J117" t="s">
        <v>137</v>
      </c>
      <c r="K117" s="1">
        <v>43497</v>
      </c>
      <c r="L117">
        <v>10124460</v>
      </c>
      <c r="N117" s="22">
        <v>44524</v>
      </c>
      <c r="O117">
        <v>18459984</v>
      </c>
      <c r="S117" s="7" t="s">
        <v>104</v>
      </c>
      <c r="T117" s="8">
        <v>0.55000000000000004</v>
      </c>
      <c r="U117" s="8">
        <v>0.55000000000000004</v>
      </c>
      <c r="V117" s="8">
        <v>0</v>
      </c>
    </row>
    <row r="118" spans="2:22" ht="16.2">
      <c r="B118" t="s">
        <v>137</v>
      </c>
      <c r="C118" s="1">
        <v>43468.378472222219</v>
      </c>
      <c r="D118">
        <v>9837598</v>
      </c>
      <c r="F118" s="18" t="s">
        <v>152</v>
      </c>
      <c r="J118" t="s">
        <v>137</v>
      </c>
      <c r="K118" s="1">
        <v>43525</v>
      </c>
      <c r="L118">
        <v>10580361</v>
      </c>
      <c r="N118" s="18" t="s">
        <v>152</v>
      </c>
      <c r="S118" s="7" t="s">
        <v>105</v>
      </c>
      <c r="T118" s="8">
        <v>0.28000000000000003</v>
      </c>
      <c r="U118" s="8">
        <v>0.28000000000000003</v>
      </c>
      <c r="V118" s="8" t="s">
        <v>67</v>
      </c>
    </row>
    <row r="119" spans="2:22">
      <c r="B119" t="s">
        <v>137</v>
      </c>
      <c r="C119" s="1">
        <v>43469.378472222219</v>
      </c>
      <c r="D119">
        <v>9872770</v>
      </c>
      <c r="F119">
        <f>XIRR(G116:G117,F116:F117)</f>
        <v>0.17526775002479558</v>
      </c>
      <c r="J119" t="s">
        <v>137</v>
      </c>
      <c r="K119" s="1">
        <v>43556</v>
      </c>
      <c r="L119">
        <v>10814583</v>
      </c>
      <c r="N119">
        <f>XIRR(O116:O117,N116:N117)</f>
        <v>0.24322536587715149</v>
      </c>
    </row>
    <row r="120" spans="2:22">
      <c r="B120" t="s">
        <v>137</v>
      </c>
      <c r="C120" s="1">
        <v>43472.378472222219</v>
      </c>
      <c r="D120">
        <v>9889836</v>
      </c>
      <c r="J120" t="s">
        <v>137</v>
      </c>
      <c r="K120" s="1">
        <v>43586</v>
      </c>
      <c r="L120">
        <v>10984676</v>
      </c>
    </row>
    <row r="121" spans="2:22">
      <c r="B121" t="s">
        <v>137</v>
      </c>
      <c r="C121" s="1">
        <v>43473.378472222219</v>
      </c>
      <c r="D121">
        <v>9902093</v>
      </c>
      <c r="J121" t="s">
        <v>137</v>
      </c>
      <c r="K121" s="1">
        <v>43644.652777777781</v>
      </c>
      <c r="L121">
        <v>10957230</v>
      </c>
    </row>
    <row r="122" spans="2:22">
      <c r="B122" t="s">
        <v>137</v>
      </c>
      <c r="C122" s="1">
        <v>43474.378472222219</v>
      </c>
      <c r="D122">
        <v>9914092</v>
      </c>
      <c r="J122" t="s">
        <v>137</v>
      </c>
      <c r="K122" s="1">
        <v>43647</v>
      </c>
      <c r="L122">
        <v>10265515</v>
      </c>
    </row>
    <row r="123" spans="2:22">
      <c r="B123" t="s">
        <v>137</v>
      </c>
      <c r="C123" s="1">
        <v>43475.378472222219</v>
      </c>
      <c r="D123">
        <v>9911755</v>
      </c>
      <c r="J123" t="s">
        <v>137</v>
      </c>
      <c r="K123" s="1">
        <v>43678</v>
      </c>
      <c r="L123">
        <v>10202670</v>
      </c>
    </row>
    <row r="124" spans="2:22">
      <c r="B124" t="s">
        <v>137</v>
      </c>
      <c r="C124" s="1">
        <v>43476.378472222219</v>
      </c>
      <c r="D124">
        <v>9895881</v>
      </c>
      <c r="J124" t="s">
        <v>137</v>
      </c>
      <c r="K124" s="1">
        <v>43709</v>
      </c>
      <c r="L124">
        <v>10783893</v>
      </c>
    </row>
    <row r="125" spans="2:22">
      <c r="B125" t="s">
        <v>137</v>
      </c>
      <c r="C125" s="1">
        <v>43479.378472222219</v>
      </c>
      <c r="D125">
        <v>9836959</v>
      </c>
      <c r="J125" t="s">
        <v>137</v>
      </c>
      <c r="K125" s="1">
        <v>43739</v>
      </c>
      <c r="L125">
        <v>11231024</v>
      </c>
    </row>
    <row r="126" spans="2:22">
      <c r="B126" t="s">
        <v>137</v>
      </c>
      <c r="C126" s="1">
        <v>43480.378472222219</v>
      </c>
      <c r="D126">
        <v>9929094</v>
      </c>
      <c r="J126" t="s">
        <v>137</v>
      </c>
      <c r="K126" s="1">
        <v>43770</v>
      </c>
      <c r="L126">
        <v>11181740</v>
      </c>
    </row>
    <row r="127" spans="2:22">
      <c r="B127" t="s">
        <v>137</v>
      </c>
      <c r="C127" s="1">
        <v>43481.378472222219</v>
      </c>
      <c r="D127">
        <v>9930149</v>
      </c>
      <c r="J127" t="s">
        <v>137</v>
      </c>
      <c r="K127" s="1">
        <v>43800</v>
      </c>
      <c r="L127">
        <v>11299453</v>
      </c>
    </row>
    <row r="128" spans="2:22">
      <c r="B128" t="s">
        <v>137</v>
      </c>
      <c r="C128" s="1">
        <v>43482.378472222219</v>
      </c>
      <c r="D128">
        <v>9940365</v>
      </c>
      <c r="J128" t="s">
        <v>137</v>
      </c>
      <c r="K128" s="1">
        <v>43831</v>
      </c>
      <c r="L128">
        <v>11220078</v>
      </c>
    </row>
    <row r="129" spans="2:12">
      <c r="B129" t="s">
        <v>137</v>
      </c>
      <c r="C129" s="1">
        <v>43483.378472222219</v>
      </c>
      <c r="D129">
        <v>9924760</v>
      </c>
      <c r="J129" t="s">
        <v>137</v>
      </c>
      <c r="K129" s="1">
        <v>43862</v>
      </c>
      <c r="L129">
        <v>10591629</v>
      </c>
    </row>
    <row r="130" spans="2:12">
      <c r="B130" t="s">
        <v>137</v>
      </c>
      <c r="C130" s="1">
        <v>43486.378472222219</v>
      </c>
      <c r="D130">
        <v>9915469</v>
      </c>
      <c r="J130" t="s">
        <v>137</v>
      </c>
      <c r="K130" s="1">
        <v>43891</v>
      </c>
      <c r="L130">
        <v>8518800</v>
      </c>
    </row>
    <row r="131" spans="2:12">
      <c r="B131" t="s">
        <v>137</v>
      </c>
      <c r="C131" s="1">
        <v>43487.378472222219</v>
      </c>
      <c r="D131">
        <v>9907964</v>
      </c>
      <c r="J131" t="s">
        <v>137</v>
      </c>
      <c r="K131" s="1">
        <v>43922</v>
      </c>
      <c r="L131">
        <v>9611839</v>
      </c>
    </row>
    <row r="132" spans="2:12">
      <c r="B132" t="s">
        <v>137</v>
      </c>
      <c r="C132" s="1">
        <v>43488.378472222219</v>
      </c>
      <c r="D132">
        <v>9886360</v>
      </c>
      <c r="J132" t="s">
        <v>137</v>
      </c>
      <c r="K132" s="1">
        <v>43952</v>
      </c>
      <c r="L132">
        <v>9655862</v>
      </c>
    </row>
    <row r="133" spans="2:12">
      <c r="B133" t="s">
        <v>137</v>
      </c>
      <c r="C133" s="1">
        <v>43489.378472222219</v>
      </c>
      <c r="D133">
        <v>9871596</v>
      </c>
      <c r="J133" t="s">
        <v>137</v>
      </c>
      <c r="K133" s="1">
        <v>43983</v>
      </c>
      <c r="L133">
        <v>10150578</v>
      </c>
    </row>
    <row r="134" spans="2:12">
      <c r="B134" t="s">
        <v>137</v>
      </c>
      <c r="C134" s="1">
        <v>43490.378472222219</v>
      </c>
      <c r="D134">
        <v>9835330</v>
      </c>
      <c r="J134" t="s">
        <v>137</v>
      </c>
      <c r="K134" s="1">
        <v>44013</v>
      </c>
      <c r="L134">
        <v>10895113</v>
      </c>
    </row>
    <row r="135" spans="2:12">
      <c r="B135" t="s">
        <v>137</v>
      </c>
      <c r="C135" s="1">
        <v>43493.378472222219</v>
      </c>
      <c r="D135">
        <v>9724757</v>
      </c>
      <c r="J135" t="s">
        <v>137</v>
      </c>
      <c r="K135" s="1">
        <v>44044</v>
      </c>
      <c r="L135">
        <v>11218649</v>
      </c>
    </row>
    <row r="136" spans="2:12">
      <c r="B136" t="s">
        <v>137</v>
      </c>
      <c r="C136" s="1">
        <v>43494.378472222219</v>
      </c>
      <c r="D136">
        <v>9754755</v>
      </c>
      <c r="J136" t="s">
        <v>137</v>
      </c>
      <c r="K136" s="1">
        <v>44075</v>
      </c>
      <c r="L136">
        <v>11136671</v>
      </c>
    </row>
    <row r="137" spans="2:12">
      <c r="B137" t="s">
        <v>137</v>
      </c>
      <c r="C137" s="1">
        <v>43495.378472222219</v>
      </c>
      <c r="D137">
        <v>9773054</v>
      </c>
      <c r="J137" t="s">
        <v>137</v>
      </c>
      <c r="K137" s="1">
        <v>44105</v>
      </c>
      <c r="L137">
        <v>11394367</v>
      </c>
    </row>
    <row r="138" spans="2:12">
      <c r="B138" t="s">
        <v>137</v>
      </c>
      <c r="C138" s="1">
        <v>43496.378472222219</v>
      </c>
      <c r="D138">
        <v>9850846</v>
      </c>
      <c r="J138" t="s">
        <v>137</v>
      </c>
      <c r="K138" s="1">
        <v>44136</v>
      </c>
      <c r="L138">
        <v>12735244</v>
      </c>
    </row>
    <row r="139" spans="2:12">
      <c r="B139" t="s">
        <v>137</v>
      </c>
      <c r="C139" s="1">
        <v>43497.378472222219</v>
      </c>
      <c r="D139">
        <v>9913510</v>
      </c>
      <c r="J139" t="s">
        <v>137</v>
      </c>
      <c r="K139" s="1">
        <v>44166</v>
      </c>
      <c r="L139">
        <v>13703015</v>
      </c>
    </row>
    <row r="140" spans="2:12">
      <c r="B140" t="s">
        <v>137</v>
      </c>
      <c r="C140" s="1">
        <v>43500.378472222219</v>
      </c>
      <c r="D140">
        <v>9915531</v>
      </c>
      <c r="J140" t="s">
        <v>137</v>
      </c>
      <c r="K140" s="1">
        <v>44197</v>
      </c>
      <c r="L140">
        <v>13602219</v>
      </c>
    </row>
    <row r="141" spans="2:12">
      <c r="B141" t="s">
        <v>137</v>
      </c>
      <c r="C141" s="1">
        <v>43501.378472222219</v>
      </c>
      <c r="D141">
        <v>9938260</v>
      </c>
      <c r="J141" t="s">
        <v>137</v>
      </c>
      <c r="K141" s="1">
        <v>44228</v>
      </c>
      <c r="L141">
        <v>14500571</v>
      </c>
    </row>
    <row r="142" spans="2:12">
      <c r="B142" t="s">
        <v>137</v>
      </c>
      <c r="C142" s="1">
        <v>43502.378472222219</v>
      </c>
      <c r="D142">
        <v>10041527</v>
      </c>
      <c r="J142" t="s">
        <v>137</v>
      </c>
      <c r="K142" s="1">
        <v>44256</v>
      </c>
      <c r="L142">
        <v>14890753</v>
      </c>
    </row>
    <row r="143" spans="2:12">
      <c r="B143" t="s">
        <v>137</v>
      </c>
      <c r="C143" s="1">
        <v>43503.378472222219</v>
      </c>
      <c r="D143">
        <v>10074889</v>
      </c>
      <c r="J143" t="s">
        <v>137</v>
      </c>
      <c r="K143" s="1">
        <v>44287</v>
      </c>
      <c r="L143">
        <v>15281908</v>
      </c>
    </row>
    <row r="144" spans="2:12">
      <c r="B144" t="s">
        <v>137</v>
      </c>
      <c r="C144" s="1">
        <v>43504.378472222219</v>
      </c>
      <c r="D144">
        <v>10004401</v>
      </c>
      <c r="J144" t="s">
        <v>137</v>
      </c>
      <c r="K144" s="1">
        <v>44317</v>
      </c>
      <c r="L144">
        <v>16257404</v>
      </c>
    </row>
    <row r="145" spans="2:12">
      <c r="B145" t="s">
        <v>137</v>
      </c>
      <c r="C145" s="1">
        <v>43507.378472222219</v>
      </c>
      <c r="D145">
        <v>9937326</v>
      </c>
      <c r="J145" t="s">
        <v>137</v>
      </c>
      <c r="K145" s="1">
        <v>44377.697916666664</v>
      </c>
      <c r="L145">
        <v>16506536</v>
      </c>
    </row>
    <row r="146" spans="2:12">
      <c r="B146" t="s">
        <v>137</v>
      </c>
      <c r="C146" s="1">
        <v>43508.378472222219</v>
      </c>
      <c r="D146">
        <v>9909775</v>
      </c>
      <c r="J146" t="s">
        <v>137</v>
      </c>
      <c r="K146" s="1">
        <v>44378</v>
      </c>
      <c r="L146">
        <v>16648043</v>
      </c>
    </row>
    <row r="147" spans="2:12">
      <c r="B147" t="s">
        <v>137</v>
      </c>
      <c r="C147" s="1">
        <v>43509.378472222219</v>
      </c>
      <c r="D147">
        <v>9869673</v>
      </c>
      <c r="J147" t="s">
        <v>137</v>
      </c>
      <c r="K147" s="1">
        <v>44409</v>
      </c>
      <c r="L147">
        <v>17770996</v>
      </c>
    </row>
    <row r="148" spans="2:12">
      <c r="B148" t="s">
        <v>137</v>
      </c>
      <c r="C148" s="1">
        <v>43510.378472222219</v>
      </c>
      <c r="D148">
        <v>9820134</v>
      </c>
      <c r="J148" t="s">
        <v>137</v>
      </c>
      <c r="K148" s="1">
        <v>44440</v>
      </c>
      <c r="L148">
        <v>18241952</v>
      </c>
    </row>
    <row r="149" spans="2:12">
      <c r="B149" t="s">
        <v>137</v>
      </c>
      <c r="C149" s="1">
        <v>43511.378472222219</v>
      </c>
      <c r="D149">
        <v>9797208</v>
      </c>
      <c r="J149" t="s">
        <v>137</v>
      </c>
      <c r="K149" s="1">
        <v>44470</v>
      </c>
      <c r="L149">
        <v>18372204</v>
      </c>
    </row>
    <row r="150" spans="2:12">
      <c r="B150" t="s">
        <v>137</v>
      </c>
      <c r="C150" s="1">
        <v>43514.378472222219</v>
      </c>
      <c r="D150">
        <v>9746909</v>
      </c>
      <c r="J150" t="s">
        <v>137</v>
      </c>
      <c r="K150" s="1">
        <v>44524.475694444445</v>
      </c>
      <c r="L150">
        <v>18459984</v>
      </c>
    </row>
    <row r="151" spans="2:12">
      <c r="B151" t="s">
        <v>137</v>
      </c>
      <c r="C151" s="1">
        <v>43515.378472222219</v>
      </c>
      <c r="D151">
        <v>9731857</v>
      </c>
    </row>
    <row r="152" spans="2:12">
      <c r="B152" t="s">
        <v>137</v>
      </c>
      <c r="C152" s="1">
        <v>43516.378472222219</v>
      </c>
      <c r="D152">
        <v>9816719</v>
      </c>
    </row>
    <row r="153" spans="2:12">
      <c r="B153" t="s">
        <v>137</v>
      </c>
      <c r="C153" s="1">
        <v>43517.378472222219</v>
      </c>
      <c r="D153">
        <v>9876678</v>
      </c>
    </row>
    <row r="154" spans="2:12">
      <c r="B154" t="s">
        <v>137</v>
      </c>
      <c r="C154" s="1">
        <v>43518.378472222219</v>
      </c>
      <c r="D154">
        <v>9919502</v>
      </c>
    </row>
    <row r="155" spans="2:12">
      <c r="B155" t="s">
        <v>137</v>
      </c>
      <c r="C155" s="1">
        <v>43521.378472222219</v>
      </c>
      <c r="D155">
        <v>9960968</v>
      </c>
    </row>
    <row r="156" spans="2:12">
      <c r="B156" t="s">
        <v>137</v>
      </c>
      <c r="C156" s="1">
        <v>43522.378472222219</v>
      </c>
      <c r="D156">
        <v>9972062</v>
      </c>
    </row>
    <row r="157" spans="2:12">
      <c r="B157" t="s">
        <v>137</v>
      </c>
      <c r="C157" s="1">
        <v>43523.378472222219</v>
      </c>
      <c r="D157">
        <v>9966944</v>
      </c>
    </row>
    <row r="158" spans="2:12">
      <c r="B158" t="s">
        <v>137</v>
      </c>
      <c r="C158" s="1">
        <v>43524.378472222219</v>
      </c>
      <c r="D158">
        <v>9970989</v>
      </c>
    </row>
    <row r="159" spans="2:12">
      <c r="B159" t="s">
        <v>137</v>
      </c>
      <c r="C159" s="1">
        <v>43525.378472222219</v>
      </c>
      <c r="D159">
        <v>10015051</v>
      </c>
    </row>
    <row r="160" spans="2:12">
      <c r="B160" t="s">
        <v>137</v>
      </c>
      <c r="C160" s="1">
        <v>43529.378472222219</v>
      </c>
      <c r="D160">
        <v>10114331</v>
      </c>
    </row>
    <row r="161" spans="2:4">
      <c r="B161" t="s">
        <v>137</v>
      </c>
      <c r="C161" s="1">
        <v>43530.378472222219</v>
      </c>
      <c r="D161">
        <v>10170616</v>
      </c>
    </row>
    <row r="162" spans="2:4">
      <c r="B162" t="s">
        <v>137</v>
      </c>
      <c r="C162" s="1">
        <v>43531.378472222219</v>
      </c>
      <c r="D162">
        <v>10122205</v>
      </c>
    </row>
    <row r="163" spans="2:4">
      <c r="B163" t="s">
        <v>137</v>
      </c>
      <c r="C163" s="1">
        <v>43532.378472222219</v>
      </c>
      <c r="D163">
        <v>10109562</v>
      </c>
    </row>
    <row r="164" spans="2:4">
      <c r="B164" t="s">
        <v>137</v>
      </c>
      <c r="C164" s="1">
        <v>43535.378472222219</v>
      </c>
      <c r="D164">
        <v>10258250</v>
      </c>
    </row>
    <row r="165" spans="2:4">
      <c r="B165" t="s">
        <v>137</v>
      </c>
      <c r="C165" s="1">
        <v>43536.378472222219</v>
      </c>
      <c r="D165">
        <v>10303335</v>
      </c>
    </row>
    <row r="166" spans="2:4">
      <c r="B166" t="s">
        <v>137</v>
      </c>
      <c r="C166" s="1">
        <v>43537.378472222219</v>
      </c>
      <c r="D166">
        <v>10282574</v>
      </c>
    </row>
    <row r="167" spans="2:4">
      <c r="B167" t="s">
        <v>137</v>
      </c>
      <c r="C167" s="1">
        <v>43538.378472222219</v>
      </c>
      <c r="D167">
        <v>10272158</v>
      </c>
    </row>
    <row r="168" spans="2:4">
      <c r="B168" t="s">
        <v>137</v>
      </c>
      <c r="C168" s="1">
        <v>43539.378472222219</v>
      </c>
      <c r="D168">
        <v>10320082</v>
      </c>
    </row>
    <row r="169" spans="2:4">
      <c r="B169" t="s">
        <v>137</v>
      </c>
      <c r="C169" s="1">
        <v>43542.378472222219</v>
      </c>
      <c r="D169">
        <v>10336035</v>
      </c>
    </row>
    <row r="170" spans="2:4">
      <c r="B170" t="s">
        <v>137</v>
      </c>
      <c r="C170" s="1">
        <v>43543.378472222219</v>
      </c>
      <c r="D170">
        <v>10363558</v>
      </c>
    </row>
    <row r="171" spans="2:4">
      <c r="B171" t="s">
        <v>137</v>
      </c>
      <c r="C171" s="1">
        <v>43544.378472222219</v>
      </c>
      <c r="D171">
        <v>10318946</v>
      </c>
    </row>
    <row r="172" spans="2:4">
      <c r="B172" t="s">
        <v>137</v>
      </c>
      <c r="C172" s="1">
        <v>43546.378472222219</v>
      </c>
      <c r="D172">
        <v>10289209</v>
      </c>
    </row>
    <row r="173" spans="2:4">
      <c r="B173" t="s">
        <v>137</v>
      </c>
      <c r="C173" s="1">
        <v>43549.378472222219</v>
      </c>
      <c r="D173">
        <v>10272708</v>
      </c>
    </row>
    <row r="174" spans="2:4">
      <c r="B174" t="s">
        <v>137</v>
      </c>
      <c r="C174" s="1">
        <v>43550.378472222219</v>
      </c>
      <c r="D174">
        <v>10335458</v>
      </c>
    </row>
    <row r="175" spans="2:4">
      <c r="B175" t="s">
        <v>137</v>
      </c>
      <c r="C175" s="1">
        <v>43551.378472222219</v>
      </c>
      <c r="D175">
        <v>10302026</v>
      </c>
    </row>
    <row r="176" spans="2:4">
      <c r="B176" t="s">
        <v>137</v>
      </c>
      <c r="C176" s="1">
        <v>43552.378472222219</v>
      </c>
      <c r="D176">
        <v>10356051</v>
      </c>
    </row>
    <row r="177" spans="2:4">
      <c r="B177" t="s">
        <v>137</v>
      </c>
      <c r="C177" s="1">
        <v>43553.378472222219</v>
      </c>
      <c r="D177">
        <v>10413027</v>
      </c>
    </row>
    <row r="178" spans="2:4">
      <c r="B178" t="s">
        <v>137</v>
      </c>
      <c r="C178" s="1">
        <v>43556.378472222219</v>
      </c>
      <c r="D178">
        <v>10427933</v>
      </c>
    </row>
    <row r="179" spans="2:4">
      <c r="B179" t="s">
        <v>137</v>
      </c>
      <c r="C179" s="1">
        <v>43557.378472222219</v>
      </c>
      <c r="D179">
        <v>10437616</v>
      </c>
    </row>
    <row r="180" spans="2:4">
      <c r="B180" t="s">
        <v>137</v>
      </c>
      <c r="C180" s="1">
        <v>43558.378472222219</v>
      </c>
      <c r="D180">
        <v>10386574</v>
      </c>
    </row>
    <row r="181" spans="2:4">
      <c r="B181" t="s">
        <v>137</v>
      </c>
      <c r="C181" s="1">
        <v>43559.378472222219</v>
      </c>
      <c r="D181">
        <v>10383447</v>
      </c>
    </row>
    <row r="182" spans="2:4">
      <c r="B182" t="s">
        <v>137</v>
      </c>
      <c r="C182" s="1">
        <v>43560.378472222219</v>
      </c>
      <c r="D182">
        <v>10440075</v>
      </c>
    </row>
    <row r="183" spans="2:4">
      <c r="B183" t="s">
        <v>137</v>
      </c>
      <c r="C183" s="1">
        <v>43563.378472222219</v>
      </c>
      <c r="D183">
        <v>10390583</v>
      </c>
    </row>
    <row r="184" spans="2:4">
      <c r="B184" t="s">
        <v>137</v>
      </c>
      <c r="C184" s="1">
        <v>43564.378472222219</v>
      </c>
      <c r="D184">
        <v>10438585</v>
      </c>
    </row>
    <row r="185" spans="2:4">
      <c r="B185" t="s">
        <v>137</v>
      </c>
      <c r="C185" s="1">
        <v>43565.378472222219</v>
      </c>
      <c r="D185">
        <v>10412053</v>
      </c>
    </row>
    <row r="186" spans="2:4">
      <c r="B186" t="s">
        <v>137</v>
      </c>
      <c r="C186" s="1">
        <v>43566.378472222219</v>
      </c>
      <c r="D186">
        <v>10440022</v>
      </c>
    </row>
    <row r="187" spans="2:4">
      <c r="B187" t="s">
        <v>137</v>
      </c>
      <c r="C187" s="1">
        <v>43567.378472222219</v>
      </c>
      <c r="D187">
        <v>10465698</v>
      </c>
    </row>
    <row r="188" spans="2:4">
      <c r="B188" t="s">
        <v>137</v>
      </c>
      <c r="C188" s="1">
        <v>43570.378472222219</v>
      </c>
      <c r="D188">
        <v>10516315</v>
      </c>
    </row>
    <row r="189" spans="2:4">
      <c r="B189" t="s">
        <v>137</v>
      </c>
      <c r="C189" s="1">
        <v>43571.378472222219</v>
      </c>
      <c r="D189">
        <v>10567986</v>
      </c>
    </row>
    <row r="190" spans="2:4">
      <c r="B190" t="s">
        <v>137</v>
      </c>
      <c r="C190" s="1">
        <v>43573.378472222219</v>
      </c>
      <c r="D190">
        <v>10556105</v>
      </c>
    </row>
    <row r="191" spans="2:4">
      <c r="B191" t="s">
        <v>137</v>
      </c>
      <c r="C191" s="1">
        <v>43577.378472222219</v>
      </c>
      <c r="D191">
        <v>10474453</v>
      </c>
    </row>
    <row r="192" spans="2:4">
      <c r="B192" t="s">
        <v>137</v>
      </c>
      <c r="C192" s="1">
        <v>43578.378472222219</v>
      </c>
      <c r="D192">
        <v>10452933</v>
      </c>
    </row>
    <row r="193" spans="2:4">
      <c r="B193" t="s">
        <v>137</v>
      </c>
      <c r="C193" s="1">
        <v>43579.378472222219</v>
      </c>
      <c r="D193">
        <v>10558391</v>
      </c>
    </row>
    <row r="194" spans="2:4">
      <c r="B194" t="s">
        <v>137</v>
      </c>
      <c r="C194" s="1">
        <v>43580.378472222219</v>
      </c>
      <c r="D194">
        <v>10569587</v>
      </c>
    </row>
    <row r="195" spans="2:4">
      <c r="B195" t="s">
        <v>137</v>
      </c>
      <c r="C195" s="1">
        <v>43581.378472222219</v>
      </c>
      <c r="D195">
        <v>10619768</v>
      </c>
    </row>
    <row r="196" spans="2:4">
      <c r="B196" t="s">
        <v>137</v>
      </c>
      <c r="C196" s="1">
        <v>43585.378472222219</v>
      </c>
      <c r="D196">
        <v>10645843</v>
      </c>
    </row>
    <row r="197" spans="2:4">
      <c r="B197" t="s">
        <v>137</v>
      </c>
      <c r="C197" s="1">
        <v>43587.378472222219</v>
      </c>
      <c r="D197">
        <v>10630569</v>
      </c>
    </row>
    <row r="198" spans="2:4">
      <c r="B198" t="s">
        <v>137</v>
      </c>
      <c r="C198" s="1">
        <v>43588.378472222219</v>
      </c>
      <c r="D198">
        <v>10611578</v>
      </c>
    </row>
    <row r="199" spans="2:4">
      <c r="B199" t="s">
        <v>137</v>
      </c>
      <c r="C199" s="1">
        <v>43591.378472222219</v>
      </c>
      <c r="D199">
        <v>10550025</v>
      </c>
    </row>
    <row r="200" spans="2:4">
      <c r="B200" t="s">
        <v>137</v>
      </c>
      <c r="C200" s="1">
        <v>43592.378472222219</v>
      </c>
      <c r="D200">
        <v>10500388</v>
      </c>
    </row>
    <row r="201" spans="2:4">
      <c r="B201" t="s">
        <v>137</v>
      </c>
      <c r="C201" s="1">
        <v>43593.378472222219</v>
      </c>
      <c r="D201">
        <v>10435214</v>
      </c>
    </row>
    <row r="202" spans="2:4">
      <c r="B202" t="s">
        <v>137</v>
      </c>
      <c r="C202" s="1">
        <v>43594.378472222219</v>
      </c>
      <c r="D202">
        <v>10399078</v>
      </c>
    </row>
    <row r="203" spans="2:4">
      <c r="B203" t="s">
        <v>137</v>
      </c>
      <c r="C203" s="1">
        <v>43595.378472222219</v>
      </c>
      <c r="D203">
        <v>10372691</v>
      </c>
    </row>
    <row r="204" spans="2:4">
      <c r="B204" t="s">
        <v>137</v>
      </c>
      <c r="C204" s="1">
        <v>43598.378472222219</v>
      </c>
      <c r="D204">
        <v>10288844</v>
      </c>
    </row>
    <row r="205" spans="2:4">
      <c r="B205" t="s">
        <v>137</v>
      </c>
      <c r="C205" s="1">
        <v>43599.378472222219</v>
      </c>
      <c r="D205">
        <v>10304329</v>
      </c>
    </row>
    <row r="206" spans="2:4">
      <c r="B206" t="s">
        <v>137</v>
      </c>
      <c r="C206" s="1">
        <v>43600.378472222219</v>
      </c>
      <c r="D206">
        <v>10283309</v>
      </c>
    </row>
    <row r="207" spans="2:4">
      <c r="B207" t="s">
        <v>137</v>
      </c>
      <c r="C207" s="1">
        <v>43601.378472222219</v>
      </c>
      <c r="D207">
        <v>10367284</v>
      </c>
    </row>
    <row r="208" spans="2:4">
      <c r="B208" t="s">
        <v>137</v>
      </c>
      <c r="C208" s="1">
        <v>43602.378472222219</v>
      </c>
      <c r="D208">
        <v>10439076</v>
      </c>
    </row>
    <row r="209" spans="2:4">
      <c r="B209" t="s">
        <v>137</v>
      </c>
      <c r="C209" s="1">
        <v>43605.378472222219</v>
      </c>
      <c r="D209">
        <v>10693417</v>
      </c>
    </row>
    <row r="210" spans="2:4">
      <c r="B210" t="s">
        <v>137</v>
      </c>
      <c r="C210" s="1">
        <v>43606.378472222219</v>
      </c>
      <c r="D210">
        <v>10628970</v>
      </c>
    </row>
    <row r="211" spans="2:4">
      <c r="B211" t="s">
        <v>137</v>
      </c>
      <c r="C211" s="1">
        <v>43607.378472222219</v>
      </c>
      <c r="D211">
        <v>10647000</v>
      </c>
    </row>
    <row r="212" spans="2:4">
      <c r="B212" t="s">
        <v>137</v>
      </c>
      <c r="C212" s="1">
        <v>43608.378472222219</v>
      </c>
      <c r="D212">
        <v>10653222</v>
      </c>
    </row>
    <row r="213" spans="2:4">
      <c r="B213" t="s">
        <v>137</v>
      </c>
      <c r="C213" s="1">
        <v>43609.378472222219</v>
      </c>
      <c r="D213">
        <v>10761873</v>
      </c>
    </row>
    <row r="214" spans="2:4">
      <c r="B214" t="s">
        <v>137</v>
      </c>
      <c r="C214" s="1">
        <v>43612.378472222219</v>
      </c>
      <c r="D214">
        <v>10801301</v>
      </c>
    </row>
    <row r="215" spans="2:4">
      <c r="B215" t="s">
        <v>137</v>
      </c>
      <c r="C215" s="1">
        <v>43613.378472222219</v>
      </c>
      <c r="D215">
        <v>10793406</v>
      </c>
    </row>
    <row r="216" spans="2:4">
      <c r="B216" t="s">
        <v>137</v>
      </c>
      <c r="C216" s="1">
        <v>43614.378472222219</v>
      </c>
      <c r="D216">
        <v>10732335</v>
      </c>
    </row>
    <row r="217" spans="2:4">
      <c r="B217" t="s">
        <v>137</v>
      </c>
      <c r="C217" s="1">
        <v>43615.378472222219</v>
      </c>
      <c r="D217">
        <v>10778780</v>
      </c>
    </row>
    <row r="218" spans="2:4">
      <c r="B218" t="s">
        <v>137</v>
      </c>
      <c r="C218" s="1">
        <v>43616.378472222219</v>
      </c>
      <c r="D218">
        <v>10806139</v>
      </c>
    </row>
    <row r="219" spans="2:4">
      <c r="B219" t="s">
        <v>137</v>
      </c>
      <c r="C219" s="1">
        <v>43619.378472222219</v>
      </c>
      <c r="D219">
        <v>10933051</v>
      </c>
    </row>
    <row r="220" spans="2:4">
      <c r="B220" t="s">
        <v>137</v>
      </c>
      <c r="C220" s="1">
        <v>43620.378472222219</v>
      </c>
      <c r="D220">
        <v>10860596</v>
      </c>
    </row>
    <row r="221" spans="2:4">
      <c r="B221" t="s">
        <v>137</v>
      </c>
      <c r="C221" s="1">
        <v>43622.378472222219</v>
      </c>
      <c r="D221">
        <v>10793500</v>
      </c>
    </row>
    <row r="222" spans="2:4">
      <c r="B222" t="s">
        <v>137</v>
      </c>
      <c r="C222" s="1">
        <v>43623.378472222219</v>
      </c>
      <c r="D222">
        <v>10802385</v>
      </c>
    </row>
    <row r="223" spans="2:4">
      <c r="B223" t="s">
        <v>137</v>
      </c>
      <c r="C223" s="1">
        <v>43626.378472222219</v>
      </c>
      <c r="D223">
        <v>10833382</v>
      </c>
    </row>
    <row r="224" spans="2:4">
      <c r="B224" t="s">
        <v>137</v>
      </c>
      <c r="C224" s="1">
        <v>43627.378472222219</v>
      </c>
      <c r="D224">
        <v>10859393</v>
      </c>
    </row>
    <row r="225" spans="2:4">
      <c r="B225" t="s">
        <v>137</v>
      </c>
      <c r="C225" s="1">
        <v>43628.378472222219</v>
      </c>
      <c r="D225">
        <v>10820359</v>
      </c>
    </row>
    <row r="226" spans="2:4">
      <c r="B226" t="s">
        <v>137</v>
      </c>
      <c r="C226" s="1">
        <v>43629.378472222219</v>
      </c>
      <c r="D226">
        <v>10840914</v>
      </c>
    </row>
    <row r="227" spans="2:4">
      <c r="B227" t="s">
        <v>137</v>
      </c>
      <c r="C227" s="1">
        <v>43630.378472222219</v>
      </c>
      <c r="D227">
        <v>10775294</v>
      </c>
    </row>
    <row r="228" spans="2:4">
      <c r="B228" t="s">
        <v>137</v>
      </c>
      <c r="C228" s="1">
        <v>43633.378472222219</v>
      </c>
      <c r="D228">
        <v>10675441</v>
      </c>
    </row>
    <row r="229" spans="2:4">
      <c r="B229" t="s">
        <v>137</v>
      </c>
      <c r="C229" s="1">
        <v>43634.378472222219</v>
      </c>
      <c r="D229">
        <v>10715187</v>
      </c>
    </row>
    <row r="230" spans="2:4">
      <c r="B230" t="s">
        <v>137</v>
      </c>
      <c r="C230" s="1">
        <v>43635.378472222219</v>
      </c>
      <c r="D230">
        <v>10664528</v>
      </c>
    </row>
    <row r="231" spans="2:4">
      <c r="B231" t="s">
        <v>137</v>
      </c>
      <c r="C231" s="1">
        <v>43636.378472222219</v>
      </c>
      <c r="D231">
        <v>10736380</v>
      </c>
    </row>
    <row r="232" spans="2:4">
      <c r="B232" t="s">
        <v>137</v>
      </c>
      <c r="C232" s="1">
        <v>43637.378472222219</v>
      </c>
      <c r="D232">
        <v>10689892</v>
      </c>
    </row>
    <row r="233" spans="2:4">
      <c r="B233" t="s">
        <v>137</v>
      </c>
      <c r="C233" s="1">
        <v>43640.378472222219</v>
      </c>
      <c r="D233">
        <v>10676677</v>
      </c>
    </row>
    <row r="234" spans="2:4">
      <c r="B234" t="s">
        <v>137</v>
      </c>
      <c r="C234" s="1">
        <v>43641.378472222219</v>
      </c>
      <c r="D234">
        <v>10726948</v>
      </c>
    </row>
    <row r="235" spans="2:4">
      <c r="B235" t="s">
        <v>137</v>
      </c>
      <c r="C235" s="1">
        <v>43642.378472222219</v>
      </c>
      <c r="D235">
        <v>10788143</v>
      </c>
    </row>
    <row r="236" spans="2:4">
      <c r="B236" t="s">
        <v>137</v>
      </c>
      <c r="C236" s="1">
        <v>43643.378472222219</v>
      </c>
      <c r="D236">
        <v>10799820</v>
      </c>
    </row>
    <row r="237" spans="2:4">
      <c r="B237" t="s">
        <v>137</v>
      </c>
      <c r="C237" s="1">
        <v>43644.378472222219</v>
      </c>
      <c r="D237">
        <v>10780676</v>
      </c>
    </row>
    <row r="238" spans="2:4">
      <c r="B238" t="s">
        <v>137</v>
      </c>
      <c r="C238" s="1">
        <v>43647.378472222219</v>
      </c>
      <c r="D238">
        <v>10795818</v>
      </c>
    </row>
    <row r="239" spans="2:4">
      <c r="B239" t="s">
        <v>137</v>
      </c>
      <c r="C239" s="1">
        <v>43648.378472222219</v>
      </c>
      <c r="D239">
        <v>10844114</v>
      </c>
    </row>
    <row r="240" spans="2:4">
      <c r="B240" t="s">
        <v>137</v>
      </c>
      <c r="C240" s="1">
        <v>43649.378472222219</v>
      </c>
      <c r="D240">
        <v>10846913</v>
      </c>
    </row>
    <row r="241" spans="2:4">
      <c r="B241" t="s">
        <v>137</v>
      </c>
      <c r="C241" s="1">
        <v>43650.378472222219</v>
      </c>
      <c r="D241">
        <v>10889477</v>
      </c>
    </row>
    <row r="242" spans="2:4">
      <c r="B242" t="s">
        <v>137</v>
      </c>
      <c r="C242" s="1">
        <v>43651.378472222219</v>
      </c>
      <c r="D242">
        <v>10757596</v>
      </c>
    </row>
    <row r="243" spans="2:4">
      <c r="B243" t="s">
        <v>137</v>
      </c>
      <c r="C243" s="1">
        <v>43654.378472222219</v>
      </c>
      <c r="D243">
        <v>10556229</v>
      </c>
    </row>
    <row r="244" spans="2:4">
      <c r="B244" t="s">
        <v>137</v>
      </c>
      <c r="C244" s="1">
        <v>43655.378472222219</v>
      </c>
      <c r="D244">
        <v>10570379</v>
      </c>
    </row>
    <row r="245" spans="2:4">
      <c r="B245" t="s">
        <v>137</v>
      </c>
      <c r="C245" s="1">
        <v>43656.378472222219</v>
      </c>
      <c r="D245">
        <v>10508269</v>
      </c>
    </row>
    <row r="246" spans="2:4">
      <c r="B246" t="s">
        <v>137</v>
      </c>
      <c r="C246" s="1">
        <v>43657.378472222219</v>
      </c>
      <c r="D246">
        <v>10563028</v>
      </c>
    </row>
    <row r="247" spans="2:4">
      <c r="B247" t="s">
        <v>137</v>
      </c>
      <c r="C247" s="1">
        <v>43658.378472222219</v>
      </c>
      <c r="D247">
        <v>10558303</v>
      </c>
    </row>
    <row r="248" spans="2:4">
      <c r="B248" t="s">
        <v>137</v>
      </c>
      <c r="C248" s="1">
        <v>43661.378472222219</v>
      </c>
      <c r="D248">
        <v>10562479</v>
      </c>
    </row>
    <row r="249" spans="2:4">
      <c r="B249" t="s">
        <v>137</v>
      </c>
      <c r="C249" s="1">
        <v>43662.378472222219</v>
      </c>
      <c r="D249">
        <v>10613957</v>
      </c>
    </row>
    <row r="250" spans="2:4">
      <c r="B250" t="s">
        <v>137</v>
      </c>
      <c r="C250" s="1">
        <v>43663.378472222219</v>
      </c>
      <c r="D250">
        <v>10624391</v>
      </c>
    </row>
    <row r="251" spans="2:4">
      <c r="B251" t="s">
        <v>137</v>
      </c>
      <c r="C251" s="1">
        <v>43664.378472222219</v>
      </c>
      <c r="D251">
        <v>10548349</v>
      </c>
    </row>
    <row r="252" spans="2:4">
      <c r="B252" t="s">
        <v>137</v>
      </c>
      <c r="C252" s="1">
        <v>43665.378472222219</v>
      </c>
      <c r="D252">
        <v>10432790</v>
      </c>
    </row>
    <row r="253" spans="2:4">
      <c r="B253" t="s">
        <v>137</v>
      </c>
      <c r="C253" s="1">
        <v>43668.378472222219</v>
      </c>
      <c r="D253">
        <v>10418139</v>
      </c>
    </row>
    <row r="254" spans="2:4">
      <c r="B254" t="s">
        <v>137</v>
      </c>
      <c r="C254" s="1">
        <v>43669.378472222219</v>
      </c>
      <c r="D254">
        <v>10419733</v>
      </c>
    </row>
    <row r="255" spans="2:4">
      <c r="B255" t="s">
        <v>137</v>
      </c>
      <c r="C255" s="1">
        <v>43670.378472222219</v>
      </c>
      <c r="D255">
        <v>10338615</v>
      </c>
    </row>
    <row r="256" spans="2:4">
      <c r="B256" t="s">
        <v>137</v>
      </c>
      <c r="C256" s="1">
        <v>43671.378472222219</v>
      </c>
      <c r="D256">
        <v>10340553</v>
      </c>
    </row>
    <row r="257" spans="2:4">
      <c r="B257" t="s">
        <v>137</v>
      </c>
      <c r="C257" s="1">
        <v>43672.378472222219</v>
      </c>
      <c r="D257">
        <v>10389205</v>
      </c>
    </row>
    <row r="258" spans="2:4">
      <c r="B258" t="s">
        <v>137</v>
      </c>
      <c r="C258" s="1">
        <v>43675.378472222219</v>
      </c>
      <c r="D258">
        <v>10282941</v>
      </c>
    </row>
    <row r="259" spans="2:4">
      <c r="B259" t="s">
        <v>137</v>
      </c>
      <c r="C259" s="1">
        <v>43676.378472222219</v>
      </c>
      <c r="D259">
        <v>10205843</v>
      </c>
    </row>
    <row r="260" spans="2:4">
      <c r="B260" t="s">
        <v>137</v>
      </c>
      <c r="C260" s="1">
        <v>43677.378472222219</v>
      </c>
      <c r="D260">
        <v>10241095</v>
      </c>
    </row>
    <row r="261" spans="2:4">
      <c r="B261" t="s">
        <v>137</v>
      </c>
      <c r="C261" s="1">
        <v>43678.378472222219</v>
      </c>
      <c r="D261">
        <v>10155561</v>
      </c>
    </row>
    <row r="262" spans="2:4">
      <c r="B262" t="s">
        <v>137</v>
      </c>
      <c r="C262" s="1">
        <v>43679.378472222219</v>
      </c>
      <c r="D262">
        <v>10175279</v>
      </c>
    </row>
    <row r="263" spans="2:4">
      <c r="B263" t="s">
        <v>137</v>
      </c>
      <c r="C263" s="1">
        <v>43682.378472222219</v>
      </c>
      <c r="D263">
        <v>10094562</v>
      </c>
    </row>
    <row r="264" spans="2:4">
      <c r="B264" t="s">
        <v>137</v>
      </c>
      <c r="C264" s="1">
        <v>43683.378472222219</v>
      </c>
      <c r="D264">
        <v>10184168</v>
      </c>
    </row>
    <row r="265" spans="2:4">
      <c r="B265" t="s">
        <v>137</v>
      </c>
      <c r="C265" s="1">
        <v>43684.378472222219</v>
      </c>
      <c r="D265">
        <v>10143137</v>
      </c>
    </row>
    <row r="266" spans="2:4">
      <c r="B266" t="s">
        <v>137</v>
      </c>
      <c r="C266" s="1">
        <v>43685.378472222219</v>
      </c>
      <c r="D266">
        <v>10248864</v>
      </c>
    </row>
    <row r="267" spans="2:4">
      <c r="B267" t="s">
        <v>137</v>
      </c>
      <c r="C267" s="1">
        <v>43686.378472222219</v>
      </c>
      <c r="D267">
        <v>10278561</v>
      </c>
    </row>
    <row r="268" spans="2:4">
      <c r="B268" t="s">
        <v>137</v>
      </c>
      <c r="C268" s="1">
        <v>43690.378472222219</v>
      </c>
      <c r="D268">
        <v>10092299</v>
      </c>
    </row>
    <row r="269" spans="2:4">
      <c r="B269" t="s">
        <v>137</v>
      </c>
      <c r="C269" s="1">
        <v>43691.378472222219</v>
      </c>
      <c r="D269">
        <v>10179644</v>
      </c>
    </row>
    <row r="270" spans="2:4">
      <c r="B270" t="s">
        <v>137</v>
      </c>
      <c r="C270" s="1">
        <v>43693.378472222219</v>
      </c>
      <c r="D270">
        <v>10214034</v>
      </c>
    </row>
    <row r="271" spans="2:4">
      <c r="B271" t="s">
        <v>137</v>
      </c>
      <c r="C271" s="1">
        <v>43696.378472222219</v>
      </c>
      <c r="D271">
        <v>10192074</v>
      </c>
    </row>
    <row r="272" spans="2:4">
      <c r="B272" t="s">
        <v>137</v>
      </c>
      <c r="C272" s="1">
        <v>43697.378472222219</v>
      </c>
      <c r="D272">
        <v>10157892</v>
      </c>
    </row>
    <row r="273" spans="2:4">
      <c r="B273" t="s">
        <v>137</v>
      </c>
      <c r="C273" s="1">
        <v>43698.378472222219</v>
      </c>
      <c r="D273">
        <v>10075135</v>
      </c>
    </row>
    <row r="274" spans="2:4">
      <c r="B274" t="s">
        <v>137</v>
      </c>
      <c r="C274" s="1">
        <v>43699.378472222219</v>
      </c>
      <c r="D274">
        <v>9974463</v>
      </c>
    </row>
    <row r="275" spans="2:4">
      <c r="B275" t="s">
        <v>137</v>
      </c>
      <c r="C275" s="1">
        <v>43700.378472222219</v>
      </c>
      <c r="D275">
        <v>10052084</v>
      </c>
    </row>
    <row r="276" spans="2:4">
      <c r="B276" t="s">
        <v>137</v>
      </c>
      <c r="C276" s="1">
        <v>43703.378472222219</v>
      </c>
      <c r="D276">
        <v>10184484</v>
      </c>
    </row>
    <row r="277" spans="2:4">
      <c r="B277" t="s">
        <v>137</v>
      </c>
      <c r="C277" s="1">
        <v>43704.378472222219</v>
      </c>
      <c r="D277">
        <v>10237707</v>
      </c>
    </row>
    <row r="278" spans="2:4">
      <c r="B278" t="s">
        <v>137</v>
      </c>
      <c r="C278" s="1">
        <v>43705.378472222219</v>
      </c>
      <c r="D278">
        <v>10197905</v>
      </c>
    </row>
    <row r="279" spans="2:4">
      <c r="B279" t="s">
        <v>137</v>
      </c>
      <c r="C279" s="1">
        <v>43706.378472222219</v>
      </c>
      <c r="D279">
        <v>10166191</v>
      </c>
    </row>
    <row r="280" spans="2:4">
      <c r="B280" t="s">
        <v>137</v>
      </c>
      <c r="C280" s="1">
        <v>43707.378472222219</v>
      </c>
      <c r="D280">
        <v>10207093</v>
      </c>
    </row>
    <row r="281" spans="2:4">
      <c r="B281" t="s">
        <v>137</v>
      </c>
      <c r="C281" s="1">
        <v>43711.378472222219</v>
      </c>
      <c r="D281">
        <v>10061146</v>
      </c>
    </row>
    <row r="282" spans="2:4">
      <c r="B282" t="s">
        <v>137</v>
      </c>
      <c r="C282" s="1">
        <v>43712.378472222219</v>
      </c>
      <c r="D282">
        <v>10095215</v>
      </c>
    </row>
    <row r="283" spans="2:4">
      <c r="B283" t="s">
        <v>137</v>
      </c>
      <c r="C283" s="1">
        <v>43713.378472222219</v>
      </c>
      <c r="D283">
        <v>10132089</v>
      </c>
    </row>
    <row r="284" spans="2:4">
      <c r="B284" t="s">
        <v>137</v>
      </c>
      <c r="C284" s="1">
        <v>43714.378472222219</v>
      </c>
      <c r="D284">
        <v>10203754</v>
      </c>
    </row>
    <row r="285" spans="2:4">
      <c r="B285" t="s">
        <v>137</v>
      </c>
      <c r="C285" s="1">
        <v>43717.378472222219</v>
      </c>
      <c r="D285">
        <v>10234280</v>
      </c>
    </row>
    <row r="286" spans="2:4">
      <c r="B286" t="s">
        <v>137</v>
      </c>
      <c r="C286" s="1">
        <v>43719.378472222219</v>
      </c>
      <c r="D286">
        <v>10248195</v>
      </c>
    </row>
    <row r="287" spans="2:4">
      <c r="B287" t="s">
        <v>137</v>
      </c>
      <c r="C287" s="1">
        <v>43720.378472222219</v>
      </c>
      <c r="D287">
        <v>10218658</v>
      </c>
    </row>
    <row r="288" spans="2:4">
      <c r="B288" t="s">
        <v>137</v>
      </c>
      <c r="C288" s="1">
        <v>43721.378472222219</v>
      </c>
      <c r="D288">
        <v>10294830</v>
      </c>
    </row>
    <row r="289" spans="2:4">
      <c r="B289" t="s">
        <v>137</v>
      </c>
      <c r="C289" s="1">
        <v>43724.378472222219</v>
      </c>
      <c r="D289">
        <v>10264095</v>
      </c>
    </row>
    <row r="290" spans="2:4">
      <c r="B290" t="s">
        <v>137</v>
      </c>
      <c r="C290" s="1">
        <v>43725.378472222219</v>
      </c>
      <c r="D290">
        <v>10145186</v>
      </c>
    </row>
    <row r="291" spans="2:4">
      <c r="B291" t="s">
        <v>137</v>
      </c>
      <c r="C291" s="1">
        <v>43726.378472222219</v>
      </c>
      <c r="D291">
        <v>10166771</v>
      </c>
    </row>
    <row r="292" spans="2:4">
      <c r="B292" t="s">
        <v>137</v>
      </c>
      <c r="C292" s="1">
        <v>43727.378472222219</v>
      </c>
      <c r="D292">
        <v>10087942</v>
      </c>
    </row>
    <row r="293" spans="2:4">
      <c r="B293" t="s">
        <v>137</v>
      </c>
      <c r="C293" s="1">
        <v>43728.378472222219</v>
      </c>
      <c r="D293">
        <v>10494713</v>
      </c>
    </row>
    <row r="294" spans="2:4">
      <c r="B294" t="s">
        <v>137</v>
      </c>
      <c r="C294" s="1">
        <v>43731.378472222219</v>
      </c>
      <c r="D294">
        <v>10674726</v>
      </c>
    </row>
    <row r="295" spans="2:4">
      <c r="B295" t="s">
        <v>137</v>
      </c>
      <c r="C295" s="1">
        <v>43732.378472222219</v>
      </c>
      <c r="D295">
        <v>10645957</v>
      </c>
    </row>
    <row r="296" spans="2:4">
      <c r="B296" t="s">
        <v>137</v>
      </c>
      <c r="C296" s="1">
        <v>43733.378472222219</v>
      </c>
      <c r="D296">
        <v>10575155</v>
      </c>
    </row>
    <row r="297" spans="2:4">
      <c r="B297" t="s">
        <v>137</v>
      </c>
      <c r="C297" s="1">
        <v>43734.378472222219</v>
      </c>
      <c r="D297">
        <v>10689924</v>
      </c>
    </row>
    <row r="298" spans="2:4">
      <c r="B298" t="s">
        <v>137</v>
      </c>
      <c r="C298" s="1">
        <v>43735.378472222219</v>
      </c>
      <c r="D298">
        <v>10658308</v>
      </c>
    </row>
    <row r="299" spans="2:4">
      <c r="B299" t="s">
        <v>137</v>
      </c>
      <c r="C299" s="1">
        <v>43738.378472222219</v>
      </c>
      <c r="D299">
        <v>10659140</v>
      </c>
    </row>
    <row r="300" spans="2:4">
      <c r="B300" t="s">
        <v>137</v>
      </c>
      <c r="C300" s="1">
        <v>43739.378472222219</v>
      </c>
      <c r="D300">
        <v>10564000</v>
      </c>
    </row>
    <row r="301" spans="2:4">
      <c r="B301" t="s">
        <v>137</v>
      </c>
      <c r="C301" s="1">
        <v>43741.378472222219</v>
      </c>
      <c r="D301">
        <v>10556213</v>
      </c>
    </row>
    <row r="302" spans="2:4">
      <c r="B302" t="s">
        <v>137</v>
      </c>
      <c r="C302" s="1">
        <v>43742.378472222219</v>
      </c>
      <c r="D302">
        <v>10456621</v>
      </c>
    </row>
    <row r="303" spans="2:4">
      <c r="B303" t="s">
        <v>137</v>
      </c>
      <c r="C303" s="1">
        <v>43745.378472222219</v>
      </c>
      <c r="D303">
        <v>10428611</v>
      </c>
    </row>
    <row r="304" spans="2:4">
      <c r="B304" t="s">
        <v>137</v>
      </c>
      <c r="C304" s="1">
        <v>43747.378472222219</v>
      </c>
      <c r="D304">
        <v>10534538</v>
      </c>
    </row>
    <row r="305" spans="2:4">
      <c r="B305" t="s">
        <v>137</v>
      </c>
      <c r="C305" s="1">
        <v>43748.378472222219</v>
      </c>
      <c r="D305">
        <v>10517388</v>
      </c>
    </row>
    <row r="306" spans="2:4">
      <c r="B306" t="s">
        <v>137</v>
      </c>
      <c r="C306" s="1">
        <v>43749.378472222219</v>
      </c>
      <c r="D306">
        <v>10580142</v>
      </c>
    </row>
    <row r="307" spans="2:4">
      <c r="B307" t="s">
        <v>137</v>
      </c>
      <c r="C307" s="1">
        <v>43752.378472222219</v>
      </c>
      <c r="D307">
        <v>10611623</v>
      </c>
    </row>
    <row r="308" spans="2:4">
      <c r="B308" t="s">
        <v>137</v>
      </c>
      <c r="C308" s="1">
        <v>43753.378472222219</v>
      </c>
      <c r="D308">
        <v>10681327</v>
      </c>
    </row>
    <row r="309" spans="2:4">
      <c r="B309" t="s">
        <v>137</v>
      </c>
      <c r="C309" s="1">
        <v>43754.378472222219</v>
      </c>
      <c r="D309">
        <v>10753253</v>
      </c>
    </row>
    <row r="310" spans="2:4">
      <c r="B310" t="s">
        <v>137</v>
      </c>
      <c r="C310" s="1">
        <v>43755.378472222219</v>
      </c>
      <c r="D310">
        <v>10830102</v>
      </c>
    </row>
    <row r="311" spans="2:4">
      <c r="B311" t="s">
        <v>137</v>
      </c>
      <c r="C311" s="1">
        <v>43756.378472222219</v>
      </c>
      <c r="D311">
        <v>10888536</v>
      </c>
    </row>
    <row r="312" spans="2:4">
      <c r="B312" t="s">
        <v>137</v>
      </c>
      <c r="C312" s="1">
        <v>43760.378472222219</v>
      </c>
      <c r="D312">
        <v>10931316</v>
      </c>
    </row>
    <row r="313" spans="2:4">
      <c r="B313" t="s">
        <v>137</v>
      </c>
      <c r="C313" s="1">
        <v>43761.378472222219</v>
      </c>
      <c r="D313">
        <v>10933726</v>
      </c>
    </row>
    <row r="314" spans="2:4">
      <c r="B314" t="s">
        <v>137</v>
      </c>
      <c r="C314" s="1">
        <v>43762.378472222219</v>
      </c>
      <c r="D314">
        <v>10930285</v>
      </c>
    </row>
    <row r="315" spans="2:4">
      <c r="B315" t="s">
        <v>137</v>
      </c>
      <c r="C315" s="1">
        <v>43763.378472222219</v>
      </c>
      <c r="D315">
        <v>10939445</v>
      </c>
    </row>
    <row r="316" spans="2:4">
      <c r="B316" t="s">
        <v>137</v>
      </c>
      <c r="C316" s="1">
        <v>43765.753472222219</v>
      </c>
      <c r="D316">
        <v>10947327</v>
      </c>
    </row>
    <row r="317" spans="2:4">
      <c r="B317" t="s">
        <v>137</v>
      </c>
      <c r="C317" s="1">
        <v>43767.378472222219</v>
      </c>
      <c r="D317">
        <v>11030645</v>
      </c>
    </row>
    <row r="318" spans="2:4">
      <c r="B318" t="s">
        <v>137</v>
      </c>
      <c r="C318" s="1">
        <v>43768.378472222219</v>
      </c>
      <c r="D318">
        <v>11043856</v>
      </c>
    </row>
    <row r="319" spans="2:4">
      <c r="B319" t="s">
        <v>137</v>
      </c>
      <c r="C319" s="1">
        <v>43769.378472222219</v>
      </c>
      <c r="D319">
        <v>11073806</v>
      </c>
    </row>
    <row r="320" spans="2:4">
      <c r="B320" t="s">
        <v>137</v>
      </c>
      <c r="C320" s="1">
        <v>43770.378472222219</v>
      </c>
      <c r="D320">
        <v>11053364</v>
      </c>
    </row>
    <row r="321" spans="2:4">
      <c r="B321" t="s">
        <v>137</v>
      </c>
      <c r="C321" s="1">
        <v>43773.378472222219</v>
      </c>
      <c r="D321">
        <v>11078790</v>
      </c>
    </row>
    <row r="322" spans="2:4">
      <c r="B322" t="s">
        <v>137</v>
      </c>
      <c r="C322" s="1">
        <v>43774.378472222219</v>
      </c>
      <c r="D322">
        <v>11061904</v>
      </c>
    </row>
    <row r="323" spans="2:4">
      <c r="B323" t="s">
        <v>137</v>
      </c>
      <c r="C323" s="1">
        <v>43775.378472222219</v>
      </c>
      <c r="D323">
        <v>11049409</v>
      </c>
    </row>
    <row r="324" spans="2:4">
      <c r="B324" t="s">
        <v>137</v>
      </c>
      <c r="C324" s="1">
        <v>43776.378472222219</v>
      </c>
      <c r="D324">
        <v>11050412</v>
      </c>
    </row>
    <row r="325" spans="2:4">
      <c r="B325" t="s">
        <v>137</v>
      </c>
      <c r="C325" s="1">
        <v>43777.378472222219</v>
      </c>
      <c r="D325">
        <v>10962840</v>
      </c>
    </row>
    <row r="326" spans="2:4">
      <c r="B326" t="s">
        <v>137</v>
      </c>
      <c r="C326" s="1">
        <v>43780.378472222219</v>
      </c>
      <c r="D326">
        <v>10955128</v>
      </c>
    </row>
    <row r="327" spans="2:4">
      <c r="B327" t="s">
        <v>137</v>
      </c>
      <c r="C327" s="1">
        <v>43782.378472222219</v>
      </c>
      <c r="D327">
        <v>10910005</v>
      </c>
    </row>
    <row r="328" spans="2:4">
      <c r="B328" t="s">
        <v>137</v>
      </c>
      <c r="C328" s="1">
        <v>43783.378472222219</v>
      </c>
      <c r="D328">
        <v>10913405</v>
      </c>
    </row>
    <row r="329" spans="2:4">
      <c r="B329" t="s">
        <v>137</v>
      </c>
      <c r="C329" s="1">
        <v>43784.378472222219</v>
      </c>
      <c r="D329">
        <v>10926739</v>
      </c>
    </row>
    <row r="330" spans="2:4">
      <c r="B330" t="s">
        <v>137</v>
      </c>
      <c r="C330" s="1">
        <v>43787.378472222219</v>
      </c>
      <c r="D330">
        <v>10942896</v>
      </c>
    </row>
    <row r="331" spans="2:4">
      <c r="B331" t="s">
        <v>137</v>
      </c>
      <c r="C331" s="1">
        <v>43788.378472222219</v>
      </c>
      <c r="D331">
        <v>10961572</v>
      </c>
    </row>
    <row r="332" spans="2:4">
      <c r="B332" t="s">
        <v>137</v>
      </c>
      <c r="C332" s="1">
        <v>43789.378472222219</v>
      </c>
      <c r="D332">
        <v>11000712</v>
      </c>
    </row>
    <row r="333" spans="2:4">
      <c r="B333" t="s">
        <v>137</v>
      </c>
      <c r="C333" s="1">
        <v>43790.378472222219</v>
      </c>
      <c r="D333">
        <v>10963361</v>
      </c>
    </row>
    <row r="334" spans="2:4">
      <c r="B334" t="s">
        <v>137</v>
      </c>
      <c r="C334" s="1">
        <v>43791.378472222219</v>
      </c>
      <c r="D334">
        <v>10932204</v>
      </c>
    </row>
    <row r="335" spans="2:4">
      <c r="B335" t="s">
        <v>137</v>
      </c>
      <c r="C335" s="1">
        <v>43794.378472222219</v>
      </c>
      <c r="D335">
        <v>11055474</v>
      </c>
    </row>
    <row r="336" spans="2:4">
      <c r="B336" t="s">
        <v>137</v>
      </c>
      <c r="C336" s="1">
        <v>43795.378472222219</v>
      </c>
      <c r="D336">
        <v>11016132</v>
      </c>
    </row>
    <row r="337" spans="2:4">
      <c r="B337" t="s">
        <v>137</v>
      </c>
      <c r="C337" s="1">
        <v>43796.378472222219</v>
      </c>
      <c r="D337">
        <v>11073574</v>
      </c>
    </row>
    <row r="338" spans="2:4">
      <c r="B338" t="s">
        <v>137</v>
      </c>
      <c r="C338" s="1">
        <v>43797.378472222219</v>
      </c>
      <c r="D338">
        <v>11108214</v>
      </c>
    </row>
    <row r="339" spans="2:4">
      <c r="B339" t="s">
        <v>137</v>
      </c>
      <c r="C339" s="1">
        <v>43798.378472222219</v>
      </c>
      <c r="D339">
        <v>11038075</v>
      </c>
    </row>
    <row r="340" spans="2:4">
      <c r="B340" t="s">
        <v>137</v>
      </c>
      <c r="C340" s="1">
        <v>43801.378472222219</v>
      </c>
      <c r="D340">
        <v>10997698</v>
      </c>
    </row>
    <row r="341" spans="2:4">
      <c r="B341" t="s">
        <v>137</v>
      </c>
      <c r="C341" s="1">
        <v>43802.378472222219</v>
      </c>
      <c r="D341">
        <v>10981842</v>
      </c>
    </row>
    <row r="342" spans="2:4">
      <c r="B342" t="s">
        <v>137</v>
      </c>
      <c r="C342" s="1">
        <v>43803.378472222219</v>
      </c>
      <c r="D342">
        <v>11026290</v>
      </c>
    </row>
    <row r="343" spans="2:4">
      <c r="B343" t="s">
        <v>137</v>
      </c>
      <c r="C343" s="1">
        <v>43804.378472222219</v>
      </c>
      <c r="D343">
        <v>10978723</v>
      </c>
    </row>
    <row r="344" spans="2:4">
      <c r="B344" t="s">
        <v>137</v>
      </c>
      <c r="C344" s="1">
        <v>43805.378472222219</v>
      </c>
      <c r="D344">
        <v>10908876</v>
      </c>
    </row>
    <row r="345" spans="2:4">
      <c r="B345" t="s">
        <v>137</v>
      </c>
      <c r="C345" s="1">
        <v>43808.378472222219</v>
      </c>
      <c r="D345">
        <v>10918732</v>
      </c>
    </row>
    <row r="346" spans="2:4">
      <c r="B346" t="s">
        <v>137</v>
      </c>
      <c r="C346" s="1">
        <v>43809.378472222219</v>
      </c>
      <c r="D346">
        <v>10871363</v>
      </c>
    </row>
    <row r="347" spans="2:4">
      <c r="B347" t="s">
        <v>137</v>
      </c>
      <c r="C347" s="1">
        <v>43810.378472222219</v>
      </c>
      <c r="D347">
        <v>10901222</v>
      </c>
    </row>
    <row r="348" spans="2:4">
      <c r="B348" t="s">
        <v>137</v>
      </c>
      <c r="C348" s="1">
        <v>43811.378472222219</v>
      </c>
      <c r="D348">
        <v>10952978</v>
      </c>
    </row>
    <row r="349" spans="2:4">
      <c r="B349" t="s">
        <v>137</v>
      </c>
      <c r="C349" s="1">
        <v>43812.378472222219</v>
      </c>
      <c r="D349">
        <v>11011221</v>
      </c>
    </row>
    <row r="350" spans="2:4">
      <c r="B350" t="s">
        <v>137</v>
      </c>
      <c r="C350" s="1">
        <v>43815.378472222219</v>
      </c>
      <c r="D350">
        <v>10979971</v>
      </c>
    </row>
    <row r="351" spans="2:4">
      <c r="B351" t="s">
        <v>137</v>
      </c>
      <c r="C351" s="1">
        <v>43816.378472222219</v>
      </c>
      <c r="D351">
        <v>11041523</v>
      </c>
    </row>
    <row r="352" spans="2:4">
      <c r="B352" t="s">
        <v>137</v>
      </c>
      <c r="C352" s="1">
        <v>43817.378472222219</v>
      </c>
      <c r="D352">
        <v>11050562</v>
      </c>
    </row>
    <row r="353" spans="2:4">
      <c r="B353" t="s">
        <v>137</v>
      </c>
      <c r="C353" s="1">
        <v>43818.378472222219</v>
      </c>
      <c r="D353">
        <v>11077640</v>
      </c>
    </row>
    <row r="354" spans="2:4">
      <c r="B354" t="s">
        <v>137</v>
      </c>
      <c r="C354" s="1">
        <v>43819.378472222219</v>
      </c>
      <c r="D354">
        <v>11124993</v>
      </c>
    </row>
    <row r="355" spans="2:4">
      <c r="B355" t="s">
        <v>137</v>
      </c>
      <c r="C355" s="1">
        <v>43822.378472222219</v>
      </c>
      <c r="D355">
        <v>11120611</v>
      </c>
    </row>
    <row r="356" spans="2:4">
      <c r="B356" t="s">
        <v>137</v>
      </c>
      <c r="C356" s="1">
        <v>43823.378472222219</v>
      </c>
      <c r="D356">
        <v>11103005</v>
      </c>
    </row>
    <row r="357" spans="2:4">
      <c r="B357" t="s">
        <v>137</v>
      </c>
      <c r="C357" s="1">
        <v>43825.378472222219</v>
      </c>
      <c r="D357">
        <v>11075059</v>
      </c>
    </row>
    <row r="358" spans="2:4">
      <c r="B358" t="s">
        <v>137</v>
      </c>
      <c r="C358" s="1">
        <v>43826.378472222219</v>
      </c>
      <c r="D358">
        <v>11151391</v>
      </c>
    </row>
    <row r="359" spans="2:4">
      <c r="B359" t="s">
        <v>137</v>
      </c>
      <c r="C359" s="1">
        <v>43829.378472222219</v>
      </c>
      <c r="D359">
        <v>11163567</v>
      </c>
    </row>
    <row r="360" spans="2:4">
      <c r="B360" t="s">
        <v>137</v>
      </c>
      <c r="C360" s="1">
        <v>43830.378472222219</v>
      </c>
      <c r="D360">
        <v>11105640</v>
      </c>
    </row>
    <row r="361" spans="2:4">
      <c r="B361" t="s">
        <v>137</v>
      </c>
      <c r="C361" s="1">
        <v>43831.378472222219</v>
      </c>
      <c r="D361">
        <v>11105422</v>
      </c>
    </row>
    <row r="362" spans="2:4">
      <c r="B362" t="s">
        <v>137</v>
      </c>
      <c r="C362" s="1">
        <v>43832.378472222219</v>
      </c>
      <c r="D362">
        <v>11163155</v>
      </c>
    </row>
    <row r="363" spans="2:4">
      <c r="B363" t="s">
        <v>137</v>
      </c>
      <c r="C363" s="1">
        <v>43833.378472222219</v>
      </c>
      <c r="D363">
        <v>11124289</v>
      </c>
    </row>
    <row r="364" spans="2:4">
      <c r="B364" t="s">
        <v>137</v>
      </c>
      <c r="C364" s="1">
        <v>43836.378472222219</v>
      </c>
      <c r="D364">
        <v>10997754</v>
      </c>
    </row>
    <row r="365" spans="2:4">
      <c r="B365" t="s">
        <v>137</v>
      </c>
      <c r="C365" s="1">
        <v>43837.378472222219</v>
      </c>
      <c r="D365">
        <v>11038416</v>
      </c>
    </row>
    <row r="366" spans="2:4">
      <c r="B366" t="s">
        <v>137</v>
      </c>
      <c r="C366" s="1">
        <v>43838.378472222219</v>
      </c>
      <c r="D366">
        <v>11039029</v>
      </c>
    </row>
    <row r="367" spans="2:4">
      <c r="B367" t="s">
        <v>137</v>
      </c>
      <c r="C367" s="1">
        <v>43839.378472222219</v>
      </c>
      <c r="D367">
        <v>11138807</v>
      </c>
    </row>
    <row r="368" spans="2:4">
      <c r="B368" t="s">
        <v>137</v>
      </c>
      <c r="C368" s="1">
        <v>43840.378472222219</v>
      </c>
      <c r="D368">
        <v>11157079</v>
      </c>
    </row>
    <row r="369" spans="2:4">
      <c r="B369" t="s">
        <v>137</v>
      </c>
      <c r="C369" s="1">
        <v>43843.378472222219</v>
      </c>
      <c r="D369">
        <v>11202508</v>
      </c>
    </row>
    <row r="370" spans="2:4">
      <c r="B370" t="s">
        <v>137</v>
      </c>
      <c r="C370" s="1">
        <v>43844.378472222219</v>
      </c>
      <c r="D370">
        <v>11225937</v>
      </c>
    </row>
    <row r="371" spans="2:4">
      <c r="B371" t="s">
        <v>137</v>
      </c>
      <c r="C371" s="1">
        <v>43845.378472222219</v>
      </c>
      <c r="D371">
        <v>11234519</v>
      </c>
    </row>
    <row r="372" spans="2:4">
      <c r="B372" t="s">
        <v>137</v>
      </c>
      <c r="C372" s="1">
        <v>43846.378472222219</v>
      </c>
      <c r="D372">
        <v>11232136</v>
      </c>
    </row>
    <row r="373" spans="2:4">
      <c r="B373" t="s">
        <v>137</v>
      </c>
      <c r="C373" s="1">
        <v>43847.378472222219</v>
      </c>
      <c r="D373">
        <v>11250701</v>
      </c>
    </row>
    <row r="374" spans="2:4">
      <c r="B374" t="s">
        <v>137</v>
      </c>
      <c r="C374" s="1">
        <v>43850.378472222219</v>
      </c>
      <c r="D374">
        <v>11187748</v>
      </c>
    </row>
    <row r="375" spans="2:4">
      <c r="B375" t="s">
        <v>137</v>
      </c>
      <c r="C375" s="1">
        <v>43851.378472222219</v>
      </c>
      <c r="D375">
        <v>11149413</v>
      </c>
    </row>
    <row r="376" spans="2:4">
      <c r="B376" t="s">
        <v>137</v>
      </c>
      <c r="C376" s="1">
        <v>43852.378472222219</v>
      </c>
      <c r="D376">
        <v>11123222</v>
      </c>
    </row>
    <row r="377" spans="2:4">
      <c r="B377" t="s">
        <v>137</v>
      </c>
      <c r="C377" s="1">
        <v>43853.378472222219</v>
      </c>
      <c r="D377">
        <v>11168338</v>
      </c>
    </row>
    <row r="378" spans="2:4">
      <c r="B378" t="s">
        <v>137</v>
      </c>
      <c r="C378" s="1">
        <v>43854.378472222219</v>
      </c>
      <c r="D378">
        <v>11218529</v>
      </c>
    </row>
    <row r="379" spans="2:4">
      <c r="B379" t="s">
        <v>137</v>
      </c>
      <c r="C379" s="1">
        <v>43857.378472222219</v>
      </c>
      <c r="D379">
        <v>11178623</v>
      </c>
    </row>
    <row r="380" spans="2:4">
      <c r="B380" t="s">
        <v>137</v>
      </c>
      <c r="C380" s="1">
        <v>43858.378472222219</v>
      </c>
      <c r="D380">
        <v>11149669</v>
      </c>
    </row>
    <row r="381" spans="2:4">
      <c r="B381" t="s">
        <v>137</v>
      </c>
      <c r="C381" s="1">
        <v>43859.378472222219</v>
      </c>
      <c r="D381">
        <v>11193670</v>
      </c>
    </row>
    <row r="382" spans="2:4">
      <c r="B382" t="s">
        <v>137</v>
      </c>
      <c r="C382" s="1">
        <v>43860.378472222219</v>
      </c>
      <c r="D382">
        <v>11131750</v>
      </c>
    </row>
    <row r="383" spans="2:4">
      <c r="B383" t="s">
        <v>137</v>
      </c>
      <c r="C383" s="1">
        <v>43861.378472222219</v>
      </c>
      <c r="D383">
        <v>11042217</v>
      </c>
    </row>
    <row r="384" spans="2:4">
      <c r="B384" t="s">
        <v>137</v>
      </c>
      <c r="C384" s="1">
        <v>43862.378472222219</v>
      </c>
      <c r="D384">
        <v>10842667</v>
      </c>
    </row>
    <row r="385" spans="2:4">
      <c r="B385" t="s">
        <v>137</v>
      </c>
      <c r="C385" s="1">
        <v>43864.378472222219</v>
      </c>
      <c r="D385">
        <v>10940641</v>
      </c>
    </row>
    <row r="386" spans="2:4">
      <c r="B386" t="s">
        <v>137</v>
      </c>
      <c r="C386" s="1">
        <v>43865.378472222219</v>
      </c>
      <c r="D386">
        <v>11114035</v>
      </c>
    </row>
    <row r="387" spans="2:4">
      <c r="B387" t="s">
        <v>137</v>
      </c>
      <c r="C387" s="1">
        <v>43866.378472222219</v>
      </c>
      <c r="D387">
        <v>11171025</v>
      </c>
    </row>
    <row r="388" spans="2:4">
      <c r="B388" t="s">
        <v>137</v>
      </c>
      <c r="C388" s="1">
        <v>43867.378472222219</v>
      </c>
      <c r="D388">
        <v>11233293</v>
      </c>
    </row>
    <row r="389" spans="2:4">
      <c r="B389" t="s">
        <v>137</v>
      </c>
      <c r="C389" s="1">
        <v>43868.378472222219</v>
      </c>
      <c r="D389">
        <v>11251549</v>
      </c>
    </row>
    <row r="390" spans="2:4">
      <c r="B390" t="s">
        <v>137</v>
      </c>
      <c r="C390" s="1">
        <v>43871.378472222219</v>
      </c>
      <c r="D390">
        <v>11202743</v>
      </c>
    </row>
    <row r="391" spans="2:4">
      <c r="B391" t="s">
        <v>137</v>
      </c>
      <c r="C391" s="1">
        <v>43872.378472222219</v>
      </c>
      <c r="D391">
        <v>11245913</v>
      </c>
    </row>
    <row r="392" spans="2:4">
      <c r="B392" t="s">
        <v>137</v>
      </c>
      <c r="C392" s="1">
        <v>43873.378472222219</v>
      </c>
      <c r="D392">
        <v>11267470</v>
      </c>
    </row>
    <row r="393" spans="2:4">
      <c r="B393" t="s">
        <v>137</v>
      </c>
      <c r="C393" s="1">
        <v>43874.378472222219</v>
      </c>
      <c r="D393">
        <v>11273014</v>
      </c>
    </row>
    <row r="394" spans="2:4">
      <c r="B394" t="s">
        <v>137</v>
      </c>
      <c r="C394" s="1">
        <v>43875.378472222219</v>
      </c>
      <c r="D394">
        <v>11251210</v>
      </c>
    </row>
    <row r="395" spans="2:4">
      <c r="B395" t="s">
        <v>137</v>
      </c>
      <c r="C395" s="1">
        <v>43878.378472222219</v>
      </c>
      <c r="D395">
        <v>11183065</v>
      </c>
    </row>
    <row r="396" spans="2:4">
      <c r="B396" t="s">
        <v>137</v>
      </c>
      <c r="C396" s="1">
        <v>43879.378472222219</v>
      </c>
      <c r="D396">
        <v>11157704</v>
      </c>
    </row>
    <row r="397" spans="2:4">
      <c r="B397" t="s">
        <v>137</v>
      </c>
      <c r="C397" s="1">
        <v>43880.378472222219</v>
      </c>
      <c r="D397">
        <v>11270663</v>
      </c>
    </row>
    <row r="398" spans="2:4">
      <c r="B398" t="s">
        <v>137</v>
      </c>
      <c r="C398" s="1">
        <v>43881.378472222219</v>
      </c>
      <c r="D398">
        <v>11228427</v>
      </c>
    </row>
    <row r="399" spans="2:4">
      <c r="B399" t="s">
        <v>137</v>
      </c>
      <c r="C399" s="1">
        <v>43885.378472222219</v>
      </c>
      <c r="D399">
        <v>11048403</v>
      </c>
    </row>
    <row r="400" spans="2:4">
      <c r="B400" t="s">
        <v>137</v>
      </c>
      <c r="C400" s="1">
        <v>43886.378472222219</v>
      </c>
      <c r="D400">
        <v>11010059</v>
      </c>
    </row>
    <row r="401" spans="2:4">
      <c r="B401" t="s">
        <v>137</v>
      </c>
      <c r="C401" s="1">
        <v>43887.378472222219</v>
      </c>
      <c r="D401">
        <v>10949485</v>
      </c>
    </row>
    <row r="402" spans="2:4">
      <c r="B402" t="s">
        <v>137</v>
      </c>
      <c r="C402" s="1">
        <v>43888.378472222219</v>
      </c>
      <c r="D402">
        <v>10924670</v>
      </c>
    </row>
    <row r="403" spans="2:4">
      <c r="B403" t="s">
        <v>137</v>
      </c>
      <c r="C403" s="1">
        <v>43889.378472222219</v>
      </c>
      <c r="D403">
        <v>10622233</v>
      </c>
    </row>
    <row r="404" spans="2:4">
      <c r="B404" t="s">
        <v>137</v>
      </c>
      <c r="C404" s="1">
        <v>43892.378472222219</v>
      </c>
      <c r="D404">
        <v>10567813</v>
      </c>
    </row>
    <row r="405" spans="2:4">
      <c r="B405" t="s">
        <v>137</v>
      </c>
      <c r="C405" s="1">
        <v>43893.378472222219</v>
      </c>
      <c r="D405">
        <v>10724808</v>
      </c>
    </row>
    <row r="406" spans="2:4">
      <c r="B406" t="s">
        <v>137</v>
      </c>
      <c r="C406" s="1">
        <v>43894.378472222219</v>
      </c>
      <c r="D406">
        <v>10711023</v>
      </c>
    </row>
    <row r="407" spans="2:4">
      <c r="B407" t="s">
        <v>137</v>
      </c>
      <c r="C407" s="1">
        <v>43895.378472222219</v>
      </c>
      <c r="D407">
        <v>10735916</v>
      </c>
    </row>
    <row r="408" spans="2:4">
      <c r="B408" t="s">
        <v>137</v>
      </c>
      <c r="C408" s="1">
        <v>43896.378472222219</v>
      </c>
      <c r="D408">
        <v>10577178</v>
      </c>
    </row>
    <row r="409" spans="2:4">
      <c r="B409" t="s">
        <v>137</v>
      </c>
      <c r="C409" s="1">
        <v>43899.378472222219</v>
      </c>
      <c r="D409">
        <v>10259776</v>
      </c>
    </row>
    <row r="410" spans="2:4">
      <c r="B410" t="s">
        <v>137</v>
      </c>
      <c r="C410" s="1">
        <v>43901.378472222219</v>
      </c>
      <c r="D410">
        <v>10233439</v>
      </c>
    </row>
    <row r="411" spans="2:4">
      <c r="B411" t="s">
        <v>137</v>
      </c>
      <c r="C411" s="1">
        <v>43902.378472222219</v>
      </c>
      <c r="D411">
        <v>9605460</v>
      </c>
    </row>
    <row r="412" spans="2:4">
      <c r="B412" t="s">
        <v>137</v>
      </c>
      <c r="C412" s="1">
        <v>43903.378472222219</v>
      </c>
      <c r="D412">
        <v>10009286</v>
      </c>
    </row>
    <row r="413" spans="2:4">
      <c r="B413" t="s">
        <v>137</v>
      </c>
      <c r="C413" s="1">
        <v>43906.378472222219</v>
      </c>
      <c r="D413">
        <v>9555544</v>
      </c>
    </row>
    <row r="414" spans="2:4">
      <c r="B414" t="s">
        <v>137</v>
      </c>
      <c r="C414" s="1">
        <v>43907.378472222219</v>
      </c>
      <c r="D414">
        <v>9437503</v>
      </c>
    </row>
    <row r="415" spans="2:4">
      <c r="B415" t="s">
        <v>137</v>
      </c>
      <c r="C415" s="1">
        <v>43908.378472222219</v>
      </c>
      <c r="D415">
        <v>9075268</v>
      </c>
    </row>
    <row r="416" spans="2:4">
      <c r="B416" t="s">
        <v>137</v>
      </c>
      <c r="C416" s="1">
        <v>43909.378472222219</v>
      </c>
      <c r="D416">
        <v>8840040</v>
      </c>
    </row>
    <row r="417" spans="2:4">
      <c r="B417" t="s">
        <v>137</v>
      </c>
      <c r="C417" s="1">
        <v>43910.378472222219</v>
      </c>
      <c r="D417">
        <v>9207291</v>
      </c>
    </row>
    <row r="418" spans="2:4">
      <c r="B418" t="s">
        <v>137</v>
      </c>
      <c r="C418" s="1">
        <v>43913.378472222219</v>
      </c>
      <c r="D418">
        <v>8380976</v>
      </c>
    </row>
    <row r="419" spans="2:4">
      <c r="B419" t="s">
        <v>137</v>
      </c>
      <c r="C419" s="1">
        <v>43914.378472222219</v>
      </c>
      <c r="D419">
        <v>8523962</v>
      </c>
    </row>
    <row r="420" spans="2:4">
      <c r="B420" t="s">
        <v>137</v>
      </c>
      <c r="C420" s="1">
        <v>43915.378472222219</v>
      </c>
      <c r="D420">
        <v>8802561</v>
      </c>
    </row>
    <row r="421" spans="2:4">
      <c r="B421" t="s">
        <v>137</v>
      </c>
      <c r="C421" s="1">
        <v>43916.378472222219</v>
      </c>
      <c r="D421">
        <v>8998852</v>
      </c>
    </row>
    <row r="422" spans="2:4">
      <c r="B422" t="s">
        <v>137</v>
      </c>
      <c r="C422" s="1">
        <v>43917.378472222219</v>
      </c>
      <c r="D422">
        <v>8922307</v>
      </c>
    </row>
    <row r="423" spans="2:4">
      <c r="B423" t="s">
        <v>137</v>
      </c>
      <c r="C423" s="1">
        <v>43920.378472222219</v>
      </c>
      <c r="D423">
        <v>8785259</v>
      </c>
    </row>
    <row r="424" spans="2:4">
      <c r="B424" t="s">
        <v>137</v>
      </c>
      <c r="C424" s="1">
        <v>43921.378472222219</v>
      </c>
      <c r="D424">
        <v>9030696</v>
      </c>
    </row>
    <row r="425" spans="2:4">
      <c r="B425" t="s">
        <v>137</v>
      </c>
      <c r="C425" s="1">
        <v>43922.378472222219</v>
      </c>
      <c r="D425">
        <v>8821513</v>
      </c>
    </row>
    <row r="426" spans="2:4">
      <c r="B426" t="s">
        <v>137</v>
      </c>
      <c r="C426" s="1">
        <v>43924.378472222219</v>
      </c>
      <c r="D426">
        <v>8739099</v>
      </c>
    </row>
    <row r="427" spans="2:4">
      <c r="B427" t="s">
        <v>137</v>
      </c>
      <c r="C427" s="1">
        <v>43928.378472222219</v>
      </c>
      <c r="D427">
        <v>9265768</v>
      </c>
    </row>
    <row r="428" spans="2:4">
      <c r="B428" t="s">
        <v>137</v>
      </c>
      <c r="C428" s="1">
        <v>43929.378472222219</v>
      </c>
      <c r="D428">
        <v>9263003</v>
      </c>
    </row>
    <row r="429" spans="2:4">
      <c r="B429" t="s">
        <v>137</v>
      </c>
      <c r="C429" s="1">
        <v>43930.378472222219</v>
      </c>
      <c r="D429">
        <v>9493207</v>
      </c>
    </row>
    <row r="430" spans="2:4">
      <c r="B430" t="s">
        <v>137</v>
      </c>
      <c r="C430" s="1">
        <v>43934.378472222219</v>
      </c>
      <c r="D430">
        <v>9446390</v>
      </c>
    </row>
    <row r="431" spans="2:4">
      <c r="B431" t="s">
        <v>137</v>
      </c>
      <c r="C431" s="1">
        <v>43936.378472222219</v>
      </c>
      <c r="D431">
        <v>9481393</v>
      </c>
    </row>
    <row r="432" spans="2:4">
      <c r="B432" t="s">
        <v>137</v>
      </c>
      <c r="C432" s="1">
        <v>43937.378472222219</v>
      </c>
      <c r="D432">
        <v>9526302</v>
      </c>
    </row>
    <row r="433" spans="2:4">
      <c r="B433" t="s">
        <v>137</v>
      </c>
      <c r="C433" s="1">
        <v>43938.378472222219</v>
      </c>
      <c r="D433">
        <v>9640907</v>
      </c>
    </row>
    <row r="434" spans="2:4">
      <c r="B434" t="s">
        <v>137</v>
      </c>
      <c r="C434" s="1">
        <v>43941.378472222219</v>
      </c>
      <c r="D434">
        <v>9599275</v>
      </c>
    </row>
    <row r="435" spans="2:4">
      <c r="B435" t="s">
        <v>137</v>
      </c>
      <c r="C435" s="1">
        <v>43942.378472222219</v>
      </c>
      <c r="D435">
        <v>9449652</v>
      </c>
    </row>
    <row r="436" spans="2:4">
      <c r="B436" t="s">
        <v>137</v>
      </c>
      <c r="C436" s="1">
        <v>43943.378472222219</v>
      </c>
      <c r="D436">
        <v>9562716</v>
      </c>
    </row>
    <row r="437" spans="2:4">
      <c r="B437" t="s">
        <v>137</v>
      </c>
      <c r="C437" s="1">
        <v>43944.378472222219</v>
      </c>
      <c r="D437">
        <v>9580296</v>
      </c>
    </row>
    <row r="438" spans="2:4">
      <c r="B438" t="s">
        <v>137</v>
      </c>
      <c r="C438" s="1">
        <v>43945.378472222219</v>
      </c>
      <c r="D438">
        <v>9449624</v>
      </c>
    </row>
    <row r="439" spans="2:4">
      <c r="B439" t="s">
        <v>137</v>
      </c>
      <c r="C439" s="1">
        <v>43948.378472222219</v>
      </c>
      <c r="D439">
        <v>9582218</v>
      </c>
    </row>
    <row r="440" spans="2:4">
      <c r="B440" t="s">
        <v>137</v>
      </c>
      <c r="C440" s="1">
        <v>43949.378472222219</v>
      </c>
      <c r="D440">
        <v>9605755</v>
      </c>
    </row>
    <row r="441" spans="2:4">
      <c r="B441" t="s">
        <v>137</v>
      </c>
      <c r="C441" s="1">
        <v>43950.378472222219</v>
      </c>
      <c r="D441">
        <v>9679904</v>
      </c>
    </row>
    <row r="442" spans="2:4">
      <c r="B442" t="s">
        <v>137</v>
      </c>
      <c r="C442" s="1">
        <v>43951.378472222219</v>
      </c>
      <c r="D442">
        <v>9901015</v>
      </c>
    </row>
    <row r="443" spans="2:4">
      <c r="B443" t="s">
        <v>137</v>
      </c>
      <c r="C443" s="1">
        <v>43955.378472222219</v>
      </c>
      <c r="D443">
        <v>9555786</v>
      </c>
    </row>
    <row r="444" spans="2:4">
      <c r="B444" t="s">
        <v>137</v>
      </c>
      <c r="C444" s="1">
        <v>43956.378472222219</v>
      </c>
      <c r="D444">
        <v>9488703</v>
      </c>
    </row>
    <row r="445" spans="2:4">
      <c r="B445" t="s">
        <v>137</v>
      </c>
      <c r="C445" s="1">
        <v>43957.378472222219</v>
      </c>
      <c r="D445">
        <v>9547335</v>
      </c>
    </row>
    <row r="446" spans="2:4">
      <c r="B446" t="s">
        <v>137</v>
      </c>
      <c r="C446" s="1">
        <v>43958.378472222219</v>
      </c>
      <c r="D446">
        <v>9480377</v>
      </c>
    </row>
    <row r="447" spans="2:4">
      <c r="B447" t="s">
        <v>137</v>
      </c>
      <c r="C447" s="1">
        <v>43959.378472222219</v>
      </c>
      <c r="D447">
        <v>9533344</v>
      </c>
    </row>
    <row r="448" spans="2:4">
      <c r="B448" t="s">
        <v>137</v>
      </c>
      <c r="C448" s="1">
        <v>43962.378472222219</v>
      </c>
      <c r="D448">
        <v>9552952</v>
      </c>
    </row>
    <row r="449" spans="2:4">
      <c r="B449" t="s">
        <v>137</v>
      </c>
      <c r="C449" s="1">
        <v>43963.378472222219</v>
      </c>
      <c r="D449">
        <v>9567203</v>
      </c>
    </row>
    <row r="450" spans="2:4">
      <c r="B450" t="s">
        <v>137</v>
      </c>
      <c r="C450" s="1">
        <v>43964.378472222219</v>
      </c>
      <c r="D450">
        <v>9683162</v>
      </c>
    </row>
    <row r="451" spans="2:4">
      <c r="B451" t="s">
        <v>137</v>
      </c>
      <c r="C451" s="1">
        <v>43965.378472222219</v>
      </c>
      <c r="D451">
        <v>9559470</v>
      </c>
    </row>
    <row r="452" spans="2:4">
      <c r="B452" t="s">
        <v>137</v>
      </c>
      <c r="C452" s="1">
        <v>43966.378472222219</v>
      </c>
      <c r="D452">
        <v>9549369</v>
      </c>
    </row>
    <row r="453" spans="2:4">
      <c r="B453" t="s">
        <v>137</v>
      </c>
      <c r="C453" s="1">
        <v>43969.378472222219</v>
      </c>
      <c r="D453">
        <v>9314222</v>
      </c>
    </row>
    <row r="454" spans="2:4">
      <c r="B454" t="s">
        <v>137</v>
      </c>
      <c r="C454" s="1">
        <v>43970.378472222219</v>
      </c>
      <c r="D454">
        <v>9390286</v>
      </c>
    </row>
    <row r="455" spans="2:4">
      <c r="B455" t="s">
        <v>137</v>
      </c>
      <c r="C455" s="1">
        <v>43971.378472222219</v>
      </c>
      <c r="D455">
        <v>9533657</v>
      </c>
    </row>
    <row r="456" spans="2:4">
      <c r="B456" t="s">
        <v>137</v>
      </c>
      <c r="C456" s="1">
        <v>43972.378472222219</v>
      </c>
      <c r="D456">
        <v>9568292</v>
      </c>
    </row>
    <row r="457" spans="2:4">
      <c r="B457" t="s">
        <v>137</v>
      </c>
      <c r="C457" s="1">
        <v>43973.378472222219</v>
      </c>
      <c r="D457">
        <v>9547376</v>
      </c>
    </row>
    <row r="458" spans="2:4">
      <c r="B458" t="s">
        <v>137</v>
      </c>
      <c r="C458" s="1">
        <v>43977.378472222219</v>
      </c>
      <c r="D458">
        <v>9550701</v>
      </c>
    </row>
    <row r="459" spans="2:4">
      <c r="B459" t="s">
        <v>137</v>
      </c>
      <c r="C459" s="1">
        <v>43978.378472222219</v>
      </c>
      <c r="D459">
        <v>9683756</v>
      </c>
    </row>
    <row r="460" spans="2:4">
      <c r="B460" t="s">
        <v>137</v>
      </c>
      <c r="C460" s="1">
        <v>43979.378472222219</v>
      </c>
      <c r="D460">
        <v>9779662</v>
      </c>
    </row>
    <row r="461" spans="2:4">
      <c r="B461" t="s">
        <v>137</v>
      </c>
      <c r="C461" s="1">
        <v>43980.378472222219</v>
      </c>
      <c r="D461">
        <v>9910616</v>
      </c>
    </row>
    <row r="462" spans="2:4">
      <c r="B462" t="s">
        <v>137</v>
      </c>
      <c r="C462" s="1">
        <v>43983.378472222219</v>
      </c>
      <c r="D462">
        <v>10050636</v>
      </c>
    </row>
    <row r="463" spans="2:4">
      <c r="B463" t="s">
        <v>137</v>
      </c>
      <c r="C463" s="1">
        <v>43984.378472222219</v>
      </c>
      <c r="D463">
        <v>10106359</v>
      </c>
    </row>
    <row r="464" spans="2:4">
      <c r="B464" t="s">
        <v>137</v>
      </c>
      <c r="C464" s="1">
        <v>43985.378472222219</v>
      </c>
      <c r="D464">
        <v>10157586</v>
      </c>
    </row>
    <row r="465" spans="2:4">
      <c r="B465" t="s">
        <v>137</v>
      </c>
      <c r="C465" s="1">
        <v>43986.378472222219</v>
      </c>
      <c r="D465">
        <v>10174798</v>
      </c>
    </row>
    <row r="466" spans="2:4">
      <c r="B466" t="s">
        <v>137</v>
      </c>
      <c r="C466" s="1">
        <v>43987.378472222219</v>
      </c>
      <c r="D466">
        <v>10269053</v>
      </c>
    </row>
    <row r="467" spans="2:4">
      <c r="B467" t="s">
        <v>137</v>
      </c>
      <c r="C467" s="1">
        <v>43990.378472222219</v>
      </c>
      <c r="D467">
        <v>10295793</v>
      </c>
    </row>
    <row r="468" spans="2:4">
      <c r="B468" t="s">
        <v>137</v>
      </c>
      <c r="C468" s="1">
        <v>43991.378472222219</v>
      </c>
      <c r="D468">
        <v>10216160</v>
      </c>
    </row>
    <row r="469" spans="2:4">
      <c r="B469" t="s">
        <v>137</v>
      </c>
      <c r="C469" s="1">
        <v>43992.378472222219</v>
      </c>
      <c r="D469">
        <v>10207712</v>
      </c>
    </row>
    <row r="470" spans="2:4">
      <c r="B470" t="s">
        <v>137</v>
      </c>
      <c r="C470" s="1">
        <v>43993.378472222219</v>
      </c>
      <c r="D470">
        <v>10080349</v>
      </c>
    </row>
    <row r="471" spans="2:4">
      <c r="B471" t="s">
        <v>137</v>
      </c>
      <c r="C471" s="1">
        <v>43994.378472222219</v>
      </c>
      <c r="D471">
        <v>10139093</v>
      </c>
    </row>
    <row r="472" spans="2:4">
      <c r="B472" t="s">
        <v>137</v>
      </c>
      <c r="C472" s="1">
        <v>43997.378472222219</v>
      </c>
      <c r="D472">
        <v>10038266</v>
      </c>
    </row>
    <row r="473" spans="2:4">
      <c r="B473" t="s">
        <v>137</v>
      </c>
      <c r="C473" s="1">
        <v>43998.378472222219</v>
      </c>
      <c r="D473">
        <v>10067949</v>
      </c>
    </row>
    <row r="474" spans="2:4">
      <c r="B474" t="s">
        <v>137</v>
      </c>
      <c r="C474" s="1">
        <v>43999.378472222219</v>
      </c>
      <c r="D474">
        <v>10065990</v>
      </c>
    </row>
    <row r="475" spans="2:4">
      <c r="B475" t="s">
        <v>137</v>
      </c>
      <c r="C475" s="1">
        <v>44000.378472222219</v>
      </c>
      <c r="D475">
        <v>10170673</v>
      </c>
    </row>
    <row r="476" spans="2:4">
      <c r="B476" t="s">
        <v>137</v>
      </c>
      <c r="C476" s="1">
        <v>44001.378472222219</v>
      </c>
      <c r="D476">
        <v>10269384</v>
      </c>
    </row>
    <row r="477" spans="2:4">
      <c r="B477" t="s">
        <v>137</v>
      </c>
      <c r="C477" s="1">
        <v>44004.378472222219</v>
      </c>
      <c r="D477">
        <v>10365390</v>
      </c>
    </row>
    <row r="478" spans="2:4">
      <c r="B478" t="s">
        <v>137</v>
      </c>
      <c r="C478" s="1">
        <v>44005.378472222219</v>
      </c>
      <c r="D478">
        <v>10503675</v>
      </c>
    </row>
    <row r="479" spans="2:4">
      <c r="B479" t="s">
        <v>137</v>
      </c>
      <c r="C479" s="1">
        <v>44006.378472222219</v>
      </c>
      <c r="D479">
        <v>10357203</v>
      </c>
    </row>
    <row r="480" spans="2:4">
      <c r="B480" t="s">
        <v>137</v>
      </c>
      <c r="C480" s="1">
        <v>44007.378472222219</v>
      </c>
      <c r="D480">
        <v>10320998</v>
      </c>
    </row>
    <row r="481" spans="2:4">
      <c r="B481" t="s">
        <v>137</v>
      </c>
      <c r="C481" s="1">
        <v>44008.378472222219</v>
      </c>
      <c r="D481">
        <v>10387185</v>
      </c>
    </row>
    <row r="482" spans="2:4">
      <c r="B482" t="s">
        <v>137</v>
      </c>
      <c r="C482" s="1">
        <v>44011.378472222219</v>
      </c>
      <c r="D482">
        <v>10316141</v>
      </c>
    </row>
    <row r="483" spans="2:4">
      <c r="B483" t="s">
        <v>137</v>
      </c>
      <c r="C483" s="1">
        <v>44012.378472222219</v>
      </c>
      <c r="D483">
        <v>10314023</v>
      </c>
    </row>
    <row r="484" spans="2:4">
      <c r="B484" t="s">
        <v>137</v>
      </c>
      <c r="C484" s="1">
        <v>44013.378472222219</v>
      </c>
      <c r="D484">
        <v>10359357</v>
      </c>
    </row>
    <row r="485" spans="2:4">
      <c r="B485" t="s">
        <v>137</v>
      </c>
      <c r="C485" s="1">
        <v>44014.378472222219</v>
      </c>
      <c r="D485">
        <v>10424076</v>
      </c>
    </row>
    <row r="486" spans="2:4">
      <c r="B486" t="s">
        <v>137</v>
      </c>
      <c r="C486" s="1">
        <v>44015.378472222219</v>
      </c>
      <c r="D486">
        <v>10505265</v>
      </c>
    </row>
    <row r="487" spans="2:4">
      <c r="B487" t="s">
        <v>137</v>
      </c>
      <c r="C487" s="1">
        <v>44018.378472222219</v>
      </c>
      <c r="D487">
        <v>10589938</v>
      </c>
    </row>
    <row r="488" spans="2:4">
      <c r="B488" t="s">
        <v>137</v>
      </c>
      <c r="C488" s="1">
        <v>44019.378472222219</v>
      </c>
      <c r="D488">
        <v>10598087</v>
      </c>
    </row>
    <row r="489" spans="2:4">
      <c r="B489" t="s">
        <v>137</v>
      </c>
      <c r="C489" s="1">
        <v>44020.378472222219</v>
      </c>
      <c r="D489">
        <v>10513298</v>
      </c>
    </row>
    <row r="490" spans="2:4">
      <c r="B490" t="s">
        <v>137</v>
      </c>
      <c r="C490" s="1">
        <v>44021.378472222219</v>
      </c>
      <c r="D490">
        <v>10577068</v>
      </c>
    </row>
    <row r="491" spans="2:4">
      <c r="B491" t="s">
        <v>137</v>
      </c>
      <c r="C491" s="1">
        <v>44022.378472222219</v>
      </c>
      <c r="D491">
        <v>10556551</v>
      </c>
    </row>
    <row r="492" spans="2:4">
      <c r="B492" t="s">
        <v>137</v>
      </c>
      <c r="C492" s="1">
        <v>44025.378472222219</v>
      </c>
      <c r="D492">
        <v>10605005</v>
      </c>
    </row>
    <row r="493" spans="2:4">
      <c r="B493" t="s">
        <v>137</v>
      </c>
      <c r="C493" s="1">
        <v>44026.378472222219</v>
      </c>
      <c r="D493">
        <v>10498211</v>
      </c>
    </row>
    <row r="494" spans="2:4">
      <c r="B494" t="s">
        <v>137</v>
      </c>
      <c r="C494" s="1">
        <v>44027.378472222219</v>
      </c>
      <c r="D494">
        <v>10517207</v>
      </c>
    </row>
    <row r="495" spans="2:4">
      <c r="B495" t="s">
        <v>137</v>
      </c>
      <c r="C495" s="1">
        <v>44028.378472222219</v>
      </c>
      <c r="D495">
        <v>10572459</v>
      </c>
    </row>
    <row r="496" spans="2:4">
      <c r="B496" t="s">
        <v>137</v>
      </c>
      <c r="C496" s="1">
        <v>44029.378472222219</v>
      </c>
      <c r="D496">
        <v>10701647</v>
      </c>
    </row>
    <row r="497" spans="2:4">
      <c r="B497" t="s">
        <v>137</v>
      </c>
      <c r="C497" s="1">
        <v>44032.378472222219</v>
      </c>
      <c r="D497">
        <v>10802011</v>
      </c>
    </row>
    <row r="498" spans="2:4">
      <c r="B498" t="s">
        <v>137</v>
      </c>
      <c r="C498" s="1">
        <v>44033.378472222219</v>
      </c>
      <c r="D498">
        <v>10857624</v>
      </c>
    </row>
    <row r="499" spans="2:4">
      <c r="B499" t="s">
        <v>137</v>
      </c>
      <c r="C499" s="1">
        <v>44034.378472222219</v>
      </c>
      <c r="D499">
        <v>10811452</v>
      </c>
    </row>
    <row r="500" spans="2:4">
      <c r="B500" t="s">
        <v>137</v>
      </c>
      <c r="C500" s="1">
        <v>44035.378472222219</v>
      </c>
      <c r="D500">
        <v>10896875</v>
      </c>
    </row>
    <row r="501" spans="2:4">
      <c r="B501" t="s">
        <v>137</v>
      </c>
      <c r="C501" s="1">
        <v>44036.378472222219</v>
      </c>
      <c r="D501">
        <v>10842009</v>
      </c>
    </row>
    <row r="502" spans="2:4">
      <c r="B502" t="s">
        <v>137</v>
      </c>
      <c r="C502" s="1">
        <v>44039.378472222219</v>
      </c>
      <c r="D502">
        <v>10830894</v>
      </c>
    </row>
    <row r="503" spans="2:4">
      <c r="B503" t="s">
        <v>137</v>
      </c>
      <c r="C503" s="1">
        <v>44040.378472222219</v>
      </c>
      <c r="D503">
        <v>10959469</v>
      </c>
    </row>
    <row r="504" spans="2:4">
      <c r="B504" t="s">
        <v>137</v>
      </c>
      <c r="C504" s="1">
        <v>44041.378472222219</v>
      </c>
      <c r="D504">
        <v>10959604</v>
      </c>
    </row>
    <row r="505" spans="2:4">
      <c r="B505" t="s">
        <v>137</v>
      </c>
      <c r="C505" s="1">
        <v>44042.378472222219</v>
      </c>
      <c r="D505">
        <v>10916756</v>
      </c>
    </row>
    <row r="506" spans="2:4">
      <c r="B506" t="s">
        <v>137</v>
      </c>
      <c r="C506" s="1">
        <v>44043.378472222219</v>
      </c>
      <c r="D506">
        <v>10941844</v>
      </c>
    </row>
    <row r="507" spans="2:4">
      <c r="B507" t="s">
        <v>137</v>
      </c>
      <c r="C507" s="1">
        <v>44046.378472222219</v>
      </c>
      <c r="D507">
        <v>10843236</v>
      </c>
    </row>
    <row r="508" spans="2:4">
      <c r="B508" t="s">
        <v>137</v>
      </c>
      <c r="C508" s="1">
        <v>44047.378472222219</v>
      </c>
      <c r="D508">
        <v>10912914</v>
      </c>
    </row>
    <row r="509" spans="2:4">
      <c r="B509" t="s">
        <v>137</v>
      </c>
      <c r="C509" s="1">
        <v>44048.378472222219</v>
      </c>
      <c r="D509">
        <v>10946302</v>
      </c>
    </row>
    <row r="510" spans="2:4">
      <c r="B510" t="s">
        <v>137</v>
      </c>
      <c r="C510" s="1">
        <v>44049.378472222219</v>
      </c>
      <c r="D510">
        <v>11002196</v>
      </c>
    </row>
    <row r="511" spans="2:4">
      <c r="B511" t="s">
        <v>137</v>
      </c>
      <c r="C511" s="1">
        <v>44050.378472222219</v>
      </c>
      <c r="D511">
        <v>11040836</v>
      </c>
    </row>
    <row r="512" spans="2:4">
      <c r="B512" t="s">
        <v>137</v>
      </c>
      <c r="C512" s="1">
        <v>44053.378472222219</v>
      </c>
      <c r="D512">
        <v>11133419</v>
      </c>
    </row>
    <row r="513" spans="2:4">
      <c r="B513" t="s">
        <v>137</v>
      </c>
      <c r="C513" s="1">
        <v>44054.378472222219</v>
      </c>
      <c r="D513">
        <v>11111714</v>
      </c>
    </row>
    <row r="514" spans="2:4">
      <c r="B514" t="s">
        <v>137</v>
      </c>
      <c r="C514" s="1">
        <v>44055.378472222219</v>
      </c>
      <c r="D514">
        <v>11110518</v>
      </c>
    </row>
    <row r="515" spans="2:4">
      <c r="B515" t="s">
        <v>137</v>
      </c>
      <c r="C515" s="1">
        <v>44056.378472222219</v>
      </c>
      <c r="D515">
        <v>11125673</v>
      </c>
    </row>
    <row r="516" spans="2:4">
      <c r="B516" t="s">
        <v>137</v>
      </c>
      <c r="C516" s="1">
        <v>44057.378472222219</v>
      </c>
      <c r="D516">
        <v>11042668</v>
      </c>
    </row>
    <row r="517" spans="2:4">
      <c r="B517" t="s">
        <v>137</v>
      </c>
      <c r="C517" s="1">
        <v>44060.378472222219</v>
      </c>
      <c r="D517">
        <v>11134449</v>
      </c>
    </row>
    <row r="518" spans="2:4">
      <c r="B518" t="s">
        <v>137</v>
      </c>
      <c r="C518" s="1">
        <v>44061.378472222219</v>
      </c>
      <c r="D518">
        <v>11212941</v>
      </c>
    </row>
    <row r="519" spans="2:4">
      <c r="B519" t="s">
        <v>137</v>
      </c>
      <c r="C519" s="1">
        <v>44062.378472222219</v>
      </c>
      <c r="D519">
        <v>11218953</v>
      </c>
    </row>
    <row r="520" spans="2:4">
      <c r="B520" t="s">
        <v>137</v>
      </c>
      <c r="C520" s="1">
        <v>44063.378472222219</v>
      </c>
      <c r="D520">
        <v>11188209</v>
      </c>
    </row>
    <row r="521" spans="2:4">
      <c r="B521" t="s">
        <v>137</v>
      </c>
      <c r="C521" s="1">
        <v>44064.378472222219</v>
      </c>
      <c r="D521">
        <v>11244364</v>
      </c>
    </row>
    <row r="522" spans="2:4">
      <c r="B522" t="s">
        <v>137</v>
      </c>
      <c r="C522" s="1">
        <v>44067.378472222219</v>
      </c>
      <c r="D522">
        <v>11255958</v>
      </c>
    </row>
    <row r="523" spans="2:4">
      <c r="B523" t="s">
        <v>137</v>
      </c>
      <c r="C523" s="1">
        <v>44068.378472222219</v>
      </c>
      <c r="D523">
        <v>11265242</v>
      </c>
    </row>
    <row r="524" spans="2:4">
      <c r="B524" t="s">
        <v>137</v>
      </c>
      <c r="C524" s="1">
        <v>44069.378472222219</v>
      </c>
      <c r="D524">
        <v>11280647</v>
      </c>
    </row>
    <row r="525" spans="2:4">
      <c r="B525" t="s">
        <v>137</v>
      </c>
      <c r="C525" s="1">
        <v>44070.378472222219</v>
      </c>
      <c r="D525">
        <v>11291559</v>
      </c>
    </row>
    <row r="526" spans="2:4">
      <c r="B526" t="s">
        <v>137</v>
      </c>
      <c r="C526" s="1">
        <v>44071.378472222219</v>
      </c>
      <c r="D526">
        <v>11325676</v>
      </c>
    </row>
    <row r="527" spans="2:4">
      <c r="B527" t="s">
        <v>137</v>
      </c>
      <c r="C527" s="1">
        <v>44074.378472222219</v>
      </c>
      <c r="D527">
        <v>11100025</v>
      </c>
    </row>
    <row r="528" spans="2:4">
      <c r="B528" t="s">
        <v>137</v>
      </c>
      <c r="C528" s="1">
        <v>44075.378472222219</v>
      </c>
      <c r="D528">
        <v>11196616</v>
      </c>
    </row>
    <row r="529" spans="2:4">
      <c r="B529" t="s">
        <v>137</v>
      </c>
      <c r="C529" s="1">
        <v>44076.378472222219</v>
      </c>
      <c r="D529">
        <v>11246653</v>
      </c>
    </row>
    <row r="530" spans="2:4">
      <c r="B530" t="s">
        <v>137</v>
      </c>
      <c r="C530" s="1">
        <v>44077.378472222219</v>
      </c>
      <c r="D530">
        <v>11276092</v>
      </c>
    </row>
    <row r="531" spans="2:4">
      <c r="B531" t="s">
        <v>137</v>
      </c>
      <c r="C531" s="1">
        <v>44078.378472222219</v>
      </c>
      <c r="D531">
        <v>11124906</v>
      </c>
    </row>
    <row r="532" spans="2:4">
      <c r="B532" t="s">
        <v>137</v>
      </c>
      <c r="C532" s="1">
        <v>44081.378472222219</v>
      </c>
      <c r="D532">
        <v>11129354</v>
      </c>
    </row>
    <row r="533" spans="2:4">
      <c r="B533" t="s">
        <v>137</v>
      </c>
      <c r="C533" s="1">
        <v>44082.378472222219</v>
      </c>
      <c r="D533">
        <v>11071809</v>
      </c>
    </row>
    <row r="534" spans="2:4">
      <c r="B534" t="s">
        <v>137</v>
      </c>
      <c r="C534" s="1">
        <v>44083.378472222219</v>
      </c>
      <c r="D534">
        <v>11068703</v>
      </c>
    </row>
    <row r="535" spans="2:4">
      <c r="B535" t="s">
        <v>137</v>
      </c>
      <c r="C535" s="1">
        <v>44084.378472222219</v>
      </c>
      <c r="D535">
        <v>11157786</v>
      </c>
    </row>
    <row r="536" spans="2:4">
      <c r="B536" t="s">
        <v>137</v>
      </c>
      <c r="C536" s="1">
        <v>44085.378472222219</v>
      </c>
      <c r="D536">
        <v>11189659</v>
      </c>
    </row>
    <row r="537" spans="2:4">
      <c r="B537" t="s">
        <v>137</v>
      </c>
      <c r="C537" s="1">
        <v>44088.378472222219</v>
      </c>
      <c r="D537">
        <v>11217290</v>
      </c>
    </row>
    <row r="538" spans="2:4">
      <c r="B538" t="s">
        <v>137</v>
      </c>
      <c r="C538" s="1">
        <v>44089.378472222219</v>
      </c>
      <c r="D538">
        <v>11268179</v>
      </c>
    </row>
    <row r="539" spans="2:4">
      <c r="B539" t="s">
        <v>137</v>
      </c>
      <c r="C539" s="1">
        <v>44090.378472222219</v>
      </c>
      <c r="D539">
        <v>11335976</v>
      </c>
    </row>
    <row r="540" spans="2:4">
      <c r="B540" t="s">
        <v>137</v>
      </c>
      <c r="C540" s="1">
        <v>44091.378472222219</v>
      </c>
      <c r="D540">
        <v>11292034</v>
      </c>
    </row>
    <row r="541" spans="2:4">
      <c r="B541" t="s">
        <v>137</v>
      </c>
      <c r="C541" s="1">
        <v>44092.378472222219</v>
      </c>
      <c r="D541">
        <v>11390774</v>
      </c>
    </row>
    <row r="542" spans="2:4">
      <c r="B542" t="s">
        <v>137</v>
      </c>
      <c r="C542" s="1">
        <v>44095.378472222219</v>
      </c>
      <c r="D542">
        <v>11145574</v>
      </c>
    </row>
    <row r="543" spans="2:4">
      <c r="B543" t="s">
        <v>137</v>
      </c>
      <c r="C543" s="1">
        <v>44096.378472222219</v>
      </c>
      <c r="D543">
        <v>11119737</v>
      </c>
    </row>
    <row r="544" spans="2:4">
      <c r="B544" t="s">
        <v>137</v>
      </c>
      <c r="C544" s="1">
        <v>44097.378472222219</v>
      </c>
      <c r="D544">
        <v>11058630</v>
      </c>
    </row>
    <row r="545" spans="2:4">
      <c r="B545" t="s">
        <v>137</v>
      </c>
      <c r="C545" s="1">
        <v>44098.378472222219</v>
      </c>
      <c r="D545">
        <v>10808413</v>
      </c>
    </row>
    <row r="546" spans="2:4">
      <c r="B546" t="s">
        <v>137</v>
      </c>
      <c r="C546" s="1">
        <v>44099.378472222219</v>
      </c>
      <c r="D546">
        <v>10994849</v>
      </c>
    </row>
    <row r="547" spans="2:4">
      <c r="B547" t="s">
        <v>137</v>
      </c>
      <c r="C547" s="1">
        <v>44102.378472222219</v>
      </c>
      <c r="D547">
        <v>11140865</v>
      </c>
    </row>
    <row r="548" spans="2:4">
      <c r="B548" t="s">
        <v>137</v>
      </c>
      <c r="C548" s="1">
        <v>44103.378472222219</v>
      </c>
      <c r="D548">
        <v>11105902</v>
      </c>
    </row>
    <row r="549" spans="2:4">
      <c r="B549" t="s">
        <v>137</v>
      </c>
      <c r="C549" s="1">
        <v>44104.378472222219</v>
      </c>
      <c r="D549">
        <v>11119730</v>
      </c>
    </row>
    <row r="550" spans="2:4">
      <c r="B550" t="s">
        <v>137</v>
      </c>
      <c r="C550" s="1">
        <v>44105.378472222219</v>
      </c>
      <c r="D550">
        <v>11227683</v>
      </c>
    </row>
    <row r="551" spans="2:4">
      <c r="B551" t="s">
        <v>137</v>
      </c>
      <c r="C551" s="1">
        <v>44109.378472222219</v>
      </c>
      <c r="D551">
        <v>11273960</v>
      </c>
    </row>
    <row r="552" spans="2:4">
      <c r="B552" t="s">
        <v>137</v>
      </c>
      <c r="C552" s="1">
        <v>44110.378472222219</v>
      </c>
      <c r="D552">
        <v>11345631</v>
      </c>
    </row>
    <row r="553" spans="2:4">
      <c r="B553" t="s">
        <v>137</v>
      </c>
      <c r="C553" s="1">
        <v>44111.378472222219</v>
      </c>
      <c r="D553">
        <v>11375325</v>
      </c>
    </row>
    <row r="554" spans="2:4">
      <c r="B554" t="s">
        <v>137</v>
      </c>
      <c r="C554" s="1">
        <v>44112.378472222219</v>
      </c>
      <c r="D554">
        <v>11457051</v>
      </c>
    </row>
    <row r="555" spans="2:4">
      <c r="B555" t="s">
        <v>137</v>
      </c>
      <c r="C555" s="1">
        <v>44113.378472222219</v>
      </c>
      <c r="D555">
        <v>11460216</v>
      </c>
    </row>
    <row r="556" spans="2:4">
      <c r="B556" t="s">
        <v>137</v>
      </c>
      <c r="C556" s="1">
        <v>44116.378472222219</v>
      </c>
      <c r="D556">
        <v>11459423</v>
      </c>
    </row>
    <row r="557" spans="2:4">
      <c r="B557" t="s">
        <v>137</v>
      </c>
      <c r="C557" s="1">
        <v>44117.378472222219</v>
      </c>
      <c r="D557">
        <v>11445490</v>
      </c>
    </row>
    <row r="558" spans="2:4">
      <c r="B558" t="s">
        <v>137</v>
      </c>
      <c r="C558" s="1">
        <v>44118.378472222219</v>
      </c>
      <c r="D558">
        <v>11451421</v>
      </c>
    </row>
    <row r="559" spans="2:4">
      <c r="B559" t="s">
        <v>137</v>
      </c>
      <c r="C559" s="1">
        <v>44119.378472222219</v>
      </c>
      <c r="D559">
        <v>11288935</v>
      </c>
    </row>
    <row r="560" spans="2:4">
      <c r="B560" t="s">
        <v>137</v>
      </c>
      <c r="C560" s="1">
        <v>44120.378472222219</v>
      </c>
      <c r="D560">
        <v>11338120</v>
      </c>
    </row>
    <row r="561" spans="2:4">
      <c r="B561" t="s">
        <v>137</v>
      </c>
      <c r="C561" s="1">
        <v>44123.378472222219</v>
      </c>
      <c r="D561">
        <v>11361410</v>
      </c>
    </row>
    <row r="562" spans="2:4">
      <c r="B562" t="s">
        <v>137</v>
      </c>
      <c r="C562" s="1">
        <v>44124.378472222219</v>
      </c>
      <c r="D562">
        <v>11378246</v>
      </c>
    </row>
    <row r="563" spans="2:4">
      <c r="B563" t="s">
        <v>137</v>
      </c>
      <c r="C563" s="1">
        <v>44125.378472222219</v>
      </c>
      <c r="D563">
        <v>11380466</v>
      </c>
    </row>
    <row r="564" spans="2:4">
      <c r="B564" t="s">
        <v>137</v>
      </c>
      <c r="C564" s="1">
        <v>44126.378472222219</v>
      </c>
      <c r="D564">
        <v>11369860</v>
      </c>
    </row>
    <row r="565" spans="2:4">
      <c r="B565" t="s">
        <v>137</v>
      </c>
      <c r="C565" s="1">
        <v>44127.378472222219</v>
      </c>
      <c r="D565">
        <v>11375546</v>
      </c>
    </row>
    <row r="566" spans="2:4">
      <c r="B566" t="s">
        <v>137</v>
      </c>
      <c r="C566" s="1">
        <v>44130.378472222219</v>
      </c>
      <c r="D566">
        <v>11253790</v>
      </c>
    </row>
    <row r="567" spans="2:4">
      <c r="B567" t="s">
        <v>137</v>
      </c>
      <c r="C567" s="1">
        <v>44131.378472222219</v>
      </c>
      <c r="D567">
        <v>11357945</v>
      </c>
    </row>
    <row r="568" spans="2:4">
      <c r="B568" t="s">
        <v>137</v>
      </c>
      <c r="C568" s="1">
        <v>44132.378472222219</v>
      </c>
      <c r="D568">
        <v>11270992</v>
      </c>
    </row>
    <row r="569" spans="2:4">
      <c r="B569" t="s">
        <v>137</v>
      </c>
      <c r="C569" s="1">
        <v>44133.378472222219</v>
      </c>
      <c r="D569">
        <v>11244202</v>
      </c>
    </row>
    <row r="570" spans="2:4">
      <c r="B570" t="s">
        <v>137</v>
      </c>
      <c r="C570" s="1">
        <v>44134.378472222219</v>
      </c>
      <c r="D570">
        <v>11239478</v>
      </c>
    </row>
    <row r="571" spans="2:4">
      <c r="B571" t="s">
        <v>137</v>
      </c>
      <c r="C571" s="1">
        <v>44137.378472222219</v>
      </c>
      <c r="D571">
        <v>11221506</v>
      </c>
    </row>
    <row r="572" spans="2:4">
      <c r="B572" t="s">
        <v>137</v>
      </c>
      <c r="C572" s="1">
        <v>44138.378472222219</v>
      </c>
      <c r="D572">
        <v>11308772</v>
      </c>
    </row>
    <row r="573" spans="2:4">
      <c r="B573" t="s">
        <v>137</v>
      </c>
      <c r="C573" s="1">
        <v>44139.378472222219</v>
      </c>
      <c r="D573">
        <v>11360373</v>
      </c>
    </row>
    <row r="574" spans="2:4">
      <c r="B574" t="s">
        <v>137</v>
      </c>
      <c r="C574" s="1">
        <v>44140.378472222219</v>
      </c>
      <c r="D574">
        <v>11524482</v>
      </c>
    </row>
    <row r="575" spans="2:4">
      <c r="B575" t="s">
        <v>137</v>
      </c>
      <c r="C575" s="1">
        <v>44141.378472222219</v>
      </c>
      <c r="D575">
        <v>11562892</v>
      </c>
    </row>
    <row r="576" spans="2:4">
      <c r="B576" t="s">
        <v>137</v>
      </c>
      <c r="C576" s="1">
        <v>44144.378472222219</v>
      </c>
      <c r="D576">
        <v>11698513</v>
      </c>
    </row>
    <row r="577" spans="2:4">
      <c r="B577" t="s">
        <v>137</v>
      </c>
      <c r="C577" s="1">
        <v>44145.378472222219</v>
      </c>
      <c r="D577">
        <v>11717013</v>
      </c>
    </row>
    <row r="578" spans="2:4">
      <c r="B578" t="s">
        <v>137</v>
      </c>
      <c r="C578" s="1">
        <v>44146.378472222219</v>
      </c>
      <c r="D578">
        <v>11850413</v>
      </c>
    </row>
    <row r="579" spans="2:4">
      <c r="B579" t="s">
        <v>137</v>
      </c>
      <c r="C579" s="1">
        <v>44147.378472222219</v>
      </c>
      <c r="D579">
        <v>11854387</v>
      </c>
    </row>
    <row r="580" spans="2:4">
      <c r="B580" t="s">
        <v>137</v>
      </c>
      <c r="C580" s="1">
        <v>44148.378472222219</v>
      </c>
      <c r="D580">
        <v>11908994</v>
      </c>
    </row>
    <row r="581" spans="2:4">
      <c r="B581" t="s">
        <v>137</v>
      </c>
      <c r="C581" s="1">
        <v>44149.753472222219</v>
      </c>
      <c r="D581">
        <v>11951669</v>
      </c>
    </row>
    <row r="582" spans="2:4">
      <c r="B582" t="s">
        <v>137</v>
      </c>
      <c r="C582" s="1">
        <v>44152.378472222219</v>
      </c>
      <c r="D582">
        <v>11998115</v>
      </c>
    </row>
    <row r="583" spans="2:4">
      <c r="B583" t="s">
        <v>137</v>
      </c>
      <c r="C583" s="1">
        <v>44153.378472222219</v>
      </c>
      <c r="D583">
        <v>12020524</v>
      </c>
    </row>
    <row r="584" spans="2:4">
      <c r="B584" t="s">
        <v>137</v>
      </c>
      <c r="C584" s="1">
        <v>44154.378472222219</v>
      </c>
      <c r="D584">
        <v>11901502</v>
      </c>
    </row>
    <row r="585" spans="2:4">
      <c r="B585" t="s">
        <v>137</v>
      </c>
      <c r="C585" s="1">
        <v>44155.378472222219</v>
      </c>
      <c r="D585">
        <v>12005135</v>
      </c>
    </row>
    <row r="586" spans="2:4">
      <c r="B586" t="s">
        <v>137</v>
      </c>
      <c r="C586" s="1">
        <v>44158.378472222219</v>
      </c>
      <c r="D586">
        <v>12093506</v>
      </c>
    </row>
    <row r="587" spans="2:4">
      <c r="B587" t="s">
        <v>137</v>
      </c>
      <c r="C587" s="1">
        <v>44159.378472222219</v>
      </c>
      <c r="D587">
        <v>12156460</v>
      </c>
    </row>
    <row r="588" spans="2:4">
      <c r="B588" t="s">
        <v>137</v>
      </c>
      <c r="C588" s="1">
        <v>44160.378472222219</v>
      </c>
      <c r="D588">
        <v>12035055</v>
      </c>
    </row>
    <row r="589" spans="2:4">
      <c r="B589" t="s">
        <v>137</v>
      </c>
      <c r="C589" s="1">
        <v>44161.378472222219</v>
      </c>
      <c r="D589">
        <v>12139108</v>
      </c>
    </row>
    <row r="590" spans="2:4">
      <c r="B590" t="s">
        <v>137</v>
      </c>
      <c r="C590" s="1">
        <v>44162.378472222219</v>
      </c>
      <c r="D590">
        <v>12130214</v>
      </c>
    </row>
    <row r="591" spans="2:4">
      <c r="B591" t="s">
        <v>137</v>
      </c>
      <c r="C591" s="1">
        <v>44166.378472222219</v>
      </c>
      <c r="D591">
        <v>12232940</v>
      </c>
    </row>
    <row r="592" spans="2:4">
      <c r="B592" t="s">
        <v>137</v>
      </c>
      <c r="C592" s="1">
        <v>44167.378472222219</v>
      </c>
      <c r="D592">
        <v>12310528</v>
      </c>
    </row>
    <row r="593" spans="2:4">
      <c r="B593" t="s">
        <v>137</v>
      </c>
      <c r="C593" s="1">
        <v>44168.378472222219</v>
      </c>
      <c r="D593">
        <v>12392321</v>
      </c>
    </row>
    <row r="594" spans="2:4">
      <c r="B594" t="s">
        <v>137</v>
      </c>
      <c r="C594" s="1">
        <v>44169.378472222219</v>
      </c>
      <c r="D594">
        <v>12481135</v>
      </c>
    </row>
    <row r="595" spans="2:4">
      <c r="B595" t="s">
        <v>137</v>
      </c>
      <c r="C595" s="1">
        <v>44172.378472222219</v>
      </c>
      <c r="D595">
        <v>12556826</v>
      </c>
    </row>
    <row r="596" spans="2:4">
      <c r="B596" t="s">
        <v>137</v>
      </c>
      <c r="C596" s="1">
        <v>44173.378472222219</v>
      </c>
      <c r="D596">
        <v>12540061</v>
      </c>
    </row>
    <row r="597" spans="2:4">
      <c r="B597" t="s">
        <v>137</v>
      </c>
      <c r="C597" s="1">
        <v>44174.378472222219</v>
      </c>
      <c r="D597">
        <v>12588459</v>
      </c>
    </row>
    <row r="598" spans="2:4">
      <c r="B598" t="s">
        <v>137</v>
      </c>
      <c r="C598" s="1">
        <v>44175.378472222219</v>
      </c>
      <c r="D598">
        <v>12541631</v>
      </c>
    </row>
    <row r="599" spans="2:4">
      <c r="B599" t="s">
        <v>137</v>
      </c>
      <c r="C599" s="1">
        <v>44176.378472222219</v>
      </c>
      <c r="D599">
        <v>12538665</v>
      </c>
    </row>
    <row r="600" spans="2:4">
      <c r="B600" t="s">
        <v>137</v>
      </c>
      <c r="C600" s="1">
        <v>44179.378472222219</v>
      </c>
      <c r="D600">
        <v>12576716</v>
      </c>
    </row>
    <row r="601" spans="2:4">
      <c r="B601" t="s">
        <v>137</v>
      </c>
      <c r="C601" s="1">
        <v>44180.378472222219</v>
      </c>
      <c r="D601">
        <v>12620275</v>
      </c>
    </row>
    <row r="602" spans="2:4">
      <c r="B602" t="s">
        <v>137</v>
      </c>
      <c r="C602" s="1">
        <v>44181.378472222219</v>
      </c>
      <c r="D602">
        <v>12697513</v>
      </c>
    </row>
    <row r="603" spans="2:4">
      <c r="B603" t="s">
        <v>137</v>
      </c>
      <c r="C603" s="1">
        <v>44182.378472222219</v>
      </c>
      <c r="D603">
        <v>12713318</v>
      </c>
    </row>
    <row r="604" spans="2:4">
      <c r="B604" t="s">
        <v>137</v>
      </c>
      <c r="C604" s="1">
        <v>44183.378472222219</v>
      </c>
      <c r="D604">
        <v>12749750</v>
      </c>
    </row>
    <row r="605" spans="2:4">
      <c r="B605" t="s">
        <v>137</v>
      </c>
      <c r="C605" s="1">
        <v>44186.378472222219</v>
      </c>
      <c r="D605">
        <v>12389616</v>
      </c>
    </row>
    <row r="606" spans="2:4">
      <c r="B606" t="s">
        <v>137</v>
      </c>
      <c r="C606" s="1">
        <v>44187.378472222219</v>
      </c>
      <c r="D606">
        <v>12546413</v>
      </c>
    </row>
    <row r="607" spans="2:4">
      <c r="B607" t="s">
        <v>137</v>
      </c>
      <c r="C607" s="1">
        <v>44188.378472222219</v>
      </c>
      <c r="D607">
        <v>12636574</v>
      </c>
    </row>
    <row r="608" spans="2:4">
      <c r="B608" t="s">
        <v>137</v>
      </c>
      <c r="C608" s="1">
        <v>44189.378472222219</v>
      </c>
      <c r="D608">
        <v>12721584</v>
      </c>
    </row>
    <row r="609" spans="2:4">
      <c r="B609" t="s">
        <v>137</v>
      </c>
      <c r="C609" s="1">
        <v>44193.378472222219</v>
      </c>
      <c r="D609">
        <v>12809498</v>
      </c>
    </row>
    <row r="610" spans="2:4">
      <c r="B610" t="s">
        <v>137</v>
      </c>
      <c r="C610" s="1">
        <v>44194.378472222219</v>
      </c>
      <c r="D610">
        <v>12827153</v>
      </c>
    </row>
    <row r="611" spans="2:4">
      <c r="B611" t="s">
        <v>137</v>
      </c>
      <c r="C611" s="1">
        <v>44195.378472222219</v>
      </c>
      <c r="D611">
        <v>12895631</v>
      </c>
    </row>
    <row r="612" spans="2:4">
      <c r="B612" t="s">
        <v>137</v>
      </c>
      <c r="C612" s="1">
        <v>44196.378472222219</v>
      </c>
      <c r="D612">
        <v>12889404</v>
      </c>
    </row>
    <row r="613" spans="2:4">
      <c r="B613" t="s">
        <v>137</v>
      </c>
      <c r="C613" s="1">
        <v>44197.378472222219</v>
      </c>
      <c r="D613">
        <v>12921924</v>
      </c>
    </row>
    <row r="614" spans="2:4">
      <c r="B614" t="s">
        <v>137</v>
      </c>
      <c r="C614" s="1">
        <v>44200.378472222219</v>
      </c>
      <c r="D614">
        <v>13034231</v>
      </c>
    </row>
    <row r="615" spans="2:4">
      <c r="B615" t="s">
        <v>137</v>
      </c>
      <c r="C615" s="1">
        <v>44201.378472222219</v>
      </c>
      <c r="D615">
        <v>13066473</v>
      </c>
    </row>
    <row r="616" spans="2:4">
      <c r="B616" t="s">
        <v>137</v>
      </c>
      <c r="C616" s="1">
        <v>44202.378472222219</v>
      </c>
      <c r="D616">
        <v>13086323</v>
      </c>
    </row>
    <row r="617" spans="2:4">
      <c r="B617" t="s">
        <v>137</v>
      </c>
      <c r="C617" s="1">
        <v>44203.378472222219</v>
      </c>
      <c r="D617">
        <v>13105874</v>
      </c>
    </row>
    <row r="618" spans="2:4">
      <c r="B618" t="s">
        <v>137</v>
      </c>
      <c r="C618" s="1">
        <v>44204.378472222219</v>
      </c>
      <c r="D618">
        <v>13295742</v>
      </c>
    </row>
    <row r="619" spans="2:4">
      <c r="B619" t="s">
        <v>137</v>
      </c>
      <c r="C619" s="1">
        <v>44207.378472222219</v>
      </c>
      <c r="D619">
        <v>13377604</v>
      </c>
    </row>
    <row r="620" spans="2:4">
      <c r="B620" t="s">
        <v>137</v>
      </c>
      <c r="C620" s="1">
        <v>44208.378472222219</v>
      </c>
      <c r="D620">
        <v>13397257</v>
      </c>
    </row>
    <row r="621" spans="2:4">
      <c r="B621" t="s">
        <v>137</v>
      </c>
      <c r="C621" s="1">
        <v>44209.378472222219</v>
      </c>
      <c r="D621">
        <v>13390685</v>
      </c>
    </row>
    <row r="622" spans="2:4">
      <c r="B622" t="s">
        <v>137</v>
      </c>
      <c r="C622" s="1">
        <v>44210.378472222219</v>
      </c>
      <c r="D622">
        <v>13381672</v>
      </c>
    </row>
    <row r="623" spans="2:4">
      <c r="B623" t="s">
        <v>137</v>
      </c>
      <c r="C623" s="1">
        <v>44211.378472222219</v>
      </c>
      <c r="D623">
        <v>13227556</v>
      </c>
    </row>
    <row r="624" spans="2:4">
      <c r="B624" t="s">
        <v>137</v>
      </c>
      <c r="C624" s="1">
        <v>44214.378472222219</v>
      </c>
      <c r="D624">
        <v>13080661</v>
      </c>
    </row>
    <row r="625" spans="2:4">
      <c r="B625" t="s">
        <v>137</v>
      </c>
      <c r="C625" s="1">
        <v>44215.378472222219</v>
      </c>
      <c r="D625">
        <v>13250879</v>
      </c>
    </row>
    <row r="626" spans="2:4">
      <c r="B626" t="s">
        <v>137</v>
      </c>
      <c r="C626" s="1">
        <v>44216.378472222219</v>
      </c>
      <c r="D626">
        <v>13340264</v>
      </c>
    </row>
    <row r="627" spans="2:4">
      <c r="B627" t="s">
        <v>137</v>
      </c>
      <c r="C627" s="1">
        <v>44217.378472222219</v>
      </c>
      <c r="D627">
        <v>13292466</v>
      </c>
    </row>
    <row r="628" spans="2:4">
      <c r="B628" t="s">
        <v>137</v>
      </c>
      <c r="C628" s="1">
        <v>44218.378472222219</v>
      </c>
      <c r="D628">
        <v>13173066</v>
      </c>
    </row>
    <row r="629" spans="2:4">
      <c r="B629" t="s">
        <v>137</v>
      </c>
      <c r="C629" s="1">
        <v>44221.378472222219</v>
      </c>
      <c r="D629">
        <v>13124347</v>
      </c>
    </row>
    <row r="630" spans="2:4">
      <c r="B630" t="s">
        <v>137</v>
      </c>
      <c r="C630" s="1">
        <v>44223.378472222219</v>
      </c>
      <c r="D630">
        <v>12993023</v>
      </c>
    </row>
    <row r="631" spans="2:4">
      <c r="B631" t="s">
        <v>137</v>
      </c>
      <c r="C631" s="1">
        <v>44224.378472222219</v>
      </c>
      <c r="D631">
        <v>12931626</v>
      </c>
    </row>
    <row r="632" spans="2:4">
      <c r="B632" t="s">
        <v>137</v>
      </c>
      <c r="C632" s="1">
        <v>44225.378472222219</v>
      </c>
      <c r="D632">
        <v>12753610</v>
      </c>
    </row>
    <row r="633" spans="2:4">
      <c r="B633" t="s">
        <v>137</v>
      </c>
      <c r="C633" s="1">
        <v>44228.378472222219</v>
      </c>
      <c r="D633">
        <v>13101609</v>
      </c>
    </row>
    <row r="634" spans="2:4">
      <c r="B634" t="s">
        <v>137</v>
      </c>
      <c r="C634" s="1">
        <v>44229.378472222219</v>
      </c>
      <c r="D634">
        <v>13323957</v>
      </c>
    </row>
    <row r="635" spans="2:4">
      <c r="B635" t="s">
        <v>137</v>
      </c>
      <c r="C635" s="1">
        <v>44230.378472222219</v>
      </c>
      <c r="D635">
        <v>13458843</v>
      </c>
    </row>
    <row r="636" spans="2:4">
      <c r="B636" t="s">
        <v>137</v>
      </c>
      <c r="C636" s="1">
        <v>44231.378472222219</v>
      </c>
      <c r="D636">
        <v>13521007</v>
      </c>
    </row>
    <row r="637" spans="2:4">
      <c r="B637" t="s">
        <v>137</v>
      </c>
      <c r="C637" s="1">
        <v>44232.378472222219</v>
      </c>
      <c r="D637">
        <v>13532001</v>
      </c>
    </row>
    <row r="638" spans="2:4">
      <c r="B638" t="s">
        <v>137</v>
      </c>
      <c r="C638" s="1">
        <v>44235.378472222219</v>
      </c>
      <c r="D638">
        <v>13673667</v>
      </c>
    </row>
    <row r="639" spans="2:4">
      <c r="B639" t="s">
        <v>137</v>
      </c>
      <c r="C639" s="1">
        <v>44236.378472222219</v>
      </c>
      <c r="D639">
        <v>13673906</v>
      </c>
    </row>
    <row r="640" spans="2:4">
      <c r="B640" t="s">
        <v>137</v>
      </c>
      <c r="C640" s="1">
        <v>44237.378472222219</v>
      </c>
      <c r="D640">
        <v>13703193</v>
      </c>
    </row>
    <row r="641" spans="2:4">
      <c r="B641" t="s">
        <v>137</v>
      </c>
      <c r="C641" s="1">
        <v>44238.378472222219</v>
      </c>
      <c r="D641">
        <v>13755403</v>
      </c>
    </row>
    <row r="642" spans="2:4">
      <c r="B642" t="s">
        <v>137</v>
      </c>
      <c r="C642" s="1">
        <v>44239.378472222219</v>
      </c>
      <c r="D642">
        <v>13719076</v>
      </c>
    </row>
    <row r="643" spans="2:4">
      <c r="B643" t="s">
        <v>137</v>
      </c>
      <c r="C643" s="1">
        <v>44242.378472222219</v>
      </c>
      <c r="D643">
        <v>13756666</v>
      </c>
    </row>
    <row r="644" spans="2:4">
      <c r="B644" t="s">
        <v>137</v>
      </c>
      <c r="C644" s="1">
        <v>44243.378472222219</v>
      </c>
      <c r="D644">
        <v>13770008</v>
      </c>
    </row>
    <row r="645" spans="2:4">
      <c r="B645" t="s">
        <v>137</v>
      </c>
      <c r="C645" s="1">
        <v>44244.378472222219</v>
      </c>
      <c r="D645">
        <v>13718935</v>
      </c>
    </row>
    <row r="646" spans="2:4">
      <c r="B646" t="s">
        <v>137</v>
      </c>
      <c r="C646" s="1">
        <v>44245.378472222219</v>
      </c>
      <c r="D646">
        <v>13736204</v>
      </c>
    </row>
    <row r="647" spans="2:4">
      <c r="B647" t="s">
        <v>137</v>
      </c>
      <c r="C647" s="1">
        <v>44246.378472222219</v>
      </c>
      <c r="D647">
        <v>13613526</v>
      </c>
    </row>
    <row r="648" spans="2:4">
      <c r="B648" t="s">
        <v>137</v>
      </c>
      <c r="C648" s="1">
        <v>44249.378472222219</v>
      </c>
      <c r="D648">
        <v>13424085</v>
      </c>
    </row>
    <row r="649" spans="2:4">
      <c r="B649" t="s">
        <v>137</v>
      </c>
      <c r="C649" s="1">
        <v>44250.378472222219</v>
      </c>
      <c r="D649">
        <v>13474915</v>
      </c>
    </row>
    <row r="650" spans="2:4">
      <c r="B650" t="s">
        <v>137</v>
      </c>
      <c r="C650" s="1">
        <v>44251.378472222219</v>
      </c>
      <c r="D650">
        <v>13612221</v>
      </c>
    </row>
    <row r="651" spans="2:4">
      <c r="B651" t="s">
        <v>137</v>
      </c>
      <c r="C651" s="1">
        <v>44252.378472222219</v>
      </c>
      <c r="D651">
        <v>13751424</v>
      </c>
    </row>
    <row r="652" spans="2:4">
      <c r="B652" t="s">
        <v>137</v>
      </c>
      <c r="C652" s="1">
        <v>44253.378472222219</v>
      </c>
      <c r="D652">
        <v>13354376</v>
      </c>
    </row>
    <row r="653" spans="2:4">
      <c r="B653" t="s">
        <v>137</v>
      </c>
      <c r="C653" s="1">
        <v>44256.378472222219</v>
      </c>
      <c r="D653">
        <v>13553935</v>
      </c>
    </row>
    <row r="654" spans="2:4">
      <c r="B654" t="s">
        <v>137</v>
      </c>
      <c r="C654" s="1">
        <v>44257.378472222219</v>
      </c>
      <c r="D654">
        <v>13696136</v>
      </c>
    </row>
    <row r="655" spans="2:4">
      <c r="B655" t="s">
        <v>137</v>
      </c>
      <c r="C655" s="1">
        <v>44258.378472222219</v>
      </c>
      <c r="D655">
        <v>13875693</v>
      </c>
    </row>
    <row r="656" spans="2:4">
      <c r="B656" t="s">
        <v>137</v>
      </c>
      <c r="C656" s="1">
        <v>44259.378472222219</v>
      </c>
      <c r="D656">
        <v>13848754</v>
      </c>
    </row>
    <row r="657" spans="2:4">
      <c r="B657" t="s">
        <v>137</v>
      </c>
      <c r="C657" s="1">
        <v>44260.378472222219</v>
      </c>
      <c r="D657">
        <v>13722005</v>
      </c>
    </row>
    <row r="658" spans="2:4">
      <c r="B658" t="s">
        <v>137</v>
      </c>
      <c r="C658" s="1">
        <v>44263.378472222219</v>
      </c>
      <c r="D658">
        <v>13731799</v>
      </c>
    </row>
    <row r="659" spans="2:4">
      <c r="B659" t="s">
        <v>137</v>
      </c>
      <c r="C659" s="1">
        <v>44264.378472222219</v>
      </c>
      <c r="D659">
        <v>13785965</v>
      </c>
    </row>
    <row r="660" spans="2:4">
      <c r="B660" t="s">
        <v>137</v>
      </c>
      <c r="C660" s="1">
        <v>44265.378472222219</v>
      </c>
      <c r="D660">
        <v>13850482</v>
      </c>
    </row>
    <row r="661" spans="2:4">
      <c r="B661" t="s">
        <v>137</v>
      </c>
      <c r="C661" s="1">
        <v>44267.378472222219</v>
      </c>
      <c r="D661">
        <v>13748425</v>
      </c>
    </row>
    <row r="662" spans="2:4">
      <c r="B662" t="s">
        <v>137</v>
      </c>
      <c r="C662" s="1">
        <v>44270.378472222219</v>
      </c>
      <c r="D662">
        <v>13691266</v>
      </c>
    </row>
    <row r="663" spans="2:4">
      <c r="B663" t="s">
        <v>137</v>
      </c>
      <c r="C663" s="1">
        <v>44271.378472222219</v>
      </c>
      <c r="D663">
        <v>13706112</v>
      </c>
    </row>
    <row r="664" spans="2:4">
      <c r="B664" t="s">
        <v>137</v>
      </c>
      <c r="C664" s="1">
        <v>44272.378472222219</v>
      </c>
      <c r="D664">
        <v>13508745</v>
      </c>
    </row>
    <row r="665" spans="2:4">
      <c r="B665" t="s">
        <v>137</v>
      </c>
      <c r="C665" s="1">
        <v>44273.378472222219</v>
      </c>
      <c r="D665">
        <v>13399173</v>
      </c>
    </row>
    <row r="666" spans="2:4">
      <c r="B666" t="s">
        <v>137</v>
      </c>
      <c r="C666" s="1">
        <v>44274.378472222219</v>
      </c>
      <c r="D666">
        <v>13529362</v>
      </c>
    </row>
    <row r="667" spans="2:4">
      <c r="B667" t="s">
        <v>137</v>
      </c>
      <c r="C667" s="1">
        <v>44277.378472222219</v>
      </c>
      <c r="D667">
        <v>13578541</v>
      </c>
    </row>
    <row r="668" spans="2:4">
      <c r="B668" t="s">
        <v>137</v>
      </c>
      <c r="C668" s="1">
        <v>44278.378472222219</v>
      </c>
      <c r="D668">
        <v>13644332</v>
      </c>
    </row>
    <row r="669" spans="2:4">
      <c r="B669" t="s">
        <v>137</v>
      </c>
      <c r="C669" s="1">
        <v>44279.378472222219</v>
      </c>
      <c r="D669">
        <v>13479031</v>
      </c>
    </row>
    <row r="670" spans="2:4">
      <c r="B670" t="s">
        <v>137</v>
      </c>
      <c r="C670" s="1">
        <v>44280.378472222219</v>
      </c>
      <c r="D670">
        <v>13278165</v>
      </c>
    </row>
    <row r="671" spans="2:4">
      <c r="B671" t="s">
        <v>137</v>
      </c>
      <c r="C671" s="1">
        <v>44281.378472222219</v>
      </c>
      <c r="D671">
        <v>13427931</v>
      </c>
    </row>
    <row r="672" spans="2:4">
      <c r="B672" t="s">
        <v>137</v>
      </c>
      <c r="C672" s="1">
        <v>44285.378472222219</v>
      </c>
      <c r="D672">
        <v>13660267</v>
      </c>
    </row>
    <row r="673" spans="2:4">
      <c r="B673" t="s">
        <v>137</v>
      </c>
      <c r="C673" s="1">
        <v>44286.378472222219</v>
      </c>
      <c r="D673">
        <v>13618537</v>
      </c>
    </row>
    <row r="674" spans="2:4">
      <c r="B674" t="s">
        <v>137</v>
      </c>
      <c r="C674" s="1">
        <v>44287.378472222219</v>
      </c>
      <c r="D674">
        <v>13756604</v>
      </c>
    </row>
    <row r="675" spans="2:4">
      <c r="B675" t="s">
        <v>137</v>
      </c>
      <c r="C675" s="1">
        <v>44291.378472222219</v>
      </c>
      <c r="D675">
        <v>13645578</v>
      </c>
    </row>
    <row r="676" spans="2:4">
      <c r="B676" t="s">
        <v>137</v>
      </c>
      <c r="C676" s="1">
        <v>44292.378472222219</v>
      </c>
      <c r="D676">
        <v>13751329</v>
      </c>
    </row>
    <row r="677" spans="2:4">
      <c r="B677" t="s">
        <v>137</v>
      </c>
      <c r="C677" s="1">
        <v>44293.378472222219</v>
      </c>
      <c r="D677">
        <v>13832470</v>
      </c>
    </row>
    <row r="678" spans="2:4">
      <c r="B678" t="s">
        <v>137</v>
      </c>
      <c r="C678" s="1">
        <v>44294.378472222219</v>
      </c>
      <c r="D678">
        <v>13904145</v>
      </c>
    </row>
    <row r="679" spans="2:4">
      <c r="B679" t="s">
        <v>137</v>
      </c>
      <c r="C679" s="1">
        <v>44295.378472222219</v>
      </c>
      <c r="D679">
        <v>13898751</v>
      </c>
    </row>
    <row r="680" spans="2:4">
      <c r="B680" t="s">
        <v>137</v>
      </c>
      <c r="C680" s="1">
        <v>44298.378472222219</v>
      </c>
      <c r="D680">
        <v>13505149</v>
      </c>
    </row>
    <row r="681" spans="2:4">
      <c r="B681" t="s">
        <v>137</v>
      </c>
      <c r="C681" s="1">
        <v>44299.378472222219</v>
      </c>
      <c r="D681">
        <v>13586686</v>
      </c>
    </row>
    <row r="682" spans="2:4">
      <c r="B682" t="s">
        <v>137</v>
      </c>
      <c r="C682" s="1">
        <v>44301.378472222219</v>
      </c>
      <c r="D682">
        <v>13651630</v>
      </c>
    </row>
    <row r="683" spans="2:4">
      <c r="B683" t="s">
        <v>137</v>
      </c>
      <c r="C683" s="1">
        <v>44302.378472222219</v>
      </c>
      <c r="D683">
        <v>13775375</v>
      </c>
    </row>
    <row r="684" spans="2:4">
      <c r="B684" t="s">
        <v>137</v>
      </c>
      <c r="C684" s="1">
        <v>44305.378472222219</v>
      </c>
      <c r="D684">
        <v>13562719</v>
      </c>
    </row>
    <row r="685" spans="2:4">
      <c r="B685" t="s">
        <v>137</v>
      </c>
      <c r="C685" s="1">
        <v>44306.378472222219</v>
      </c>
      <c r="D685">
        <v>13530272</v>
      </c>
    </row>
    <row r="686" spans="2:4">
      <c r="B686" t="s">
        <v>137</v>
      </c>
      <c r="C686" s="1">
        <v>44308.378472222219</v>
      </c>
      <c r="D686">
        <v>13564097</v>
      </c>
    </row>
    <row r="687" spans="2:4">
      <c r="B687" t="s">
        <v>137</v>
      </c>
      <c r="C687" s="1">
        <v>44309.378472222219</v>
      </c>
      <c r="D687">
        <v>13501955</v>
      </c>
    </row>
    <row r="688" spans="2:4">
      <c r="B688" t="s">
        <v>137</v>
      </c>
      <c r="C688" s="1">
        <v>44312.378472222219</v>
      </c>
      <c r="D688">
        <v>13587129</v>
      </c>
    </row>
    <row r="689" spans="2:4">
      <c r="B689" t="s">
        <v>137</v>
      </c>
      <c r="C689" s="1">
        <v>44313.378472222219</v>
      </c>
      <c r="D689">
        <v>13698842</v>
      </c>
    </row>
    <row r="690" spans="2:4">
      <c r="B690" t="s">
        <v>137</v>
      </c>
      <c r="C690" s="1">
        <v>44314.378472222219</v>
      </c>
      <c r="D690">
        <v>13822948</v>
      </c>
    </row>
    <row r="691" spans="2:4">
      <c r="B691" t="s">
        <v>137</v>
      </c>
      <c r="C691" s="1">
        <v>44315.378472222219</v>
      </c>
      <c r="D691">
        <v>13855086</v>
      </c>
    </row>
    <row r="692" spans="2:4">
      <c r="B692" t="s">
        <v>137</v>
      </c>
      <c r="C692" s="1">
        <v>44316.378472222219</v>
      </c>
      <c r="D692">
        <v>13772821</v>
      </c>
    </row>
    <row r="693" spans="2:4">
      <c r="B693" t="s">
        <v>137</v>
      </c>
      <c r="C693" s="1">
        <v>44319.378472222219</v>
      </c>
      <c r="D693">
        <v>13825112</v>
      </c>
    </row>
    <row r="694" spans="2:4">
      <c r="B694" t="s">
        <v>137</v>
      </c>
      <c r="C694" s="1">
        <v>44320.378472222219</v>
      </c>
      <c r="D694">
        <v>13757085</v>
      </c>
    </row>
    <row r="695" spans="2:4">
      <c r="B695" t="s">
        <v>137</v>
      </c>
      <c r="C695" s="1">
        <v>44321.378472222219</v>
      </c>
      <c r="D695">
        <v>13822706</v>
      </c>
    </row>
    <row r="696" spans="2:4">
      <c r="B696" t="s">
        <v>137</v>
      </c>
      <c r="C696" s="1">
        <v>44322.378472222219</v>
      </c>
      <c r="D696">
        <v>13905175</v>
      </c>
    </row>
    <row r="697" spans="2:4">
      <c r="B697" t="s">
        <v>137</v>
      </c>
      <c r="C697" s="1">
        <v>44323.378472222219</v>
      </c>
      <c r="D697">
        <v>13979581</v>
      </c>
    </row>
    <row r="698" spans="2:4">
      <c r="B698" t="s">
        <v>137</v>
      </c>
      <c r="C698" s="1">
        <v>44326.378472222219</v>
      </c>
      <c r="D698">
        <v>14104827</v>
      </c>
    </row>
    <row r="699" spans="2:4">
      <c r="B699" t="s">
        <v>137</v>
      </c>
      <c r="C699" s="1">
        <v>44327.378472222219</v>
      </c>
      <c r="D699">
        <v>14068932</v>
      </c>
    </row>
    <row r="700" spans="2:4">
      <c r="B700" t="s">
        <v>137</v>
      </c>
      <c r="C700" s="1">
        <v>44328.378472222219</v>
      </c>
      <c r="D700">
        <v>13955120</v>
      </c>
    </row>
    <row r="701" spans="2:4">
      <c r="B701" t="s">
        <v>137</v>
      </c>
      <c r="C701" s="1">
        <v>44330.378472222219</v>
      </c>
      <c r="D701">
        <v>13923469</v>
      </c>
    </row>
    <row r="702" spans="2:4">
      <c r="B702" t="s">
        <v>137</v>
      </c>
      <c r="C702" s="1">
        <v>44333.378472222219</v>
      </c>
      <c r="D702">
        <v>14065866</v>
      </c>
    </row>
    <row r="703" spans="2:4">
      <c r="B703" t="s">
        <v>137</v>
      </c>
      <c r="C703" s="1">
        <v>44334.378472222219</v>
      </c>
      <c r="D703">
        <v>14208322</v>
      </c>
    </row>
    <row r="704" spans="2:4">
      <c r="B704" t="s">
        <v>137</v>
      </c>
      <c r="C704" s="1">
        <v>44335.378472222219</v>
      </c>
      <c r="D704">
        <v>14205883</v>
      </c>
    </row>
    <row r="705" spans="2:4">
      <c r="B705" t="s">
        <v>137</v>
      </c>
      <c r="C705" s="1">
        <v>44336.378472222219</v>
      </c>
      <c r="D705">
        <v>14116297</v>
      </c>
    </row>
    <row r="706" spans="2:4">
      <c r="B706" t="s">
        <v>137</v>
      </c>
      <c r="C706" s="1">
        <v>44337.378472222219</v>
      </c>
      <c r="D706">
        <v>14233211</v>
      </c>
    </row>
    <row r="707" spans="2:4">
      <c r="B707" t="s">
        <v>137</v>
      </c>
      <c r="C707" s="1">
        <v>44340.378472222219</v>
      </c>
      <c r="D707">
        <v>14251112</v>
      </c>
    </row>
    <row r="708" spans="2:4">
      <c r="B708" t="s">
        <v>137</v>
      </c>
      <c r="C708" s="1">
        <v>44341.378472222219</v>
      </c>
      <c r="D708">
        <v>14307064</v>
      </c>
    </row>
    <row r="709" spans="2:4">
      <c r="B709" t="s">
        <v>137</v>
      </c>
      <c r="C709" s="1">
        <v>44342.378472222219</v>
      </c>
      <c r="D709">
        <v>14370624</v>
      </c>
    </row>
    <row r="710" spans="2:4">
      <c r="B710" t="s">
        <v>137</v>
      </c>
      <c r="C710" s="1">
        <v>44343.378472222219</v>
      </c>
      <c r="D710">
        <v>14405998</v>
      </c>
    </row>
    <row r="711" spans="2:4">
      <c r="B711" t="s">
        <v>137</v>
      </c>
      <c r="C711" s="1">
        <v>44344.378472222219</v>
      </c>
      <c r="D711">
        <v>14423563</v>
      </c>
    </row>
    <row r="712" spans="2:4">
      <c r="B712" t="s">
        <v>137</v>
      </c>
      <c r="C712" s="1">
        <v>44347.378472222219</v>
      </c>
      <c r="D712">
        <v>14518386</v>
      </c>
    </row>
    <row r="713" spans="2:4">
      <c r="B713" t="s">
        <v>137</v>
      </c>
      <c r="C713" s="1">
        <v>44348.378472222219</v>
      </c>
      <c r="D713">
        <v>14546023</v>
      </c>
    </row>
    <row r="714" spans="2:4">
      <c r="B714" t="s">
        <v>137</v>
      </c>
      <c r="C714" s="1">
        <v>44349.378472222219</v>
      </c>
      <c r="D714">
        <v>14583569</v>
      </c>
    </row>
    <row r="715" spans="2:4">
      <c r="B715" t="s">
        <v>137</v>
      </c>
      <c r="C715" s="1">
        <v>44350.378472222219</v>
      </c>
      <c r="D715">
        <v>14668799</v>
      </c>
    </row>
    <row r="716" spans="2:4">
      <c r="B716" t="s">
        <v>137</v>
      </c>
      <c r="C716" s="1">
        <v>44351.378472222219</v>
      </c>
      <c r="D716">
        <v>14693506</v>
      </c>
    </row>
    <row r="717" spans="2:4">
      <c r="B717" t="s">
        <v>137</v>
      </c>
      <c r="C717" s="1">
        <v>44354.378472222219</v>
      </c>
      <c r="D717">
        <v>14762049</v>
      </c>
    </row>
    <row r="718" spans="2:4">
      <c r="B718" t="s">
        <v>137</v>
      </c>
      <c r="C718" s="1">
        <v>44355.378472222219</v>
      </c>
      <c r="D718">
        <v>14788971</v>
      </c>
    </row>
    <row r="719" spans="2:4">
      <c r="B719" t="s">
        <v>137</v>
      </c>
      <c r="C719" s="1">
        <v>44356.378472222219</v>
      </c>
      <c r="D719">
        <v>14720152</v>
      </c>
    </row>
    <row r="720" spans="2:4">
      <c r="B720" t="s">
        <v>137</v>
      </c>
      <c r="C720" s="1">
        <v>44357.378472222219</v>
      </c>
      <c r="D720">
        <v>14815206</v>
      </c>
    </row>
    <row r="721" spans="2:4">
      <c r="B721" t="s">
        <v>137</v>
      </c>
      <c r="C721" s="1">
        <v>44358.378472222219</v>
      </c>
      <c r="D721">
        <v>14831281</v>
      </c>
    </row>
    <row r="722" spans="2:4">
      <c r="B722" t="s">
        <v>137</v>
      </c>
      <c r="C722" s="1">
        <v>44361.378472222219</v>
      </c>
      <c r="D722">
        <v>14813503</v>
      </c>
    </row>
    <row r="723" spans="2:4">
      <c r="B723" t="s">
        <v>137</v>
      </c>
      <c r="C723" s="1">
        <v>44362.378472222219</v>
      </c>
      <c r="D723">
        <v>14823916</v>
      </c>
    </row>
    <row r="724" spans="2:4">
      <c r="B724" t="s">
        <v>137</v>
      </c>
      <c r="C724" s="1">
        <v>44363.378472222219</v>
      </c>
      <c r="D724">
        <v>14714721</v>
      </c>
    </row>
    <row r="725" spans="2:4">
      <c r="B725" t="s">
        <v>137</v>
      </c>
      <c r="C725" s="1">
        <v>44364.378472222219</v>
      </c>
      <c r="D725">
        <v>14630139</v>
      </c>
    </row>
    <row r="726" spans="2:4">
      <c r="B726" t="s">
        <v>137</v>
      </c>
      <c r="C726" s="1">
        <v>44365.378472222219</v>
      </c>
      <c r="D726">
        <v>14625758</v>
      </c>
    </row>
    <row r="727" spans="2:4">
      <c r="B727" t="s">
        <v>137</v>
      </c>
      <c r="C727" s="1">
        <v>44368.378472222219</v>
      </c>
      <c r="D727">
        <v>14684411</v>
      </c>
    </row>
    <row r="728" spans="2:4">
      <c r="B728" t="s">
        <v>137</v>
      </c>
      <c r="C728" s="1">
        <v>44369.378472222219</v>
      </c>
      <c r="D728">
        <v>14734857</v>
      </c>
    </row>
    <row r="729" spans="2:4">
      <c r="B729" t="s">
        <v>137</v>
      </c>
      <c r="C729" s="1">
        <v>44370.378472222219</v>
      </c>
      <c r="D729">
        <v>14677303</v>
      </c>
    </row>
    <row r="730" spans="2:4">
      <c r="B730" t="s">
        <v>137</v>
      </c>
      <c r="C730" s="1">
        <v>44371.378472222219</v>
      </c>
      <c r="D730">
        <v>14713907</v>
      </c>
    </row>
    <row r="731" spans="2:4">
      <c r="B731" t="s">
        <v>137</v>
      </c>
      <c r="C731" s="1">
        <v>44372.378472222219</v>
      </c>
      <c r="D731">
        <v>14749487</v>
      </c>
    </row>
    <row r="732" spans="2:4">
      <c r="B732" t="s">
        <v>137</v>
      </c>
      <c r="C732" s="1">
        <v>44375.378472222219</v>
      </c>
      <c r="D732">
        <v>14730755</v>
      </c>
    </row>
    <row r="733" spans="2:4">
      <c r="B733" t="s">
        <v>137</v>
      </c>
      <c r="C733" s="1">
        <v>44376.378472222219</v>
      </c>
      <c r="D733">
        <v>14679476</v>
      </c>
    </row>
    <row r="734" spans="2:4">
      <c r="B734" t="s">
        <v>137</v>
      </c>
      <c r="C734" s="1">
        <v>44377.378472222219</v>
      </c>
      <c r="D734">
        <v>14641961</v>
      </c>
    </row>
    <row r="735" spans="2:4">
      <c r="B735" t="s">
        <v>137</v>
      </c>
      <c r="C735" s="1">
        <v>44378.378472222219</v>
      </c>
      <c r="D735">
        <v>14632604</v>
      </c>
    </row>
    <row r="736" spans="2:4">
      <c r="B736" t="s">
        <v>137</v>
      </c>
      <c r="C736" s="1">
        <v>44379.378472222219</v>
      </c>
      <c r="D736">
        <v>14659537</v>
      </c>
    </row>
    <row r="737" spans="2:4">
      <c r="B737" t="s">
        <v>137</v>
      </c>
      <c r="C737" s="1">
        <v>44382.378472222219</v>
      </c>
      <c r="D737">
        <v>14707249</v>
      </c>
    </row>
    <row r="738" spans="2:4">
      <c r="B738" t="s">
        <v>137</v>
      </c>
      <c r="C738" s="1">
        <v>44383.378472222219</v>
      </c>
      <c r="D738">
        <v>14712223</v>
      </c>
    </row>
    <row r="739" spans="2:4">
      <c r="B739" t="s">
        <v>137</v>
      </c>
      <c r="C739" s="1">
        <v>44384.378472222219</v>
      </c>
      <c r="D739">
        <v>14747183</v>
      </c>
    </row>
    <row r="740" spans="2:4">
      <c r="B740" t="s">
        <v>137</v>
      </c>
      <c r="C740" s="1">
        <v>44385.378472222219</v>
      </c>
      <c r="D740">
        <v>14654767</v>
      </c>
    </row>
    <row r="741" spans="2:4">
      <c r="B741" t="s">
        <v>137</v>
      </c>
      <c r="C741" s="1">
        <v>44386.378472222219</v>
      </c>
      <c r="D741">
        <v>14678572</v>
      </c>
    </row>
    <row r="742" spans="2:4">
      <c r="B742" t="s">
        <v>137</v>
      </c>
      <c r="C742" s="1">
        <v>44389.378472222219</v>
      </c>
      <c r="D742">
        <v>14699740</v>
      </c>
    </row>
    <row r="743" spans="2:4">
      <c r="B743" t="s">
        <v>137</v>
      </c>
      <c r="C743" s="1">
        <v>44390.378472222219</v>
      </c>
      <c r="D743">
        <v>14748558</v>
      </c>
    </row>
    <row r="744" spans="2:4">
      <c r="B744" t="s">
        <v>137</v>
      </c>
      <c r="C744" s="1">
        <v>44391.378472222219</v>
      </c>
      <c r="D744">
        <v>14786387</v>
      </c>
    </row>
    <row r="745" spans="2:4">
      <c r="B745" t="s">
        <v>137</v>
      </c>
      <c r="C745" s="1">
        <v>44392.378472222219</v>
      </c>
      <c r="D745">
        <v>14834596</v>
      </c>
    </row>
    <row r="746" spans="2:4">
      <c r="B746" t="s">
        <v>137</v>
      </c>
      <c r="C746" s="1">
        <v>44393.378472222219</v>
      </c>
      <c r="D746">
        <v>14841432</v>
      </c>
    </row>
    <row r="747" spans="2:4">
      <c r="B747" t="s">
        <v>137</v>
      </c>
      <c r="C747" s="1">
        <v>44396.378472222219</v>
      </c>
      <c r="D747">
        <v>14747813</v>
      </c>
    </row>
    <row r="748" spans="2:4">
      <c r="B748" t="s">
        <v>137</v>
      </c>
      <c r="C748" s="1">
        <v>44397.378472222219</v>
      </c>
      <c r="D748">
        <v>14662965</v>
      </c>
    </row>
    <row r="749" spans="2:4">
      <c r="B749" t="s">
        <v>137</v>
      </c>
      <c r="C749" s="1">
        <v>44399.378472222219</v>
      </c>
      <c r="D749">
        <v>14808907</v>
      </c>
    </row>
    <row r="750" spans="2:4">
      <c r="B750" t="s">
        <v>137</v>
      </c>
      <c r="C750" s="1">
        <v>44400.378472222219</v>
      </c>
      <c r="D750">
        <v>14821870</v>
      </c>
    </row>
    <row r="751" spans="2:4">
      <c r="B751" t="s">
        <v>137</v>
      </c>
      <c r="C751" s="1">
        <v>44403.378472222219</v>
      </c>
      <c r="D751">
        <v>14838812</v>
      </c>
    </row>
    <row r="752" spans="2:4">
      <c r="B752" t="s">
        <v>137</v>
      </c>
      <c r="C752" s="1">
        <v>44404.378472222219</v>
      </c>
      <c r="D752">
        <v>14751605</v>
      </c>
    </row>
    <row r="753" spans="2:4">
      <c r="B753" t="s">
        <v>137</v>
      </c>
      <c r="C753" s="1">
        <v>44405.378472222219</v>
      </c>
      <c r="D753">
        <v>14760018</v>
      </c>
    </row>
    <row r="754" spans="2:4">
      <c r="B754" t="s">
        <v>137</v>
      </c>
      <c r="C754" s="1">
        <v>44406.378472222219</v>
      </c>
      <c r="D754">
        <v>14823516</v>
      </c>
    </row>
    <row r="755" spans="2:4">
      <c r="B755" t="s">
        <v>137</v>
      </c>
      <c r="C755" s="1">
        <v>44407.378472222219</v>
      </c>
      <c r="D755">
        <v>14830849</v>
      </c>
    </row>
    <row r="756" spans="2:4">
      <c r="B756" t="s">
        <v>137</v>
      </c>
      <c r="C756" s="1">
        <v>44410.378472222219</v>
      </c>
      <c r="D756">
        <v>14935422</v>
      </c>
    </row>
    <row r="757" spans="2:4">
      <c r="B757" t="s">
        <v>137</v>
      </c>
      <c r="C757" s="1">
        <v>44411.378472222219</v>
      </c>
      <c r="D757">
        <v>15106055</v>
      </c>
    </row>
    <row r="758" spans="2:4">
      <c r="B758" t="s">
        <v>137</v>
      </c>
      <c r="C758" s="1">
        <v>44412.378472222219</v>
      </c>
      <c r="D758">
        <v>15100466</v>
      </c>
    </row>
    <row r="759" spans="2:4">
      <c r="B759" t="s">
        <v>137</v>
      </c>
      <c r="C759" s="1">
        <v>44413.378472222219</v>
      </c>
      <c r="D759">
        <v>15096268</v>
      </c>
    </row>
    <row r="760" spans="2:4">
      <c r="B760" t="s">
        <v>137</v>
      </c>
      <c r="C760" s="1">
        <v>44414.378472222219</v>
      </c>
      <c r="D760">
        <v>15074034</v>
      </c>
    </row>
    <row r="761" spans="2:4">
      <c r="B761" t="s">
        <v>137</v>
      </c>
      <c r="C761" s="1">
        <v>44417.378472222219</v>
      </c>
      <c r="D761">
        <v>15064035</v>
      </c>
    </row>
    <row r="762" spans="2:4">
      <c r="B762" t="s">
        <v>137</v>
      </c>
      <c r="C762" s="1">
        <v>44418.378472222219</v>
      </c>
      <c r="D762">
        <v>15042914</v>
      </c>
    </row>
    <row r="763" spans="2:4">
      <c r="B763" t="s">
        <v>137</v>
      </c>
      <c r="C763" s="1">
        <v>44419.378472222219</v>
      </c>
      <c r="D763">
        <v>15054587</v>
      </c>
    </row>
    <row r="764" spans="2:4">
      <c r="B764" t="s">
        <v>137</v>
      </c>
      <c r="C764" s="1">
        <v>44420.378472222219</v>
      </c>
      <c r="D764">
        <v>15124111</v>
      </c>
    </row>
    <row r="765" spans="2:4">
      <c r="B765" t="s">
        <v>137</v>
      </c>
      <c r="C765" s="1">
        <v>44421.378472222219</v>
      </c>
      <c r="D765">
        <v>15182245</v>
      </c>
    </row>
    <row r="766" spans="2:4">
      <c r="B766" t="s">
        <v>137</v>
      </c>
      <c r="C766" s="1">
        <v>44424.378472222219</v>
      </c>
      <c r="D766">
        <v>15175795</v>
      </c>
    </row>
    <row r="767" spans="2:4">
      <c r="B767" t="s">
        <v>137</v>
      </c>
      <c r="C767" s="1">
        <v>44425.378472222219</v>
      </c>
      <c r="D767">
        <v>15241673</v>
      </c>
    </row>
    <row r="768" spans="2:4">
      <c r="B768" t="s">
        <v>137</v>
      </c>
      <c r="C768" s="1">
        <v>44426.378472222219</v>
      </c>
      <c r="D768">
        <v>15251922</v>
      </c>
    </row>
    <row r="769" spans="2:4">
      <c r="B769" t="s">
        <v>137</v>
      </c>
      <c r="C769" s="1">
        <v>44428.378472222219</v>
      </c>
      <c r="D769">
        <v>15142879</v>
      </c>
    </row>
    <row r="770" spans="2:4">
      <c r="B770" t="s">
        <v>137</v>
      </c>
      <c r="C770" s="1">
        <v>44431.378472222219</v>
      </c>
      <c r="D770">
        <v>15167639</v>
      </c>
    </row>
    <row r="771" spans="2:4">
      <c r="B771" t="s">
        <v>137</v>
      </c>
      <c r="C771" s="1">
        <v>44432.378472222219</v>
      </c>
      <c r="D771">
        <v>15330768</v>
      </c>
    </row>
    <row r="772" spans="2:4">
      <c r="B772" t="s">
        <v>137</v>
      </c>
      <c r="C772" s="1">
        <v>44433.378472222219</v>
      </c>
      <c r="D772">
        <v>15328299</v>
      </c>
    </row>
    <row r="773" spans="2:4">
      <c r="B773" t="s">
        <v>137</v>
      </c>
      <c r="C773" s="1">
        <v>44434.378472222219</v>
      </c>
      <c r="D773">
        <v>15312965</v>
      </c>
    </row>
    <row r="774" spans="2:4">
      <c r="B774" t="s">
        <v>137</v>
      </c>
      <c r="C774" s="1">
        <v>44435.378472222219</v>
      </c>
      <c r="D774">
        <v>15426368</v>
      </c>
    </row>
    <row r="775" spans="2:4">
      <c r="B775" t="s">
        <v>137</v>
      </c>
      <c r="C775" s="1">
        <v>44438.378472222219</v>
      </c>
      <c r="D775">
        <v>15607913</v>
      </c>
    </row>
    <row r="776" spans="2:4">
      <c r="B776" t="s">
        <v>137</v>
      </c>
      <c r="C776" s="1">
        <v>44439.378472222219</v>
      </c>
      <c r="D776">
        <v>15853721</v>
      </c>
    </row>
    <row r="777" spans="2:4">
      <c r="B777" t="s">
        <v>137</v>
      </c>
      <c r="C777" s="1">
        <v>44440.378472222219</v>
      </c>
      <c r="D777">
        <v>15847967</v>
      </c>
    </row>
    <row r="778" spans="2:4">
      <c r="B778" t="s">
        <v>137</v>
      </c>
      <c r="C778" s="1">
        <v>44441.378472222219</v>
      </c>
      <c r="D778">
        <v>15980417</v>
      </c>
    </row>
    <row r="779" spans="2:4">
      <c r="B779" t="s">
        <v>137</v>
      </c>
      <c r="C779" s="1">
        <v>44442.378472222219</v>
      </c>
      <c r="D779">
        <v>16045094</v>
      </c>
    </row>
    <row r="780" spans="2:4">
      <c r="B780" t="s">
        <v>137</v>
      </c>
      <c r="C780" s="1">
        <v>44445.378472222219</v>
      </c>
      <c r="D780">
        <v>16106348</v>
      </c>
    </row>
    <row r="781" spans="2:4">
      <c r="B781" t="s">
        <v>137</v>
      </c>
      <c r="C781" s="1">
        <v>44446.378472222219</v>
      </c>
      <c r="D781">
        <v>16074938</v>
      </c>
    </row>
    <row r="782" spans="2:4">
      <c r="B782" t="s">
        <v>137</v>
      </c>
      <c r="C782" s="1">
        <v>44447.378472222219</v>
      </c>
      <c r="D782">
        <v>16051641</v>
      </c>
    </row>
    <row r="783" spans="2:4">
      <c r="B783" t="s">
        <v>137</v>
      </c>
      <c r="C783" s="1">
        <v>44448.378472222219</v>
      </c>
      <c r="D783">
        <v>16060540</v>
      </c>
    </row>
    <row r="784" spans="2:4">
      <c r="B784" t="s">
        <v>137</v>
      </c>
      <c r="C784" s="1">
        <v>44452.378472222219</v>
      </c>
      <c r="D784">
        <v>16097781</v>
      </c>
    </row>
    <row r="785" spans="2:4">
      <c r="B785" t="s">
        <v>137</v>
      </c>
      <c r="C785" s="1">
        <v>44453.378472222219</v>
      </c>
      <c r="D785">
        <v>16140835</v>
      </c>
    </row>
    <row r="786" spans="2:4">
      <c r="B786" t="s">
        <v>137</v>
      </c>
      <c r="C786" s="1">
        <v>44454.378472222219</v>
      </c>
      <c r="D786">
        <v>16274199</v>
      </c>
    </row>
    <row r="787" spans="2:4">
      <c r="B787" t="s">
        <v>137</v>
      </c>
      <c r="C787" s="1">
        <v>44455.378472222219</v>
      </c>
      <c r="D787">
        <v>16250390</v>
      </c>
    </row>
    <row r="788" spans="2:4">
      <c r="B788" t="s">
        <v>137</v>
      </c>
      <c r="C788" s="1">
        <v>44456.378472222219</v>
      </c>
      <c r="D788">
        <v>16191425</v>
      </c>
    </row>
    <row r="789" spans="2:4">
      <c r="B789" t="s">
        <v>137</v>
      </c>
      <c r="C789" s="1">
        <v>44459.378472222219</v>
      </c>
      <c r="D789">
        <v>16027264</v>
      </c>
    </row>
    <row r="790" spans="2:4">
      <c r="B790" t="s">
        <v>137</v>
      </c>
      <c r="C790" s="1">
        <v>44460.378472222219</v>
      </c>
      <c r="D790">
        <v>16170780</v>
      </c>
    </row>
    <row r="791" spans="2:4">
      <c r="B791" t="s">
        <v>137</v>
      </c>
      <c r="C791" s="1">
        <v>44461.378472222219</v>
      </c>
      <c r="D791">
        <v>16203763</v>
      </c>
    </row>
    <row r="792" spans="2:4">
      <c r="B792" t="s">
        <v>137</v>
      </c>
      <c r="C792" s="1">
        <v>44462.378472222219</v>
      </c>
      <c r="D792">
        <v>16373897</v>
      </c>
    </row>
    <row r="793" spans="2:4">
      <c r="B793" t="s">
        <v>137</v>
      </c>
      <c r="C793" s="1">
        <v>44463.378472222219</v>
      </c>
      <c r="D793">
        <v>16364664</v>
      </c>
    </row>
    <row r="794" spans="2:4">
      <c r="B794" t="s">
        <v>137</v>
      </c>
      <c r="C794" s="1">
        <v>44466.378472222219</v>
      </c>
      <c r="D794">
        <v>16288629</v>
      </c>
    </row>
    <row r="795" spans="2:4">
      <c r="B795" t="s">
        <v>137</v>
      </c>
      <c r="C795" s="1">
        <v>44467.378472222219</v>
      </c>
      <c r="D795">
        <v>16179674</v>
      </c>
    </row>
    <row r="796" spans="2:4">
      <c r="B796" t="s">
        <v>137</v>
      </c>
      <c r="C796" s="1">
        <v>44468.378472222219</v>
      </c>
      <c r="D796">
        <v>16222708</v>
      </c>
    </row>
    <row r="797" spans="2:4">
      <c r="B797" t="s">
        <v>137</v>
      </c>
      <c r="C797" s="1">
        <v>44469.378472222219</v>
      </c>
      <c r="D797">
        <v>16151691</v>
      </c>
    </row>
    <row r="798" spans="2:4">
      <c r="B798" t="s">
        <v>137</v>
      </c>
      <c r="C798" s="1">
        <v>44470.378472222219</v>
      </c>
      <c r="D798">
        <v>16115413</v>
      </c>
    </row>
    <row r="799" spans="2:4">
      <c r="B799" t="s">
        <v>137</v>
      </c>
      <c r="C799" s="1">
        <v>44473.378472222219</v>
      </c>
      <c r="D799">
        <v>16262754</v>
      </c>
    </row>
    <row r="800" spans="2:4">
      <c r="B800" t="s">
        <v>137</v>
      </c>
      <c r="C800" s="1">
        <v>44474.378472222219</v>
      </c>
      <c r="D800">
        <v>16371055</v>
      </c>
    </row>
    <row r="801" spans="2:4">
      <c r="B801" t="s">
        <v>137</v>
      </c>
      <c r="C801" s="1">
        <v>44475.378472222219</v>
      </c>
      <c r="D801">
        <v>16192478</v>
      </c>
    </row>
    <row r="802" spans="2:4">
      <c r="B802" t="s">
        <v>137</v>
      </c>
      <c r="C802" s="1">
        <v>44476.378472222219</v>
      </c>
      <c r="D802">
        <v>16296450</v>
      </c>
    </row>
    <row r="803" spans="2:4">
      <c r="B803" t="s">
        <v>137</v>
      </c>
      <c r="C803" s="1">
        <v>44477.378472222219</v>
      </c>
      <c r="D803">
        <v>16329224</v>
      </c>
    </row>
    <row r="804" spans="2:4">
      <c r="B804" t="s">
        <v>137</v>
      </c>
      <c r="C804" s="1">
        <v>44480.378472222219</v>
      </c>
      <c r="D804">
        <v>16372278</v>
      </c>
    </row>
    <row r="805" spans="2:4">
      <c r="B805" t="s">
        <v>137</v>
      </c>
      <c r="C805" s="1">
        <v>44481.378472222219</v>
      </c>
      <c r="D805">
        <v>16420109</v>
      </c>
    </row>
    <row r="806" spans="2:4">
      <c r="B806" t="s">
        <v>137</v>
      </c>
      <c r="C806" s="1">
        <v>44482.378472222219</v>
      </c>
      <c r="D806">
        <v>16505293</v>
      </c>
    </row>
    <row r="807" spans="2:4">
      <c r="B807" t="s">
        <v>137</v>
      </c>
      <c r="C807" s="1">
        <v>44483.378472222219</v>
      </c>
      <c r="D807">
        <v>16644924</v>
      </c>
    </row>
    <row r="808" spans="2:4">
      <c r="B808" t="s">
        <v>137</v>
      </c>
      <c r="C808" s="1">
        <v>44487.378472222219</v>
      </c>
      <c r="D808">
        <v>16688951</v>
      </c>
    </row>
    <row r="809" spans="2:4">
      <c r="B809" t="s">
        <v>137</v>
      </c>
      <c r="C809" s="1">
        <v>44488.378472222219</v>
      </c>
      <c r="D809">
        <v>16559442</v>
      </c>
    </row>
    <row r="810" spans="2:4">
      <c r="B810" t="s">
        <v>137</v>
      </c>
      <c r="C810" s="1">
        <v>44489.378472222219</v>
      </c>
      <c r="D810">
        <v>16425559</v>
      </c>
    </row>
    <row r="811" spans="2:4">
      <c r="B811" t="s">
        <v>137</v>
      </c>
      <c r="C811" s="1">
        <v>44490.378472222219</v>
      </c>
      <c r="D811">
        <v>16338537</v>
      </c>
    </row>
    <row r="812" spans="2:4">
      <c r="B812" t="s">
        <v>137</v>
      </c>
      <c r="C812" s="1">
        <v>44491.378472222219</v>
      </c>
      <c r="D812">
        <v>16252943</v>
      </c>
    </row>
    <row r="813" spans="2:4">
      <c r="B813" t="s">
        <v>137</v>
      </c>
      <c r="C813" s="1">
        <v>44494.378472222219</v>
      </c>
      <c r="D813">
        <v>16173473</v>
      </c>
    </row>
    <row r="814" spans="2:4">
      <c r="B814" t="s">
        <v>137</v>
      </c>
      <c r="C814" s="1">
        <v>44495.378472222219</v>
      </c>
      <c r="D814">
        <v>16313069</v>
      </c>
    </row>
    <row r="815" spans="2:4">
      <c r="B815" t="s">
        <v>137</v>
      </c>
      <c r="C815" s="1">
        <v>44496.378472222219</v>
      </c>
      <c r="D815">
        <v>16309020</v>
      </c>
    </row>
    <row r="816" spans="2:4">
      <c r="B816" t="s">
        <v>137</v>
      </c>
      <c r="C816" s="1">
        <v>44497.378472222219</v>
      </c>
      <c r="D816">
        <v>16051281</v>
      </c>
    </row>
    <row r="817" spans="2:4">
      <c r="B817" t="s">
        <v>137</v>
      </c>
      <c r="C817" s="1">
        <v>44498.378472222219</v>
      </c>
      <c r="D817">
        <v>15994401</v>
      </c>
    </row>
    <row r="818" spans="2:4">
      <c r="B818" t="s">
        <v>137</v>
      </c>
      <c r="C818" s="1">
        <v>44501.378472222219</v>
      </c>
      <c r="D818">
        <v>16203740</v>
      </c>
    </row>
    <row r="819" spans="2:4">
      <c r="B819" t="s">
        <v>137</v>
      </c>
      <c r="C819" s="1">
        <v>44502.378472222219</v>
      </c>
      <c r="D819">
        <v>16149865</v>
      </c>
    </row>
    <row r="820" spans="2:4">
      <c r="B820" t="s">
        <v>137</v>
      </c>
      <c r="C820" s="1">
        <v>44503.378472222219</v>
      </c>
      <c r="D820">
        <v>16165045</v>
      </c>
    </row>
    <row r="821" spans="2:4">
      <c r="B821" t="s">
        <v>137</v>
      </c>
      <c r="C821" s="1">
        <v>44504.753472222219</v>
      </c>
      <c r="D821">
        <v>16226401</v>
      </c>
    </row>
    <row r="822" spans="2:4">
      <c r="B822" t="s">
        <v>137</v>
      </c>
      <c r="C822" s="1">
        <v>44508.378472222219</v>
      </c>
      <c r="D822">
        <v>16362225</v>
      </c>
    </row>
    <row r="823" spans="2:4">
      <c r="B823" t="s">
        <v>137</v>
      </c>
      <c r="C823" s="1">
        <v>44509.378472222219</v>
      </c>
      <c r="D823">
        <v>16350316</v>
      </c>
    </row>
    <row r="824" spans="2:4">
      <c r="B824" t="s">
        <v>137</v>
      </c>
      <c r="C824" s="1">
        <v>44510.378472222219</v>
      </c>
      <c r="D824">
        <v>16332266</v>
      </c>
    </row>
    <row r="825" spans="2:4">
      <c r="B825" t="s">
        <v>137</v>
      </c>
      <c r="C825" s="1">
        <v>44511.378472222219</v>
      </c>
      <c r="D825">
        <v>16180745</v>
      </c>
    </row>
    <row r="826" spans="2:4">
      <c r="B826" t="s">
        <v>137</v>
      </c>
      <c r="C826" s="1">
        <v>44512.378472222219</v>
      </c>
      <c r="D826">
        <v>16348469</v>
      </c>
    </row>
    <row r="827" spans="2:4">
      <c r="B827" t="s">
        <v>137</v>
      </c>
      <c r="C827" s="1">
        <v>44515.378472222219</v>
      </c>
      <c r="D827">
        <v>16341295</v>
      </c>
    </row>
    <row r="828" spans="2:4">
      <c r="B828" t="s">
        <v>137</v>
      </c>
      <c r="C828" s="1">
        <v>44516.378472222219</v>
      </c>
      <c r="D828">
        <v>16243523</v>
      </c>
    </row>
    <row r="829" spans="2:4">
      <c r="B829" t="s">
        <v>137</v>
      </c>
      <c r="C829" s="1">
        <v>44517.378472222219</v>
      </c>
      <c r="D829">
        <v>16165492</v>
      </c>
    </row>
    <row r="830" spans="2:4">
      <c r="B830" t="s">
        <v>137</v>
      </c>
      <c r="C830" s="1">
        <v>44518.378472222219</v>
      </c>
      <c r="D830">
        <v>16023288</v>
      </c>
    </row>
    <row r="831" spans="2:4">
      <c r="B831" t="s">
        <v>137</v>
      </c>
      <c r="C831" s="1">
        <v>44522.378472222219</v>
      </c>
      <c r="D831">
        <v>15789833</v>
      </c>
    </row>
    <row r="832" spans="2:4">
      <c r="B832" t="s">
        <v>137</v>
      </c>
      <c r="C832" s="1">
        <v>44523.378472222219</v>
      </c>
      <c r="D832">
        <v>15894121</v>
      </c>
    </row>
    <row r="833" spans="2:4">
      <c r="B833" t="s">
        <v>137</v>
      </c>
      <c r="C833" s="1">
        <v>44524.378472222219</v>
      </c>
      <c r="D833">
        <v>15967545</v>
      </c>
    </row>
  </sheetData>
  <mergeCells count="10">
    <mergeCell ref="S76:V77"/>
    <mergeCell ref="S82:V83"/>
    <mergeCell ref="S92:V93"/>
    <mergeCell ref="S102:V103"/>
    <mergeCell ref="S5:W5"/>
    <mergeCell ref="S16:V17"/>
    <mergeCell ref="S22:V23"/>
    <mergeCell ref="S32:V33"/>
    <mergeCell ref="S42:V43"/>
    <mergeCell ref="S65:W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6"/>
  <sheetViews>
    <sheetView workbookViewId="0"/>
  </sheetViews>
  <sheetFormatPr defaultRowHeight="14.4"/>
  <cols>
    <col min="3" max="3" width="15.44140625" bestFit="1" customWidth="1"/>
    <col min="6" max="6" width="10.33203125" bestFit="1" customWidth="1"/>
    <col min="10" max="10" width="15.44140625" bestFit="1" customWidth="1"/>
    <col min="13" max="13" width="10.33203125" bestFit="1" customWidth="1"/>
  </cols>
  <sheetData>
    <row r="1" spans="1:25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5">
      <c r="A2" s="17" t="s">
        <v>106</v>
      </c>
      <c r="B2" s="25" t="s">
        <v>151</v>
      </c>
    </row>
    <row r="3" spans="1: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T3" s="5" t="s">
        <v>56</v>
      </c>
      <c r="Y3" t="s">
        <v>149</v>
      </c>
    </row>
    <row r="4" spans="1:25">
      <c r="A4" t="s">
        <v>17</v>
      </c>
      <c r="B4" t="s">
        <v>18</v>
      </c>
      <c r="C4" s="1">
        <v>44197.378472222219</v>
      </c>
      <c r="D4">
        <v>503.85</v>
      </c>
      <c r="E4" s="1">
        <v>44524.378472222219</v>
      </c>
      <c r="F4">
        <v>765</v>
      </c>
      <c r="G4" s="2">
        <v>0.51829999999999998</v>
      </c>
      <c r="H4">
        <v>103611.44</v>
      </c>
      <c r="I4" s="2">
        <v>0.5181</v>
      </c>
      <c r="J4">
        <v>396.94349999999997</v>
      </c>
      <c r="K4">
        <v>200000</v>
      </c>
      <c r="L4">
        <v>103611.44</v>
      </c>
      <c r="M4">
        <v>224</v>
      </c>
      <c r="N4">
        <v>462.55</v>
      </c>
      <c r="O4" s="2">
        <v>-4.2299999999999997E-2</v>
      </c>
      <c r="P4" s="2">
        <v>0.78820000000000001</v>
      </c>
      <c r="Q4" t="s">
        <v>19</v>
      </c>
      <c r="Y4" t="s">
        <v>141</v>
      </c>
    </row>
    <row r="5" spans="1:25">
      <c r="A5" t="s">
        <v>20</v>
      </c>
      <c r="B5" t="s">
        <v>18</v>
      </c>
      <c r="C5" s="1">
        <v>44197.378472222219</v>
      </c>
      <c r="D5">
        <v>2775.55</v>
      </c>
      <c r="E5" s="1">
        <v>44524.378472222219</v>
      </c>
      <c r="F5">
        <v>3196.3</v>
      </c>
      <c r="G5" s="2">
        <v>0.15160000000000001</v>
      </c>
      <c r="H5">
        <v>30275.16</v>
      </c>
      <c r="I5" s="2">
        <v>0.15140000000000001</v>
      </c>
      <c r="J5">
        <v>72.057500000000005</v>
      </c>
      <c r="K5">
        <v>199999.2</v>
      </c>
      <c r="L5">
        <v>133886.6</v>
      </c>
      <c r="M5">
        <v>224</v>
      </c>
      <c r="N5">
        <v>135.16</v>
      </c>
      <c r="O5" s="2">
        <v>-0.1857</v>
      </c>
      <c r="P5" s="2">
        <v>0.26279999999999998</v>
      </c>
      <c r="Q5" t="s">
        <v>19</v>
      </c>
      <c r="T5" s="6" t="s">
        <v>57</v>
      </c>
      <c r="U5" s="6"/>
      <c r="V5" s="6"/>
      <c r="W5" s="6"/>
      <c r="X5" s="6"/>
    </row>
    <row r="6" spans="1:25">
      <c r="A6" t="s">
        <v>21</v>
      </c>
      <c r="B6" t="s">
        <v>18</v>
      </c>
      <c r="C6" s="1">
        <v>44197.378472222219</v>
      </c>
      <c r="D6">
        <v>623.79999999999995</v>
      </c>
      <c r="E6" s="1">
        <v>44524.378472222219</v>
      </c>
      <c r="F6">
        <v>692.75</v>
      </c>
      <c r="G6" s="2">
        <v>0.1105</v>
      </c>
      <c r="H6">
        <v>22064.06</v>
      </c>
      <c r="I6" s="2">
        <v>0.1103</v>
      </c>
      <c r="J6">
        <v>320.613</v>
      </c>
      <c r="K6">
        <v>199998.41</v>
      </c>
      <c r="L6">
        <v>155950.66</v>
      </c>
      <c r="M6">
        <v>224</v>
      </c>
      <c r="N6">
        <v>98.5</v>
      </c>
      <c r="O6" s="2">
        <v>-1.2500000000000001E-2</v>
      </c>
      <c r="P6" s="2">
        <v>0.38969999999999999</v>
      </c>
      <c r="Q6" t="s">
        <v>19</v>
      </c>
      <c r="T6" s="7"/>
      <c r="U6" s="7" t="s">
        <v>58</v>
      </c>
      <c r="V6" s="7" t="s">
        <v>59</v>
      </c>
      <c r="W6" s="7" t="s">
        <v>60</v>
      </c>
      <c r="Y6" t="s">
        <v>142</v>
      </c>
    </row>
    <row r="7" spans="1:25">
      <c r="A7" t="s">
        <v>22</v>
      </c>
      <c r="B7" t="s">
        <v>18</v>
      </c>
      <c r="C7" s="1">
        <v>44197.378472222219</v>
      </c>
      <c r="D7">
        <v>3481.25</v>
      </c>
      <c r="E7" s="1">
        <v>44524.378472222219</v>
      </c>
      <c r="F7">
        <v>3440</v>
      </c>
      <c r="G7" s="2">
        <v>-1.18E-2</v>
      </c>
      <c r="H7">
        <v>-2409.5700000000002</v>
      </c>
      <c r="I7" s="2">
        <v>-1.2E-2</v>
      </c>
      <c r="J7">
        <v>57.449939999999998</v>
      </c>
      <c r="K7">
        <v>199997.61</v>
      </c>
      <c r="L7">
        <v>153541.09</v>
      </c>
      <c r="M7">
        <v>224</v>
      </c>
      <c r="N7">
        <v>-10.76</v>
      </c>
      <c r="O7" s="2">
        <v>-3.0200000000000001E-2</v>
      </c>
      <c r="P7" s="2">
        <v>0.25280000000000002</v>
      </c>
      <c r="Q7" t="s">
        <v>19</v>
      </c>
      <c r="T7" s="7" t="s">
        <v>61</v>
      </c>
      <c r="U7" s="8">
        <v>10000000</v>
      </c>
      <c r="V7" s="8">
        <v>10000000</v>
      </c>
      <c r="W7" s="8">
        <v>10000000</v>
      </c>
      <c r="Y7" t="s">
        <v>143</v>
      </c>
    </row>
    <row r="8" spans="1:25">
      <c r="A8" t="s">
        <v>23</v>
      </c>
      <c r="B8" t="s">
        <v>18</v>
      </c>
      <c r="C8" s="1">
        <v>44197.378472222219</v>
      </c>
      <c r="D8">
        <v>8870.4500000000007</v>
      </c>
      <c r="E8" s="1">
        <v>44524.378472222219</v>
      </c>
      <c r="F8">
        <v>17249.55</v>
      </c>
      <c r="G8" s="2">
        <v>0.9446</v>
      </c>
      <c r="H8">
        <v>188859.73</v>
      </c>
      <c r="I8" s="2">
        <v>0.94430000000000003</v>
      </c>
      <c r="J8">
        <v>22.546410000000002</v>
      </c>
      <c r="K8">
        <v>199996.79999999999</v>
      </c>
      <c r="L8">
        <v>342400.82</v>
      </c>
      <c r="M8">
        <v>224</v>
      </c>
      <c r="N8">
        <v>843.12</v>
      </c>
      <c r="O8" s="2">
        <v>-6.7299999999999999E-2</v>
      </c>
      <c r="P8" s="2">
        <v>1.1786000000000001</v>
      </c>
      <c r="Q8" t="s">
        <v>19</v>
      </c>
      <c r="T8" s="7" t="s">
        <v>62</v>
      </c>
      <c r="U8" s="8">
        <v>13267030.08</v>
      </c>
      <c r="V8" s="8">
        <v>13267030.08</v>
      </c>
      <c r="W8" s="8">
        <v>10000000</v>
      </c>
      <c r="Y8" t="s">
        <v>144</v>
      </c>
    </row>
    <row r="9" spans="1:25">
      <c r="A9" t="s">
        <v>24</v>
      </c>
      <c r="B9" t="s">
        <v>18</v>
      </c>
      <c r="C9" s="1">
        <v>44197.378472222219</v>
      </c>
      <c r="D9">
        <v>5280.15</v>
      </c>
      <c r="E9" s="1">
        <v>44524.378472222219</v>
      </c>
      <c r="F9">
        <v>7136.6</v>
      </c>
      <c r="G9" s="2">
        <v>0.35160000000000002</v>
      </c>
      <c r="H9">
        <v>70269.64</v>
      </c>
      <c r="I9" s="2">
        <v>0.35139999999999999</v>
      </c>
      <c r="J9">
        <v>37.876950000000001</v>
      </c>
      <c r="K9">
        <v>199995.98</v>
      </c>
      <c r="L9">
        <v>412670.46</v>
      </c>
      <c r="M9">
        <v>224</v>
      </c>
      <c r="N9">
        <v>313.7</v>
      </c>
      <c r="O9" s="2">
        <v>-0.1739</v>
      </c>
      <c r="P9" s="2">
        <v>0.52459999999999996</v>
      </c>
      <c r="Q9" t="s">
        <v>19</v>
      </c>
      <c r="T9" s="7" t="s">
        <v>63</v>
      </c>
      <c r="U9" s="9">
        <v>3267030.08</v>
      </c>
      <c r="V9" s="9">
        <v>3267030.08</v>
      </c>
      <c r="W9" s="10">
        <v>0</v>
      </c>
      <c r="Y9" t="s">
        <v>145</v>
      </c>
    </row>
    <row r="10" spans="1:25">
      <c r="A10" t="s">
        <v>25</v>
      </c>
      <c r="B10" t="s">
        <v>18</v>
      </c>
      <c r="C10" s="1">
        <v>44197.378472222219</v>
      </c>
      <c r="D10">
        <v>515.15</v>
      </c>
      <c r="E10" s="1">
        <v>44524.378472222219</v>
      </c>
      <c r="F10">
        <v>773.4</v>
      </c>
      <c r="G10" s="2">
        <v>0.50129999999999997</v>
      </c>
      <c r="H10">
        <v>100209.63</v>
      </c>
      <c r="I10" s="2">
        <v>0.50109999999999999</v>
      </c>
      <c r="J10">
        <v>388.22710000000001</v>
      </c>
      <c r="K10">
        <v>199995.2</v>
      </c>
      <c r="L10">
        <v>512880.08</v>
      </c>
      <c r="M10">
        <v>224</v>
      </c>
      <c r="N10">
        <v>447.36</v>
      </c>
      <c r="O10" s="2">
        <v>-3.0300000000000001E-2</v>
      </c>
      <c r="P10" s="2">
        <v>0.51759999999999995</v>
      </c>
      <c r="Q10" t="s">
        <v>19</v>
      </c>
      <c r="T10" s="7" t="s">
        <v>64</v>
      </c>
      <c r="U10" s="11">
        <v>0.32669999999999999</v>
      </c>
      <c r="V10" s="11">
        <v>0.32669999999999999</v>
      </c>
      <c r="W10" s="12">
        <v>0</v>
      </c>
    </row>
    <row r="11" spans="1:25">
      <c r="A11" t="s">
        <v>26</v>
      </c>
      <c r="B11" t="s">
        <v>18</v>
      </c>
      <c r="C11" s="1">
        <v>44197.378472222219</v>
      </c>
      <c r="D11">
        <v>381.95</v>
      </c>
      <c r="E11" s="1">
        <v>44524.378472222219</v>
      </c>
      <c r="F11">
        <v>404.2</v>
      </c>
      <c r="G11" s="2">
        <v>5.8299999999999998E-2</v>
      </c>
      <c r="H11">
        <v>11609.25</v>
      </c>
      <c r="I11" s="2">
        <v>5.8000000000000003E-2</v>
      </c>
      <c r="J11">
        <v>523.61410000000001</v>
      </c>
      <c r="K11">
        <v>199994.41</v>
      </c>
      <c r="L11">
        <v>524489.32999999996</v>
      </c>
      <c r="M11">
        <v>224</v>
      </c>
      <c r="N11">
        <v>51.83</v>
      </c>
      <c r="O11" s="2">
        <v>-1.49E-2</v>
      </c>
      <c r="P11" s="2">
        <v>0.31690000000000002</v>
      </c>
      <c r="Q11" t="s">
        <v>19</v>
      </c>
      <c r="T11" s="7" t="s">
        <v>65</v>
      </c>
      <c r="U11" s="13">
        <v>0.96599999999999997</v>
      </c>
      <c r="V11" s="13">
        <v>0.96599999999999997</v>
      </c>
      <c r="W11" s="13">
        <v>0</v>
      </c>
      <c r="Y11" t="s">
        <v>146</v>
      </c>
    </row>
    <row r="12" spans="1:25">
      <c r="A12" t="s">
        <v>27</v>
      </c>
      <c r="B12" t="s">
        <v>18</v>
      </c>
      <c r="C12" s="1">
        <v>44197.378472222219</v>
      </c>
      <c r="D12">
        <v>3567.8</v>
      </c>
      <c r="E12" s="1">
        <v>44524.378472222219</v>
      </c>
      <c r="F12">
        <v>3673</v>
      </c>
      <c r="G12" s="2">
        <v>2.9499999999999998E-2</v>
      </c>
      <c r="H12">
        <v>5856.41</v>
      </c>
      <c r="I12" s="2">
        <v>2.93E-2</v>
      </c>
      <c r="J12">
        <v>56.055160000000001</v>
      </c>
      <c r="K12">
        <v>199993.61</v>
      </c>
      <c r="L12">
        <v>530345.75</v>
      </c>
      <c r="M12">
        <v>224</v>
      </c>
      <c r="N12">
        <v>26.14</v>
      </c>
      <c r="O12" s="2">
        <v>-7.0199999999999999E-2</v>
      </c>
      <c r="P12" s="2">
        <v>0.16400000000000001</v>
      </c>
      <c r="Q12" t="s">
        <v>19</v>
      </c>
      <c r="T12" s="7" t="s">
        <v>66</v>
      </c>
      <c r="U12" s="11">
        <v>0.3382</v>
      </c>
      <c r="V12" s="11">
        <v>0.3382</v>
      </c>
      <c r="W12" s="8" t="s">
        <v>67</v>
      </c>
      <c r="Y12" t="s">
        <v>147</v>
      </c>
    </row>
    <row r="13" spans="1:25">
      <c r="A13" t="s">
        <v>28</v>
      </c>
      <c r="B13" t="s">
        <v>18</v>
      </c>
      <c r="C13" s="1">
        <v>44197.378472222219</v>
      </c>
      <c r="D13">
        <v>826.6</v>
      </c>
      <c r="E13" s="1">
        <v>44524.378472222219</v>
      </c>
      <c r="F13">
        <v>904.7</v>
      </c>
      <c r="G13" s="2">
        <v>9.4500000000000001E-2</v>
      </c>
      <c r="H13">
        <v>18854.12</v>
      </c>
      <c r="I13" s="2">
        <v>9.4299999999999995E-2</v>
      </c>
      <c r="J13">
        <v>241.94630000000001</v>
      </c>
      <c r="K13">
        <v>199992.8</v>
      </c>
      <c r="L13">
        <v>549199.86</v>
      </c>
      <c r="M13">
        <v>224</v>
      </c>
      <c r="N13">
        <v>84.17</v>
      </c>
      <c r="O13" s="2">
        <v>-0.1071</v>
      </c>
      <c r="P13" s="2">
        <v>0.21579999999999999</v>
      </c>
      <c r="Q13" t="s">
        <v>19</v>
      </c>
      <c r="T13" s="7" t="s">
        <v>68</v>
      </c>
      <c r="U13" s="11">
        <v>0.371</v>
      </c>
      <c r="V13" s="11">
        <v>0.371</v>
      </c>
      <c r="W13" s="12">
        <v>0</v>
      </c>
    </row>
    <row r="14" spans="1:25">
      <c r="A14" t="s">
        <v>29</v>
      </c>
      <c r="B14" t="s">
        <v>18</v>
      </c>
      <c r="C14" s="1">
        <v>44197.378472222219</v>
      </c>
      <c r="D14">
        <v>135.35</v>
      </c>
      <c r="E14" s="1">
        <v>44524.378472222219</v>
      </c>
      <c r="F14">
        <v>159.5</v>
      </c>
      <c r="G14" s="2">
        <v>0.1784</v>
      </c>
      <c r="H14">
        <v>35640.26</v>
      </c>
      <c r="I14" s="2">
        <v>0.1782</v>
      </c>
      <c r="J14">
        <v>1477.5909999999999</v>
      </c>
      <c r="K14">
        <v>199992</v>
      </c>
      <c r="L14">
        <v>584840.13</v>
      </c>
      <c r="M14">
        <v>224</v>
      </c>
      <c r="N14">
        <v>159.11000000000001</v>
      </c>
      <c r="O14" s="2">
        <v>-8.8300000000000003E-2</v>
      </c>
      <c r="P14" s="2">
        <v>0.50570000000000004</v>
      </c>
      <c r="Q14" t="s">
        <v>19</v>
      </c>
      <c r="T14" s="7" t="s">
        <v>69</v>
      </c>
      <c r="U14" s="11">
        <v>0.3841</v>
      </c>
      <c r="V14" s="11">
        <v>0.3841</v>
      </c>
      <c r="W14" s="8" t="s">
        <v>67</v>
      </c>
    </row>
    <row r="15" spans="1:25">
      <c r="A15" t="s">
        <v>30</v>
      </c>
      <c r="B15" t="s">
        <v>18</v>
      </c>
      <c r="C15" s="1">
        <v>44197.378472222219</v>
      </c>
      <c r="D15">
        <v>3849.05</v>
      </c>
      <c r="E15" s="1">
        <v>44524.378472222219</v>
      </c>
      <c r="F15">
        <v>4719</v>
      </c>
      <c r="G15" s="2">
        <v>0.22600000000000001</v>
      </c>
      <c r="H15">
        <v>45156.85</v>
      </c>
      <c r="I15" s="2">
        <v>0.2258</v>
      </c>
      <c r="J15">
        <v>51.958590000000001</v>
      </c>
      <c r="K15">
        <v>199991.2</v>
      </c>
      <c r="L15">
        <v>629996.98</v>
      </c>
      <c r="M15">
        <v>224</v>
      </c>
      <c r="N15">
        <v>201.59</v>
      </c>
      <c r="O15" s="2">
        <v>-0.18079999999999999</v>
      </c>
      <c r="P15" s="2">
        <v>0.40949999999999998</v>
      </c>
      <c r="Q15" t="s">
        <v>19</v>
      </c>
      <c r="T15" s="7" t="s">
        <v>70</v>
      </c>
      <c r="U15" s="9">
        <v>2246.75</v>
      </c>
      <c r="V15" s="9">
        <v>2246.75</v>
      </c>
      <c r="W15" s="10">
        <v>0</v>
      </c>
    </row>
    <row r="16" spans="1:25">
      <c r="A16" t="s">
        <v>31</v>
      </c>
      <c r="B16" t="s">
        <v>18</v>
      </c>
      <c r="C16" s="1">
        <v>44197.378472222219</v>
      </c>
      <c r="D16">
        <v>5241.3500000000004</v>
      </c>
      <c r="E16" s="1">
        <v>44524.378472222219</v>
      </c>
      <c r="F16">
        <v>4620.6499999999996</v>
      </c>
      <c r="G16" s="2">
        <v>-0.11840000000000001</v>
      </c>
      <c r="H16">
        <v>-23721.23</v>
      </c>
      <c r="I16" s="2">
        <v>-0.1186</v>
      </c>
      <c r="J16">
        <v>38.156280000000002</v>
      </c>
      <c r="K16">
        <v>199990.41</v>
      </c>
      <c r="L16">
        <v>606275.75</v>
      </c>
      <c r="M16">
        <v>224</v>
      </c>
      <c r="N16">
        <v>-105.9</v>
      </c>
      <c r="O16" s="2">
        <v>-0.21110000000000001</v>
      </c>
      <c r="P16" s="2">
        <v>7.1199999999999999E-2</v>
      </c>
      <c r="Q16" t="s">
        <v>19</v>
      </c>
      <c r="T16" s="16"/>
      <c r="U16" s="16"/>
      <c r="V16" s="16"/>
      <c r="W16" s="16"/>
    </row>
    <row r="17" spans="1:27">
      <c r="A17" t="s">
        <v>32</v>
      </c>
      <c r="B17" t="s">
        <v>18</v>
      </c>
      <c r="C17" s="1">
        <v>44197.378472222219</v>
      </c>
      <c r="D17">
        <v>2542.6999999999998</v>
      </c>
      <c r="E17" s="1">
        <v>44524.378472222219</v>
      </c>
      <c r="F17">
        <v>2580</v>
      </c>
      <c r="G17" s="2">
        <v>1.47E-2</v>
      </c>
      <c r="H17">
        <v>2893.45</v>
      </c>
      <c r="I17" s="2">
        <v>1.4500000000000001E-2</v>
      </c>
      <c r="J17">
        <v>78.652460000000005</v>
      </c>
      <c r="K17">
        <v>199989.61</v>
      </c>
      <c r="L17">
        <v>609169.19999999995</v>
      </c>
      <c r="M17">
        <v>224</v>
      </c>
      <c r="N17">
        <v>12.92</v>
      </c>
      <c r="O17" s="2">
        <v>-9.4E-2</v>
      </c>
      <c r="P17" s="2">
        <v>0.19439999999999999</v>
      </c>
      <c r="Q17" t="s">
        <v>19</v>
      </c>
      <c r="T17" s="15"/>
      <c r="U17" s="15"/>
      <c r="V17" s="15"/>
      <c r="W17" s="15"/>
    </row>
    <row r="18" spans="1:27">
      <c r="A18" t="s">
        <v>33</v>
      </c>
      <c r="B18" t="s">
        <v>18</v>
      </c>
      <c r="C18" s="1">
        <v>44197.378472222219</v>
      </c>
      <c r="D18">
        <v>933.4</v>
      </c>
      <c r="E18" s="1">
        <v>44524.378472222219</v>
      </c>
      <c r="F18">
        <v>1767</v>
      </c>
      <c r="G18" s="2">
        <v>0.8931</v>
      </c>
      <c r="H18">
        <v>178547.95</v>
      </c>
      <c r="I18" s="2">
        <v>0.89280000000000004</v>
      </c>
      <c r="J18">
        <v>214.25839999999999</v>
      </c>
      <c r="K18">
        <v>199988.8</v>
      </c>
      <c r="L18">
        <v>787717.15</v>
      </c>
      <c r="M18">
        <v>224</v>
      </c>
      <c r="N18">
        <v>797.09</v>
      </c>
      <c r="O18" s="2">
        <v>-1.41E-2</v>
      </c>
      <c r="P18" s="2">
        <v>1.0281</v>
      </c>
      <c r="Q18" t="s">
        <v>19</v>
      </c>
      <c r="T18" s="7" t="s">
        <v>58</v>
      </c>
      <c r="U18" s="8">
        <v>48</v>
      </c>
      <c r="V18" s="8" t="s">
        <v>125</v>
      </c>
      <c r="W18" s="8" t="s">
        <v>72</v>
      </c>
    </row>
    <row r="19" spans="1:27">
      <c r="A19" t="s">
        <v>34</v>
      </c>
      <c r="B19" t="s">
        <v>18</v>
      </c>
      <c r="C19" s="1">
        <v>44197.378472222219</v>
      </c>
      <c r="D19">
        <v>950.5</v>
      </c>
      <c r="E19" s="1">
        <v>44524.378472222219</v>
      </c>
      <c r="F19">
        <v>1125.5999999999999</v>
      </c>
      <c r="G19" s="2">
        <v>0.1842</v>
      </c>
      <c r="H19">
        <v>36797.870000000003</v>
      </c>
      <c r="I19" s="2">
        <v>0.184</v>
      </c>
      <c r="J19">
        <v>210.40289999999999</v>
      </c>
      <c r="K19">
        <v>199988</v>
      </c>
      <c r="L19">
        <v>824515.02</v>
      </c>
      <c r="M19">
        <v>224</v>
      </c>
      <c r="N19">
        <v>164.28</v>
      </c>
      <c r="O19" s="2">
        <v>-6.2600000000000003E-2</v>
      </c>
      <c r="P19" s="2">
        <v>0.44950000000000001</v>
      </c>
      <c r="Q19" t="s">
        <v>19</v>
      </c>
      <c r="T19" s="7" t="s">
        <v>73</v>
      </c>
      <c r="U19" s="9">
        <v>68063.13</v>
      </c>
      <c r="V19" s="9">
        <v>68063.13</v>
      </c>
      <c r="W19" s="8" t="s">
        <v>67</v>
      </c>
    </row>
    <row r="20" spans="1:27">
      <c r="A20" t="s">
        <v>35</v>
      </c>
      <c r="B20" t="s">
        <v>18</v>
      </c>
      <c r="C20" s="1">
        <v>44197.378472222219</v>
      </c>
      <c r="D20">
        <v>2568.75</v>
      </c>
      <c r="E20" s="1">
        <v>44524.378472222219</v>
      </c>
      <c r="F20">
        <v>2907.55</v>
      </c>
      <c r="G20" s="2">
        <v>0.13189999999999999</v>
      </c>
      <c r="H20">
        <v>26334.27</v>
      </c>
      <c r="I20" s="2">
        <v>0.13170000000000001</v>
      </c>
      <c r="J20">
        <v>77.853899999999996</v>
      </c>
      <c r="K20">
        <v>199987.20000000001</v>
      </c>
      <c r="L20">
        <v>850849.29</v>
      </c>
      <c r="M20">
        <v>224</v>
      </c>
      <c r="N20">
        <v>117.56</v>
      </c>
      <c r="O20" s="2">
        <v>-8.3599999999999994E-2</v>
      </c>
      <c r="P20" s="2">
        <v>0.17610000000000001</v>
      </c>
      <c r="Q20" t="s">
        <v>19</v>
      </c>
      <c r="T20" s="7" t="s">
        <v>74</v>
      </c>
      <c r="U20" s="11">
        <v>0.34039999999999998</v>
      </c>
      <c r="V20" s="11">
        <v>0.34039999999999998</v>
      </c>
      <c r="W20" s="8" t="s">
        <v>67</v>
      </c>
    </row>
    <row r="21" spans="1:27">
      <c r="A21" t="s">
        <v>36</v>
      </c>
      <c r="B21" t="s">
        <v>18</v>
      </c>
      <c r="C21" s="1">
        <v>44197.378472222219</v>
      </c>
      <c r="D21">
        <v>1425.05</v>
      </c>
      <c r="E21" s="1">
        <v>44524.378472222219</v>
      </c>
      <c r="F21">
        <v>1533.15</v>
      </c>
      <c r="G21" s="2">
        <v>7.5899999999999995E-2</v>
      </c>
      <c r="H21">
        <v>15128.85</v>
      </c>
      <c r="I21" s="2">
        <v>7.5600000000000001E-2</v>
      </c>
      <c r="J21">
        <v>140.3364</v>
      </c>
      <c r="K21">
        <v>199986.41</v>
      </c>
      <c r="L21">
        <v>865978.14</v>
      </c>
      <c r="M21">
        <v>224</v>
      </c>
      <c r="N21">
        <v>67.540000000000006</v>
      </c>
      <c r="O21" s="2">
        <v>-5.8299999999999998E-2</v>
      </c>
      <c r="P21" s="2">
        <v>0.21049999999999999</v>
      </c>
      <c r="Q21" t="s">
        <v>19</v>
      </c>
      <c r="T21" s="7" t="s">
        <v>75</v>
      </c>
      <c r="U21" s="9">
        <v>224</v>
      </c>
      <c r="V21" s="9">
        <v>224</v>
      </c>
      <c r="W21" s="8" t="s">
        <v>67</v>
      </c>
    </row>
    <row r="22" spans="1:27">
      <c r="A22" t="s">
        <v>37</v>
      </c>
      <c r="B22" t="s">
        <v>18</v>
      </c>
      <c r="C22" s="1">
        <v>44197.378472222219</v>
      </c>
      <c r="D22">
        <v>678.4</v>
      </c>
      <c r="E22" s="1">
        <v>44524.378472222219</v>
      </c>
      <c r="F22">
        <v>701.1</v>
      </c>
      <c r="G22" s="2">
        <v>3.3500000000000002E-2</v>
      </c>
      <c r="H22">
        <v>6651.07</v>
      </c>
      <c r="I22" s="2">
        <v>3.3300000000000003E-2</v>
      </c>
      <c r="J22">
        <v>294.7901</v>
      </c>
      <c r="K22">
        <v>199985.59</v>
      </c>
      <c r="L22">
        <v>872629.21</v>
      </c>
      <c r="M22">
        <v>224</v>
      </c>
      <c r="N22">
        <v>29.69</v>
      </c>
      <c r="O22" s="2">
        <v>-3.3000000000000002E-2</v>
      </c>
      <c r="P22" s="2">
        <v>0.1434</v>
      </c>
      <c r="Q22" t="s">
        <v>19</v>
      </c>
      <c r="T22" s="16"/>
      <c r="U22" s="16"/>
      <c r="V22" s="16"/>
      <c r="W22" s="16"/>
    </row>
    <row r="23" spans="1:27">
      <c r="A23" t="s">
        <v>38</v>
      </c>
      <c r="B23" t="s">
        <v>18</v>
      </c>
      <c r="C23" s="1">
        <v>44197.378472222219</v>
      </c>
      <c r="D23">
        <v>3102.65</v>
      </c>
      <c r="E23" s="1">
        <v>44524.378472222219</v>
      </c>
      <c r="F23">
        <v>2643</v>
      </c>
      <c r="G23" s="2">
        <v>-0.14810000000000001</v>
      </c>
      <c r="H23">
        <v>-29664.29</v>
      </c>
      <c r="I23" s="2">
        <v>-0.14829999999999999</v>
      </c>
      <c r="J23">
        <v>64.456130000000002</v>
      </c>
      <c r="K23">
        <v>199984.81</v>
      </c>
      <c r="L23">
        <v>842964.91</v>
      </c>
      <c r="M23">
        <v>224</v>
      </c>
      <c r="N23">
        <v>-132.43</v>
      </c>
      <c r="O23" s="2">
        <v>-0.16200000000000001</v>
      </c>
      <c r="P23" s="2">
        <v>0.16969999999999999</v>
      </c>
      <c r="Q23" t="s">
        <v>19</v>
      </c>
      <c r="T23" s="15"/>
      <c r="U23" s="15"/>
      <c r="V23" s="15"/>
      <c r="W23" s="15"/>
    </row>
    <row r="24" spans="1:27">
      <c r="A24" t="s">
        <v>39</v>
      </c>
      <c r="B24" t="s">
        <v>18</v>
      </c>
      <c r="C24" s="1">
        <v>44197.378472222219</v>
      </c>
      <c r="D24">
        <v>238.35</v>
      </c>
      <c r="E24" s="1">
        <v>44524.378472222219</v>
      </c>
      <c r="F24">
        <v>450.75</v>
      </c>
      <c r="G24" s="2">
        <v>0.8911</v>
      </c>
      <c r="H24">
        <v>178153.22</v>
      </c>
      <c r="I24" s="2">
        <v>0.89080000000000004</v>
      </c>
      <c r="J24">
        <v>839.03499999999997</v>
      </c>
      <c r="K24">
        <v>199984</v>
      </c>
      <c r="L24">
        <v>1021118.13</v>
      </c>
      <c r="M24">
        <v>224</v>
      </c>
      <c r="N24">
        <v>795.33</v>
      </c>
      <c r="O24" s="2">
        <v>-5.79E-2</v>
      </c>
      <c r="P24" s="2">
        <v>1.3152999999999999</v>
      </c>
      <c r="Q24" t="s">
        <v>19</v>
      </c>
      <c r="T24" s="7" t="s">
        <v>76</v>
      </c>
      <c r="U24" s="8" t="s">
        <v>126</v>
      </c>
      <c r="V24" s="8" t="s">
        <v>126</v>
      </c>
      <c r="W24" s="8" t="s">
        <v>72</v>
      </c>
      <c r="Y24">
        <f>91.67%</f>
        <v>0.91670000000000007</v>
      </c>
      <c r="Z24" s="21">
        <f>37.77%</f>
        <v>0.37770000000000004</v>
      </c>
      <c r="AA24" s="20">
        <f>Y24*Z24+(Y25*Z25)</f>
        <v>0.34041492000000007</v>
      </c>
    </row>
    <row r="25" spans="1:27">
      <c r="A25" t="s">
        <v>40</v>
      </c>
      <c r="B25" t="s">
        <v>18</v>
      </c>
      <c r="C25" s="1">
        <v>44197.378472222219</v>
      </c>
      <c r="D25">
        <v>2387.5500000000002</v>
      </c>
      <c r="E25" s="1">
        <v>44524.378472222219</v>
      </c>
      <c r="F25">
        <v>2386.5500000000002</v>
      </c>
      <c r="G25" s="2">
        <v>-4.0000000000000002E-4</v>
      </c>
      <c r="H25">
        <v>-123.75</v>
      </c>
      <c r="I25" s="2">
        <v>-5.9999999999999995E-4</v>
      </c>
      <c r="J25">
        <v>83.760840000000002</v>
      </c>
      <c r="K25">
        <v>199983.2</v>
      </c>
      <c r="L25">
        <v>1020994.38</v>
      </c>
      <c r="M25">
        <v>224</v>
      </c>
      <c r="N25">
        <v>-0.55000000000000004</v>
      </c>
      <c r="O25" s="2">
        <v>-0.11210000000000001</v>
      </c>
      <c r="P25" s="2">
        <v>0.1976</v>
      </c>
      <c r="Q25" t="s">
        <v>19</v>
      </c>
      <c r="T25" s="7" t="s">
        <v>78</v>
      </c>
      <c r="U25" s="8">
        <v>3322948.92</v>
      </c>
      <c r="V25" s="8">
        <v>3322948.92</v>
      </c>
      <c r="W25" s="8">
        <v>0</v>
      </c>
      <c r="Y25">
        <f>1-Y24</f>
        <v>8.329999999999993E-2</v>
      </c>
      <c r="Z25">
        <f>-6.99%</f>
        <v>-6.9900000000000004E-2</v>
      </c>
    </row>
    <row r="26" spans="1:27">
      <c r="A26" t="s">
        <v>41</v>
      </c>
      <c r="B26" t="s">
        <v>18</v>
      </c>
      <c r="C26" s="1">
        <v>44197.378472222219</v>
      </c>
      <c r="D26">
        <v>527.5</v>
      </c>
      <c r="E26" s="1">
        <v>44524.378472222219</v>
      </c>
      <c r="F26">
        <v>765.6</v>
      </c>
      <c r="G26" s="2">
        <v>0.45140000000000002</v>
      </c>
      <c r="H26">
        <v>90217.91</v>
      </c>
      <c r="I26" s="2">
        <v>0.4511</v>
      </c>
      <c r="J26">
        <v>379.11360000000002</v>
      </c>
      <c r="K26">
        <v>199982.41</v>
      </c>
      <c r="L26">
        <v>1111212.3</v>
      </c>
      <c r="M26">
        <v>224</v>
      </c>
      <c r="N26">
        <v>402.76</v>
      </c>
      <c r="O26" s="2">
        <v>-2.9399999999999999E-2</v>
      </c>
      <c r="P26" s="2">
        <v>0.64359999999999995</v>
      </c>
      <c r="Q26" t="s">
        <v>19</v>
      </c>
      <c r="T26" s="7" t="s">
        <v>79</v>
      </c>
      <c r="U26" s="8">
        <v>75521.570000000007</v>
      </c>
      <c r="V26" s="8">
        <v>75521.570000000007</v>
      </c>
      <c r="W26" s="8" t="s">
        <v>67</v>
      </c>
    </row>
    <row r="27" spans="1:27">
      <c r="A27" t="s">
        <v>107</v>
      </c>
      <c r="B27" t="s">
        <v>18</v>
      </c>
      <c r="C27" s="1">
        <v>44197.378472222219</v>
      </c>
      <c r="D27">
        <v>900.15</v>
      </c>
      <c r="E27" s="1">
        <v>44524.378472222219</v>
      </c>
      <c r="F27">
        <v>990.00009999999997</v>
      </c>
      <c r="G27" s="2">
        <v>9.98E-2</v>
      </c>
      <c r="H27">
        <v>19919.509999999998</v>
      </c>
      <c r="I27" s="2">
        <v>9.9599999999999994E-2</v>
      </c>
      <c r="J27">
        <v>222.16470000000001</v>
      </c>
      <c r="K27">
        <v>199981.61</v>
      </c>
      <c r="L27">
        <v>1131131.81</v>
      </c>
      <c r="M27">
        <v>224</v>
      </c>
      <c r="N27">
        <v>88.93</v>
      </c>
      <c r="O27" s="2">
        <v>-0.1235</v>
      </c>
      <c r="P27" s="2">
        <v>0.37980000000000003</v>
      </c>
      <c r="Q27" t="s">
        <v>19</v>
      </c>
      <c r="T27" s="7" t="s">
        <v>80</v>
      </c>
      <c r="U27" s="13">
        <v>0.37769999999999998</v>
      </c>
      <c r="V27" s="13">
        <v>0.37769999999999998</v>
      </c>
      <c r="W27" s="8" t="s">
        <v>67</v>
      </c>
    </row>
    <row r="28" spans="1:27">
      <c r="A28" t="s">
        <v>108</v>
      </c>
      <c r="B28" t="s">
        <v>18</v>
      </c>
      <c r="C28" s="1">
        <v>44197.378472222219</v>
      </c>
      <c r="D28">
        <v>1260.45</v>
      </c>
      <c r="E28" s="1">
        <v>44524.378472222219</v>
      </c>
      <c r="F28">
        <v>1721</v>
      </c>
      <c r="G28" s="2">
        <v>0.3654</v>
      </c>
      <c r="H28">
        <v>73022.759999999995</v>
      </c>
      <c r="I28" s="2">
        <v>0.36509999999999998</v>
      </c>
      <c r="J28">
        <v>158.6583</v>
      </c>
      <c r="K28">
        <v>199980.79999999999</v>
      </c>
      <c r="L28">
        <v>1204154.57</v>
      </c>
      <c r="M28">
        <v>224</v>
      </c>
      <c r="N28">
        <v>325.99</v>
      </c>
      <c r="O28" s="2">
        <v>-2.3400000000000001E-2</v>
      </c>
      <c r="P28" s="2">
        <v>0.46610000000000001</v>
      </c>
      <c r="Q28" t="s">
        <v>19</v>
      </c>
      <c r="T28" s="7" t="s">
        <v>75</v>
      </c>
      <c r="U28" s="8">
        <v>224</v>
      </c>
      <c r="V28" s="8">
        <v>224</v>
      </c>
      <c r="W28" s="8" t="s">
        <v>67</v>
      </c>
    </row>
    <row r="29" spans="1:27">
      <c r="A29" t="s">
        <v>42</v>
      </c>
      <c r="B29" t="s">
        <v>18</v>
      </c>
      <c r="C29" s="1">
        <v>44197.378472222219</v>
      </c>
      <c r="D29">
        <v>91.5</v>
      </c>
      <c r="E29" s="1">
        <v>44524.378472222219</v>
      </c>
      <c r="F29">
        <v>128.4</v>
      </c>
      <c r="G29" s="2">
        <v>0.40329999999999999</v>
      </c>
      <c r="H29">
        <v>80599.61</v>
      </c>
      <c r="I29" s="2">
        <v>0.40300000000000002</v>
      </c>
      <c r="J29">
        <v>2185.5740000000001</v>
      </c>
      <c r="K29">
        <v>199980</v>
      </c>
      <c r="L29">
        <v>1284754.18</v>
      </c>
      <c r="M29">
        <v>224</v>
      </c>
      <c r="N29">
        <v>359.82</v>
      </c>
      <c r="O29" s="2">
        <v>-5.1900000000000002E-2</v>
      </c>
      <c r="P29" s="2">
        <v>0.5464</v>
      </c>
      <c r="Q29" t="s">
        <v>19</v>
      </c>
      <c r="T29" s="7" t="s">
        <v>81</v>
      </c>
      <c r="U29" s="9">
        <v>26</v>
      </c>
      <c r="V29" s="9">
        <v>26</v>
      </c>
      <c r="W29" s="10">
        <v>0</v>
      </c>
    </row>
    <row r="30" spans="1:27">
      <c r="A30" t="s">
        <v>109</v>
      </c>
      <c r="B30" t="s">
        <v>18</v>
      </c>
      <c r="C30" s="1">
        <v>44197.378472222219</v>
      </c>
      <c r="D30">
        <v>213.85</v>
      </c>
      <c r="E30" s="1">
        <v>44524.378472222219</v>
      </c>
      <c r="F30">
        <v>231.7</v>
      </c>
      <c r="G30" s="2">
        <v>8.3500000000000005E-2</v>
      </c>
      <c r="H30">
        <v>16650.54</v>
      </c>
      <c r="I30" s="2">
        <v>8.3299999999999999E-2</v>
      </c>
      <c r="J30">
        <v>935.1377</v>
      </c>
      <c r="K30">
        <v>199979.2</v>
      </c>
      <c r="L30">
        <v>1301404.72</v>
      </c>
      <c r="M30">
        <v>224</v>
      </c>
      <c r="N30">
        <v>74.33</v>
      </c>
      <c r="O30" s="2">
        <v>-6.9000000000000006E-2</v>
      </c>
      <c r="P30" s="2">
        <v>0.24060000000000001</v>
      </c>
      <c r="Q30" t="s">
        <v>19</v>
      </c>
      <c r="T30" s="7" t="s">
        <v>82</v>
      </c>
      <c r="U30" s="8">
        <v>333867.81</v>
      </c>
      <c r="V30" s="8">
        <v>333867.81</v>
      </c>
      <c r="W30" s="8">
        <v>0</v>
      </c>
    </row>
    <row r="31" spans="1:27">
      <c r="A31" t="s">
        <v>110</v>
      </c>
      <c r="B31" t="s">
        <v>18</v>
      </c>
      <c r="C31" s="1">
        <v>44197.378472222219</v>
      </c>
      <c r="D31">
        <v>389.7</v>
      </c>
      <c r="E31" s="1">
        <v>44524.378472222219</v>
      </c>
      <c r="F31">
        <v>686</v>
      </c>
      <c r="G31" s="2">
        <v>0.76029999999999998</v>
      </c>
      <c r="H31">
        <v>151994.06</v>
      </c>
      <c r="I31" s="2">
        <v>0.7601</v>
      </c>
      <c r="J31">
        <v>513.15989999999999</v>
      </c>
      <c r="K31">
        <v>199978.41</v>
      </c>
      <c r="L31">
        <v>1453398.79</v>
      </c>
      <c r="M31">
        <v>224</v>
      </c>
      <c r="N31">
        <v>678.54</v>
      </c>
      <c r="O31" s="2">
        <v>-6.8000000000000005E-2</v>
      </c>
      <c r="P31" s="2">
        <v>0.99260000000000004</v>
      </c>
      <c r="Q31" t="s">
        <v>19</v>
      </c>
      <c r="T31" s="7" t="s">
        <v>83</v>
      </c>
      <c r="U31" s="8">
        <v>224</v>
      </c>
      <c r="V31" s="8">
        <v>224</v>
      </c>
      <c r="W31" s="8">
        <v>0</v>
      </c>
    </row>
    <row r="32" spans="1:27">
      <c r="A32" t="s">
        <v>111</v>
      </c>
      <c r="B32" t="s">
        <v>18</v>
      </c>
      <c r="C32" s="1">
        <v>44197.378472222219</v>
      </c>
      <c r="D32">
        <v>1994.05</v>
      </c>
      <c r="E32" s="1">
        <v>44524.378472222219</v>
      </c>
      <c r="F32">
        <v>2000.25</v>
      </c>
      <c r="G32" s="2">
        <v>3.0999999999999999E-3</v>
      </c>
      <c r="H32">
        <v>581.72</v>
      </c>
      <c r="I32" s="2">
        <v>2.8999999999999998E-3</v>
      </c>
      <c r="J32">
        <v>100.2872</v>
      </c>
      <c r="K32">
        <v>199977.61</v>
      </c>
      <c r="L32">
        <v>1453980.51</v>
      </c>
      <c r="M32">
        <v>224</v>
      </c>
      <c r="N32">
        <v>2.6</v>
      </c>
      <c r="O32" s="2">
        <v>-0.18459999999999999</v>
      </c>
      <c r="P32" s="2">
        <v>0.12989999999999999</v>
      </c>
      <c r="Q32" t="s">
        <v>19</v>
      </c>
      <c r="T32" s="16"/>
      <c r="U32" s="16"/>
      <c r="V32" s="16"/>
      <c r="W32" s="16"/>
    </row>
    <row r="33" spans="1:23">
      <c r="A33" t="s">
        <v>112</v>
      </c>
      <c r="B33" t="s">
        <v>18</v>
      </c>
      <c r="C33" s="1">
        <v>44197.378472222219</v>
      </c>
      <c r="D33">
        <v>1297</v>
      </c>
      <c r="E33" s="1">
        <v>44524.378472222219</v>
      </c>
      <c r="F33">
        <v>1891.95</v>
      </c>
      <c r="G33" s="2">
        <v>0.4587</v>
      </c>
      <c r="H33">
        <v>91682.67</v>
      </c>
      <c r="I33" s="2">
        <v>0.45850000000000002</v>
      </c>
      <c r="J33">
        <v>154.1841</v>
      </c>
      <c r="K33">
        <v>199976.8</v>
      </c>
      <c r="L33">
        <v>1545663.18</v>
      </c>
      <c r="M33">
        <v>224</v>
      </c>
      <c r="N33">
        <v>409.3</v>
      </c>
      <c r="O33" s="2">
        <v>-1.0800000000000001E-2</v>
      </c>
      <c r="P33" s="2">
        <v>0.52790000000000004</v>
      </c>
      <c r="Q33" t="s">
        <v>19</v>
      </c>
      <c r="T33" s="15"/>
      <c r="U33" s="15"/>
      <c r="V33" s="15"/>
      <c r="W33" s="15"/>
    </row>
    <row r="34" spans="1:23">
      <c r="A34" t="s">
        <v>113</v>
      </c>
      <c r="B34" t="s">
        <v>18</v>
      </c>
      <c r="C34" s="1">
        <v>44197.378472222219</v>
      </c>
      <c r="D34">
        <v>732.45</v>
      </c>
      <c r="E34" s="1">
        <v>44524.378472222219</v>
      </c>
      <c r="F34">
        <v>897</v>
      </c>
      <c r="G34" s="2">
        <v>0.22470000000000001</v>
      </c>
      <c r="H34">
        <v>44881.51</v>
      </c>
      <c r="I34" s="2">
        <v>0.22439999999999999</v>
      </c>
      <c r="J34">
        <v>273.02339999999998</v>
      </c>
      <c r="K34">
        <v>199976</v>
      </c>
      <c r="L34">
        <v>1590544.69</v>
      </c>
      <c r="M34">
        <v>224</v>
      </c>
      <c r="N34">
        <v>200.36</v>
      </c>
      <c r="O34" s="2">
        <v>-1.29E-2</v>
      </c>
      <c r="P34" s="2">
        <v>0.33660000000000001</v>
      </c>
      <c r="Q34" t="s">
        <v>19</v>
      </c>
      <c r="T34" s="7" t="s">
        <v>84</v>
      </c>
      <c r="U34" s="8" t="s">
        <v>127</v>
      </c>
      <c r="V34" s="8" t="s">
        <v>127</v>
      </c>
      <c r="W34" s="8" t="s">
        <v>72</v>
      </c>
    </row>
    <row r="35" spans="1:23">
      <c r="A35" t="s">
        <v>114</v>
      </c>
      <c r="B35" t="s">
        <v>18</v>
      </c>
      <c r="C35" s="1">
        <v>44197.378472222219</v>
      </c>
      <c r="D35">
        <v>7691.3</v>
      </c>
      <c r="E35" s="1">
        <v>44524.378472222219</v>
      </c>
      <c r="F35">
        <v>7751.8</v>
      </c>
      <c r="G35" s="2">
        <v>7.9000000000000008E-3</v>
      </c>
      <c r="H35">
        <v>1532.86</v>
      </c>
      <c r="I35" s="2">
        <v>7.7000000000000002E-3</v>
      </c>
      <c r="J35">
        <v>26.00018</v>
      </c>
      <c r="K35">
        <v>199975.2</v>
      </c>
      <c r="L35">
        <v>1592077.55</v>
      </c>
      <c r="M35">
        <v>224</v>
      </c>
      <c r="N35">
        <v>6.84</v>
      </c>
      <c r="O35" s="2">
        <v>-0.16789999999999999</v>
      </c>
      <c r="P35" s="2">
        <v>8.7999999999999995E-2</v>
      </c>
      <c r="Q35" t="s">
        <v>19</v>
      </c>
      <c r="T35" s="7" t="s">
        <v>86</v>
      </c>
      <c r="U35" s="8">
        <v>-55918.85</v>
      </c>
      <c r="V35" s="8">
        <v>-55918.85</v>
      </c>
      <c r="W35" s="8">
        <v>0</v>
      </c>
    </row>
    <row r="36" spans="1:23">
      <c r="A36" t="s">
        <v>115</v>
      </c>
      <c r="B36" t="s">
        <v>18</v>
      </c>
      <c r="C36" s="1">
        <v>44197.378472222219</v>
      </c>
      <c r="D36">
        <v>18450.7</v>
      </c>
      <c r="E36" s="1">
        <v>44524.378472222219</v>
      </c>
      <c r="F36">
        <v>19207.45</v>
      </c>
      <c r="G36" s="2">
        <v>4.1000000000000002E-2</v>
      </c>
      <c r="H36">
        <v>8161.08</v>
      </c>
      <c r="I36" s="2">
        <v>4.0800000000000003E-2</v>
      </c>
      <c r="J36">
        <v>10.83831</v>
      </c>
      <c r="K36">
        <v>199974.41</v>
      </c>
      <c r="L36">
        <v>1600238.63</v>
      </c>
      <c r="M36">
        <v>224</v>
      </c>
      <c r="N36">
        <v>36.43</v>
      </c>
      <c r="O36" s="2">
        <v>-0.13270000000000001</v>
      </c>
      <c r="P36" s="2">
        <v>0.11700000000000001</v>
      </c>
      <c r="Q36" t="s">
        <v>19</v>
      </c>
      <c r="T36" s="7" t="s">
        <v>87</v>
      </c>
      <c r="U36" s="8">
        <v>-13979.71</v>
      </c>
      <c r="V36" s="8">
        <v>-13979.71</v>
      </c>
      <c r="W36" s="8" t="s">
        <v>67</v>
      </c>
    </row>
    <row r="37" spans="1:23">
      <c r="A37" t="s">
        <v>116</v>
      </c>
      <c r="B37" t="s">
        <v>18</v>
      </c>
      <c r="C37" s="1">
        <v>44197.378472222219</v>
      </c>
      <c r="D37">
        <v>99.05</v>
      </c>
      <c r="E37" s="1">
        <v>44524.378472222219</v>
      </c>
      <c r="F37">
        <v>135.9</v>
      </c>
      <c r="G37" s="2">
        <v>0.372</v>
      </c>
      <c r="H37">
        <v>74349.61</v>
      </c>
      <c r="I37" s="2">
        <v>0.37180000000000002</v>
      </c>
      <c r="J37">
        <v>2018.9159999999999</v>
      </c>
      <c r="K37">
        <v>199973.59</v>
      </c>
      <c r="L37">
        <v>1674588.23</v>
      </c>
      <c r="M37">
        <v>224</v>
      </c>
      <c r="N37">
        <v>331.92</v>
      </c>
      <c r="O37" s="2">
        <v>-0.11</v>
      </c>
      <c r="P37" s="2">
        <v>0.53559999999999997</v>
      </c>
      <c r="Q37" t="s">
        <v>19</v>
      </c>
      <c r="T37" s="7" t="s">
        <v>88</v>
      </c>
      <c r="U37" s="13">
        <v>-6.9900000000000004E-2</v>
      </c>
      <c r="V37" s="13">
        <v>-6.9900000000000004E-2</v>
      </c>
      <c r="W37" s="8" t="s">
        <v>67</v>
      </c>
    </row>
    <row r="38" spans="1:23">
      <c r="A38" t="s">
        <v>43</v>
      </c>
      <c r="B38" t="s">
        <v>18</v>
      </c>
      <c r="C38" s="1">
        <v>44197.378472222219</v>
      </c>
      <c r="D38">
        <v>93.2</v>
      </c>
      <c r="E38" s="1">
        <v>44524.378472222219</v>
      </c>
      <c r="F38">
        <v>153.9</v>
      </c>
      <c r="G38" s="2">
        <v>0.65129999999999999</v>
      </c>
      <c r="H38">
        <v>130186.79</v>
      </c>
      <c r="I38" s="2">
        <v>0.65100000000000002</v>
      </c>
      <c r="J38">
        <v>2145.6309999999999</v>
      </c>
      <c r="K38">
        <v>199972.81</v>
      </c>
      <c r="L38">
        <v>1804775.02</v>
      </c>
      <c r="M38">
        <v>224</v>
      </c>
      <c r="N38">
        <v>581.19000000000005</v>
      </c>
      <c r="O38" s="2">
        <v>-5.8500000000000003E-2</v>
      </c>
      <c r="P38" s="2">
        <v>0.85350000000000004</v>
      </c>
      <c r="Q38" t="s">
        <v>19</v>
      </c>
      <c r="T38" s="7" t="s">
        <v>75</v>
      </c>
      <c r="U38" s="8">
        <v>224</v>
      </c>
      <c r="V38" s="8">
        <v>224</v>
      </c>
      <c r="W38" s="8" t="s">
        <v>67</v>
      </c>
    </row>
    <row r="39" spans="1:23">
      <c r="A39" t="s">
        <v>44</v>
      </c>
      <c r="B39" t="s">
        <v>18</v>
      </c>
      <c r="C39" s="1">
        <v>44197.378472222219</v>
      </c>
      <c r="D39">
        <v>142.125</v>
      </c>
      <c r="E39" s="1">
        <v>44524.378472222219</v>
      </c>
      <c r="F39">
        <v>204.3</v>
      </c>
      <c r="G39" s="2">
        <v>0.4375</v>
      </c>
      <c r="H39">
        <v>87432.42</v>
      </c>
      <c r="I39" s="2">
        <v>0.43719999999999998</v>
      </c>
      <c r="J39">
        <v>1407.0150000000001</v>
      </c>
      <c r="K39">
        <v>199972.02</v>
      </c>
      <c r="L39">
        <v>1892207.44</v>
      </c>
      <c r="M39">
        <v>224</v>
      </c>
      <c r="N39">
        <v>390.32</v>
      </c>
      <c r="O39" s="2">
        <v>-3.6900000000000002E-2</v>
      </c>
      <c r="P39" s="2">
        <v>0.47720000000000001</v>
      </c>
      <c r="Q39" t="s">
        <v>19</v>
      </c>
      <c r="T39" s="7" t="s">
        <v>81</v>
      </c>
      <c r="U39" s="8">
        <v>1</v>
      </c>
      <c r="V39" s="8">
        <v>1</v>
      </c>
      <c r="W39" s="8">
        <v>0</v>
      </c>
    </row>
    <row r="40" spans="1:23">
      <c r="A40" t="s">
        <v>45</v>
      </c>
      <c r="B40" t="s">
        <v>18</v>
      </c>
      <c r="C40" s="1">
        <v>44197.378472222219</v>
      </c>
      <c r="D40">
        <v>1987.5</v>
      </c>
      <c r="E40" s="1">
        <v>44524.378472222219</v>
      </c>
      <c r="F40">
        <v>2387</v>
      </c>
      <c r="G40" s="2">
        <v>0.20100000000000001</v>
      </c>
      <c r="H40">
        <v>40151.46</v>
      </c>
      <c r="I40" s="2">
        <v>0.20080000000000001</v>
      </c>
      <c r="J40">
        <v>100.6144</v>
      </c>
      <c r="K40">
        <v>199971.20000000001</v>
      </c>
      <c r="L40">
        <v>1932358.89</v>
      </c>
      <c r="M40">
        <v>224</v>
      </c>
      <c r="N40">
        <v>179.25</v>
      </c>
      <c r="O40" s="2">
        <v>-7.9200000000000007E-2</v>
      </c>
      <c r="P40" s="2">
        <v>0.38429999999999997</v>
      </c>
      <c r="Q40" t="s">
        <v>19</v>
      </c>
      <c r="T40" s="7" t="s">
        <v>89</v>
      </c>
      <c r="U40" s="8">
        <v>-29664.29</v>
      </c>
      <c r="V40" s="8">
        <v>-29664.29</v>
      </c>
      <c r="W40" s="8">
        <v>0</v>
      </c>
    </row>
    <row r="41" spans="1:23">
      <c r="A41" t="s">
        <v>46</v>
      </c>
      <c r="B41" t="s">
        <v>18</v>
      </c>
      <c r="C41" s="1">
        <v>44197.378472222219</v>
      </c>
      <c r="D41">
        <v>895.4</v>
      </c>
      <c r="E41" s="1">
        <v>44524.378472222219</v>
      </c>
      <c r="F41">
        <v>1170.5999999999999</v>
      </c>
      <c r="G41" s="2">
        <v>0.30730000000000002</v>
      </c>
      <c r="H41">
        <v>61414.49</v>
      </c>
      <c r="I41" s="2">
        <v>0.30709999999999998</v>
      </c>
      <c r="J41">
        <v>223.33080000000001</v>
      </c>
      <c r="K41">
        <v>199970.41</v>
      </c>
      <c r="L41">
        <v>1993773.39</v>
      </c>
      <c r="M41">
        <v>224</v>
      </c>
      <c r="N41">
        <v>274.17</v>
      </c>
      <c r="O41" s="2">
        <v>-6.4100000000000004E-2</v>
      </c>
      <c r="P41" s="2">
        <v>0.42270000000000002</v>
      </c>
      <c r="Q41" t="s">
        <v>19</v>
      </c>
      <c r="T41" s="7" t="s">
        <v>90</v>
      </c>
      <c r="U41" s="8">
        <v>224</v>
      </c>
      <c r="V41" s="8">
        <v>224</v>
      </c>
      <c r="W41" s="8">
        <v>0</v>
      </c>
    </row>
    <row r="42" spans="1:23">
      <c r="A42" t="s">
        <v>47</v>
      </c>
      <c r="B42" t="s">
        <v>18</v>
      </c>
      <c r="C42" s="1">
        <v>44197.378472222219</v>
      </c>
      <c r="D42">
        <v>279.39999999999998</v>
      </c>
      <c r="E42" s="1">
        <v>44524.378472222219</v>
      </c>
      <c r="F42">
        <v>497.4</v>
      </c>
      <c r="G42" s="2">
        <v>0.7802</v>
      </c>
      <c r="H42">
        <v>155969.35999999999</v>
      </c>
      <c r="I42" s="2">
        <v>0.78</v>
      </c>
      <c r="J42">
        <v>715.71079999999995</v>
      </c>
      <c r="K42">
        <v>199969.59</v>
      </c>
      <c r="L42">
        <v>2149742.75</v>
      </c>
      <c r="M42">
        <v>224</v>
      </c>
      <c r="N42">
        <v>696.29</v>
      </c>
      <c r="O42" s="2">
        <v>-3.5400000000000001E-2</v>
      </c>
      <c r="P42" s="2">
        <v>0.94089999999999996</v>
      </c>
      <c r="Q42" t="s">
        <v>19</v>
      </c>
      <c r="T42" s="16"/>
      <c r="U42" s="16"/>
      <c r="V42" s="16"/>
      <c r="W42" s="16"/>
    </row>
    <row r="43" spans="1:23">
      <c r="A43" t="s">
        <v>48</v>
      </c>
      <c r="B43" t="s">
        <v>18</v>
      </c>
      <c r="C43" s="1">
        <v>44197.378472222219</v>
      </c>
      <c r="D43">
        <v>23950.3</v>
      </c>
      <c r="E43" s="1">
        <v>44524.378472222219</v>
      </c>
      <c r="F43">
        <v>26776.05</v>
      </c>
      <c r="G43" s="2">
        <v>0.11799999999999999</v>
      </c>
      <c r="H43">
        <v>23550.75</v>
      </c>
      <c r="I43" s="2">
        <v>0.1178</v>
      </c>
      <c r="J43">
        <v>8.3493230000000001</v>
      </c>
      <c r="K43">
        <v>199968.8</v>
      </c>
      <c r="L43">
        <v>2173293.5</v>
      </c>
      <c r="M43">
        <v>224</v>
      </c>
      <c r="N43">
        <v>105.14</v>
      </c>
      <c r="O43" s="2">
        <v>-5.9299999999999999E-2</v>
      </c>
      <c r="P43" s="2">
        <v>0.33810000000000001</v>
      </c>
      <c r="Q43" t="s">
        <v>19</v>
      </c>
      <c r="T43" s="15"/>
      <c r="U43" s="15"/>
      <c r="V43" s="15"/>
      <c r="W43" s="15"/>
    </row>
    <row r="44" spans="1:23">
      <c r="A44" t="s">
        <v>118</v>
      </c>
      <c r="B44" t="s">
        <v>18</v>
      </c>
      <c r="C44" s="1">
        <v>44197.378472222219</v>
      </c>
      <c r="D44">
        <v>186.5</v>
      </c>
      <c r="E44" s="1">
        <v>44524.378472222219</v>
      </c>
      <c r="F44">
        <v>497.95</v>
      </c>
      <c r="G44" s="2">
        <v>1.67</v>
      </c>
      <c r="H44">
        <v>333867.81</v>
      </c>
      <c r="I44" s="2">
        <v>1.6696</v>
      </c>
      <c r="J44">
        <v>1072.2139999999999</v>
      </c>
      <c r="K44">
        <v>199968</v>
      </c>
      <c r="L44">
        <v>2507161.31</v>
      </c>
      <c r="M44">
        <v>224</v>
      </c>
      <c r="N44">
        <v>1490.48</v>
      </c>
      <c r="O44" s="2">
        <v>-1.0699999999999999E-2</v>
      </c>
      <c r="P44" s="2">
        <v>1.8776999999999999</v>
      </c>
      <c r="Q44" t="s">
        <v>19</v>
      </c>
      <c r="T44" s="7" t="s">
        <v>91</v>
      </c>
      <c r="U44" s="8">
        <v>-91962.62</v>
      </c>
      <c r="V44" s="8">
        <v>-91962.62</v>
      </c>
      <c r="W44" s="8">
        <v>0</v>
      </c>
    </row>
    <row r="45" spans="1:23">
      <c r="A45" t="s">
        <v>117</v>
      </c>
      <c r="B45" t="s">
        <v>18</v>
      </c>
      <c r="C45" s="1">
        <v>44197.378472222219</v>
      </c>
      <c r="D45">
        <v>643.1</v>
      </c>
      <c r="E45" s="1">
        <v>44524.378472222219</v>
      </c>
      <c r="F45">
        <v>1182.45</v>
      </c>
      <c r="G45" s="2">
        <v>0.8387</v>
      </c>
      <c r="H45">
        <v>167650.14000000001</v>
      </c>
      <c r="I45" s="2">
        <v>0.83840000000000003</v>
      </c>
      <c r="J45">
        <v>310.94260000000003</v>
      </c>
      <c r="K45">
        <v>199967.2</v>
      </c>
      <c r="L45">
        <v>2674811.4500000002</v>
      </c>
      <c r="M45">
        <v>224</v>
      </c>
      <c r="N45">
        <v>748.44</v>
      </c>
      <c r="O45" s="2">
        <v>-7.3200000000000001E-2</v>
      </c>
      <c r="P45" s="2">
        <v>0.93879999999999997</v>
      </c>
      <c r="Q45" t="s">
        <v>19</v>
      </c>
      <c r="T45" s="7" t="s">
        <v>92</v>
      </c>
      <c r="U45" s="8">
        <v>-26.56</v>
      </c>
      <c r="V45" s="8">
        <v>-26.56</v>
      </c>
      <c r="W45" s="8">
        <v>0</v>
      </c>
    </row>
    <row r="46" spans="1:23">
      <c r="A46" t="s">
        <v>49</v>
      </c>
      <c r="B46" t="s">
        <v>18</v>
      </c>
      <c r="C46" s="1">
        <v>44197.378472222219</v>
      </c>
      <c r="D46">
        <v>2928.25</v>
      </c>
      <c r="E46" s="1">
        <v>44524.378472222219</v>
      </c>
      <c r="F46">
        <v>3476.55</v>
      </c>
      <c r="G46" s="2">
        <v>0.18720000000000001</v>
      </c>
      <c r="H46">
        <v>37398.959999999999</v>
      </c>
      <c r="I46" s="2">
        <v>0.187</v>
      </c>
      <c r="J46">
        <v>68.288700000000006</v>
      </c>
      <c r="K46">
        <v>199966.39</v>
      </c>
      <c r="L46">
        <v>2712210.41</v>
      </c>
      <c r="M46">
        <v>224</v>
      </c>
      <c r="N46">
        <v>166.96</v>
      </c>
      <c r="O46" s="2">
        <v>-1.6799999999999999E-2</v>
      </c>
      <c r="P46" s="2">
        <v>0.36259999999999998</v>
      </c>
      <c r="Q46" t="s">
        <v>19</v>
      </c>
      <c r="T46" s="7" t="s">
        <v>93</v>
      </c>
      <c r="U46" s="8">
        <v>-851364.01</v>
      </c>
      <c r="V46" s="8">
        <v>-851364.01</v>
      </c>
      <c r="W46" s="8">
        <v>0</v>
      </c>
    </row>
    <row r="47" spans="1:23">
      <c r="A47" t="s">
        <v>50</v>
      </c>
      <c r="B47" t="s">
        <v>18</v>
      </c>
      <c r="C47" s="1">
        <v>44197.378472222219</v>
      </c>
      <c r="D47">
        <v>977.95</v>
      </c>
      <c r="E47" s="1">
        <v>44524.378472222219</v>
      </c>
      <c r="F47">
        <v>1541</v>
      </c>
      <c r="G47" s="2">
        <v>0.57569999999999999</v>
      </c>
      <c r="H47">
        <v>115077.73</v>
      </c>
      <c r="I47" s="2">
        <v>0.57550000000000001</v>
      </c>
      <c r="J47">
        <v>204.4743</v>
      </c>
      <c r="K47">
        <v>199965.61</v>
      </c>
      <c r="L47">
        <v>2827288.13</v>
      </c>
      <c r="M47">
        <v>224</v>
      </c>
      <c r="N47">
        <v>513.74</v>
      </c>
      <c r="O47" s="2">
        <v>-6.4399999999999999E-2</v>
      </c>
      <c r="P47" s="2">
        <v>0.66679999999999995</v>
      </c>
      <c r="Q47" t="s">
        <v>19</v>
      </c>
      <c r="T47" s="7" t="s">
        <v>94</v>
      </c>
      <c r="U47" s="11">
        <v>-6.1100000000000002E-2</v>
      </c>
      <c r="V47" s="11">
        <v>-6.1100000000000002E-2</v>
      </c>
      <c r="W47" s="11">
        <v>0</v>
      </c>
    </row>
    <row r="48" spans="1:23">
      <c r="A48" t="s">
        <v>51</v>
      </c>
      <c r="B48" t="s">
        <v>18</v>
      </c>
      <c r="C48" s="1">
        <v>44197.378472222219</v>
      </c>
      <c r="D48">
        <v>1558.6</v>
      </c>
      <c r="E48" s="1">
        <v>44524.378472222219</v>
      </c>
      <c r="F48">
        <v>2376.9</v>
      </c>
      <c r="G48" s="2">
        <v>0.52500000000000002</v>
      </c>
      <c r="H48">
        <v>104935.53</v>
      </c>
      <c r="I48" s="2">
        <v>0.52480000000000004</v>
      </c>
      <c r="J48">
        <v>128.29769999999999</v>
      </c>
      <c r="K48">
        <v>199964.81</v>
      </c>
      <c r="L48">
        <v>2932223.66</v>
      </c>
      <c r="M48">
        <v>224</v>
      </c>
      <c r="N48">
        <v>468.46</v>
      </c>
      <c r="O48" s="2">
        <v>-0.1043</v>
      </c>
      <c r="P48" s="2">
        <v>0.71809999999999996</v>
      </c>
      <c r="Q48" t="s">
        <v>19</v>
      </c>
      <c r="T48" s="7" t="s">
        <v>95</v>
      </c>
      <c r="U48" s="9">
        <v>3.84</v>
      </c>
      <c r="V48" s="9">
        <v>3.84</v>
      </c>
      <c r="W48" s="8" t="s">
        <v>67</v>
      </c>
    </row>
    <row r="49" spans="1:25">
      <c r="A49" t="s">
        <v>52</v>
      </c>
      <c r="B49" t="s">
        <v>18</v>
      </c>
      <c r="C49" s="1">
        <v>44197.378472222219</v>
      </c>
      <c r="D49">
        <v>5290.8</v>
      </c>
      <c r="E49" s="1">
        <v>44524.378472222219</v>
      </c>
      <c r="F49">
        <v>7705</v>
      </c>
      <c r="G49" s="2">
        <v>0.45629999999999998</v>
      </c>
      <c r="H49">
        <v>91194.77</v>
      </c>
      <c r="I49" s="2">
        <v>0.45610000000000001</v>
      </c>
      <c r="J49">
        <v>37.794670000000004</v>
      </c>
      <c r="K49">
        <v>199964.02</v>
      </c>
      <c r="L49">
        <v>3023418.43</v>
      </c>
      <c r="M49">
        <v>224</v>
      </c>
      <c r="N49">
        <v>407.12</v>
      </c>
      <c r="O49" s="2">
        <v>-8.6E-3</v>
      </c>
      <c r="P49" s="2">
        <v>0.56289999999999996</v>
      </c>
      <c r="Q49" t="s">
        <v>19</v>
      </c>
      <c r="T49" s="7" t="s">
        <v>96</v>
      </c>
      <c r="U49" s="9">
        <v>6.07</v>
      </c>
      <c r="V49" s="9">
        <v>6.07</v>
      </c>
      <c r="W49" s="8" t="s">
        <v>67</v>
      </c>
    </row>
    <row r="50" spans="1:25">
      <c r="A50" t="s">
        <v>53</v>
      </c>
      <c r="B50" t="s">
        <v>18</v>
      </c>
      <c r="C50" s="1">
        <v>44197.378472222219</v>
      </c>
      <c r="D50">
        <v>469.3</v>
      </c>
      <c r="E50" s="1">
        <v>44524.378472222219</v>
      </c>
      <c r="F50">
        <v>735.05</v>
      </c>
      <c r="G50" s="2">
        <v>0.56630000000000003</v>
      </c>
      <c r="H50">
        <v>113181.63</v>
      </c>
      <c r="I50" s="2">
        <v>0.56599999999999995</v>
      </c>
      <c r="J50">
        <v>426.08819999999997</v>
      </c>
      <c r="K50">
        <v>199963.2</v>
      </c>
      <c r="L50">
        <v>3136600.06</v>
      </c>
      <c r="M50">
        <v>224</v>
      </c>
      <c r="N50">
        <v>505.28</v>
      </c>
      <c r="O50" s="2">
        <v>-6.3E-3</v>
      </c>
      <c r="P50" s="2">
        <v>0.84250000000000003</v>
      </c>
      <c r="Q50" t="s">
        <v>19</v>
      </c>
      <c r="T50" s="7" t="s">
        <v>97</v>
      </c>
      <c r="U50" s="9">
        <v>6.28</v>
      </c>
      <c r="V50" s="9">
        <v>6.28</v>
      </c>
      <c r="W50" s="8" t="s">
        <v>67</v>
      </c>
    </row>
    <row r="51" spans="1:25">
      <c r="A51" t="s">
        <v>54</v>
      </c>
      <c r="B51" t="s">
        <v>18</v>
      </c>
      <c r="C51" s="1">
        <v>44197.378472222219</v>
      </c>
      <c r="D51">
        <v>388.1</v>
      </c>
      <c r="E51" s="1">
        <v>44524.378472222219</v>
      </c>
      <c r="F51">
        <v>641.35</v>
      </c>
      <c r="G51" s="2">
        <v>0.65249999999999997</v>
      </c>
      <c r="H51">
        <v>130430.02</v>
      </c>
      <c r="I51" s="2">
        <v>0.65229999999999999</v>
      </c>
      <c r="J51">
        <v>515.23419999999999</v>
      </c>
      <c r="K51">
        <v>199962.39</v>
      </c>
      <c r="L51">
        <v>3267030.08</v>
      </c>
      <c r="M51">
        <v>224</v>
      </c>
      <c r="N51">
        <v>582.28</v>
      </c>
      <c r="O51" s="2">
        <v>-7.9000000000000008E-3</v>
      </c>
      <c r="P51" s="2">
        <v>0.90629999999999999</v>
      </c>
      <c r="Q51" t="s">
        <v>19</v>
      </c>
      <c r="T51" s="7" t="s">
        <v>98</v>
      </c>
      <c r="U51" s="9">
        <v>59.42</v>
      </c>
      <c r="V51" s="9">
        <v>59.42</v>
      </c>
      <c r="W51" s="8" t="s">
        <v>67</v>
      </c>
    </row>
    <row r="52" spans="1:25">
      <c r="T52" s="7" t="s">
        <v>99</v>
      </c>
      <c r="U52" s="9">
        <v>5.4</v>
      </c>
      <c r="V52" s="9">
        <v>5.4</v>
      </c>
      <c r="W52" s="8" t="s">
        <v>67</v>
      </c>
    </row>
    <row r="53" spans="1:25">
      <c r="T53" s="7" t="s">
        <v>100</v>
      </c>
      <c r="U53" s="8">
        <v>253158.8</v>
      </c>
      <c r="V53" s="8">
        <v>253158.8</v>
      </c>
      <c r="W53" s="8">
        <v>0</v>
      </c>
    </row>
    <row r="54" spans="1:25">
      <c r="T54" s="7" t="s">
        <v>101</v>
      </c>
      <c r="U54" s="8">
        <v>15.33</v>
      </c>
      <c r="V54" s="8">
        <v>15.33</v>
      </c>
      <c r="W54" s="8" t="s">
        <v>67</v>
      </c>
    </row>
    <row r="55" spans="1:25">
      <c r="T55" s="7" t="s">
        <v>102</v>
      </c>
      <c r="U55" s="8">
        <v>1.94</v>
      </c>
      <c r="V55" s="8">
        <v>1.94</v>
      </c>
      <c r="W55" s="8">
        <v>0</v>
      </c>
    </row>
    <row r="56" spans="1:25">
      <c r="T56" s="7" t="s">
        <v>103</v>
      </c>
      <c r="U56" s="8">
        <v>16.350000000000001</v>
      </c>
      <c r="V56" s="8">
        <v>16.350000000000001</v>
      </c>
      <c r="W56" s="8" t="s">
        <v>67</v>
      </c>
    </row>
    <row r="57" spans="1:25">
      <c r="T57" s="7" t="s">
        <v>104</v>
      </c>
      <c r="U57" s="8">
        <v>0.9</v>
      </c>
      <c r="V57" s="8">
        <v>0.9</v>
      </c>
      <c r="W57" s="8">
        <v>0</v>
      </c>
    </row>
    <row r="58" spans="1:25">
      <c r="T58" s="7" t="s">
        <v>105</v>
      </c>
      <c r="U58" s="8">
        <v>0.27</v>
      </c>
      <c r="V58" s="8">
        <v>0.27</v>
      </c>
      <c r="W58" s="8" t="s">
        <v>67</v>
      </c>
    </row>
    <row r="61" spans="1:25">
      <c r="A61" s="17" t="s">
        <v>120</v>
      </c>
      <c r="B61" s="25" t="s">
        <v>151</v>
      </c>
    </row>
    <row r="62" spans="1: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T62" s="5" t="s">
        <v>56</v>
      </c>
      <c r="Y62" t="s">
        <v>140</v>
      </c>
    </row>
    <row r="63" spans="1:25">
      <c r="A63" t="s">
        <v>17</v>
      </c>
      <c r="B63" t="s">
        <v>18</v>
      </c>
      <c r="C63" s="1">
        <v>44225.694444444445</v>
      </c>
      <c r="D63">
        <v>509.7</v>
      </c>
      <c r="E63" s="1">
        <v>44524.475694444445</v>
      </c>
      <c r="F63">
        <v>765</v>
      </c>
      <c r="G63" s="2">
        <v>0.50090000000000001</v>
      </c>
      <c r="H63">
        <v>100126.55</v>
      </c>
      <c r="I63" s="2">
        <v>0.50060000000000004</v>
      </c>
      <c r="J63">
        <v>392.3877</v>
      </c>
      <c r="K63">
        <v>200000</v>
      </c>
      <c r="L63">
        <v>100126.55</v>
      </c>
      <c r="M63">
        <v>15</v>
      </c>
      <c r="N63">
        <v>6675.1</v>
      </c>
      <c r="O63" s="2">
        <v>-5.33E-2</v>
      </c>
      <c r="P63" s="2">
        <v>0.76770000000000005</v>
      </c>
      <c r="Q63" t="s">
        <v>19</v>
      </c>
      <c r="Y63" t="s">
        <v>141</v>
      </c>
    </row>
    <row r="64" spans="1:25">
      <c r="A64" t="s">
        <v>20</v>
      </c>
      <c r="B64" t="s">
        <v>18</v>
      </c>
      <c r="C64" s="1">
        <v>44225.694444444445</v>
      </c>
      <c r="D64">
        <v>2407.35</v>
      </c>
      <c r="E64" s="1">
        <v>44524.475694444445</v>
      </c>
      <c r="F64">
        <v>3196.3</v>
      </c>
      <c r="G64" s="2">
        <v>0.32769999999999999</v>
      </c>
      <c r="H64">
        <v>65498.28</v>
      </c>
      <c r="I64" s="2">
        <v>0.32750000000000001</v>
      </c>
      <c r="J64">
        <v>83.078569999999999</v>
      </c>
      <c r="K64">
        <v>199999.2</v>
      </c>
      <c r="L64">
        <v>165624.82999999999</v>
      </c>
      <c r="M64">
        <v>15</v>
      </c>
      <c r="N64">
        <v>4366.55</v>
      </c>
      <c r="O64" s="2">
        <v>-6.1199999999999997E-2</v>
      </c>
      <c r="P64" s="2">
        <v>0.45600000000000002</v>
      </c>
      <c r="Q64" t="s">
        <v>19</v>
      </c>
      <c r="T64" s="6" t="s">
        <v>57</v>
      </c>
      <c r="U64" s="6"/>
      <c r="V64" s="6"/>
      <c r="W64" s="6"/>
      <c r="X64" s="6"/>
    </row>
    <row r="65" spans="1:25">
      <c r="A65" t="s">
        <v>21</v>
      </c>
      <c r="B65" t="s">
        <v>18</v>
      </c>
      <c r="C65" s="1">
        <v>44225.694444444445</v>
      </c>
      <c r="D65">
        <v>662.9</v>
      </c>
      <c r="E65" s="1">
        <v>44524.475694444445</v>
      </c>
      <c r="F65">
        <v>692.75</v>
      </c>
      <c r="G65" s="2">
        <v>4.4999999999999998E-2</v>
      </c>
      <c r="H65">
        <v>8964.91</v>
      </c>
      <c r="I65" s="2">
        <v>4.48E-2</v>
      </c>
      <c r="J65">
        <v>301.7022</v>
      </c>
      <c r="K65">
        <v>199998.41</v>
      </c>
      <c r="L65">
        <v>174589.75</v>
      </c>
      <c r="M65">
        <v>15</v>
      </c>
      <c r="N65">
        <v>597.66</v>
      </c>
      <c r="O65" s="2">
        <v>-7.0699999999999999E-2</v>
      </c>
      <c r="P65" s="2">
        <v>0.30769999999999997</v>
      </c>
      <c r="Q65" t="s">
        <v>19</v>
      </c>
      <c r="T65" s="7"/>
      <c r="U65" s="7" t="s">
        <v>58</v>
      </c>
      <c r="V65" s="7" t="s">
        <v>59</v>
      </c>
      <c r="W65" s="7" t="s">
        <v>60</v>
      </c>
      <c r="Y65" t="s">
        <v>142</v>
      </c>
    </row>
    <row r="66" spans="1:25">
      <c r="A66" t="s">
        <v>22</v>
      </c>
      <c r="B66" t="s">
        <v>18</v>
      </c>
      <c r="C66" s="1">
        <v>44225.694444444445</v>
      </c>
      <c r="D66">
        <v>4005.8</v>
      </c>
      <c r="E66" s="1">
        <v>44524.475694444445</v>
      </c>
      <c r="F66">
        <v>3440</v>
      </c>
      <c r="G66" s="2">
        <v>-0.14119999999999999</v>
      </c>
      <c r="H66">
        <v>-28285.87</v>
      </c>
      <c r="I66" s="2">
        <v>-0.1414</v>
      </c>
      <c r="J66">
        <v>49.927010000000003</v>
      </c>
      <c r="K66">
        <v>199997.61</v>
      </c>
      <c r="L66">
        <v>146303.87</v>
      </c>
      <c r="M66">
        <v>15</v>
      </c>
      <c r="N66">
        <v>-1885.72</v>
      </c>
      <c r="O66" s="2">
        <v>-0.15720000000000001</v>
      </c>
      <c r="P66" s="2">
        <v>8.8800000000000004E-2</v>
      </c>
      <c r="Q66" t="s">
        <v>19</v>
      </c>
      <c r="T66" s="7" t="s">
        <v>61</v>
      </c>
      <c r="U66" s="8">
        <v>10000000</v>
      </c>
      <c r="V66" s="8">
        <v>10000000</v>
      </c>
      <c r="W66" s="8">
        <v>10000000</v>
      </c>
      <c r="Y66" t="s">
        <v>143</v>
      </c>
    </row>
    <row r="67" spans="1:25">
      <c r="A67" t="s">
        <v>23</v>
      </c>
      <c r="B67" t="s">
        <v>18</v>
      </c>
      <c r="C67" s="1">
        <v>44225.694444444445</v>
      </c>
      <c r="D67">
        <v>8722.75</v>
      </c>
      <c r="E67" s="1">
        <v>44524.475694444445</v>
      </c>
      <c r="F67">
        <v>17249.55</v>
      </c>
      <c r="G67" s="2">
        <v>0.97750000000000004</v>
      </c>
      <c r="H67">
        <v>195444.48000000001</v>
      </c>
      <c r="I67" s="2">
        <v>0.97719999999999996</v>
      </c>
      <c r="J67">
        <v>22.928180000000001</v>
      </c>
      <c r="K67">
        <v>199996.81</v>
      </c>
      <c r="L67">
        <v>341748.35</v>
      </c>
      <c r="M67">
        <v>15</v>
      </c>
      <c r="N67">
        <v>13029.63</v>
      </c>
      <c r="O67" s="2">
        <v>-5.1499999999999997E-2</v>
      </c>
      <c r="P67" s="2">
        <v>1.2155</v>
      </c>
      <c r="Q67" t="s">
        <v>19</v>
      </c>
      <c r="T67" s="7" t="s">
        <v>62</v>
      </c>
      <c r="U67" s="8">
        <v>13414524.4</v>
      </c>
      <c r="V67" s="8">
        <v>13414524.4</v>
      </c>
      <c r="W67" s="8">
        <v>10000000</v>
      </c>
      <c r="Y67" t="s">
        <v>144</v>
      </c>
    </row>
    <row r="68" spans="1:25">
      <c r="A68" t="s">
        <v>24</v>
      </c>
      <c r="B68" t="s">
        <v>18</v>
      </c>
      <c r="C68" s="1">
        <v>44225.694444444445</v>
      </c>
      <c r="D68">
        <v>4734.55</v>
      </c>
      <c r="E68" s="1">
        <v>44524.475694444445</v>
      </c>
      <c r="F68">
        <v>7136.6009999999997</v>
      </c>
      <c r="G68" s="2">
        <v>0.50729999999999997</v>
      </c>
      <c r="H68">
        <v>101416.82</v>
      </c>
      <c r="I68" s="2">
        <v>0.5071</v>
      </c>
      <c r="J68">
        <v>42.241819999999997</v>
      </c>
      <c r="K68">
        <v>199996</v>
      </c>
      <c r="L68">
        <v>443165.17</v>
      </c>
      <c r="M68">
        <v>15</v>
      </c>
      <c r="N68">
        <v>6761.12</v>
      </c>
      <c r="O68" s="2">
        <v>-7.8700000000000006E-2</v>
      </c>
      <c r="P68" s="2">
        <v>0.70030000000000003</v>
      </c>
      <c r="Q68" t="s">
        <v>19</v>
      </c>
      <c r="T68" s="7" t="s">
        <v>63</v>
      </c>
      <c r="U68" s="9">
        <v>3414524.4</v>
      </c>
      <c r="V68" s="9">
        <v>3414524.4</v>
      </c>
      <c r="W68" s="10">
        <v>0</v>
      </c>
      <c r="Y68" t="s">
        <v>145</v>
      </c>
    </row>
    <row r="69" spans="1:25">
      <c r="A69" t="s">
        <v>25</v>
      </c>
      <c r="B69" t="s">
        <v>18</v>
      </c>
      <c r="C69" s="1">
        <v>44225.694444444445</v>
      </c>
      <c r="D69">
        <v>553.6</v>
      </c>
      <c r="E69" s="1">
        <v>44524.475694444445</v>
      </c>
      <c r="F69">
        <v>773.4</v>
      </c>
      <c r="G69" s="2">
        <v>0.39700000000000002</v>
      </c>
      <c r="H69">
        <v>79357.67</v>
      </c>
      <c r="I69" s="2">
        <v>0.39679999999999999</v>
      </c>
      <c r="J69">
        <v>361.26299999999998</v>
      </c>
      <c r="K69">
        <v>199995.2</v>
      </c>
      <c r="L69">
        <v>522522.84</v>
      </c>
      <c r="M69">
        <v>15</v>
      </c>
      <c r="N69">
        <v>5290.51</v>
      </c>
      <c r="O69" s="2">
        <v>-9.7600000000000006E-2</v>
      </c>
      <c r="P69" s="2">
        <v>0.41220000000000001</v>
      </c>
      <c r="Q69" t="s">
        <v>19</v>
      </c>
      <c r="T69" s="7" t="s">
        <v>64</v>
      </c>
      <c r="U69" s="11">
        <v>0.34150000000000003</v>
      </c>
      <c r="V69" s="11">
        <v>0.34150000000000003</v>
      </c>
      <c r="W69" s="12">
        <v>0</v>
      </c>
    </row>
    <row r="70" spans="1:25">
      <c r="A70" t="s">
        <v>26</v>
      </c>
      <c r="B70" t="s">
        <v>18</v>
      </c>
      <c r="C70" s="1">
        <v>44225.694444444445</v>
      </c>
      <c r="D70">
        <v>383.6</v>
      </c>
      <c r="E70" s="1">
        <v>44524.475694444445</v>
      </c>
      <c r="F70">
        <v>404.2</v>
      </c>
      <c r="G70" s="2">
        <v>5.3699999999999998E-2</v>
      </c>
      <c r="H70">
        <v>10698.98</v>
      </c>
      <c r="I70" s="2">
        <v>5.3499999999999999E-2</v>
      </c>
      <c r="J70">
        <v>521.36180000000002</v>
      </c>
      <c r="K70">
        <v>199994.39</v>
      </c>
      <c r="L70">
        <v>533221.81999999995</v>
      </c>
      <c r="M70">
        <v>15</v>
      </c>
      <c r="N70">
        <v>713.27</v>
      </c>
      <c r="O70" s="2">
        <v>-1.9199999999999998E-2</v>
      </c>
      <c r="P70" s="2">
        <v>0.31130000000000002</v>
      </c>
      <c r="Q70" t="s">
        <v>19</v>
      </c>
      <c r="T70" s="7" t="s">
        <v>65</v>
      </c>
      <c r="U70" s="13">
        <v>0.98160000000000003</v>
      </c>
      <c r="V70" s="13">
        <v>0.98160000000000003</v>
      </c>
      <c r="W70" s="13">
        <v>0</v>
      </c>
      <c r="Y70" t="s">
        <v>146</v>
      </c>
    </row>
    <row r="71" spans="1:25">
      <c r="A71" t="s">
        <v>27</v>
      </c>
      <c r="B71" t="s">
        <v>18</v>
      </c>
      <c r="C71" s="1">
        <v>44225.694444444445</v>
      </c>
      <c r="D71">
        <v>3501.1</v>
      </c>
      <c r="E71" s="1">
        <v>44524.475694444445</v>
      </c>
      <c r="F71">
        <v>3673</v>
      </c>
      <c r="G71" s="2">
        <v>4.9099999999999998E-2</v>
      </c>
      <c r="H71">
        <v>9778.48</v>
      </c>
      <c r="I71" s="2">
        <v>4.8899999999999999E-2</v>
      </c>
      <c r="J71">
        <v>57.123069999999998</v>
      </c>
      <c r="K71">
        <v>199993.59</v>
      </c>
      <c r="L71">
        <v>543000.30000000005</v>
      </c>
      <c r="M71">
        <v>15</v>
      </c>
      <c r="N71">
        <v>651.9</v>
      </c>
      <c r="O71" s="2">
        <v>-5.2499999999999998E-2</v>
      </c>
      <c r="P71" s="2">
        <v>0.1862</v>
      </c>
      <c r="Q71" t="s">
        <v>19</v>
      </c>
      <c r="T71" s="7" t="s">
        <v>66</v>
      </c>
      <c r="U71" s="11">
        <v>0.34789999999999999</v>
      </c>
      <c r="V71" s="11">
        <v>0.34789999999999999</v>
      </c>
      <c r="W71" s="8" t="s">
        <v>67</v>
      </c>
      <c r="Y71" t="s">
        <v>147</v>
      </c>
    </row>
    <row r="72" spans="1:25">
      <c r="A72" t="s">
        <v>28</v>
      </c>
      <c r="B72" t="s">
        <v>18</v>
      </c>
      <c r="C72" s="1">
        <v>44225.694444444445</v>
      </c>
      <c r="D72">
        <v>825.9</v>
      </c>
      <c r="E72" s="1">
        <v>44524.475694444445</v>
      </c>
      <c r="F72">
        <v>904.7</v>
      </c>
      <c r="G72" s="2">
        <v>9.5399999999999999E-2</v>
      </c>
      <c r="H72">
        <v>19039.62</v>
      </c>
      <c r="I72" s="2">
        <v>9.5200000000000007E-2</v>
      </c>
      <c r="J72">
        <v>242.15129999999999</v>
      </c>
      <c r="K72">
        <v>199992.8</v>
      </c>
      <c r="L72">
        <v>562039.92000000004</v>
      </c>
      <c r="M72">
        <v>15</v>
      </c>
      <c r="N72">
        <v>1269.31</v>
      </c>
      <c r="O72" s="2">
        <v>-0.10630000000000001</v>
      </c>
      <c r="P72" s="2">
        <v>0.21690000000000001</v>
      </c>
      <c r="Q72" t="s">
        <v>19</v>
      </c>
      <c r="T72" s="7" t="s">
        <v>68</v>
      </c>
      <c r="U72" s="11">
        <v>0.43130000000000002</v>
      </c>
      <c r="V72" s="11">
        <v>0.43130000000000002</v>
      </c>
      <c r="W72" s="12">
        <v>0</v>
      </c>
    </row>
    <row r="73" spans="1:25">
      <c r="A73" t="s">
        <v>29</v>
      </c>
      <c r="B73" t="s">
        <v>18</v>
      </c>
      <c r="C73" s="1">
        <v>44225.694444444445</v>
      </c>
      <c r="D73">
        <v>125.9</v>
      </c>
      <c r="E73" s="1">
        <v>44524.475694444445</v>
      </c>
      <c r="F73">
        <v>159.5</v>
      </c>
      <c r="G73" s="2">
        <v>0.26690000000000003</v>
      </c>
      <c r="H73">
        <v>53328.22</v>
      </c>
      <c r="I73" s="2">
        <v>0.26669999999999999</v>
      </c>
      <c r="J73">
        <v>1588.499</v>
      </c>
      <c r="K73">
        <v>199992</v>
      </c>
      <c r="L73">
        <v>615368.14</v>
      </c>
      <c r="M73">
        <v>15</v>
      </c>
      <c r="N73">
        <v>3555.21</v>
      </c>
      <c r="O73" s="2">
        <v>-1.9900000000000001E-2</v>
      </c>
      <c r="P73" s="2">
        <v>0.61870000000000003</v>
      </c>
      <c r="Q73" t="s">
        <v>19</v>
      </c>
      <c r="T73" s="7" t="s">
        <v>69</v>
      </c>
      <c r="U73" s="11">
        <v>0.43940000000000001</v>
      </c>
      <c r="V73" s="11">
        <v>0.43940000000000001</v>
      </c>
      <c r="W73" s="8" t="s">
        <v>67</v>
      </c>
    </row>
    <row r="74" spans="1:25">
      <c r="A74" t="s">
        <v>30</v>
      </c>
      <c r="B74" t="s">
        <v>18</v>
      </c>
      <c r="C74" s="1">
        <v>44225.694444444445</v>
      </c>
      <c r="D74">
        <v>3369.85</v>
      </c>
      <c r="E74" s="1">
        <v>44524.475694444445</v>
      </c>
      <c r="F74">
        <v>4719</v>
      </c>
      <c r="G74" s="2">
        <v>0.40039999999999998</v>
      </c>
      <c r="H74">
        <v>80020.28</v>
      </c>
      <c r="I74" s="2">
        <v>0.40010000000000001</v>
      </c>
      <c r="J74">
        <v>59.347209999999997</v>
      </c>
      <c r="K74">
        <v>199991.2</v>
      </c>
      <c r="L74">
        <v>695388.43</v>
      </c>
      <c r="M74">
        <v>15</v>
      </c>
      <c r="N74">
        <v>5334.69</v>
      </c>
      <c r="O74" s="2">
        <v>-6.4299999999999996E-2</v>
      </c>
      <c r="P74" s="2">
        <v>0.6099</v>
      </c>
      <c r="Q74" t="s">
        <v>19</v>
      </c>
      <c r="T74" s="7" t="s">
        <v>70</v>
      </c>
      <c r="U74" s="9">
        <v>2305.04</v>
      </c>
      <c r="V74" s="9">
        <v>2305.04</v>
      </c>
      <c r="W74" s="10">
        <v>0</v>
      </c>
    </row>
    <row r="75" spans="1:25">
      <c r="A75" t="s">
        <v>31</v>
      </c>
      <c r="B75" t="s">
        <v>18</v>
      </c>
      <c r="C75" s="1">
        <v>44225.694444444445</v>
      </c>
      <c r="D75">
        <v>4602.7</v>
      </c>
      <c r="E75" s="1">
        <v>44524.475694444445</v>
      </c>
      <c r="F75">
        <v>4620.6499999999996</v>
      </c>
      <c r="G75" s="2">
        <v>3.8999999999999998E-3</v>
      </c>
      <c r="H75">
        <v>739.86</v>
      </c>
      <c r="I75" s="2">
        <v>3.7000000000000002E-3</v>
      </c>
      <c r="J75">
        <v>43.450670000000002</v>
      </c>
      <c r="K75">
        <v>199990.41</v>
      </c>
      <c r="L75">
        <v>696128.29</v>
      </c>
      <c r="M75">
        <v>15</v>
      </c>
      <c r="N75">
        <v>49.32</v>
      </c>
      <c r="O75" s="2">
        <v>-0.1016</v>
      </c>
      <c r="P75" s="2">
        <v>0.2198</v>
      </c>
      <c r="Q75" t="s">
        <v>19</v>
      </c>
      <c r="T75" s="16"/>
      <c r="U75" s="16"/>
      <c r="V75" s="16"/>
      <c r="W75" s="16"/>
    </row>
    <row r="76" spans="1:25">
      <c r="A76" t="s">
        <v>32</v>
      </c>
      <c r="B76" t="s">
        <v>18</v>
      </c>
      <c r="C76" s="1">
        <v>44225.694444444445</v>
      </c>
      <c r="D76">
        <v>2744.3</v>
      </c>
      <c r="E76" s="1">
        <v>44524.475694444445</v>
      </c>
      <c r="F76">
        <v>2580</v>
      </c>
      <c r="G76" s="2">
        <v>-5.9900000000000002E-2</v>
      </c>
      <c r="H76">
        <v>-12012.09</v>
      </c>
      <c r="I76" s="2">
        <v>-6.0100000000000001E-2</v>
      </c>
      <c r="J76">
        <v>72.874539999999996</v>
      </c>
      <c r="K76">
        <v>199989.61</v>
      </c>
      <c r="L76">
        <v>684116.2</v>
      </c>
      <c r="M76">
        <v>15</v>
      </c>
      <c r="N76">
        <v>-800.81</v>
      </c>
      <c r="O76" s="2">
        <v>-0.16059999999999999</v>
      </c>
      <c r="P76" s="2">
        <v>0.1067</v>
      </c>
      <c r="Q76" t="s">
        <v>19</v>
      </c>
      <c r="T76" s="15"/>
      <c r="U76" s="15"/>
      <c r="V76" s="15"/>
      <c r="W76" s="15"/>
    </row>
    <row r="77" spans="1:25">
      <c r="A77" t="s">
        <v>33</v>
      </c>
      <c r="B77" t="s">
        <v>18</v>
      </c>
      <c r="C77" s="1">
        <v>44225.694444444445</v>
      </c>
      <c r="D77">
        <v>1055.6500000000001</v>
      </c>
      <c r="E77" s="1">
        <v>44524.475694444445</v>
      </c>
      <c r="F77">
        <v>1767</v>
      </c>
      <c r="G77" s="2">
        <v>0.67390000000000005</v>
      </c>
      <c r="H77">
        <v>134709.01999999999</v>
      </c>
      <c r="I77" s="2">
        <v>0.67359999999999998</v>
      </c>
      <c r="J77">
        <v>189.4461</v>
      </c>
      <c r="K77">
        <v>199988.8</v>
      </c>
      <c r="L77">
        <v>818825.23</v>
      </c>
      <c r="M77">
        <v>15</v>
      </c>
      <c r="N77">
        <v>8980.6</v>
      </c>
      <c r="O77" s="2">
        <v>-0.1283</v>
      </c>
      <c r="P77" s="2">
        <v>0.79320000000000002</v>
      </c>
      <c r="Q77" t="s">
        <v>19</v>
      </c>
      <c r="T77" s="7" t="s">
        <v>58</v>
      </c>
      <c r="U77" s="8">
        <v>49</v>
      </c>
      <c r="V77" s="8" t="s">
        <v>121</v>
      </c>
      <c r="W77" s="8" t="s">
        <v>72</v>
      </c>
    </row>
    <row r="78" spans="1:25">
      <c r="A78" t="s">
        <v>34</v>
      </c>
      <c r="B78" t="s">
        <v>18</v>
      </c>
      <c r="C78" s="1">
        <v>44225.694444444445</v>
      </c>
      <c r="D78">
        <v>914</v>
      </c>
      <c r="E78" s="1">
        <v>44524.475694444445</v>
      </c>
      <c r="F78">
        <v>1125.5999999999999</v>
      </c>
      <c r="G78" s="2">
        <v>0.23150000000000001</v>
      </c>
      <c r="H78">
        <v>46254.559999999998</v>
      </c>
      <c r="I78" s="2">
        <v>0.23130000000000001</v>
      </c>
      <c r="J78">
        <v>218.80529999999999</v>
      </c>
      <c r="K78">
        <v>199988</v>
      </c>
      <c r="L78">
        <v>865079.79</v>
      </c>
      <c r="M78">
        <v>15</v>
      </c>
      <c r="N78">
        <v>3083.64</v>
      </c>
      <c r="O78" s="2">
        <v>-2.52E-2</v>
      </c>
      <c r="P78" s="2">
        <v>0.50739999999999996</v>
      </c>
      <c r="Q78" t="s">
        <v>19</v>
      </c>
      <c r="T78" s="7" t="s">
        <v>73</v>
      </c>
      <c r="U78" s="9">
        <v>69684.17</v>
      </c>
      <c r="V78" s="9">
        <v>69684.17</v>
      </c>
      <c r="W78" s="8" t="s">
        <v>67</v>
      </c>
    </row>
    <row r="79" spans="1:25">
      <c r="A79" t="s">
        <v>35</v>
      </c>
      <c r="B79" t="s">
        <v>18</v>
      </c>
      <c r="C79" s="1">
        <v>44225.694444444445</v>
      </c>
      <c r="D79">
        <v>2377.8000000000002</v>
      </c>
      <c r="E79" s="1">
        <v>44524.475694444445</v>
      </c>
      <c r="F79">
        <v>2907.55</v>
      </c>
      <c r="G79" s="2">
        <v>0.2228</v>
      </c>
      <c r="H79">
        <v>44510.69</v>
      </c>
      <c r="I79" s="2">
        <v>0.22259999999999999</v>
      </c>
      <c r="J79">
        <v>84.105980000000002</v>
      </c>
      <c r="K79">
        <v>199987.20000000001</v>
      </c>
      <c r="L79">
        <v>909590.48</v>
      </c>
      <c r="M79">
        <v>15</v>
      </c>
      <c r="N79">
        <v>2967.38</v>
      </c>
      <c r="O79" s="2">
        <v>-0.01</v>
      </c>
      <c r="P79" s="2">
        <v>0.27050000000000002</v>
      </c>
      <c r="Q79" t="s">
        <v>19</v>
      </c>
      <c r="T79" s="7" t="s">
        <v>74</v>
      </c>
      <c r="U79" s="11">
        <v>0.34799999999999998</v>
      </c>
      <c r="V79" s="11">
        <v>0.34799999999999998</v>
      </c>
      <c r="W79" s="8" t="s">
        <v>67</v>
      </c>
    </row>
    <row r="80" spans="1:25">
      <c r="A80" t="s">
        <v>36</v>
      </c>
      <c r="B80" t="s">
        <v>18</v>
      </c>
      <c r="C80" s="1">
        <v>44225.694444444445</v>
      </c>
      <c r="D80">
        <v>1390.5</v>
      </c>
      <c r="E80" s="1">
        <v>44524.475694444445</v>
      </c>
      <c r="F80">
        <v>1533.15</v>
      </c>
      <c r="G80" s="2">
        <v>0.1026</v>
      </c>
      <c r="H80">
        <v>20474.36</v>
      </c>
      <c r="I80" s="2">
        <v>0.1024</v>
      </c>
      <c r="J80">
        <v>143.82339999999999</v>
      </c>
      <c r="K80">
        <v>199986.41</v>
      </c>
      <c r="L80">
        <v>930064.84</v>
      </c>
      <c r="M80">
        <v>15</v>
      </c>
      <c r="N80">
        <v>1364.96</v>
      </c>
      <c r="O80" s="2">
        <v>-3.49E-2</v>
      </c>
      <c r="P80" s="2">
        <v>0.24060000000000001</v>
      </c>
      <c r="Q80" t="s">
        <v>19</v>
      </c>
      <c r="T80" s="7" t="s">
        <v>75</v>
      </c>
      <c r="U80" s="9">
        <v>14.96</v>
      </c>
      <c r="V80" s="9">
        <v>14.96</v>
      </c>
      <c r="W80" s="8" t="s">
        <v>67</v>
      </c>
    </row>
    <row r="81" spans="1:28">
      <c r="A81" t="s">
        <v>37</v>
      </c>
      <c r="B81" t="s">
        <v>18</v>
      </c>
      <c r="C81" s="1">
        <v>44225.694444444445</v>
      </c>
      <c r="D81">
        <v>677.95</v>
      </c>
      <c r="E81" s="1">
        <v>44524.475694444445</v>
      </c>
      <c r="F81">
        <v>701.1</v>
      </c>
      <c r="G81" s="2">
        <v>3.4099999999999998E-2</v>
      </c>
      <c r="H81">
        <v>6788.24</v>
      </c>
      <c r="I81" s="2">
        <v>3.39E-2</v>
      </c>
      <c r="J81">
        <v>294.98570000000001</v>
      </c>
      <c r="K81">
        <v>199985.59</v>
      </c>
      <c r="L81">
        <v>936853.08</v>
      </c>
      <c r="M81">
        <v>15</v>
      </c>
      <c r="N81">
        <v>452.55</v>
      </c>
      <c r="O81" s="2">
        <v>-3.2399999999999998E-2</v>
      </c>
      <c r="P81" s="2">
        <v>0.14410000000000001</v>
      </c>
      <c r="Q81" t="s">
        <v>19</v>
      </c>
      <c r="T81" s="16"/>
      <c r="U81" s="16"/>
      <c r="V81" s="16"/>
      <c r="W81" s="16"/>
    </row>
    <row r="82" spans="1:28">
      <c r="A82" t="s">
        <v>38</v>
      </c>
      <c r="B82" t="s">
        <v>18</v>
      </c>
      <c r="C82" s="1">
        <v>44225.694444444445</v>
      </c>
      <c r="D82">
        <v>3256.05</v>
      </c>
      <c r="E82" s="1">
        <v>44524.475694444445</v>
      </c>
      <c r="F82">
        <v>2643</v>
      </c>
      <c r="G82" s="2">
        <v>-0.1883</v>
      </c>
      <c r="H82">
        <v>-37689.42</v>
      </c>
      <c r="I82" s="2">
        <v>-0.1885</v>
      </c>
      <c r="J82">
        <v>61.419449999999998</v>
      </c>
      <c r="K82">
        <v>199984.8</v>
      </c>
      <c r="L82">
        <v>899163.65</v>
      </c>
      <c r="M82">
        <v>15</v>
      </c>
      <c r="N82">
        <v>-2512.63</v>
      </c>
      <c r="O82" s="2">
        <v>-0.20150000000000001</v>
      </c>
      <c r="P82" s="2">
        <v>0.11459999999999999</v>
      </c>
      <c r="Q82" t="s">
        <v>19</v>
      </c>
      <c r="T82" s="15"/>
      <c r="U82" s="15"/>
      <c r="V82" s="15"/>
      <c r="W82" s="15"/>
    </row>
    <row r="83" spans="1:28">
      <c r="A83" t="s">
        <v>39</v>
      </c>
      <c r="B83" t="s">
        <v>18</v>
      </c>
      <c r="C83" s="1">
        <v>44225.694444444445</v>
      </c>
      <c r="D83">
        <v>226.3</v>
      </c>
      <c r="E83" s="1">
        <v>44524.475694444445</v>
      </c>
      <c r="F83">
        <v>450.75</v>
      </c>
      <c r="G83" s="2">
        <v>0.99180000000000001</v>
      </c>
      <c r="H83">
        <v>198289.29</v>
      </c>
      <c r="I83" s="2">
        <v>0.99150000000000005</v>
      </c>
      <c r="J83">
        <v>883.71190000000001</v>
      </c>
      <c r="K83">
        <v>199984</v>
      </c>
      <c r="L83">
        <v>1097452.94</v>
      </c>
      <c r="M83">
        <v>15</v>
      </c>
      <c r="N83">
        <v>13219.29</v>
      </c>
      <c r="O83" s="2">
        <v>-7.7000000000000002E-3</v>
      </c>
      <c r="P83" s="2">
        <v>1.4386000000000001</v>
      </c>
      <c r="Q83" t="s">
        <v>19</v>
      </c>
      <c r="T83" s="7" t="s">
        <v>76</v>
      </c>
      <c r="U83" s="8" t="s">
        <v>128</v>
      </c>
      <c r="V83" s="8" t="s">
        <v>128</v>
      </c>
      <c r="W83" s="8" t="s">
        <v>72</v>
      </c>
      <c r="Y83">
        <f>93.88%</f>
        <v>0.93879999999999997</v>
      </c>
      <c r="Z83">
        <f>37.91%</f>
        <v>0.37909999999999999</v>
      </c>
      <c r="AA83">
        <f>Y83*Z83</f>
        <v>0.35589907999999998</v>
      </c>
      <c r="AB83" s="20">
        <f>AA83+AA84</f>
        <v>0.34794307999999996</v>
      </c>
    </row>
    <row r="84" spans="1:28">
      <c r="A84" t="s">
        <v>40</v>
      </c>
      <c r="B84" t="s">
        <v>18</v>
      </c>
      <c r="C84" s="1">
        <v>44225.694444444445</v>
      </c>
      <c r="D84">
        <v>2263.9</v>
      </c>
      <c r="E84" s="1">
        <v>44524.475694444445</v>
      </c>
      <c r="F84">
        <v>2386.5500000000002</v>
      </c>
      <c r="G84" s="2">
        <v>5.4199999999999998E-2</v>
      </c>
      <c r="H84">
        <v>10793.29</v>
      </c>
      <c r="I84" s="2">
        <v>5.3999999999999999E-2</v>
      </c>
      <c r="J84">
        <v>88.335710000000006</v>
      </c>
      <c r="K84">
        <v>199983.2</v>
      </c>
      <c r="L84">
        <v>1108246.24</v>
      </c>
      <c r="M84">
        <v>15</v>
      </c>
      <c r="N84">
        <v>719.55</v>
      </c>
      <c r="O84" s="2">
        <v>-6.3600000000000004E-2</v>
      </c>
      <c r="P84" s="2">
        <v>0.26300000000000001</v>
      </c>
      <c r="Q84" t="s">
        <v>19</v>
      </c>
      <c r="T84" s="7" t="s">
        <v>78</v>
      </c>
      <c r="U84" s="8">
        <v>3492511.79</v>
      </c>
      <c r="V84" s="8">
        <v>3492511.79</v>
      </c>
      <c r="W84" s="8">
        <v>0</v>
      </c>
      <c r="Y84">
        <f>6.12%</f>
        <v>6.1200000000000004E-2</v>
      </c>
      <c r="Z84">
        <f>-13%</f>
        <v>-0.13</v>
      </c>
      <c r="AA84">
        <f>Y84*Z84</f>
        <v>-7.9560000000000013E-3</v>
      </c>
    </row>
    <row r="85" spans="1:28">
      <c r="A85" t="s">
        <v>41</v>
      </c>
      <c r="B85" t="s">
        <v>18</v>
      </c>
      <c r="C85" s="1">
        <v>44225.694444444445</v>
      </c>
      <c r="D85">
        <v>537</v>
      </c>
      <c r="E85" s="1">
        <v>44524.475694444445</v>
      </c>
      <c r="F85">
        <v>765.6</v>
      </c>
      <c r="G85" s="2">
        <v>0.42570000000000002</v>
      </c>
      <c r="H85">
        <v>85083.66</v>
      </c>
      <c r="I85" s="2">
        <v>0.42549999999999999</v>
      </c>
      <c r="J85">
        <v>372.4067</v>
      </c>
      <c r="K85">
        <v>199982.41</v>
      </c>
      <c r="L85">
        <v>1193329.8999999999</v>
      </c>
      <c r="M85">
        <v>15</v>
      </c>
      <c r="N85">
        <v>5672.24</v>
      </c>
      <c r="O85" s="2">
        <v>-4.6600000000000003E-2</v>
      </c>
      <c r="P85" s="2">
        <v>0.61450000000000005</v>
      </c>
      <c r="Q85" t="s">
        <v>19</v>
      </c>
      <c r="T85" s="7" t="s">
        <v>79</v>
      </c>
      <c r="U85" s="8">
        <v>75924.17</v>
      </c>
      <c r="V85" s="8">
        <v>75924.17</v>
      </c>
      <c r="W85" s="8" t="s">
        <v>67</v>
      </c>
    </row>
    <row r="86" spans="1:28">
      <c r="A86" t="s">
        <v>107</v>
      </c>
      <c r="B86" t="s">
        <v>18</v>
      </c>
      <c r="C86" s="1">
        <v>44225.694444444445</v>
      </c>
      <c r="D86">
        <v>846.1</v>
      </c>
      <c r="E86" s="1">
        <v>44524.475694444445</v>
      </c>
      <c r="F86">
        <v>990</v>
      </c>
      <c r="G86" s="2">
        <v>0.1701</v>
      </c>
      <c r="H86">
        <v>33968.370000000003</v>
      </c>
      <c r="I86" s="2">
        <v>0.1699</v>
      </c>
      <c r="J86">
        <v>236.3569</v>
      </c>
      <c r="K86">
        <v>199981.59</v>
      </c>
      <c r="L86">
        <v>1227298.27</v>
      </c>
      <c r="M86">
        <v>15</v>
      </c>
      <c r="N86">
        <v>2264.56</v>
      </c>
      <c r="O86" s="2">
        <v>-6.7500000000000004E-2</v>
      </c>
      <c r="P86" s="2">
        <v>0.46789999999999998</v>
      </c>
      <c r="Q86" t="s">
        <v>19</v>
      </c>
      <c r="T86" s="7" t="s">
        <v>80</v>
      </c>
      <c r="U86" s="13">
        <v>0.37909999999999999</v>
      </c>
      <c r="V86" s="13">
        <v>0.37909999999999999</v>
      </c>
      <c r="W86" s="8" t="s">
        <v>67</v>
      </c>
    </row>
    <row r="87" spans="1:28">
      <c r="A87" t="s">
        <v>108</v>
      </c>
      <c r="B87" t="s">
        <v>18</v>
      </c>
      <c r="C87" s="1">
        <v>44225.694444444445</v>
      </c>
      <c r="D87">
        <v>1239.05</v>
      </c>
      <c r="E87" s="1">
        <v>44524.475694444445</v>
      </c>
      <c r="F87">
        <v>1721</v>
      </c>
      <c r="G87" s="2">
        <v>0.38900000000000001</v>
      </c>
      <c r="H87">
        <v>77738.22</v>
      </c>
      <c r="I87" s="2">
        <v>0.38869999999999999</v>
      </c>
      <c r="J87">
        <v>161.39850000000001</v>
      </c>
      <c r="K87">
        <v>199980.79999999999</v>
      </c>
      <c r="L87">
        <v>1305036.49</v>
      </c>
      <c r="M87">
        <v>15</v>
      </c>
      <c r="N87">
        <v>5182.55</v>
      </c>
      <c r="O87" s="2">
        <v>-6.4999999999999997E-3</v>
      </c>
      <c r="P87" s="2">
        <v>0.49149999999999999</v>
      </c>
      <c r="Q87" t="s">
        <v>19</v>
      </c>
      <c r="T87" s="7" t="s">
        <v>75</v>
      </c>
      <c r="U87" s="8">
        <v>14.96</v>
      </c>
      <c r="V87" s="8">
        <v>14.96</v>
      </c>
      <c r="W87" s="8" t="s">
        <v>67</v>
      </c>
    </row>
    <row r="88" spans="1:28">
      <c r="A88" t="s">
        <v>42</v>
      </c>
      <c r="B88" t="s">
        <v>18</v>
      </c>
      <c r="C88" s="1">
        <v>44225.694444444445</v>
      </c>
      <c r="D88">
        <v>93.25</v>
      </c>
      <c r="E88" s="1">
        <v>44524.475694444445</v>
      </c>
      <c r="F88">
        <v>128.4</v>
      </c>
      <c r="G88" s="2">
        <v>0.37690000000000001</v>
      </c>
      <c r="H88">
        <v>75333.67</v>
      </c>
      <c r="I88" s="2">
        <v>0.37669999999999998</v>
      </c>
      <c r="J88">
        <v>2144.558</v>
      </c>
      <c r="K88">
        <v>199980</v>
      </c>
      <c r="L88">
        <v>1380370.16</v>
      </c>
      <c r="M88">
        <v>15</v>
      </c>
      <c r="N88">
        <v>5022.24</v>
      </c>
      <c r="O88" s="2">
        <v>-6.9699999999999998E-2</v>
      </c>
      <c r="P88" s="2">
        <v>0.51739999999999997</v>
      </c>
      <c r="Q88" t="s">
        <v>19</v>
      </c>
      <c r="T88" s="7" t="s">
        <v>81</v>
      </c>
      <c r="U88" s="9">
        <v>29</v>
      </c>
      <c r="V88" s="9">
        <v>29</v>
      </c>
      <c r="W88" s="10">
        <v>0</v>
      </c>
    </row>
    <row r="89" spans="1:28">
      <c r="A89" t="s">
        <v>109</v>
      </c>
      <c r="B89" t="s">
        <v>18</v>
      </c>
      <c r="C89" s="1">
        <v>44225.694444444445</v>
      </c>
      <c r="D89">
        <v>203.25</v>
      </c>
      <c r="E89" s="1">
        <v>44524.475694444445</v>
      </c>
      <c r="F89">
        <v>231.7</v>
      </c>
      <c r="G89" s="2">
        <v>0.14000000000000001</v>
      </c>
      <c r="H89">
        <v>27949.37</v>
      </c>
      <c r="I89" s="2">
        <v>0.13980000000000001</v>
      </c>
      <c r="J89">
        <v>983.90750000000003</v>
      </c>
      <c r="K89">
        <v>199979.2</v>
      </c>
      <c r="L89">
        <v>1408319.53</v>
      </c>
      <c r="M89">
        <v>15</v>
      </c>
      <c r="N89">
        <v>1863.29</v>
      </c>
      <c r="O89" s="2">
        <v>-2.0400000000000001E-2</v>
      </c>
      <c r="P89" s="2">
        <v>0.30530000000000002</v>
      </c>
      <c r="Q89" t="s">
        <v>19</v>
      </c>
      <c r="T89" s="7" t="s">
        <v>82</v>
      </c>
      <c r="U89" s="8">
        <v>198289.29</v>
      </c>
      <c r="V89" s="8">
        <v>198289.29</v>
      </c>
      <c r="W89" s="8">
        <v>0</v>
      </c>
    </row>
    <row r="90" spans="1:28">
      <c r="A90" t="s">
        <v>110</v>
      </c>
      <c r="B90" t="s">
        <v>18</v>
      </c>
      <c r="C90" s="1">
        <v>44225.694444444445</v>
      </c>
      <c r="D90">
        <v>366.85</v>
      </c>
      <c r="E90" s="1">
        <v>44524.475694444445</v>
      </c>
      <c r="F90">
        <v>686</v>
      </c>
      <c r="G90" s="2">
        <v>0.87</v>
      </c>
      <c r="H90">
        <v>173918.63</v>
      </c>
      <c r="I90" s="2">
        <v>0.86970000000000003</v>
      </c>
      <c r="J90">
        <v>545.12300000000005</v>
      </c>
      <c r="K90">
        <v>199978.39</v>
      </c>
      <c r="L90">
        <v>1582238.16</v>
      </c>
      <c r="M90">
        <v>15</v>
      </c>
      <c r="N90">
        <v>11594.58</v>
      </c>
      <c r="O90" s="2">
        <v>-9.9000000000000008E-3</v>
      </c>
      <c r="P90" s="2">
        <v>1.1167</v>
      </c>
      <c r="Q90" t="s">
        <v>19</v>
      </c>
      <c r="T90" s="7" t="s">
        <v>83</v>
      </c>
      <c r="U90" s="8">
        <v>15</v>
      </c>
      <c r="V90" s="8">
        <v>15</v>
      </c>
      <c r="W90" s="8">
        <v>0</v>
      </c>
    </row>
    <row r="91" spans="1:28">
      <c r="A91" t="s">
        <v>111</v>
      </c>
      <c r="B91" t="s">
        <v>18</v>
      </c>
      <c r="C91" s="1">
        <v>44225.694444444445</v>
      </c>
      <c r="D91">
        <v>1712.95</v>
      </c>
      <c r="E91" s="1">
        <v>44524.475694444445</v>
      </c>
      <c r="F91">
        <v>2000.25</v>
      </c>
      <c r="G91" s="2">
        <v>0.16769999999999999</v>
      </c>
      <c r="H91">
        <v>33497.360000000001</v>
      </c>
      <c r="I91" s="2">
        <v>0.16750000000000001</v>
      </c>
      <c r="J91">
        <v>116.74460000000001</v>
      </c>
      <c r="K91">
        <v>199977.61</v>
      </c>
      <c r="L91">
        <v>1615735.52</v>
      </c>
      <c r="M91">
        <v>15</v>
      </c>
      <c r="N91">
        <v>2233.16</v>
      </c>
      <c r="O91" s="2">
        <v>-5.0799999999999998E-2</v>
      </c>
      <c r="P91" s="2">
        <v>0.31530000000000002</v>
      </c>
      <c r="Q91" t="s">
        <v>19</v>
      </c>
      <c r="T91" s="16"/>
      <c r="U91" s="16"/>
      <c r="V91" s="16"/>
      <c r="W91" s="16"/>
    </row>
    <row r="92" spans="1:28">
      <c r="A92" t="s">
        <v>112</v>
      </c>
      <c r="B92" t="s">
        <v>18</v>
      </c>
      <c r="C92" s="1">
        <v>44225.694444444445</v>
      </c>
      <c r="D92">
        <v>1334.7</v>
      </c>
      <c r="E92" s="1">
        <v>44524.475694444445</v>
      </c>
      <c r="F92">
        <v>1891.95</v>
      </c>
      <c r="G92" s="2">
        <v>0.41749999999999998</v>
      </c>
      <c r="H92">
        <v>83443.88</v>
      </c>
      <c r="I92" s="2">
        <v>0.4173</v>
      </c>
      <c r="J92">
        <v>149.82900000000001</v>
      </c>
      <c r="K92">
        <v>199976.8</v>
      </c>
      <c r="L92">
        <v>1699179.4</v>
      </c>
      <c r="M92">
        <v>15</v>
      </c>
      <c r="N92">
        <v>5562.93</v>
      </c>
      <c r="O92" s="2">
        <v>-3.8699999999999998E-2</v>
      </c>
      <c r="P92" s="2">
        <v>0.48480000000000001</v>
      </c>
      <c r="Q92" t="s">
        <v>19</v>
      </c>
      <c r="T92" s="15"/>
      <c r="U92" s="15"/>
      <c r="V92" s="15"/>
      <c r="W92" s="15"/>
    </row>
    <row r="93" spans="1:28">
      <c r="A93" t="s">
        <v>113</v>
      </c>
      <c r="B93" t="s">
        <v>18</v>
      </c>
      <c r="C93" s="1">
        <v>44225.694444444445</v>
      </c>
      <c r="D93">
        <v>749.6</v>
      </c>
      <c r="E93" s="1">
        <v>44524.475694444445</v>
      </c>
      <c r="F93">
        <v>897</v>
      </c>
      <c r="G93" s="2">
        <v>0.1966</v>
      </c>
      <c r="H93">
        <v>39278.99</v>
      </c>
      <c r="I93" s="2">
        <v>0.19639999999999999</v>
      </c>
      <c r="J93">
        <v>266.77690000000001</v>
      </c>
      <c r="K93">
        <v>199976</v>
      </c>
      <c r="L93">
        <v>1738458.4</v>
      </c>
      <c r="M93">
        <v>15</v>
      </c>
      <c r="N93">
        <v>2618.6</v>
      </c>
      <c r="O93" s="2">
        <v>-3.5499999999999997E-2</v>
      </c>
      <c r="P93" s="2">
        <v>0.30599999999999999</v>
      </c>
      <c r="Q93" t="s">
        <v>19</v>
      </c>
      <c r="T93" s="7" t="s">
        <v>84</v>
      </c>
      <c r="U93" s="8" t="s">
        <v>129</v>
      </c>
      <c r="V93" s="8" t="s">
        <v>129</v>
      </c>
      <c r="W93" s="8" t="s">
        <v>72</v>
      </c>
    </row>
    <row r="94" spans="1:28">
      <c r="A94" t="s">
        <v>114</v>
      </c>
      <c r="B94" t="s">
        <v>18</v>
      </c>
      <c r="C94" s="1">
        <v>44225.694444444445</v>
      </c>
      <c r="D94">
        <v>7206.65</v>
      </c>
      <c r="E94" s="1">
        <v>44524.475694444445</v>
      </c>
      <c r="F94">
        <v>7751.8</v>
      </c>
      <c r="G94" s="2">
        <v>7.5600000000000001E-2</v>
      </c>
      <c r="H94">
        <v>15085.7</v>
      </c>
      <c r="I94" s="2">
        <v>7.5399999999999995E-2</v>
      </c>
      <c r="J94">
        <v>27.748699999999999</v>
      </c>
      <c r="K94">
        <v>199975.2</v>
      </c>
      <c r="L94">
        <v>1753544.1</v>
      </c>
      <c r="M94">
        <v>15</v>
      </c>
      <c r="N94">
        <v>1005.71</v>
      </c>
      <c r="O94" s="2">
        <v>-0.1119</v>
      </c>
      <c r="P94" s="2">
        <v>0.16109999999999999</v>
      </c>
      <c r="Q94" t="s">
        <v>19</v>
      </c>
      <c r="T94" s="7" t="s">
        <v>86</v>
      </c>
      <c r="U94" s="8">
        <v>-77987.39</v>
      </c>
      <c r="V94" s="8">
        <v>-77987.39</v>
      </c>
      <c r="W94" s="8">
        <v>0</v>
      </c>
    </row>
    <row r="95" spans="1:28">
      <c r="A95" t="s">
        <v>115</v>
      </c>
      <c r="B95" t="s">
        <v>18</v>
      </c>
      <c r="C95" s="1">
        <v>44225.694444444445</v>
      </c>
      <c r="D95">
        <v>17060</v>
      </c>
      <c r="E95" s="1">
        <v>44524.475694444445</v>
      </c>
      <c r="F95">
        <v>19207.45</v>
      </c>
      <c r="G95" s="2">
        <v>0.12590000000000001</v>
      </c>
      <c r="H95">
        <v>25129.53</v>
      </c>
      <c r="I95" s="2">
        <v>0.12570000000000001</v>
      </c>
      <c r="J95">
        <v>11.721830000000001</v>
      </c>
      <c r="K95">
        <v>199974.39</v>
      </c>
      <c r="L95">
        <v>1778673.63</v>
      </c>
      <c r="M95">
        <v>15</v>
      </c>
      <c r="N95">
        <v>1675.3</v>
      </c>
      <c r="O95" s="2">
        <v>-6.2E-2</v>
      </c>
      <c r="P95" s="2">
        <v>0.20799999999999999</v>
      </c>
      <c r="Q95" t="s">
        <v>19</v>
      </c>
      <c r="T95" s="7" t="s">
        <v>87</v>
      </c>
      <c r="U95" s="8">
        <v>-25995.8</v>
      </c>
      <c r="V95" s="8">
        <v>-25995.8</v>
      </c>
      <c r="W95" s="8" t="s">
        <v>67</v>
      </c>
    </row>
    <row r="96" spans="1:28">
      <c r="A96" t="s">
        <v>116</v>
      </c>
      <c r="B96" t="s">
        <v>18</v>
      </c>
      <c r="C96" s="1">
        <v>44225.694444444445</v>
      </c>
      <c r="D96">
        <v>88.95</v>
      </c>
      <c r="E96" s="1">
        <v>44524.475694444445</v>
      </c>
      <c r="F96">
        <v>135.9</v>
      </c>
      <c r="G96" s="2">
        <v>0.52780000000000005</v>
      </c>
      <c r="H96">
        <v>105500.44</v>
      </c>
      <c r="I96" s="2">
        <v>0.52759999999999996</v>
      </c>
      <c r="J96">
        <v>2248.1570000000002</v>
      </c>
      <c r="K96">
        <v>199973.59</v>
      </c>
      <c r="L96">
        <v>1884174.07</v>
      </c>
      <c r="M96">
        <v>15</v>
      </c>
      <c r="N96">
        <v>7033.36</v>
      </c>
      <c r="O96" s="2">
        <v>-8.9999999999999993E-3</v>
      </c>
      <c r="P96" s="2">
        <v>0.70989999999999998</v>
      </c>
      <c r="Q96" t="s">
        <v>19</v>
      </c>
      <c r="T96" s="7" t="s">
        <v>88</v>
      </c>
      <c r="U96" s="13">
        <v>-0.13</v>
      </c>
      <c r="V96" s="13">
        <v>-0.13</v>
      </c>
      <c r="W96" s="8" t="s">
        <v>67</v>
      </c>
    </row>
    <row r="97" spans="1:23">
      <c r="A97" t="s">
        <v>43</v>
      </c>
      <c r="B97" t="s">
        <v>18</v>
      </c>
      <c r="C97" s="1">
        <v>44225.694444444445</v>
      </c>
      <c r="D97">
        <v>88.3</v>
      </c>
      <c r="E97" s="1">
        <v>44524.475694444445</v>
      </c>
      <c r="F97">
        <v>153.9</v>
      </c>
      <c r="G97" s="2">
        <v>0.7429</v>
      </c>
      <c r="H97">
        <v>148509.31</v>
      </c>
      <c r="I97" s="2">
        <v>0.74260000000000004</v>
      </c>
      <c r="J97">
        <v>2264.6979999999999</v>
      </c>
      <c r="K97">
        <v>199972.8</v>
      </c>
      <c r="L97">
        <v>2032683.37</v>
      </c>
      <c r="M97">
        <v>15</v>
      </c>
      <c r="N97">
        <v>9900.6200000000008</v>
      </c>
      <c r="O97" s="2">
        <v>-6.1999999999999998E-3</v>
      </c>
      <c r="P97" s="2">
        <v>0.95640000000000003</v>
      </c>
      <c r="Q97" t="s">
        <v>19</v>
      </c>
      <c r="T97" s="7" t="s">
        <v>75</v>
      </c>
      <c r="U97" s="8">
        <v>15</v>
      </c>
      <c r="V97" s="8">
        <v>15</v>
      </c>
      <c r="W97" s="8" t="s">
        <v>67</v>
      </c>
    </row>
    <row r="98" spans="1:23">
      <c r="A98" t="s">
        <v>44</v>
      </c>
      <c r="B98" t="s">
        <v>18</v>
      </c>
      <c r="C98" s="1">
        <v>44225.694444444445</v>
      </c>
      <c r="D98">
        <v>138.33750000000001</v>
      </c>
      <c r="E98" s="1">
        <v>44524.475694444445</v>
      </c>
      <c r="F98">
        <v>204.3</v>
      </c>
      <c r="G98" s="2">
        <v>0.4768</v>
      </c>
      <c r="H98">
        <v>95301.72</v>
      </c>
      <c r="I98" s="2">
        <v>0.47660000000000002</v>
      </c>
      <c r="J98">
        <v>1445.537</v>
      </c>
      <c r="K98">
        <v>199972</v>
      </c>
      <c r="L98">
        <v>2127985.09</v>
      </c>
      <c r="M98">
        <v>15</v>
      </c>
      <c r="N98">
        <v>6353.45</v>
      </c>
      <c r="O98" s="2">
        <v>-1.06E-2</v>
      </c>
      <c r="P98" s="2">
        <v>0.51770000000000005</v>
      </c>
      <c r="Q98" t="s">
        <v>19</v>
      </c>
      <c r="T98" s="7" t="s">
        <v>81</v>
      </c>
      <c r="U98" s="8">
        <v>1</v>
      </c>
      <c r="V98" s="8">
        <v>1</v>
      </c>
      <c r="W98" s="8">
        <v>0</v>
      </c>
    </row>
    <row r="99" spans="1:23">
      <c r="A99" t="s">
        <v>45</v>
      </c>
      <c r="B99" t="s">
        <v>18</v>
      </c>
      <c r="C99" s="1">
        <v>44225.694444444445</v>
      </c>
      <c r="D99">
        <v>1841.95</v>
      </c>
      <c r="E99" s="1">
        <v>44524.475694444445</v>
      </c>
      <c r="F99">
        <v>2387</v>
      </c>
      <c r="G99" s="2">
        <v>0.2959</v>
      </c>
      <c r="H99">
        <v>59127.41</v>
      </c>
      <c r="I99" s="2">
        <v>0.29570000000000002</v>
      </c>
      <c r="J99">
        <v>108.56489999999999</v>
      </c>
      <c r="K99">
        <v>199971.20000000001</v>
      </c>
      <c r="L99">
        <v>2187112.5099999998</v>
      </c>
      <c r="M99">
        <v>15</v>
      </c>
      <c r="N99">
        <v>3941.83</v>
      </c>
      <c r="O99" s="2">
        <v>-6.4999999999999997E-3</v>
      </c>
      <c r="P99" s="2">
        <v>0.49370000000000003</v>
      </c>
      <c r="Q99" t="s">
        <v>19</v>
      </c>
      <c r="T99" s="7" t="s">
        <v>89</v>
      </c>
      <c r="U99" s="8">
        <v>-37689.42</v>
      </c>
      <c r="V99" s="8">
        <v>-37689.42</v>
      </c>
      <c r="W99" s="8">
        <v>0</v>
      </c>
    </row>
    <row r="100" spans="1:23">
      <c r="A100" t="s">
        <v>46</v>
      </c>
      <c r="B100" t="s">
        <v>18</v>
      </c>
      <c r="C100" s="1">
        <v>44225.694444444445</v>
      </c>
      <c r="D100">
        <v>864.45</v>
      </c>
      <c r="E100" s="1">
        <v>44524.475694444445</v>
      </c>
      <c r="F100">
        <v>1170.5999999999999</v>
      </c>
      <c r="G100" s="2">
        <v>0.35420000000000001</v>
      </c>
      <c r="H100">
        <v>70773.600000000006</v>
      </c>
      <c r="I100" s="2">
        <v>0.35389999999999999</v>
      </c>
      <c r="J100">
        <v>231.32669999999999</v>
      </c>
      <c r="K100">
        <v>199970.41</v>
      </c>
      <c r="L100">
        <v>2257886.11</v>
      </c>
      <c r="M100">
        <v>15</v>
      </c>
      <c r="N100">
        <v>4718.24</v>
      </c>
      <c r="O100" s="2">
        <v>-3.0599999999999999E-2</v>
      </c>
      <c r="P100" s="2">
        <v>0.47370000000000001</v>
      </c>
      <c r="Q100" t="s">
        <v>19</v>
      </c>
      <c r="T100" s="7" t="s">
        <v>90</v>
      </c>
      <c r="U100" s="8">
        <v>15</v>
      </c>
      <c r="V100" s="8">
        <v>15</v>
      </c>
      <c r="W100" s="8">
        <v>0</v>
      </c>
    </row>
    <row r="101" spans="1:23">
      <c r="A101" t="s">
        <v>47</v>
      </c>
      <c r="B101" t="s">
        <v>18</v>
      </c>
      <c r="C101" s="1">
        <v>44225.694444444445</v>
      </c>
      <c r="D101">
        <v>282.10000000000002</v>
      </c>
      <c r="E101" s="1">
        <v>44524.475694444445</v>
      </c>
      <c r="F101">
        <v>497.4</v>
      </c>
      <c r="G101" s="2">
        <v>0.76319999999999999</v>
      </c>
      <c r="H101">
        <v>152562.44</v>
      </c>
      <c r="I101" s="2">
        <v>0.76290000000000002</v>
      </c>
      <c r="J101">
        <v>708.86069999999995</v>
      </c>
      <c r="K101">
        <v>199969.59</v>
      </c>
      <c r="L101">
        <v>2410448.56</v>
      </c>
      <c r="M101">
        <v>15</v>
      </c>
      <c r="N101">
        <v>10170.83</v>
      </c>
      <c r="O101" s="2">
        <v>-4.4699999999999997E-2</v>
      </c>
      <c r="P101" s="2">
        <v>0.9224</v>
      </c>
      <c r="Q101" t="s">
        <v>19</v>
      </c>
      <c r="T101" s="16"/>
      <c r="U101" s="16"/>
      <c r="V101" s="16"/>
      <c r="W101" s="16"/>
    </row>
    <row r="102" spans="1:23">
      <c r="A102" t="s">
        <v>48</v>
      </c>
      <c r="B102" t="s">
        <v>18</v>
      </c>
      <c r="C102" s="1">
        <v>44225.694444444445</v>
      </c>
      <c r="D102">
        <v>22773.35</v>
      </c>
      <c r="E102" s="1">
        <v>44524.475694444445</v>
      </c>
      <c r="F102">
        <v>26776.05</v>
      </c>
      <c r="G102" s="2">
        <v>0.17580000000000001</v>
      </c>
      <c r="H102">
        <v>35103.5</v>
      </c>
      <c r="I102" s="2">
        <v>0.17549999999999999</v>
      </c>
      <c r="J102">
        <v>8.7808259999999994</v>
      </c>
      <c r="K102">
        <v>199968.81</v>
      </c>
      <c r="L102">
        <v>2445552.06</v>
      </c>
      <c r="M102">
        <v>15</v>
      </c>
      <c r="N102">
        <v>2340.23</v>
      </c>
      <c r="O102" s="2">
        <v>-1.06E-2</v>
      </c>
      <c r="P102" s="2">
        <v>0.4073</v>
      </c>
      <c r="Q102" t="s">
        <v>19</v>
      </c>
      <c r="T102" s="15"/>
      <c r="U102" s="15"/>
      <c r="V102" s="15"/>
      <c r="W102" s="15"/>
    </row>
    <row r="103" spans="1:23">
      <c r="A103" t="s">
        <v>118</v>
      </c>
      <c r="B103" t="s">
        <v>18</v>
      </c>
      <c r="C103" s="1">
        <v>44225.694444444445</v>
      </c>
      <c r="D103">
        <v>262.7</v>
      </c>
      <c r="E103" s="1">
        <v>44524.475694444445</v>
      </c>
      <c r="F103">
        <v>497.95</v>
      </c>
      <c r="G103" s="2">
        <v>0.89549999999999996</v>
      </c>
      <c r="H103">
        <v>179015.08</v>
      </c>
      <c r="I103" s="2">
        <v>0.8952</v>
      </c>
      <c r="J103">
        <v>761.2029</v>
      </c>
      <c r="K103">
        <v>199968</v>
      </c>
      <c r="L103">
        <v>2624567.14</v>
      </c>
      <c r="M103">
        <v>15</v>
      </c>
      <c r="N103">
        <v>11934.34</v>
      </c>
      <c r="O103" s="2">
        <v>-0.29770000000000002</v>
      </c>
      <c r="P103" s="2">
        <v>1.0429999999999999</v>
      </c>
      <c r="Q103" t="s">
        <v>19</v>
      </c>
      <c r="T103" s="7" t="s">
        <v>91</v>
      </c>
      <c r="U103" s="8">
        <v>-40661.5</v>
      </c>
      <c r="V103" s="8">
        <v>-40661.5</v>
      </c>
      <c r="W103" s="8">
        <v>0</v>
      </c>
    </row>
    <row r="104" spans="1:23">
      <c r="A104" t="s">
        <v>117</v>
      </c>
      <c r="B104" t="s">
        <v>18</v>
      </c>
      <c r="C104" s="1">
        <v>44225.694444444445</v>
      </c>
      <c r="D104">
        <v>601</v>
      </c>
      <c r="E104" s="1">
        <v>44524.475694444445</v>
      </c>
      <c r="F104">
        <v>1182.45</v>
      </c>
      <c r="G104" s="2">
        <v>0.96750000000000003</v>
      </c>
      <c r="H104">
        <v>193403.1</v>
      </c>
      <c r="I104" s="2">
        <v>0.96719999999999995</v>
      </c>
      <c r="J104">
        <v>332.72410000000002</v>
      </c>
      <c r="K104">
        <v>199967.2</v>
      </c>
      <c r="L104">
        <v>2817970.24</v>
      </c>
      <c r="M104">
        <v>15</v>
      </c>
      <c r="N104">
        <v>12893.54</v>
      </c>
      <c r="O104" s="2">
        <v>-8.3000000000000001E-3</v>
      </c>
      <c r="P104" s="2">
        <v>1.0746</v>
      </c>
      <c r="Q104" t="s">
        <v>19</v>
      </c>
      <c r="T104" s="7" t="s">
        <v>92</v>
      </c>
      <c r="U104" s="8">
        <v>-18.84</v>
      </c>
      <c r="V104" s="8">
        <v>-18.84</v>
      </c>
      <c r="W104" s="8">
        <v>0</v>
      </c>
    </row>
    <row r="105" spans="1:23">
      <c r="A105" t="s">
        <v>49</v>
      </c>
      <c r="B105" t="s">
        <v>18</v>
      </c>
      <c r="C105" s="1">
        <v>44225.694444444445</v>
      </c>
      <c r="D105">
        <v>3111.35</v>
      </c>
      <c r="E105" s="1">
        <v>44524.475694444445</v>
      </c>
      <c r="F105">
        <v>3476.55</v>
      </c>
      <c r="G105" s="2">
        <v>0.1174</v>
      </c>
      <c r="H105">
        <v>23429.06</v>
      </c>
      <c r="I105" s="2">
        <v>0.1172</v>
      </c>
      <c r="J105">
        <v>64.269980000000004</v>
      </c>
      <c r="K105">
        <v>199966.41</v>
      </c>
      <c r="L105">
        <v>2841399.29</v>
      </c>
      <c r="M105">
        <v>15</v>
      </c>
      <c r="N105">
        <v>1561.94</v>
      </c>
      <c r="O105" s="2">
        <v>-7.4700000000000003E-2</v>
      </c>
      <c r="P105" s="2">
        <v>0.28239999999999998</v>
      </c>
      <c r="Q105" t="s">
        <v>19</v>
      </c>
      <c r="T105" s="7" t="s">
        <v>93</v>
      </c>
      <c r="U105" s="8">
        <v>-6400.12</v>
      </c>
      <c r="V105" s="8">
        <v>-6400.12</v>
      </c>
      <c r="W105" s="8">
        <v>0</v>
      </c>
    </row>
    <row r="106" spans="1:23">
      <c r="A106" t="s">
        <v>50</v>
      </c>
      <c r="B106" t="s">
        <v>18</v>
      </c>
      <c r="C106" s="1">
        <v>44225.694444444445</v>
      </c>
      <c r="D106">
        <v>961.4</v>
      </c>
      <c r="E106" s="1">
        <v>44524.475694444445</v>
      </c>
      <c r="F106">
        <v>1541</v>
      </c>
      <c r="G106" s="2">
        <v>0.60289999999999999</v>
      </c>
      <c r="H106">
        <v>120501.37</v>
      </c>
      <c r="I106" s="2">
        <v>0.60260000000000002</v>
      </c>
      <c r="J106">
        <v>207.99420000000001</v>
      </c>
      <c r="K106">
        <v>199965.59</v>
      </c>
      <c r="L106">
        <v>2961900.67</v>
      </c>
      <c r="M106">
        <v>15</v>
      </c>
      <c r="N106">
        <v>8033.42</v>
      </c>
      <c r="O106" s="2">
        <v>-4.8300000000000003E-2</v>
      </c>
      <c r="P106" s="2">
        <v>0.69540000000000002</v>
      </c>
      <c r="Q106" t="s">
        <v>19</v>
      </c>
      <c r="T106" s="7" t="s">
        <v>94</v>
      </c>
      <c r="U106" s="11">
        <v>-5.0000000000000001E-4</v>
      </c>
      <c r="V106" s="11">
        <v>-5.0000000000000001E-4</v>
      </c>
      <c r="W106" s="11">
        <v>0</v>
      </c>
    </row>
    <row r="107" spans="1:23">
      <c r="A107" t="s">
        <v>51</v>
      </c>
      <c r="B107" t="s">
        <v>18</v>
      </c>
      <c r="C107" s="1">
        <v>44225.694444444445</v>
      </c>
      <c r="D107">
        <v>1420.3</v>
      </c>
      <c r="E107" s="1">
        <v>44524.475694444445</v>
      </c>
      <c r="F107">
        <v>2376.9</v>
      </c>
      <c r="G107" s="2">
        <v>0.67349999999999999</v>
      </c>
      <c r="H107">
        <v>134626.76</v>
      </c>
      <c r="I107" s="2">
        <v>0.67330000000000001</v>
      </c>
      <c r="J107">
        <v>140.79050000000001</v>
      </c>
      <c r="K107">
        <v>199964.79999999999</v>
      </c>
      <c r="L107">
        <v>3096527.42</v>
      </c>
      <c r="M107">
        <v>15</v>
      </c>
      <c r="N107">
        <v>8975.1200000000008</v>
      </c>
      <c r="O107" s="2">
        <v>-1.7100000000000001E-2</v>
      </c>
      <c r="P107" s="2">
        <v>0.88539999999999996</v>
      </c>
      <c r="Q107" t="s">
        <v>19</v>
      </c>
      <c r="T107" s="7" t="s">
        <v>95</v>
      </c>
      <c r="U107" s="9">
        <v>533.51</v>
      </c>
      <c r="V107" s="9">
        <v>533.51</v>
      </c>
      <c r="W107" s="8" t="s">
        <v>67</v>
      </c>
    </row>
    <row r="108" spans="1:23">
      <c r="A108" t="s">
        <v>52</v>
      </c>
      <c r="B108" t="s">
        <v>18</v>
      </c>
      <c r="C108" s="1">
        <v>44225.694444444445</v>
      </c>
      <c r="D108">
        <v>5327.25</v>
      </c>
      <c r="E108" s="1">
        <v>44524.475694444445</v>
      </c>
      <c r="F108">
        <v>7705</v>
      </c>
      <c r="G108" s="2">
        <v>0.44629999999999997</v>
      </c>
      <c r="H108">
        <v>89202.46</v>
      </c>
      <c r="I108" s="2">
        <v>0.4461</v>
      </c>
      <c r="J108">
        <v>37.536059999999999</v>
      </c>
      <c r="K108">
        <v>199964</v>
      </c>
      <c r="L108">
        <v>3185729.88</v>
      </c>
      <c r="M108">
        <v>15</v>
      </c>
      <c r="N108">
        <v>5946.83</v>
      </c>
      <c r="O108" s="2">
        <v>-1.54E-2</v>
      </c>
      <c r="P108" s="2">
        <v>0.55220000000000002</v>
      </c>
      <c r="Q108" t="s">
        <v>19</v>
      </c>
      <c r="T108" s="7" t="s">
        <v>96</v>
      </c>
      <c r="U108" s="9">
        <v>903.9</v>
      </c>
      <c r="V108" s="9">
        <v>903.9</v>
      </c>
      <c r="W108" s="8" t="s">
        <v>67</v>
      </c>
    </row>
    <row r="109" spans="1:23">
      <c r="A109" t="s">
        <v>53</v>
      </c>
      <c r="B109" t="s">
        <v>18</v>
      </c>
      <c r="C109" s="1">
        <v>44225.694444444445</v>
      </c>
      <c r="D109">
        <v>560.65</v>
      </c>
      <c r="E109" s="1">
        <v>44524.475694444445</v>
      </c>
      <c r="F109">
        <v>735.05</v>
      </c>
      <c r="G109" s="2">
        <v>0.31109999999999999</v>
      </c>
      <c r="H109">
        <v>62155.839999999997</v>
      </c>
      <c r="I109" s="2">
        <v>0.31080000000000002</v>
      </c>
      <c r="J109">
        <v>356.66309999999999</v>
      </c>
      <c r="K109">
        <v>199963.2</v>
      </c>
      <c r="L109">
        <v>3247885.72</v>
      </c>
      <c r="M109">
        <v>15</v>
      </c>
      <c r="N109">
        <v>4143.72</v>
      </c>
      <c r="O109" s="2">
        <v>-0.16819999999999999</v>
      </c>
      <c r="P109" s="2">
        <v>0.5423</v>
      </c>
      <c r="Q109" t="s">
        <v>19</v>
      </c>
      <c r="T109" s="7" t="s">
        <v>97</v>
      </c>
      <c r="U109" s="9">
        <v>920.86</v>
      </c>
      <c r="V109" s="9">
        <v>920.86</v>
      </c>
      <c r="W109" s="8" t="s">
        <v>67</v>
      </c>
    </row>
    <row r="110" spans="1:23">
      <c r="A110" t="s">
        <v>54</v>
      </c>
      <c r="B110" t="s">
        <v>18</v>
      </c>
      <c r="C110" s="1">
        <v>44225.694444444445</v>
      </c>
      <c r="D110">
        <v>417.9</v>
      </c>
      <c r="E110" s="1">
        <v>44524.475694444445</v>
      </c>
      <c r="F110">
        <v>641.35</v>
      </c>
      <c r="G110" s="2">
        <v>0.53469999999999995</v>
      </c>
      <c r="H110">
        <v>106868.67</v>
      </c>
      <c r="I110" s="2">
        <v>0.53439999999999999</v>
      </c>
      <c r="J110">
        <v>478.49340000000001</v>
      </c>
      <c r="K110">
        <v>199962.41</v>
      </c>
      <c r="L110">
        <v>3354754.4</v>
      </c>
      <c r="M110">
        <v>15</v>
      </c>
      <c r="N110">
        <v>7124.58</v>
      </c>
      <c r="O110" s="2">
        <v>-7.8600000000000003E-2</v>
      </c>
      <c r="P110" s="2">
        <v>0.77039999999999997</v>
      </c>
      <c r="Q110" t="s">
        <v>19</v>
      </c>
      <c r="T110" s="7" t="s">
        <v>98</v>
      </c>
      <c r="U110" s="9">
        <v>44.78</v>
      </c>
      <c r="V110" s="9">
        <v>44.78</v>
      </c>
      <c r="W110" s="8" t="s">
        <v>67</v>
      </c>
    </row>
    <row r="111" spans="1:23">
      <c r="A111" t="s">
        <v>119</v>
      </c>
      <c r="B111" t="s">
        <v>18</v>
      </c>
      <c r="C111" s="1">
        <v>44286.694444444445</v>
      </c>
      <c r="D111">
        <v>638.9</v>
      </c>
      <c r="E111" s="1">
        <v>44524.475694444445</v>
      </c>
      <c r="F111">
        <v>814.45</v>
      </c>
      <c r="G111" s="2">
        <v>0.27479999999999999</v>
      </c>
      <c r="H111">
        <v>59770</v>
      </c>
      <c r="I111" s="2">
        <v>0.27450000000000002</v>
      </c>
      <c r="J111">
        <v>340.75490000000002</v>
      </c>
      <c r="K111">
        <v>217708.33</v>
      </c>
      <c r="L111">
        <v>3414524.4</v>
      </c>
      <c r="M111">
        <v>13</v>
      </c>
      <c r="N111">
        <v>4597.6899999999996</v>
      </c>
      <c r="O111" s="2">
        <v>-4.3700000000000003E-2</v>
      </c>
      <c r="P111" s="2">
        <v>0.39150000000000001</v>
      </c>
      <c r="Q111" t="s">
        <v>19</v>
      </c>
      <c r="T111" s="7" t="s">
        <v>99</v>
      </c>
      <c r="U111" s="9">
        <v>2.92</v>
      </c>
      <c r="V111" s="9">
        <v>2.92</v>
      </c>
      <c r="W111" s="8" t="s">
        <v>67</v>
      </c>
    </row>
    <row r="112" spans="1:23">
      <c r="T112" s="7" t="s">
        <v>100</v>
      </c>
      <c r="U112" s="8">
        <v>317790.71000000002</v>
      </c>
      <c r="V112" s="8">
        <v>317790.71000000002</v>
      </c>
      <c r="W112" s="8">
        <v>0</v>
      </c>
    </row>
    <row r="113" spans="2:23">
      <c r="T113" s="7" t="s">
        <v>101</v>
      </c>
      <c r="U113" s="8">
        <v>14.34</v>
      </c>
      <c r="V113" s="8">
        <v>14.34</v>
      </c>
      <c r="W113" s="8" t="s">
        <v>67</v>
      </c>
    </row>
    <row r="114" spans="2:23">
      <c r="B114" s="4" t="s">
        <v>106</v>
      </c>
      <c r="C114" s="3"/>
      <c r="D114" s="3"/>
      <c r="E114" s="3"/>
      <c r="F114" s="3"/>
      <c r="G114" s="3"/>
      <c r="I114" s="4" t="s">
        <v>120</v>
      </c>
      <c r="J114" s="3"/>
      <c r="K114" s="3"/>
      <c r="L114" s="3"/>
      <c r="M114" s="3"/>
      <c r="N114" s="3"/>
      <c r="T114" s="7" t="s">
        <v>102</v>
      </c>
      <c r="U114" s="8">
        <v>0.01</v>
      </c>
      <c r="V114" s="8">
        <v>0.01</v>
      </c>
      <c r="W114" s="8">
        <v>0</v>
      </c>
    </row>
    <row r="115" spans="2:23" ht="16.2">
      <c r="B115" s="18" t="s">
        <v>134</v>
      </c>
      <c r="C115" s="18" t="s">
        <v>135</v>
      </c>
      <c r="D115" s="18" t="s">
        <v>136</v>
      </c>
      <c r="I115" s="18" t="s">
        <v>134</v>
      </c>
      <c r="J115" s="18" t="s">
        <v>135</v>
      </c>
      <c r="K115" s="18" t="s">
        <v>136</v>
      </c>
      <c r="T115" s="7" t="s">
        <v>103</v>
      </c>
      <c r="U115" s="8">
        <v>2744.84</v>
      </c>
      <c r="V115" s="8">
        <v>2744.84</v>
      </c>
      <c r="W115" s="8" t="s">
        <v>67</v>
      </c>
    </row>
    <row r="116" spans="2:23">
      <c r="B116" t="s">
        <v>137</v>
      </c>
      <c r="C116" s="1">
        <v>44197.378472222219</v>
      </c>
      <c r="D116">
        <v>9998080</v>
      </c>
      <c r="F116" s="22">
        <v>44197</v>
      </c>
      <c r="G116">
        <f>-D116</f>
        <v>-9998080</v>
      </c>
      <c r="I116" t="s">
        <v>137</v>
      </c>
      <c r="J116" s="22">
        <v>44197</v>
      </c>
      <c r="K116">
        <v>9998080</v>
      </c>
      <c r="M116" s="22">
        <v>44225</v>
      </c>
      <c r="N116">
        <f>-K116</f>
        <v>-9998080</v>
      </c>
      <c r="T116" s="7" t="s">
        <v>104</v>
      </c>
      <c r="U116" s="8">
        <v>1.1000000000000001</v>
      </c>
      <c r="V116" s="8">
        <v>1.1000000000000001</v>
      </c>
      <c r="W116" s="8">
        <v>0</v>
      </c>
    </row>
    <row r="117" spans="2:23">
      <c r="B117" t="s">
        <v>137</v>
      </c>
      <c r="C117" s="1">
        <v>44200.378472222219</v>
      </c>
      <c r="D117">
        <v>10120878</v>
      </c>
      <c r="F117" s="22">
        <v>44524</v>
      </c>
      <c r="G117">
        <f>D336</f>
        <v>13267030</v>
      </c>
      <c r="I117" t="s">
        <v>137</v>
      </c>
      <c r="J117" s="22">
        <v>44228</v>
      </c>
      <c r="K117">
        <v>10760970</v>
      </c>
      <c r="M117" s="22">
        <v>44524</v>
      </c>
      <c r="N117">
        <v>13414524</v>
      </c>
      <c r="T117" s="7" t="s">
        <v>105</v>
      </c>
      <c r="U117" s="8">
        <v>0.9</v>
      </c>
      <c r="V117" s="8">
        <v>0.9</v>
      </c>
      <c r="W117" s="8" t="s">
        <v>67</v>
      </c>
    </row>
    <row r="118" spans="2:23" ht="16.2">
      <c r="B118" t="s">
        <v>137</v>
      </c>
      <c r="C118" s="1">
        <v>44201.378472222219</v>
      </c>
      <c r="D118">
        <v>10131952</v>
      </c>
      <c r="F118" s="18" t="s">
        <v>152</v>
      </c>
      <c r="I118" t="s">
        <v>137</v>
      </c>
      <c r="J118" s="22">
        <v>44256</v>
      </c>
      <c r="K118">
        <v>10947342</v>
      </c>
      <c r="M118" s="18" t="s">
        <v>152</v>
      </c>
    </row>
    <row r="119" spans="2:23">
      <c r="B119" t="s">
        <v>137</v>
      </c>
      <c r="C119" s="1">
        <v>44202.378472222219</v>
      </c>
      <c r="D119">
        <v>10155695</v>
      </c>
      <c r="F119">
        <f>XIRR(G116:G117,F116:F117)</f>
        <v>0.37130505442619322</v>
      </c>
      <c r="I119" t="s">
        <v>137</v>
      </c>
      <c r="J119" s="22">
        <v>44287</v>
      </c>
      <c r="K119">
        <v>11175850</v>
      </c>
      <c r="M119">
        <f>XIRR(N116:N117,M116:M117)</f>
        <v>0.43165209889411926</v>
      </c>
    </row>
    <row r="120" spans="2:23">
      <c r="B120" t="s">
        <v>137</v>
      </c>
      <c r="C120" s="1">
        <v>44203.378472222219</v>
      </c>
      <c r="D120">
        <v>10198256</v>
      </c>
      <c r="I120" t="s">
        <v>137</v>
      </c>
      <c r="J120" s="22">
        <v>44317</v>
      </c>
      <c r="K120">
        <v>11938920</v>
      </c>
    </row>
    <row r="121" spans="2:23">
      <c r="B121" t="s">
        <v>137</v>
      </c>
      <c r="C121" s="1">
        <v>44204.378472222219</v>
      </c>
      <c r="D121">
        <v>10369415</v>
      </c>
      <c r="I121" t="s">
        <v>137</v>
      </c>
      <c r="J121" s="1">
        <v>44377.697916666664</v>
      </c>
      <c r="K121">
        <v>12078768</v>
      </c>
    </row>
    <row r="122" spans="2:23">
      <c r="B122" t="s">
        <v>137</v>
      </c>
      <c r="C122" s="1">
        <v>44207.378472222219</v>
      </c>
      <c r="D122">
        <v>10447699</v>
      </c>
      <c r="I122" t="s">
        <v>137</v>
      </c>
      <c r="J122" s="22">
        <v>44378</v>
      </c>
      <c r="K122">
        <v>12173995</v>
      </c>
    </row>
    <row r="123" spans="2:23">
      <c r="B123" t="s">
        <v>137</v>
      </c>
      <c r="C123" s="1">
        <v>44208.378472222219</v>
      </c>
      <c r="D123">
        <v>10492056</v>
      </c>
      <c r="I123" t="s">
        <v>137</v>
      </c>
      <c r="J123" s="22">
        <v>44409</v>
      </c>
      <c r="K123">
        <v>12926037</v>
      </c>
    </row>
    <row r="124" spans="2:23">
      <c r="B124" t="s">
        <v>137</v>
      </c>
      <c r="C124" s="1">
        <v>44209.378472222219</v>
      </c>
      <c r="D124">
        <v>10539146</v>
      </c>
      <c r="I124" t="s">
        <v>137</v>
      </c>
      <c r="J124" s="22">
        <v>44440</v>
      </c>
      <c r="K124">
        <v>13377341</v>
      </c>
    </row>
    <row r="125" spans="2:23">
      <c r="B125" t="s">
        <v>137</v>
      </c>
      <c r="C125" s="1">
        <v>44210.378472222219</v>
      </c>
      <c r="D125">
        <v>10556124</v>
      </c>
      <c r="I125" t="s">
        <v>137</v>
      </c>
      <c r="J125" s="22">
        <v>44470</v>
      </c>
      <c r="K125">
        <v>13384391</v>
      </c>
    </row>
    <row r="126" spans="2:23">
      <c r="B126" t="s">
        <v>137</v>
      </c>
      <c r="C126" s="1">
        <v>44211.378472222219</v>
      </c>
      <c r="D126">
        <v>10444752</v>
      </c>
      <c r="I126" t="s">
        <v>137</v>
      </c>
      <c r="J126" s="1">
        <v>44524.475694444445</v>
      </c>
      <c r="K126">
        <v>13414524</v>
      </c>
    </row>
    <row r="127" spans="2:23">
      <c r="B127" t="s">
        <v>137</v>
      </c>
      <c r="C127" s="1">
        <v>44214.378472222219</v>
      </c>
      <c r="D127">
        <v>10270571</v>
      </c>
    </row>
    <row r="128" spans="2:23">
      <c r="B128" t="s">
        <v>137</v>
      </c>
      <c r="C128" s="1">
        <v>44215.378472222219</v>
      </c>
      <c r="D128">
        <v>10436208</v>
      </c>
    </row>
    <row r="129" spans="2:4">
      <c r="B129" t="s">
        <v>137</v>
      </c>
      <c r="C129" s="1">
        <v>44216.378472222219</v>
      </c>
      <c r="D129">
        <v>10529634</v>
      </c>
    </row>
    <row r="130" spans="2:4">
      <c r="B130" t="s">
        <v>137</v>
      </c>
      <c r="C130" s="1">
        <v>44217.378472222219</v>
      </c>
      <c r="D130">
        <v>10468132</v>
      </c>
    </row>
    <row r="131" spans="2:4">
      <c r="B131" t="s">
        <v>137</v>
      </c>
      <c r="C131" s="1">
        <v>44218.378472222219</v>
      </c>
      <c r="D131">
        <v>10344649</v>
      </c>
    </row>
    <row r="132" spans="2:4">
      <c r="B132" t="s">
        <v>137</v>
      </c>
      <c r="C132" s="1">
        <v>44221.378472222219</v>
      </c>
      <c r="D132">
        <v>10290328</v>
      </c>
    </row>
    <row r="133" spans="2:4">
      <c r="B133" t="s">
        <v>137</v>
      </c>
      <c r="C133" s="1">
        <v>44223.378472222219</v>
      </c>
      <c r="D133">
        <v>10142023</v>
      </c>
    </row>
    <row r="134" spans="2:4">
      <c r="B134" t="s">
        <v>137</v>
      </c>
      <c r="C134" s="1">
        <v>44224.378472222219</v>
      </c>
      <c r="D134">
        <v>10082904</v>
      </c>
    </row>
    <row r="135" spans="2:4">
      <c r="B135" t="s">
        <v>137</v>
      </c>
      <c r="C135" s="1">
        <v>44225.378472222219</v>
      </c>
      <c r="D135">
        <v>9920123</v>
      </c>
    </row>
    <row r="136" spans="2:4">
      <c r="B136" t="s">
        <v>137</v>
      </c>
      <c r="C136" s="1">
        <v>44228.378472222219</v>
      </c>
      <c r="D136">
        <v>10310651</v>
      </c>
    </row>
    <row r="137" spans="2:4">
      <c r="B137" t="s">
        <v>137</v>
      </c>
      <c r="C137" s="1">
        <v>44229.378472222219</v>
      </c>
      <c r="D137">
        <v>10575347</v>
      </c>
    </row>
    <row r="138" spans="2:4">
      <c r="B138" t="s">
        <v>137</v>
      </c>
      <c r="C138" s="1">
        <v>44230.378472222219</v>
      </c>
      <c r="D138">
        <v>10714676</v>
      </c>
    </row>
    <row r="139" spans="2:4">
      <c r="B139" t="s">
        <v>137</v>
      </c>
      <c r="C139" s="1">
        <v>44231.378472222219</v>
      </c>
      <c r="D139">
        <v>10804710</v>
      </c>
    </row>
    <row r="140" spans="2:4">
      <c r="B140" t="s">
        <v>137</v>
      </c>
      <c r="C140" s="1">
        <v>44232.378472222219</v>
      </c>
      <c r="D140">
        <v>10812424</v>
      </c>
    </row>
    <row r="141" spans="2:4">
      <c r="B141" t="s">
        <v>137</v>
      </c>
      <c r="C141" s="1">
        <v>44235.378472222219</v>
      </c>
      <c r="D141">
        <v>10987418</v>
      </c>
    </row>
    <row r="142" spans="2:4">
      <c r="B142" t="s">
        <v>137</v>
      </c>
      <c r="C142" s="1">
        <v>44236.378472222219</v>
      </c>
      <c r="D142">
        <v>10948801</v>
      </c>
    </row>
    <row r="143" spans="2:4">
      <c r="B143" t="s">
        <v>137</v>
      </c>
      <c r="C143" s="1">
        <v>44237.378472222219</v>
      </c>
      <c r="D143">
        <v>10961131</v>
      </c>
    </row>
    <row r="144" spans="2:4">
      <c r="B144" t="s">
        <v>137</v>
      </c>
      <c r="C144" s="1">
        <v>44238.378472222219</v>
      </c>
      <c r="D144">
        <v>10987473</v>
      </c>
    </row>
    <row r="145" spans="2:4">
      <c r="B145" t="s">
        <v>137</v>
      </c>
      <c r="C145" s="1">
        <v>44239.378472222219</v>
      </c>
      <c r="D145">
        <v>10935608</v>
      </c>
    </row>
    <row r="146" spans="2:4">
      <c r="B146" t="s">
        <v>137</v>
      </c>
      <c r="C146" s="1">
        <v>44242.378472222219</v>
      </c>
      <c r="D146">
        <v>10991998</v>
      </c>
    </row>
    <row r="147" spans="2:4">
      <c r="B147" t="s">
        <v>137</v>
      </c>
      <c r="C147" s="1">
        <v>44243.378472222219</v>
      </c>
      <c r="D147">
        <v>11027812</v>
      </c>
    </row>
    <row r="148" spans="2:4">
      <c r="B148" t="s">
        <v>137</v>
      </c>
      <c r="C148" s="1">
        <v>44244.378472222219</v>
      </c>
      <c r="D148">
        <v>10985929</v>
      </c>
    </row>
    <row r="149" spans="2:4">
      <c r="B149" t="s">
        <v>137</v>
      </c>
      <c r="C149" s="1">
        <v>44245.378472222219</v>
      </c>
      <c r="D149">
        <v>11005716</v>
      </c>
    </row>
    <row r="150" spans="2:4">
      <c r="B150" t="s">
        <v>137</v>
      </c>
      <c r="C150" s="1">
        <v>44246.378472222219</v>
      </c>
      <c r="D150">
        <v>10870023</v>
      </c>
    </row>
    <row r="151" spans="2:4">
      <c r="B151" t="s">
        <v>137</v>
      </c>
      <c r="C151" s="1">
        <v>44249.378472222219</v>
      </c>
      <c r="D151">
        <v>10688380</v>
      </c>
    </row>
    <row r="152" spans="2:4">
      <c r="B152" t="s">
        <v>137</v>
      </c>
      <c r="C152" s="1">
        <v>44250.378472222219</v>
      </c>
      <c r="D152">
        <v>10790564</v>
      </c>
    </row>
    <row r="153" spans="2:4">
      <c r="B153" t="s">
        <v>137</v>
      </c>
      <c r="C153" s="1">
        <v>44251.378472222219</v>
      </c>
      <c r="D153">
        <v>10909222</v>
      </c>
    </row>
    <row r="154" spans="2:4">
      <c r="B154" t="s">
        <v>137</v>
      </c>
      <c r="C154" s="1">
        <v>44252.378472222219</v>
      </c>
      <c r="D154">
        <v>11073111</v>
      </c>
    </row>
    <row r="155" spans="2:4">
      <c r="B155" t="s">
        <v>137</v>
      </c>
      <c r="C155" s="1">
        <v>44253.378472222219</v>
      </c>
      <c r="D155">
        <v>10679496</v>
      </c>
    </row>
    <row r="156" spans="2:4">
      <c r="B156" t="s">
        <v>137</v>
      </c>
      <c r="C156" s="1">
        <v>44256.378472222219</v>
      </c>
      <c r="D156">
        <v>10882230</v>
      </c>
    </row>
    <row r="157" spans="2:4">
      <c r="B157" t="s">
        <v>137</v>
      </c>
      <c r="C157" s="1">
        <v>44257.378472222219</v>
      </c>
      <c r="D157">
        <v>11037306</v>
      </c>
    </row>
    <row r="158" spans="2:4">
      <c r="B158" t="s">
        <v>137</v>
      </c>
      <c r="C158" s="1">
        <v>44258.378472222219</v>
      </c>
      <c r="D158">
        <v>11204880</v>
      </c>
    </row>
    <row r="159" spans="2:4">
      <c r="B159" t="s">
        <v>137</v>
      </c>
      <c r="C159" s="1">
        <v>44259.378472222219</v>
      </c>
      <c r="D159">
        <v>11138274</v>
      </c>
    </row>
    <row r="160" spans="2:4">
      <c r="B160" t="s">
        <v>137</v>
      </c>
      <c r="C160" s="1">
        <v>44260.378472222219</v>
      </c>
      <c r="D160">
        <v>11008786</v>
      </c>
    </row>
    <row r="161" spans="2:4">
      <c r="B161" t="s">
        <v>137</v>
      </c>
      <c r="C161" s="1">
        <v>44263.378472222219</v>
      </c>
      <c r="D161">
        <v>11038527</v>
      </c>
    </row>
    <row r="162" spans="2:4">
      <c r="B162" t="s">
        <v>137</v>
      </c>
      <c r="C162" s="1">
        <v>44264.378472222219</v>
      </c>
      <c r="D162">
        <v>11048859</v>
      </c>
    </row>
    <row r="163" spans="2:4">
      <c r="B163" t="s">
        <v>137</v>
      </c>
      <c r="C163" s="1">
        <v>44265.378472222219</v>
      </c>
      <c r="D163">
        <v>11115543</v>
      </c>
    </row>
    <row r="164" spans="2:4">
      <c r="B164" t="s">
        <v>137</v>
      </c>
      <c r="C164" s="1">
        <v>44267.378472222219</v>
      </c>
      <c r="D164">
        <v>11027811</v>
      </c>
    </row>
    <row r="165" spans="2:4">
      <c r="B165" t="s">
        <v>137</v>
      </c>
      <c r="C165" s="1">
        <v>44270.378472222219</v>
      </c>
      <c r="D165">
        <v>11001854</v>
      </c>
    </row>
    <row r="166" spans="2:4">
      <c r="B166" t="s">
        <v>137</v>
      </c>
      <c r="C166" s="1">
        <v>44271.378472222219</v>
      </c>
      <c r="D166">
        <v>10994128</v>
      </c>
    </row>
    <row r="167" spans="2:4">
      <c r="B167" t="s">
        <v>137</v>
      </c>
      <c r="C167" s="1">
        <v>44272.378472222219</v>
      </c>
      <c r="D167">
        <v>10795791</v>
      </c>
    </row>
    <row r="168" spans="2:4">
      <c r="B168" t="s">
        <v>137</v>
      </c>
      <c r="C168" s="1">
        <v>44273.378472222219</v>
      </c>
      <c r="D168">
        <v>10721417</v>
      </c>
    </row>
    <row r="169" spans="2:4">
      <c r="B169" t="s">
        <v>137</v>
      </c>
      <c r="C169" s="1">
        <v>44274.378472222219</v>
      </c>
      <c r="D169">
        <v>10854657</v>
      </c>
    </row>
    <row r="170" spans="2:4">
      <c r="B170" t="s">
        <v>137</v>
      </c>
      <c r="C170" s="1">
        <v>44277.378472222219</v>
      </c>
      <c r="D170">
        <v>10878315</v>
      </c>
    </row>
    <row r="171" spans="2:4">
      <c r="B171" t="s">
        <v>137</v>
      </c>
      <c r="C171" s="1">
        <v>44278.378472222219</v>
      </c>
      <c r="D171">
        <v>10914460</v>
      </c>
    </row>
    <row r="172" spans="2:4">
      <c r="B172" t="s">
        <v>137</v>
      </c>
      <c r="C172" s="1">
        <v>44279.378472222219</v>
      </c>
      <c r="D172">
        <v>10709655</v>
      </c>
    </row>
    <row r="173" spans="2:4">
      <c r="B173" t="s">
        <v>137</v>
      </c>
      <c r="C173" s="1">
        <v>44280.378472222219</v>
      </c>
      <c r="D173">
        <v>10523932</v>
      </c>
    </row>
    <row r="174" spans="2:4">
      <c r="B174" t="s">
        <v>137</v>
      </c>
      <c r="C174" s="1">
        <v>44281.378472222219</v>
      </c>
      <c r="D174">
        <v>10668475</v>
      </c>
    </row>
    <row r="175" spans="2:4">
      <c r="B175" t="s">
        <v>137</v>
      </c>
      <c r="C175" s="1">
        <v>44285.378472222219</v>
      </c>
      <c r="D175">
        <v>10885066</v>
      </c>
    </row>
    <row r="176" spans="2:4">
      <c r="B176" t="s">
        <v>137</v>
      </c>
      <c r="C176" s="1">
        <v>44286.378472222219</v>
      </c>
      <c r="D176">
        <v>10859337</v>
      </c>
    </row>
    <row r="177" spans="2:4">
      <c r="B177" t="s">
        <v>137</v>
      </c>
      <c r="C177" s="1">
        <v>44287.378472222219</v>
      </c>
      <c r="D177">
        <v>11038993</v>
      </c>
    </row>
    <row r="178" spans="2:4">
      <c r="B178" t="s">
        <v>137</v>
      </c>
      <c r="C178" s="1">
        <v>44291.378472222219</v>
      </c>
      <c r="D178">
        <v>10899509</v>
      </c>
    </row>
    <row r="179" spans="2:4">
      <c r="B179" t="s">
        <v>137</v>
      </c>
      <c r="C179" s="1">
        <v>44292.378472222219</v>
      </c>
      <c r="D179">
        <v>10973081</v>
      </c>
    </row>
    <row r="180" spans="2:4">
      <c r="B180" t="s">
        <v>137</v>
      </c>
      <c r="C180" s="1">
        <v>44293.378472222219</v>
      </c>
      <c r="D180">
        <v>11070719</v>
      </c>
    </row>
    <row r="181" spans="2:4">
      <c r="B181" t="s">
        <v>137</v>
      </c>
      <c r="C181" s="1">
        <v>44294.378472222219</v>
      </c>
      <c r="D181">
        <v>11166081</v>
      </c>
    </row>
    <row r="182" spans="2:4">
      <c r="B182" t="s">
        <v>137</v>
      </c>
      <c r="C182" s="1">
        <v>44295.378472222219</v>
      </c>
      <c r="D182">
        <v>11141154</v>
      </c>
    </row>
    <row r="183" spans="2:4">
      <c r="B183" t="s">
        <v>137</v>
      </c>
      <c r="C183" s="1">
        <v>44298.378472222219</v>
      </c>
      <c r="D183">
        <v>10704883</v>
      </c>
    </row>
    <row r="184" spans="2:4">
      <c r="B184" t="s">
        <v>137</v>
      </c>
      <c r="C184" s="1">
        <v>44299.378472222219</v>
      </c>
      <c r="D184">
        <v>10874717</v>
      </c>
    </row>
    <row r="185" spans="2:4">
      <c r="B185" t="s">
        <v>137</v>
      </c>
      <c r="C185" s="1">
        <v>44301.378472222219</v>
      </c>
      <c r="D185">
        <v>10901537</v>
      </c>
    </row>
    <row r="186" spans="2:4">
      <c r="B186" t="s">
        <v>137</v>
      </c>
      <c r="C186" s="1">
        <v>44302.378472222219</v>
      </c>
      <c r="D186">
        <v>10995456</v>
      </c>
    </row>
    <row r="187" spans="2:4">
      <c r="B187" t="s">
        <v>137</v>
      </c>
      <c r="C187" s="1">
        <v>44305.378472222219</v>
      </c>
      <c r="D187">
        <v>10779044</v>
      </c>
    </row>
    <row r="188" spans="2:4">
      <c r="B188" t="s">
        <v>137</v>
      </c>
      <c r="C188" s="1">
        <v>44306.378472222219</v>
      </c>
      <c r="D188">
        <v>10764713</v>
      </c>
    </row>
    <row r="189" spans="2:4">
      <c r="B189" t="s">
        <v>137</v>
      </c>
      <c r="C189" s="1">
        <v>44308.378472222219</v>
      </c>
      <c r="D189">
        <v>10807685</v>
      </c>
    </row>
    <row r="190" spans="2:4">
      <c r="B190" t="s">
        <v>137</v>
      </c>
      <c r="C190" s="1">
        <v>44309.378472222219</v>
      </c>
      <c r="D190">
        <v>10764819</v>
      </c>
    </row>
    <row r="191" spans="2:4">
      <c r="B191" t="s">
        <v>137</v>
      </c>
      <c r="C191" s="1">
        <v>44312.378472222219</v>
      </c>
      <c r="D191">
        <v>10860210</v>
      </c>
    </row>
    <row r="192" spans="2:4">
      <c r="B192" t="s">
        <v>137</v>
      </c>
      <c r="C192" s="1">
        <v>44313.378472222219</v>
      </c>
      <c r="D192">
        <v>10972160</v>
      </c>
    </row>
    <row r="193" spans="2:4">
      <c r="B193" t="s">
        <v>137</v>
      </c>
      <c r="C193" s="1">
        <v>44314.378472222219</v>
      </c>
      <c r="D193">
        <v>11085078</v>
      </c>
    </row>
    <row r="194" spans="2:4">
      <c r="B194" t="s">
        <v>137</v>
      </c>
      <c r="C194" s="1">
        <v>44315.378472222219</v>
      </c>
      <c r="D194">
        <v>11145540</v>
      </c>
    </row>
    <row r="195" spans="2:4">
      <c r="B195" t="s">
        <v>137</v>
      </c>
      <c r="C195" s="1">
        <v>44316.378472222219</v>
      </c>
      <c r="D195">
        <v>11056489</v>
      </c>
    </row>
    <row r="196" spans="2:4">
      <c r="B196" t="s">
        <v>137</v>
      </c>
      <c r="C196" s="1">
        <v>44319.378472222219</v>
      </c>
      <c r="D196">
        <v>11099756</v>
      </c>
    </row>
    <row r="197" spans="2:4">
      <c r="B197" t="s">
        <v>137</v>
      </c>
      <c r="C197" s="1">
        <v>44320.378472222219</v>
      </c>
      <c r="D197">
        <v>11038015</v>
      </c>
    </row>
    <row r="198" spans="2:4">
      <c r="B198" t="s">
        <v>137</v>
      </c>
      <c r="C198" s="1">
        <v>44321.378472222219</v>
      </c>
      <c r="D198">
        <v>11114390</v>
      </c>
    </row>
    <row r="199" spans="2:4">
      <c r="B199" t="s">
        <v>137</v>
      </c>
      <c r="C199" s="1">
        <v>44322.378472222219</v>
      </c>
      <c r="D199">
        <v>11210803</v>
      </c>
    </row>
    <row r="200" spans="2:4">
      <c r="B200" t="s">
        <v>137</v>
      </c>
      <c r="C200" s="1">
        <v>44323.378472222219</v>
      </c>
      <c r="D200">
        <v>11323914</v>
      </c>
    </row>
    <row r="201" spans="2:4">
      <c r="B201" t="s">
        <v>137</v>
      </c>
      <c r="C201" s="1">
        <v>44326.378472222219</v>
      </c>
      <c r="D201">
        <v>11481716</v>
      </c>
    </row>
    <row r="202" spans="2:4">
      <c r="B202" t="s">
        <v>137</v>
      </c>
      <c r="C202" s="1">
        <v>44327.378472222219</v>
      </c>
      <c r="D202">
        <v>11475243</v>
      </c>
    </row>
    <row r="203" spans="2:4">
      <c r="B203" t="s">
        <v>137</v>
      </c>
      <c r="C203" s="1">
        <v>44328.378472222219</v>
      </c>
      <c r="D203">
        <v>11353704</v>
      </c>
    </row>
    <row r="204" spans="2:4">
      <c r="B204" t="s">
        <v>137</v>
      </c>
      <c r="C204" s="1">
        <v>44330.378472222219</v>
      </c>
      <c r="D204">
        <v>11288182</v>
      </c>
    </row>
    <row r="205" spans="2:4">
      <c r="B205" t="s">
        <v>137</v>
      </c>
      <c r="C205" s="1">
        <v>44333.378472222219</v>
      </c>
      <c r="D205">
        <v>11441216</v>
      </c>
    </row>
    <row r="206" spans="2:4">
      <c r="B206" t="s">
        <v>137</v>
      </c>
      <c r="C206" s="1">
        <v>44334.378472222219</v>
      </c>
      <c r="D206">
        <v>11594462</v>
      </c>
    </row>
    <row r="207" spans="2:4">
      <c r="B207" t="s">
        <v>137</v>
      </c>
      <c r="C207" s="1">
        <v>44335.378472222219</v>
      </c>
      <c r="D207">
        <v>11558791</v>
      </c>
    </row>
    <row r="208" spans="2:4">
      <c r="B208" t="s">
        <v>137</v>
      </c>
      <c r="C208" s="1">
        <v>44336.378472222219</v>
      </c>
      <c r="D208">
        <v>11448467</v>
      </c>
    </row>
    <row r="209" spans="2:4">
      <c r="B209" t="s">
        <v>137</v>
      </c>
      <c r="C209" s="1">
        <v>44337.378472222219</v>
      </c>
      <c r="D209">
        <v>11577288</v>
      </c>
    </row>
    <row r="210" spans="2:4">
      <c r="B210" t="s">
        <v>137</v>
      </c>
      <c r="C210" s="1">
        <v>44340.378472222219</v>
      </c>
      <c r="D210">
        <v>11588698</v>
      </c>
    </row>
    <row r="211" spans="2:4">
      <c r="B211" t="s">
        <v>137</v>
      </c>
      <c r="C211" s="1">
        <v>44341.378472222219</v>
      </c>
      <c r="D211">
        <v>11649371</v>
      </c>
    </row>
    <row r="212" spans="2:4">
      <c r="B212" t="s">
        <v>137</v>
      </c>
      <c r="C212" s="1">
        <v>44342.378472222219</v>
      </c>
      <c r="D212">
        <v>11683296</v>
      </c>
    </row>
    <row r="213" spans="2:4">
      <c r="B213" t="s">
        <v>137</v>
      </c>
      <c r="C213" s="1">
        <v>44343.378472222219</v>
      </c>
      <c r="D213">
        <v>11729228</v>
      </c>
    </row>
    <row r="214" spans="2:4">
      <c r="B214" t="s">
        <v>137</v>
      </c>
      <c r="C214" s="1">
        <v>44344.378472222219</v>
      </c>
      <c r="D214">
        <v>11751941</v>
      </c>
    </row>
    <row r="215" spans="2:4">
      <c r="B215" t="s">
        <v>137</v>
      </c>
      <c r="C215" s="1">
        <v>44347.378472222219</v>
      </c>
      <c r="D215">
        <v>11831080</v>
      </c>
    </row>
    <row r="216" spans="2:4">
      <c r="B216" t="s">
        <v>137</v>
      </c>
      <c r="C216" s="1">
        <v>44348.378472222219</v>
      </c>
      <c r="D216">
        <v>11829506</v>
      </c>
    </row>
    <row r="217" spans="2:4">
      <c r="B217" t="s">
        <v>137</v>
      </c>
      <c r="C217" s="1">
        <v>44349.378472222219</v>
      </c>
      <c r="D217">
        <v>11881299</v>
      </c>
    </row>
    <row r="218" spans="2:4">
      <c r="B218" t="s">
        <v>137</v>
      </c>
      <c r="C218" s="1">
        <v>44350.378472222219</v>
      </c>
      <c r="D218">
        <v>11962686</v>
      </c>
    </row>
    <row r="219" spans="2:4">
      <c r="B219" t="s">
        <v>137</v>
      </c>
      <c r="C219" s="1">
        <v>44351.378472222219</v>
      </c>
      <c r="D219">
        <v>11999715</v>
      </c>
    </row>
    <row r="220" spans="2:4">
      <c r="B220" t="s">
        <v>137</v>
      </c>
      <c r="C220" s="1">
        <v>44354.378472222219</v>
      </c>
      <c r="D220">
        <v>12089371</v>
      </c>
    </row>
    <row r="221" spans="2:4">
      <c r="B221" t="s">
        <v>137</v>
      </c>
      <c r="C221" s="1">
        <v>44355.378472222219</v>
      </c>
      <c r="D221">
        <v>12101961</v>
      </c>
    </row>
    <row r="222" spans="2:4">
      <c r="B222" t="s">
        <v>137</v>
      </c>
      <c r="C222" s="1">
        <v>44356.378472222219</v>
      </c>
      <c r="D222">
        <v>12021709</v>
      </c>
    </row>
    <row r="223" spans="2:4">
      <c r="B223" t="s">
        <v>137</v>
      </c>
      <c r="C223" s="1">
        <v>44357.378472222219</v>
      </c>
      <c r="D223">
        <v>12092998</v>
      </c>
    </row>
    <row r="224" spans="2:4">
      <c r="B224" t="s">
        <v>137</v>
      </c>
      <c r="C224" s="1">
        <v>44358.378472222219</v>
      </c>
      <c r="D224">
        <v>12137360</v>
      </c>
    </row>
    <row r="225" spans="2:4">
      <c r="B225" t="s">
        <v>137</v>
      </c>
      <c r="C225" s="1">
        <v>44361.378472222219</v>
      </c>
      <c r="D225">
        <v>12130415</v>
      </c>
    </row>
    <row r="226" spans="2:4">
      <c r="B226" t="s">
        <v>137</v>
      </c>
      <c r="C226" s="1">
        <v>44362.378472222219</v>
      </c>
      <c r="D226">
        <v>12145232</v>
      </c>
    </row>
    <row r="227" spans="2:4">
      <c r="B227" t="s">
        <v>137</v>
      </c>
      <c r="C227" s="1">
        <v>44363.378472222219</v>
      </c>
      <c r="D227">
        <v>12053250</v>
      </c>
    </row>
    <row r="228" spans="2:4">
      <c r="B228" t="s">
        <v>137</v>
      </c>
      <c r="C228" s="1">
        <v>44364.378472222219</v>
      </c>
      <c r="D228">
        <v>11958250</v>
      </c>
    </row>
    <row r="229" spans="2:4">
      <c r="B229" t="s">
        <v>137</v>
      </c>
      <c r="C229" s="1">
        <v>44365.378472222219</v>
      </c>
      <c r="D229">
        <v>11899478</v>
      </c>
    </row>
    <row r="230" spans="2:4">
      <c r="B230" t="s">
        <v>137</v>
      </c>
      <c r="C230" s="1">
        <v>44368.378472222219</v>
      </c>
      <c r="D230">
        <v>11940968</v>
      </c>
    </row>
    <row r="231" spans="2:4">
      <c r="B231" t="s">
        <v>137</v>
      </c>
      <c r="C231" s="1">
        <v>44369.378472222219</v>
      </c>
      <c r="D231">
        <v>12000253</v>
      </c>
    </row>
    <row r="232" spans="2:4">
      <c r="B232" t="s">
        <v>137</v>
      </c>
      <c r="C232" s="1">
        <v>44370.378472222219</v>
      </c>
      <c r="D232">
        <v>11954570</v>
      </c>
    </row>
    <row r="233" spans="2:4">
      <c r="B233" t="s">
        <v>137</v>
      </c>
      <c r="C233" s="1">
        <v>44371.378472222219</v>
      </c>
      <c r="D233">
        <v>11998826</v>
      </c>
    </row>
    <row r="234" spans="2:4">
      <c r="B234" t="s">
        <v>137</v>
      </c>
      <c r="C234" s="1">
        <v>44372.378472222219</v>
      </c>
      <c r="D234">
        <v>12049676</v>
      </c>
    </row>
    <row r="235" spans="2:4">
      <c r="B235" t="s">
        <v>137</v>
      </c>
      <c r="C235" s="1">
        <v>44375.378472222219</v>
      </c>
      <c r="D235">
        <v>12039953</v>
      </c>
    </row>
    <row r="236" spans="2:4">
      <c r="B236" t="s">
        <v>137</v>
      </c>
      <c r="C236" s="1">
        <v>44376.378472222219</v>
      </c>
      <c r="D236">
        <v>11978217</v>
      </c>
    </row>
    <row r="237" spans="2:4">
      <c r="B237" t="s">
        <v>137</v>
      </c>
      <c r="C237" s="1">
        <v>44377.378472222219</v>
      </c>
      <c r="D237">
        <v>11938211</v>
      </c>
    </row>
    <row r="238" spans="2:4">
      <c r="B238" t="s">
        <v>137</v>
      </c>
      <c r="C238" s="1">
        <v>44378.378472222219</v>
      </c>
      <c r="D238">
        <v>11931079</v>
      </c>
    </row>
    <row r="239" spans="2:4">
      <c r="B239" t="s">
        <v>137</v>
      </c>
      <c r="C239" s="1">
        <v>44379.378472222219</v>
      </c>
      <c r="D239">
        <v>11942264</v>
      </c>
    </row>
    <row r="240" spans="2:4">
      <c r="B240" t="s">
        <v>137</v>
      </c>
      <c r="C240" s="1">
        <v>44382.378472222219</v>
      </c>
      <c r="D240">
        <v>12006740</v>
      </c>
    </row>
    <row r="241" spans="2:4">
      <c r="B241" t="s">
        <v>137</v>
      </c>
      <c r="C241" s="1">
        <v>44383.378472222219</v>
      </c>
      <c r="D241">
        <v>11969932</v>
      </c>
    </row>
    <row r="242" spans="2:4">
      <c r="B242" t="s">
        <v>137</v>
      </c>
      <c r="C242" s="1">
        <v>44384.378472222219</v>
      </c>
      <c r="D242">
        <v>12011923</v>
      </c>
    </row>
    <row r="243" spans="2:4">
      <c r="B243" t="s">
        <v>137</v>
      </c>
      <c r="C243" s="1">
        <v>44385.378472222219</v>
      </c>
      <c r="D243">
        <v>11907311</v>
      </c>
    </row>
    <row r="244" spans="2:4">
      <c r="B244" t="s">
        <v>137</v>
      </c>
      <c r="C244" s="1">
        <v>44386.378472222219</v>
      </c>
      <c r="D244">
        <v>11925784</v>
      </c>
    </row>
    <row r="245" spans="2:4">
      <c r="B245" t="s">
        <v>137</v>
      </c>
      <c r="C245" s="1">
        <v>44389.378472222219</v>
      </c>
      <c r="D245">
        <v>11953782</v>
      </c>
    </row>
    <row r="246" spans="2:4">
      <c r="B246" t="s">
        <v>137</v>
      </c>
      <c r="C246" s="1">
        <v>44390.378472222219</v>
      </c>
      <c r="D246">
        <v>12018759</v>
      </c>
    </row>
    <row r="247" spans="2:4">
      <c r="B247" t="s">
        <v>137</v>
      </c>
      <c r="C247" s="1">
        <v>44391.378472222219</v>
      </c>
      <c r="D247">
        <v>12045245</v>
      </c>
    </row>
    <row r="248" spans="2:4">
      <c r="B248" t="s">
        <v>137</v>
      </c>
      <c r="C248" s="1">
        <v>44392.378472222219</v>
      </c>
      <c r="D248">
        <v>12079631</v>
      </c>
    </row>
    <row r="249" spans="2:4">
      <c r="B249" t="s">
        <v>137</v>
      </c>
      <c r="C249" s="1">
        <v>44393.378472222219</v>
      </c>
      <c r="D249">
        <v>12080518</v>
      </c>
    </row>
    <row r="250" spans="2:4">
      <c r="B250" t="s">
        <v>137</v>
      </c>
      <c r="C250" s="1">
        <v>44396.378472222219</v>
      </c>
      <c r="D250">
        <v>11991965</v>
      </c>
    </row>
    <row r="251" spans="2:4">
      <c r="B251" t="s">
        <v>137</v>
      </c>
      <c r="C251" s="1">
        <v>44397.378472222219</v>
      </c>
      <c r="D251">
        <v>11888697</v>
      </c>
    </row>
    <row r="252" spans="2:4">
      <c r="B252" t="s">
        <v>137</v>
      </c>
      <c r="C252" s="1">
        <v>44399.378472222219</v>
      </c>
      <c r="D252">
        <v>12030901</v>
      </c>
    </row>
    <row r="253" spans="2:4">
      <c r="B253" t="s">
        <v>137</v>
      </c>
      <c r="C253" s="1">
        <v>44400.378472222219</v>
      </c>
      <c r="D253">
        <v>12032717</v>
      </c>
    </row>
    <row r="254" spans="2:4">
      <c r="B254" t="s">
        <v>137</v>
      </c>
      <c r="C254" s="1">
        <v>44403.378472222219</v>
      </c>
      <c r="D254">
        <v>12026118</v>
      </c>
    </row>
    <row r="255" spans="2:4">
      <c r="B255" t="s">
        <v>137</v>
      </c>
      <c r="C255" s="1">
        <v>44404.378472222219</v>
      </c>
      <c r="D255">
        <v>11972691</v>
      </c>
    </row>
    <row r="256" spans="2:4">
      <c r="B256" t="s">
        <v>137</v>
      </c>
      <c r="C256" s="1">
        <v>44405.378472222219</v>
      </c>
      <c r="D256">
        <v>11958114</v>
      </c>
    </row>
    <row r="257" spans="2:4">
      <c r="B257" t="s">
        <v>137</v>
      </c>
      <c r="C257" s="1">
        <v>44406.378472222219</v>
      </c>
      <c r="D257">
        <v>12024323</v>
      </c>
    </row>
    <row r="258" spans="2:4">
      <c r="B258" t="s">
        <v>137</v>
      </c>
      <c r="C258" s="1">
        <v>44407.378472222219</v>
      </c>
      <c r="D258">
        <v>12015567</v>
      </c>
    </row>
    <row r="259" spans="2:4">
      <c r="B259" t="s">
        <v>137</v>
      </c>
      <c r="C259" s="1">
        <v>44410.378472222219</v>
      </c>
      <c r="D259">
        <v>12116724</v>
      </c>
    </row>
    <row r="260" spans="2:4">
      <c r="B260" t="s">
        <v>137</v>
      </c>
      <c r="C260" s="1">
        <v>44411.378472222219</v>
      </c>
      <c r="D260">
        <v>12272281</v>
      </c>
    </row>
    <row r="261" spans="2:4">
      <c r="B261" t="s">
        <v>137</v>
      </c>
      <c r="C261" s="1">
        <v>44412.378472222219</v>
      </c>
      <c r="D261">
        <v>12263688</v>
      </c>
    </row>
    <row r="262" spans="2:4">
      <c r="B262" t="s">
        <v>137</v>
      </c>
      <c r="C262" s="1">
        <v>44413.378472222219</v>
      </c>
      <c r="D262">
        <v>12261676</v>
      </c>
    </row>
    <row r="263" spans="2:4">
      <c r="B263" t="s">
        <v>137</v>
      </c>
      <c r="C263" s="1">
        <v>44414.378472222219</v>
      </c>
      <c r="D263">
        <v>12251779</v>
      </c>
    </row>
    <row r="264" spans="2:4">
      <c r="B264" t="s">
        <v>137</v>
      </c>
      <c r="C264" s="1">
        <v>44417.378472222219</v>
      </c>
      <c r="D264">
        <v>12238417</v>
      </c>
    </row>
    <row r="265" spans="2:4">
      <c r="B265" t="s">
        <v>137</v>
      </c>
      <c r="C265" s="1">
        <v>44418.378472222219</v>
      </c>
      <c r="D265">
        <v>12184284</v>
      </c>
    </row>
    <row r="266" spans="2:4">
      <c r="B266" t="s">
        <v>137</v>
      </c>
      <c r="C266" s="1">
        <v>44419.378472222219</v>
      </c>
      <c r="D266">
        <v>12218675</v>
      </c>
    </row>
    <row r="267" spans="2:4">
      <c r="B267" t="s">
        <v>137</v>
      </c>
      <c r="C267" s="1">
        <v>44420.378472222219</v>
      </c>
      <c r="D267">
        <v>12283078</v>
      </c>
    </row>
    <row r="268" spans="2:4">
      <c r="B268" t="s">
        <v>137</v>
      </c>
      <c r="C268" s="1">
        <v>44421.378472222219</v>
      </c>
      <c r="D268">
        <v>12330972</v>
      </c>
    </row>
    <row r="269" spans="2:4">
      <c r="B269" t="s">
        <v>137</v>
      </c>
      <c r="C269" s="1">
        <v>44424.378472222219</v>
      </c>
      <c r="D269">
        <v>12321862</v>
      </c>
    </row>
    <row r="270" spans="2:4">
      <c r="B270" t="s">
        <v>137</v>
      </c>
      <c r="C270" s="1">
        <v>44425.378472222219</v>
      </c>
      <c r="D270">
        <v>12336710</v>
      </c>
    </row>
    <row r="271" spans="2:4">
      <c r="B271" t="s">
        <v>137</v>
      </c>
      <c r="C271" s="1">
        <v>44426.378472222219</v>
      </c>
      <c r="D271">
        <v>12324014</v>
      </c>
    </row>
    <row r="272" spans="2:4">
      <c r="B272" t="s">
        <v>137</v>
      </c>
      <c r="C272" s="1">
        <v>44428.378472222219</v>
      </c>
      <c r="D272">
        <v>12180157</v>
      </c>
    </row>
    <row r="273" spans="2:4">
      <c r="B273" t="s">
        <v>137</v>
      </c>
      <c r="C273" s="1">
        <v>44431.378472222219</v>
      </c>
      <c r="D273">
        <v>12170383</v>
      </c>
    </row>
    <row r="274" spans="2:4">
      <c r="B274" t="s">
        <v>137</v>
      </c>
      <c r="C274" s="1">
        <v>44432.378472222219</v>
      </c>
      <c r="D274">
        <v>12307026</v>
      </c>
    </row>
    <row r="275" spans="2:4">
      <c r="B275" t="s">
        <v>137</v>
      </c>
      <c r="C275" s="1">
        <v>44433.378472222219</v>
      </c>
      <c r="D275">
        <v>12308583</v>
      </c>
    </row>
    <row r="276" spans="2:4">
      <c r="B276" t="s">
        <v>137</v>
      </c>
      <c r="C276" s="1">
        <v>44434.378472222219</v>
      </c>
      <c r="D276">
        <v>12281819</v>
      </c>
    </row>
    <row r="277" spans="2:4">
      <c r="B277" t="s">
        <v>137</v>
      </c>
      <c r="C277" s="1">
        <v>44435.378472222219</v>
      </c>
      <c r="D277">
        <v>12373901</v>
      </c>
    </row>
    <row r="278" spans="2:4">
      <c r="B278" t="s">
        <v>137</v>
      </c>
      <c r="C278" s="1">
        <v>44438.378472222219</v>
      </c>
      <c r="D278">
        <v>12535372</v>
      </c>
    </row>
    <row r="279" spans="2:4">
      <c r="B279" t="s">
        <v>137</v>
      </c>
      <c r="C279" s="1">
        <v>44439.378472222219</v>
      </c>
      <c r="D279">
        <v>12705311</v>
      </c>
    </row>
    <row r="280" spans="2:4">
      <c r="B280" t="s">
        <v>137</v>
      </c>
      <c r="C280" s="1">
        <v>44440.378472222219</v>
      </c>
      <c r="D280">
        <v>12692738</v>
      </c>
    </row>
    <row r="281" spans="2:4">
      <c r="B281" t="s">
        <v>137</v>
      </c>
      <c r="C281" s="1">
        <v>44441.378472222219</v>
      </c>
      <c r="D281">
        <v>12789977</v>
      </c>
    </row>
    <row r="282" spans="2:4">
      <c r="B282" t="s">
        <v>137</v>
      </c>
      <c r="C282" s="1">
        <v>44442.378472222219</v>
      </c>
      <c r="D282">
        <v>12858043</v>
      </c>
    </row>
    <row r="283" spans="2:4">
      <c r="B283" t="s">
        <v>137</v>
      </c>
      <c r="C283" s="1">
        <v>44445.378472222219</v>
      </c>
      <c r="D283">
        <v>12893361</v>
      </c>
    </row>
    <row r="284" spans="2:4">
      <c r="B284" t="s">
        <v>137</v>
      </c>
      <c r="C284" s="1">
        <v>44446.378472222219</v>
      </c>
      <c r="D284">
        <v>12864146</v>
      </c>
    </row>
    <row r="285" spans="2:4">
      <c r="B285" t="s">
        <v>137</v>
      </c>
      <c r="C285" s="1">
        <v>44447.378472222219</v>
      </c>
      <c r="D285">
        <v>12846700</v>
      </c>
    </row>
    <row r="286" spans="2:4">
      <c r="B286" t="s">
        <v>137</v>
      </c>
      <c r="C286" s="1">
        <v>44448.378472222219</v>
      </c>
      <c r="D286">
        <v>12872510</v>
      </c>
    </row>
    <row r="287" spans="2:4">
      <c r="B287" t="s">
        <v>137</v>
      </c>
      <c r="C287" s="1">
        <v>44452.378472222219</v>
      </c>
      <c r="D287">
        <v>12916389</v>
      </c>
    </row>
    <row r="288" spans="2:4">
      <c r="B288" t="s">
        <v>137</v>
      </c>
      <c r="C288" s="1">
        <v>44453.378472222219</v>
      </c>
      <c r="D288">
        <v>12964938</v>
      </c>
    </row>
    <row r="289" spans="2:4">
      <c r="B289" t="s">
        <v>137</v>
      </c>
      <c r="C289" s="1">
        <v>44454.378472222219</v>
      </c>
      <c r="D289">
        <v>13099369</v>
      </c>
    </row>
    <row r="290" spans="2:4">
      <c r="B290" t="s">
        <v>137</v>
      </c>
      <c r="C290" s="1">
        <v>44455.378472222219</v>
      </c>
      <c r="D290">
        <v>13114430</v>
      </c>
    </row>
    <row r="291" spans="2:4">
      <c r="B291" t="s">
        <v>137</v>
      </c>
      <c r="C291" s="1">
        <v>44456.378472222219</v>
      </c>
      <c r="D291">
        <v>13070260</v>
      </c>
    </row>
    <row r="292" spans="2:4">
      <c r="B292" t="s">
        <v>137</v>
      </c>
      <c r="C292" s="1">
        <v>44459.378472222219</v>
      </c>
      <c r="D292">
        <v>12879241</v>
      </c>
    </row>
    <row r="293" spans="2:4">
      <c r="B293" t="s">
        <v>137</v>
      </c>
      <c r="C293" s="1">
        <v>44460.378472222219</v>
      </c>
      <c r="D293">
        <v>13019554</v>
      </c>
    </row>
    <row r="294" spans="2:4">
      <c r="B294" t="s">
        <v>137</v>
      </c>
      <c r="C294" s="1">
        <v>44461.378472222219</v>
      </c>
      <c r="D294">
        <v>13062750</v>
      </c>
    </row>
    <row r="295" spans="2:4">
      <c r="B295" t="s">
        <v>137</v>
      </c>
      <c r="C295" s="1">
        <v>44462.378472222219</v>
      </c>
      <c r="D295">
        <v>13235243</v>
      </c>
    </row>
    <row r="296" spans="2:4">
      <c r="B296" t="s">
        <v>137</v>
      </c>
      <c r="C296" s="1">
        <v>44463.378472222219</v>
      </c>
      <c r="D296">
        <v>13208134</v>
      </c>
    </row>
    <row r="297" spans="2:4">
      <c r="B297" t="s">
        <v>137</v>
      </c>
      <c r="C297" s="1">
        <v>44466.378472222219</v>
      </c>
      <c r="D297">
        <v>13206802</v>
      </c>
    </row>
    <row r="298" spans="2:4">
      <c r="B298" t="s">
        <v>137</v>
      </c>
      <c r="C298" s="1">
        <v>44467.378472222219</v>
      </c>
      <c r="D298">
        <v>13167953</v>
      </c>
    </row>
    <row r="299" spans="2:4">
      <c r="B299" t="s">
        <v>137</v>
      </c>
      <c r="C299" s="1">
        <v>44468.378472222219</v>
      </c>
      <c r="D299">
        <v>13243768</v>
      </c>
    </row>
    <row r="300" spans="2:4">
      <c r="B300" t="s">
        <v>137</v>
      </c>
      <c r="C300" s="1">
        <v>44469.378472222219</v>
      </c>
      <c r="D300">
        <v>13165570</v>
      </c>
    </row>
    <row r="301" spans="2:4">
      <c r="B301" t="s">
        <v>137</v>
      </c>
      <c r="C301" s="1">
        <v>44470.378472222219</v>
      </c>
      <c r="D301">
        <v>13146475</v>
      </c>
    </row>
    <row r="302" spans="2:4">
      <c r="B302" t="s">
        <v>137</v>
      </c>
      <c r="C302" s="1">
        <v>44473.378472222219</v>
      </c>
      <c r="D302">
        <v>13268714</v>
      </c>
    </row>
    <row r="303" spans="2:4">
      <c r="B303" t="s">
        <v>137</v>
      </c>
      <c r="C303" s="1">
        <v>44474.378472222219</v>
      </c>
      <c r="D303">
        <v>13374780</v>
      </c>
    </row>
    <row r="304" spans="2:4">
      <c r="B304" t="s">
        <v>137</v>
      </c>
      <c r="C304" s="1">
        <v>44475.378472222219</v>
      </c>
      <c r="D304">
        <v>13208558</v>
      </c>
    </row>
    <row r="305" spans="2:4">
      <c r="B305" t="s">
        <v>137</v>
      </c>
      <c r="C305" s="1">
        <v>44476.378472222219</v>
      </c>
      <c r="D305">
        <v>13343439</v>
      </c>
    </row>
    <row r="306" spans="2:4">
      <c r="B306" t="s">
        <v>137</v>
      </c>
      <c r="C306" s="1">
        <v>44477.378472222219</v>
      </c>
      <c r="D306">
        <v>13367459</v>
      </c>
    </row>
    <row r="307" spans="2:4">
      <c r="B307" t="s">
        <v>137</v>
      </c>
      <c r="C307" s="1">
        <v>44480.378472222219</v>
      </c>
      <c r="D307">
        <v>13485803</v>
      </c>
    </row>
    <row r="308" spans="2:4">
      <c r="B308" t="s">
        <v>137</v>
      </c>
      <c r="C308" s="1">
        <v>44481.378472222219</v>
      </c>
      <c r="D308">
        <v>13540679</v>
      </c>
    </row>
    <row r="309" spans="2:4">
      <c r="B309" t="s">
        <v>137</v>
      </c>
      <c r="C309" s="1">
        <v>44482.378472222219</v>
      </c>
      <c r="D309">
        <v>13716917</v>
      </c>
    </row>
    <row r="310" spans="2:4">
      <c r="B310" t="s">
        <v>137</v>
      </c>
      <c r="C310" s="1">
        <v>44483.378472222219</v>
      </c>
      <c r="D310">
        <v>13837979</v>
      </c>
    </row>
    <row r="311" spans="2:4">
      <c r="B311" t="s">
        <v>137</v>
      </c>
      <c r="C311" s="1">
        <v>44487.378472222219</v>
      </c>
      <c r="D311">
        <v>13931966</v>
      </c>
    </row>
    <row r="312" spans="2:4">
      <c r="B312" t="s">
        <v>137</v>
      </c>
      <c r="C312" s="1">
        <v>44488.378472222219</v>
      </c>
      <c r="D312">
        <v>13780736</v>
      </c>
    </row>
    <row r="313" spans="2:4">
      <c r="B313" t="s">
        <v>137</v>
      </c>
      <c r="C313" s="1">
        <v>44489.378472222219</v>
      </c>
      <c r="D313">
        <v>13648069</v>
      </c>
    </row>
    <row r="314" spans="2:4">
      <c r="B314" t="s">
        <v>137</v>
      </c>
      <c r="C314" s="1">
        <v>44490.378472222219</v>
      </c>
      <c r="D314">
        <v>13620133</v>
      </c>
    </row>
    <row r="315" spans="2:4">
      <c r="B315" t="s">
        <v>137</v>
      </c>
      <c r="C315" s="1">
        <v>44491.378472222219</v>
      </c>
      <c r="D315">
        <v>13512804</v>
      </c>
    </row>
    <row r="316" spans="2:4">
      <c r="B316" t="s">
        <v>137</v>
      </c>
      <c r="C316" s="1">
        <v>44494.378472222219</v>
      </c>
      <c r="D316">
        <v>13439110</v>
      </c>
    </row>
    <row r="317" spans="2:4">
      <c r="B317" t="s">
        <v>137</v>
      </c>
      <c r="C317" s="1">
        <v>44495.378472222219</v>
      </c>
      <c r="D317">
        <v>13590267</v>
      </c>
    </row>
    <row r="318" spans="2:4">
      <c r="B318" t="s">
        <v>137</v>
      </c>
      <c r="C318" s="1">
        <v>44496.378472222219</v>
      </c>
      <c r="D318">
        <v>13547637</v>
      </c>
    </row>
    <row r="319" spans="2:4">
      <c r="B319" t="s">
        <v>137</v>
      </c>
      <c r="C319" s="1">
        <v>44497.378472222219</v>
      </c>
      <c r="D319">
        <v>13301424</v>
      </c>
    </row>
    <row r="320" spans="2:4">
      <c r="B320" t="s">
        <v>137</v>
      </c>
      <c r="C320" s="1">
        <v>44498.378472222219</v>
      </c>
      <c r="D320">
        <v>13227546</v>
      </c>
    </row>
    <row r="321" spans="2:4">
      <c r="B321" t="s">
        <v>137</v>
      </c>
      <c r="C321" s="1">
        <v>44501.378472222219</v>
      </c>
      <c r="D321">
        <v>13432600</v>
      </c>
    </row>
    <row r="322" spans="2:4">
      <c r="B322" t="s">
        <v>137</v>
      </c>
      <c r="C322" s="1">
        <v>44502.378472222219</v>
      </c>
      <c r="D322">
        <v>13391109</v>
      </c>
    </row>
    <row r="323" spans="2:4">
      <c r="B323" t="s">
        <v>137</v>
      </c>
      <c r="C323" s="1">
        <v>44503.378472222219</v>
      </c>
      <c r="D323">
        <v>13400649</v>
      </c>
    </row>
    <row r="324" spans="2:4">
      <c r="B324" t="s">
        <v>137</v>
      </c>
      <c r="C324" s="1">
        <v>44504.753472222219</v>
      </c>
      <c r="D324">
        <v>13472845</v>
      </c>
    </row>
    <row r="325" spans="2:4">
      <c r="B325" t="s">
        <v>137</v>
      </c>
      <c r="C325" s="1">
        <v>44508.378472222219</v>
      </c>
      <c r="D325">
        <v>13598780</v>
      </c>
    </row>
    <row r="326" spans="2:4">
      <c r="B326" t="s">
        <v>137</v>
      </c>
      <c r="C326" s="1">
        <v>44509.378472222219</v>
      </c>
      <c r="D326">
        <v>13595948</v>
      </c>
    </row>
    <row r="327" spans="2:4">
      <c r="B327" t="s">
        <v>137</v>
      </c>
      <c r="C327" s="1">
        <v>44510.378472222219</v>
      </c>
      <c r="D327">
        <v>13573731</v>
      </c>
    </row>
    <row r="328" spans="2:4">
      <c r="B328" t="s">
        <v>137</v>
      </c>
      <c r="C328" s="1">
        <v>44511.378472222219</v>
      </c>
      <c r="D328">
        <v>13441190</v>
      </c>
    </row>
    <row r="329" spans="2:4">
      <c r="B329" t="s">
        <v>137</v>
      </c>
      <c r="C329" s="1">
        <v>44512.378472222219</v>
      </c>
      <c r="D329">
        <v>13581205</v>
      </c>
    </row>
    <row r="330" spans="2:4">
      <c r="B330" t="s">
        <v>137</v>
      </c>
      <c r="C330" s="1">
        <v>44515.378472222219</v>
      </c>
      <c r="D330">
        <v>13574911</v>
      </c>
    </row>
    <row r="331" spans="2:4">
      <c r="B331" t="s">
        <v>137</v>
      </c>
      <c r="C331" s="1">
        <v>44516.378472222219</v>
      </c>
      <c r="D331">
        <v>13527603</v>
      </c>
    </row>
    <row r="332" spans="2:4">
      <c r="B332" t="s">
        <v>137</v>
      </c>
      <c r="C332" s="1">
        <v>44517.378472222219</v>
      </c>
      <c r="D332">
        <v>13488781</v>
      </c>
    </row>
    <row r="333" spans="2:4">
      <c r="B333" t="s">
        <v>137</v>
      </c>
      <c r="C333" s="1">
        <v>44518.378472222219</v>
      </c>
      <c r="D333">
        <v>13325803</v>
      </c>
    </row>
    <row r="334" spans="2:4">
      <c r="B334" t="s">
        <v>137</v>
      </c>
      <c r="C334" s="1">
        <v>44522.378472222219</v>
      </c>
      <c r="D334">
        <v>13080602</v>
      </c>
    </row>
    <row r="335" spans="2:4">
      <c r="B335" t="s">
        <v>137</v>
      </c>
      <c r="C335" s="1">
        <v>44523.378472222219</v>
      </c>
      <c r="D335">
        <v>13194024</v>
      </c>
    </row>
    <row r="336" spans="2:4">
      <c r="B336" t="s">
        <v>137</v>
      </c>
      <c r="C336" s="1">
        <v>44524.378472222219</v>
      </c>
      <c r="D336">
        <v>13267030</v>
      </c>
    </row>
  </sheetData>
  <mergeCells count="10">
    <mergeCell ref="T75:W76"/>
    <mergeCell ref="T81:W82"/>
    <mergeCell ref="T91:W92"/>
    <mergeCell ref="T101:W102"/>
    <mergeCell ref="T5:X5"/>
    <mergeCell ref="T16:W17"/>
    <mergeCell ref="T22:W23"/>
    <mergeCell ref="T32:W33"/>
    <mergeCell ref="T42:W43"/>
    <mergeCell ref="T64:X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9"/>
  <sheetViews>
    <sheetView workbookViewId="0"/>
  </sheetViews>
  <sheetFormatPr defaultRowHeight="14.4"/>
  <cols>
    <col min="3" max="3" width="15.44140625" bestFit="1" customWidth="1"/>
    <col min="4" max="4" width="13.88671875" bestFit="1" customWidth="1"/>
    <col min="7" max="7" width="10.33203125" bestFit="1" customWidth="1"/>
    <col min="8" max="8" width="13.88671875" bestFit="1" customWidth="1"/>
    <col min="27" max="27" width="15.44140625" bestFit="1" customWidth="1"/>
  </cols>
  <sheetData>
    <row r="1" spans="1:27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27">
      <c r="A3" s="17" t="s">
        <v>106</v>
      </c>
      <c r="B3" s="25" t="s">
        <v>151</v>
      </c>
    </row>
    <row r="4" spans="1:2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T4" s="5" t="s">
        <v>56</v>
      </c>
    </row>
    <row r="5" spans="1:27">
      <c r="A5" t="s">
        <v>17</v>
      </c>
      <c r="B5" t="s">
        <v>18</v>
      </c>
      <c r="C5" s="1">
        <v>44378.378472222219</v>
      </c>
      <c r="D5">
        <v>703.1</v>
      </c>
      <c r="E5" s="1">
        <v>44524.378472222219</v>
      </c>
      <c r="F5">
        <v>765</v>
      </c>
      <c r="G5" s="2">
        <v>8.7999999999999995E-2</v>
      </c>
      <c r="H5">
        <v>17565.98</v>
      </c>
      <c r="I5" s="2">
        <v>8.7800000000000003E-2</v>
      </c>
      <c r="J5">
        <v>284.45460000000003</v>
      </c>
      <c r="K5">
        <v>200000</v>
      </c>
      <c r="L5">
        <v>17565.98</v>
      </c>
      <c r="M5">
        <v>101</v>
      </c>
      <c r="N5">
        <v>173.92</v>
      </c>
      <c r="O5" s="2">
        <v>-6.9500000000000006E-2</v>
      </c>
      <c r="P5" s="2">
        <v>0.18029999999999999</v>
      </c>
      <c r="Q5" t="s">
        <v>19</v>
      </c>
    </row>
    <row r="6" spans="1:27">
      <c r="A6" t="s">
        <v>20</v>
      </c>
      <c r="B6" t="s">
        <v>18</v>
      </c>
      <c r="C6" s="1">
        <v>44378.378472222219</v>
      </c>
      <c r="D6">
        <v>3021.6</v>
      </c>
      <c r="E6" s="1">
        <v>44524.378472222219</v>
      </c>
      <c r="F6">
        <v>3196.3</v>
      </c>
      <c r="G6" s="2">
        <v>5.7799999999999997E-2</v>
      </c>
      <c r="H6">
        <v>11522.21</v>
      </c>
      <c r="I6" s="2">
        <v>5.7599999999999998E-2</v>
      </c>
      <c r="J6">
        <v>66.189830000000001</v>
      </c>
      <c r="K6">
        <v>199999.2</v>
      </c>
      <c r="L6">
        <v>29088.18</v>
      </c>
      <c r="M6">
        <v>101</v>
      </c>
      <c r="N6">
        <v>114.08</v>
      </c>
      <c r="O6" s="2">
        <v>-5.4399999999999997E-2</v>
      </c>
      <c r="P6" s="2">
        <v>0.16</v>
      </c>
      <c r="Q6" t="s">
        <v>19</v>
      </c>
      <c r="T6" s="6" t="s">
        <v>57</v>
      </c>
      <c r="U6" s="6"/>
      <c r="V6" s="6"/>
      <c r="W6" s="6"/>
      <c r="X6" s="6"/>
      <c r="Z6" t="s">
        <v>148</v>
      </c>
    </row>
    <row r="7" spans="1:27">
      <c r="A7" t="s">
        <v>21</v>
      </c>
      <c r="B7" t="s">
        <v>18</v>
      </c>
      <c r="C7" s="1">
        <v>44378.378472222219</v>
      </c>
      <c r="D7">
        <v>746.45</v>
      </c>
      <c r="E7" s="1">
        <v>44524.378472222219</v>
      </c>
      <c r="F7">
        <v>692.75</v>
      </c>
      <c r="G7" s="2">
        <v>-7.1900000000000006E-2</v>
      </c>
      <c r="H7">
        <v>-14426.55</v>
      </c>
      <c r="I7" s="2">
        <v>-7.2099999999999997E-2</v>
      </c>
      <c r="J7">
        <v>267.93270000000001</v>
      </c>
      <c r="K7">
        <v>199998.39</v>
      </c>
      <c r="L7">
        <v>14661.64</v>
      </c>
      <c r="M7">
        <v>101</v>
      </c>
      <c r="N7">
        <v>-142.84</v>
      </c>
      <c r="O7" s="2">
        <v>-9.2600000000000002E-2</v>
      </c>
      <c r="P7" s="2">
        <v>0.16139999999999999</v>
      </c>
      <c r="Q7" t="s">
        <v>19</v>
      </c>
      <c r="T7" s="7"/>
      <c r="U7" s="7" t="s">
        <v>58</v>
      </c>
      <c r="V7" s="7" t="s">
        <v>59</v>
      </c>
      <c r="W7" s="7" t="s">
        <v>60</v>
      </c>
      <c r="Z7" t="s">
        <v>141</v>
      </c>
      <c r="AA7" s="1"/>
    </row>
    <row r="8" spans="1:27">
      <c r="A8" t="s">
        <v>22</v>
      </c>
      <c r="B8" t="s">
        <v>18</v>
      </c>
      <c r="C8" s="1">
        <v>44378.378472222219</v>
      </c>
      <c r="D8">
        <v>4204.55</v>
      </c>
      <c r="E8" s="1">
        <v>44524.378472222219</v>
      </c>
      <c r="F8">
        <v>3440</v>
      </c>
      <c r="G8" s="2">
        <v>-0.18179999999999999</v>
      </c>
      <c r="H8">
        <v>-36403.67</v>
      </c>
      <c r="I8" s="2">
        <v>-0.182</v>
      </c>
      <c r="J8">
        <v>47.566949999999999</v>
      </c>
      <c r="K8">
        <v>199997.61</v>
      </c>
      <c r="L8">
        <v>-21742.04</v>
      </c>
      <c r="M8">
        <v>101</v>
      </c>
      <c r="N8">
        <v>-360.43</v>
      </c>
      <c r="O8" s="2">
        <v>-0.19700000000000001</v>
      </c>
      <c r="P8" s="2">
        <v>1.0800000000000001E-2</v>
      </c>
      <c r="Q8" t="s">
        <v>19</v>
      </c>
      <c r="T8" s="7" t="s">
        <v>61</v>
      </c>
      <c r="U8" s="8">
        <v>10000000</v>
      </c>
      <c r="V8" s="8">
        <v>10000000</v>
      </c>
      <c r="W8" s="8">
        <v>10000000</v>
      </c>
      <c r="AA8" s="1"/>
    </row>
    <row r="9" spans="1:27">
      <c r="A9" t="s">
        <v>23</v>
      </c>
      <c r="B9" t="s">
        <v>18</v>
      </c>
      <c r="C9" s="1">
        <v>44378.378472222219</v>
      </c>
      <c r="D9">
        <v>11816.45</v>
      </c>
      <c r="E9" s="1">
        <v>44524.378472222219</v>
      </c>
      <c r="F9">
        <v>17249.55</v>
      </c>
      <c r="G9" s="2">
        <v>0.45979999999999999</v>
      </c>
      <c r="H9">
        <v>91907.57</v>
      </c>
      <c r="I9" s="2">
        <v>0.45950000000000002</v>
      </c>
      <c r="J9">
        <v>16.92529</v>
      </c>
      <c r="K9">
        <v>199996.79999999999</v>
      </c>
      <c r="L9">
        <v>70165.539999999994</v>
      </c>
      <c r="M9">
        <v>101</v>
      </c>
      <c r="N9">
        <v>909.98</v>
      </c>
      <c r="O9" s="2">
        <v>-1.4E-2</v>
      </c>
      <c r="P9" s="2">
        <v>0.63539999999999996</v>
      </c>
      <c r="Q9" t="s">
        <v>19</v>
      </c>
      <c r="T9" s="7" t="s">
        <v>62</v>
      </c>
      <c r="U9" s="8">
        <v>11127496.470000001</v>
      </c>
      <c r="V9" s="8">
        <v>11127496.470000001</v>
      </c>
      <c r="W9" s="8">
        <v>10000000</v>
      </c>
      <c r="Z9" t="s">
        <v>142</v>
      </c>
      <c r="AA9" s="1"/>
    </row>
    <row r="10" spans="1:27">
      <c r="A10" t="s">
        <v>24</v>
      </c>
      <c r="B10" t="s">
        <v>18</v>
      </c>
      <c r="C10" s="1">
        <v>44378.378472222219</v>
      </c>
      <c r="D10">
        <v>5967.15</v>
      </c>
      <c r="E10" s="1">
        <v>44524.378472222219</v>
      </c>
      <c r="F10">
        <v>7136.6</v>
      </c>
      <c r="G10" s="2">
        <v>0.19600000000000001</v>
      </c>
      <c r="H10">
        <v>39151.56</v>
      </c>
      <c r="I10" s="2">
        <v>0.1958</v>
      </c>
      <c r="J10">
        <v>33.516170000000002</v>
      </c>
      <c r="K10">
        <v>199995.98</v>
      </c>
      <c r="L10">
        <v>109317.1</v>
      </c>
      <c r="M10">
        <v>101</v>
      </c>
      <c r="N10">
        <v>387.64</v>
      </c>
      <c r="O10" s="2">
        <v>-1.66E-2</v>
      </c>
      <c r="P10" s="2">
        <v>0.34910000000000002</v>
      </c>
      <c r="Q10" t="s">
        <v>19</v>
      </c>
      <c r="T10" s="7" t="s">
        <v>63</v>
      </c>
      <c r="U10" s="9">
        <v>1127496.47</v>
      </c>
      <c r="V10" s="9">
        <v>1127496.47</v>
      </c>
      <c r="W10" s="10">
        <v>0</v>
      </c>
      <c r="Z10" t="s">
        <v>143</v>
      </c>
      <c r="AA10" s="1"/>
    </row>
    <row r="11" spans="1:27">
      <c r="A11" t="s">
        <v>25</v>
      </c>
      <c r="B11" t="s">
        <v>18</v>
      </c>
      <c r="C11" s="1">
        <v>44378.378472222219</v>
      </c>
      <c r="D11">
        <v>522.65</v>
      </c>
      <c r="E11" s="1">
        <v>44524.378472222219</v>
      </c>
      <c r="F11">
        <v>773.4</v>
      </c>
      <c r="G11" s="2">
        <v>0.4798</v>
      </c>
      <c r="H11">
        <v>95901.41</v>
      </c>
      <c r="I11" s="2">
        <v>0.47949999999999998</v>
      </c>
      <c r="J11">
        <v>382.65609999999998</v>
      </c>
      <c r="K11">
        <v>199995.2</v>
      </c>
      <c r="L11">
        <v>205218.51</v>
      </c>
      <c r="M11">
        <v>101</v>
      </c>
      <c r="N11">
        <v>949.52</v>
      </c>
      <c r="O11" s="2">
        <v>-5.1000000000000004E-3</v>
      </c>
      <c r="P11" s="2">
        <v>0.49580000000000002</v>
      </c>
      <c r="Q11" t="s">
        <v>19</v>
      </c>
      <c r="T11" s="7" t="s">
        <v>64</v>
      </c>
      <c r="U11" s="11">
        <v>0.11269999999999999</v>
      </c>
      <c r="V11" s="11">
        <v>0.11269999999999999</v>
      </c>
      <c r="W11" s="12">
        <v>0</v>
      </c>
      <c r="Z11" t="s">
        <v>144</v>
      </c>
      <c r="AA11" s="1"/>
    </row>
    <row r="12" spans="1:27">
      <c r="A12" t="s">
        <v>26</v>
      </c>
      <c r="B12" t="s">
        <v>18</v>
      </c>
      <c r="C12" s="1">
        <v>44378.378472222219</v>
      </c>
      <c r="D12">
        <v>462.75</v>
      </c>
      <c r="E12" s="1">
        <v>44524.378472222219</v>
      </c>
      <c r="F12">
        <v>404.2</v>
      </c>
      <c r="G12" s="2">
        <v>-0.1265</v>
      </c>
      <c r="H12">
        <v>-25342</v>
      </c>
      <c r="I12" s="2">
        <v>-0.12670000000000001</v>
      </c>
      <c r="J12">
        <v>432.18669999999997</v>
      </c>
      <c r="K12">
        <v>199994.41</v>
      </c>
      <c r="L12">
        <v>179876.51</v>
      </c>
      <c r="M12">
        <v>101</v>
      </c>
      <c r="N12">
        <v>-250.91</v>
      </c>
      <c r="O12" s="2">
        <v>-0.15049999999999999</v>
      </c>
      <c r="P12" s="2">
        <v>8.6999999999999994E-2</v>
      </c>
      <c r="Q12" t="s">
        <v>19</v>
      </c>
      <c r="T12" s="7" t="s">
        <v>65</v>
      </c>
      <c r="U12" s="13">
        <v>0.98</v>
      </c>
      <c r="V12" s="13">
        <v>0.98</v>
      </c>
      <c r="W12" s="13">
        <v>0</v>
      </c>
      <c r="Z12" t="s">
        <v>145</v>
      </c>
    </row>
    <row r="13" spans="1:27">
      <c r="A13" t="s">
        <v>27</v>
      </c>
      <c r="B13" t="s">
        <v>18</v>
      </c>
      <c r="C13" s="1">
        <v>44378.378472222219</v>
      </c>
      <c r="D13">
        <v>3595.8</v>
      </c>
      <c r="E13" s="1">
        <v>44524.378472222219</v>
      </c>
      <c r="F13">
        <v>3673</v>
      </c>
      <c r="G13" s="2">
        <v>2.1499999999999998E-2</v>
      </c>
      <c r="H13">
        <v>4253.33</v>
      </c>
      <c r="I13" s="2">
        <v>2.1299999999999999E-2</v>
      </c>
      <c r="J13">
        <v>55.618659999999998</v>
      </c>
      <c r="K13">
        <v>199993.59</v>
      </c>
      <c r="L13">
        <v>184129.84</v>
      </c>
      <c r="M13">
        <v>101</v>
      </c>
      <c r="N13">
        <v>42.11</v>
      </c>
      <c r="O13" s="2">
        <v>-6.0600000000000001E-2</v>
      </c>
      <c r="P13" s="2">
        <v>0.155</v>
      </c>
      <c r="Q13" t="s">
        <v>19</v>
      </c>
      <c r="T13" s="7" t="s">
        <v>66</v>
      </c>
      <c r="U13" s="11">
        <v>0.115</v>
      </c>
      <c r="V13" s="11">
        <v>0.115</v>
      </c>
      <c r="W13" s="8" t="s">
        <v>67</v>
      </c>
    </row>
    <row r="14" spans="1:27">
      <c r="A14" t="s">
        <v>28</v>
      </c>
      <c r="B14" t="s">
        <v>18</v>
      </c>
      <c r="C14" s="1">
        <v>44378.378472222219</v>
      </c>
      <c r="D14">
        <v>978.1</v>
      </c>
      <c r="E14" s="1">
        <v>44524.378472222219</v>
      </c>
      <c r="F14">
        <v>904.7</v>
      </c>
      <c r="G14" s="2">
        <v>-7.4999999999999997E-2</v>
      </c>
      <c r="H14">
        <v>-15046.65</v>
      </c>
      <c r="I14" s="2">
        <v>-7.5200000000000003E-2</v>
      </c>
      <c r="J14">
        <v>204.47069999999999</v>
      </c>
      <c r="K14">
        <v>199992.8</v>
      </c>
      <c r="L14">
        <v>169083.2</v>
      </c>
      <c r="M14">
        <v>101</v>
      </c>
      <c r="N14">
        <v>-148.97999999999999</v>
      </c>
      <c r="O14" s="2">
        <v>-0.1085</v>
      </c>
      <c r="P14" s="2">
        <v>2.75E-2</v>
      </c>
      <c r="Q14" t="s">
        <v>19</v>
      </c>
      <c r="T14" s="7" t="s">
        <v>68</v>
      </c>
      <c r="U14" s="11">
        <v>0.30620000000000003</v>
      </c>
      <c r="V14" s="11">
        <v>0.30620000000000003</v>
      </c>
      <c r="W14" s="12">
        <v>0</v>
      </c>
      <c r="Z14" t="s">
        <v>146</v>
      </c>
    </row>
    <row r="15" spans="1:27">
      <c r="A15" t="s">
        <v>29</v>
      </c>
      <c r="B15" t="s">
        <v>18</v>
      </c>
      <c r="C15" s="1">
        <v>44378.378472222219</v>
      </c>
      <c r="D15">
        <v>145.65</v>
      </c>
      <c r="E15" s="1">
        <v>44524.378472222219</v>
      </c>
      <c r="F15">
        <v>159.5</v>
      </c>
      <c r="G15" s="2">
        <v>9.5100000000000004E-2</v>
      </c>
      <c r="H15">
        <v>18975.53</v>
      </c>
      <c r="I15" s="2">
        <v>9.4899999999999998E-2</v>
      </c>
      <c r="J15">
        <v>1373.1</v>
      </c>
      <c r="K15">
        <v>199992</v>
      </c>
      <c r="L15">
        <v>188058.73</v>
      </c>
      <c r="M15">
        <v>101</v>
      </c>
      <c r="N15">
        <v>187.88</v>
      </c>
      <c r="O15" s="2">
        <v>-8.8599999999999998E-2</v>
      </c>
      <c r="P15" s="2">
        <v>0.3992</v>
      </c>
      <c r="Q15" t="s">
        <v>19</v>
      </c>
      <c r="T15" s="7" t="s">
        <v>69</v>
      </c>
      <c r="U15" s="11">
        <v>0.31240000000000001</v>
      </c>
      <c r="V15" s="11">
        <v>0.31240000000000001</v>
      </c>
      <c r="W15" s="8" t="s">
        <v>67</v>
      </c>
      <c r="Z15" t="s">
        <v>147</v>
      </c>
    </row>
    <row r="16" spans="1:27">
      <c r="A16" t="s">
        <v>30</v>
      </c>
      <c r="B16" t="s">
        <v>18</v>
      </c>
      <c r="C16" s="1">
        <v>44378.378472222219</v>
      </c>
      <c r="D16">
        <v>4435.7</v>
      </c>
      <c r="E16" s="1">
        <v>44524.378472222219</v>
      </c>
      <c r="F16">
        <v>4719</v>
      </c>
      <c r="G16" s="2">
        <v>6.3899999999999998E-2</v>
      </c>
      <c r="H16">
        <v>12731.79</v>
      </c>
      <c r="I16" s="2">
        <v>6.3700000000000007E-2</v>
      </c>
      <c r="J16">
        <v>45.086730000000003</v>
      </c>
      <c r="K16">
        <v>199991.2</v>
      </c>
      <c r="L16">
        <v>200790.53</v>
      </c>
      <c r="M16">
        <v>101</v>
      </c>
      <c r="N16">
        <v>126.06</v>
      </c>
      <c r="O16" s="2">
        <v>-5.1999999999999998E-3</v>
      </c>
      <c r="P16" s="2">
        <v>0.22309999999999999</v>
      </c>
      <c r="Q16" t="s">
        <v>19</v>
      </c>
      <c r="T16" s="7" t="s">
        <v>70</v>
      </c>
      <c r="U16" s="9">
        <v>2072.77</v>
      </c>
      <c r="V16" s="9">
        <v>2072.77</v>
      </c>
      <c r="W16" s="10">
        <v>0</v>
      </c>
    </row>
    <row r="17" spans="1:28">
      <c r="A17" t="s">
        <v>31</v>
      </c>
      <c r="B17" t="s">
        <v>18</v>
      </c>
      <c r="C17" s="1">
        <v>44378.378472222219</v>
      </c>
      <c r="D17">
        <v>5558.5</v>
      </c>
      <c r="E17" s="1">
        <v>44524.378472222219</v>
      </c>
      <c r="F17">
        <v>4620.6499999999996</v>
      </c>
      <c r="G17" s="2">
        <v>-0.16869999999999999</v>
      </c>
      <c r="H17">
        <v>-33779.72</v>
      </c>
      <c r="I17" s="2">
        <v>-0.16889999999999999</v>
      </c>
      <c r="J17">
        <v>35.979199999999999</v>
      </c>
      <c r="K17">
        <v>199990.39</v>
      </c>
      <c r="L17">
        <v>167010.81</v>
      </c>
      <c r="M17">
        <v>101</v>
      </c>
      <c r="N17">
        <v>-334.45</v>
      </c>
      <c r="O17" s="2">
        <v>-0.20019999999999999</v>
      </c>
      <c r="P17" s="2">
        <v>1.01E-2</v>
      </c>
      <c r="Q17" t="s">
        <v>19</v>
      </c>
      <c r="T17" s="16"/>
      <c r="U17" s="16"/>
      <c r="V17" s="16"/>
      <c r="W17" s="16"/>
    </row>
    <row r="18" spans="1:28">
      <c r="A18" t="s">
        <v>32</v>
      </c>
      <c r="B18" t="s">
        <v>18</v>
      </c>
      <c r="C18" s="1">
        <v>44378.378472222219</v>
      </c>
      <c r="D18">
        <v>2675.3</v>
      </c>
      <c r="E18" s="1">
        <v>44524.378472222219</v>
      </c>
      <c r="F18">
        <v>2580</v>
      </c>
      <c r="G18" s="2">
        <v>-3.56E-2</v>
      </c>
      <c r="H18">
        <v>-7163.35</v>
      </c>
      <c r="I18" s="2">
        <v>-3.5799999999999998E-2</v>
      </c>
      <c r="J18">
        <v>74.754080000000002</v>
      </c>
      <c r="K18">
        <v>199989.59</v>
      </c>
      <c r="L18">
        <v>159847.46</v>
      </c>
      <c r="M18">
        <v>101</v>
      </c>
      <c r="N18">
        <v>-70.92</v>
      </c>
      <c r="O18" s="2">
        <v>-7.6300000000000007E-2</v>
      </c>
      <c r="P18" s="2">
        <v>0.1191</v>
      </c>
      <c r="Q18" t="s">
        <v>19</v>
      </c>
      <c r="T18" s="15"/>
      <c r="U18" s="15"/>
      <c r="V18" s="15"/>
      <c r="W18" s="15"/>
    </row>
    <row r="19" spans="1:28">
      <c r="A19" t="s">
        <v>33</v>
      </c>
      <c r="B19" t="s">
        <v>18</v>
      </c>
      <c r="C19" s="1">
        <v>44378.378472222219</v>
      </c>
      <c r="D19">
        <v>1500.3</v>
      </c>
      <c r="E19" s="1">
        <v>44524.378472222219</v>
      </c>
      <c r="F19">
        <v>1767</v>
      </c>
      <c r="G19" s="2">
        <v>0.17780000000000001</v>
      </c>
      <c r="H19">
        <v>35507.35</v>
      </c>
      <c r="I19" s="2">
        <v>0.17749999999999999</v>
      </c>
      <c r="J19">
        <v>133.29920000000001</v>
      </c>
      <c r="K19">
        <v>199988.81</v>
      </c>
      <c r="L19">
        <v>195354.8</v>
      </c>
      <c r="M19">
        <v>101</v>
      </c>
      <c r="N19">
        <v>351.56</v>
      </c>
      <c r="O19" s="2">
        <v>-4.6800000000000001E-2</v>
      </c>
      <c r="P19" s="2">
        <v>0.26169999999999999</v>
      </c>
      <c r="Q19" t="s">
        <v>19</v>
      </c>
      <c r="T19" s="7" t="s">
        <v>58</v>
      </c>
      <c r="U19" s="8">
        <v>49</v>
      </c>
      <c r="V19" s="8" t="s">
        <v>121</v>
      </c>
      <c r="W19" s="8" t="s">
        <v>72</v>
      </c>
    </row>
    <row r="20" spans="1:28">
      <c r="A20" t="s">
        <v>34</v>
      </c>
      <c r="B20" t="s">
        <v>18</v>
      </c>
      <c r="C20" s="1">
        <v>44378.378472222219</v>
      </c>
      <c r="D20">
        <v>985.5</v>
      </c>
      <c r="E20" s="1">
        <v>44524.378472222219</v>
      </c>
      <c r="F20">
        <v>1125.5999999999999</v>
      </c>
      <c r="G20" s="2">
        <v>0.14219999999999999</v>
      </c>
      <c r="H20">
        <v>28387.72</v>
      </c>
      <c r="I20" s="2">
        <v>0.1419</v>
      </c>
      <c r="J20">
        <v>202.93049999999999</v>
      </c>
      <c r="K20">
        <v>199988</v>
      </c>
      <c r="L20">
        <v>223742.53</v>
      </c>
      <c r="M20">
        <v>101</v>
      </c>
      <c r="N20">
        <v>281.07</v>
      </c>
      <c r="O20" s="2">
        <v>-2.5600000000000001E-2</v>
      </c>
      <c r="P20" s="2">
        <v>0.39800000000000002</v>
      </c>
      <c r="Q20" t="s">
        <v>19</v>
      </c>
      <c r="T20" s="7" t="s">
        <v>73</v>
      </c>
      <c r="U20" s="9">
        <v>23010.13</v>
      </c>
      <c r="V20" s="9">
        <v>23010.13</v>
      </c>
      <c r="W20" s="8" t="s">
        <v>67</v>
      </c>
    </row>
    <row r="21" spans="1:28">
      <c r="A21" t="s">
        <v>35</v>
      </c>
      <c r="B21" t="s">
        <v>18</v>
      </c>
      <c r="C21" s="1">
        <v>44378.378472222219</v>
      </c>
      <c r="D21">
        <v>2459.4</v>
      </c>
      <c r="E21" s="1">
        <v>44524.378472222219</v>
      </c>
      <c r="F21">
        <v>2907.55</v>
      </c>
      <c r="G21" s="2">
        <v>0.1822</v>
      </c>
      <c r="H21">
        <v>36397.879999999997</v>
      </c>
      <c r="I21" s="2">
        <v>0.182</v>
      </c>
      <c r="J21">
        <v>81.315439999999995</v>
      </c>
      <c r="K21">
        <v>199987.20000000001</v>
      </c>
      <c r="L21">
        <v>260140.4</v>
      </c>
      <c r="M21">
        <v>101</v>
      </c>
      <c r="N21">
        <v>360.38</v>
      </c>
      <c r="O21" s="2">
        <v>-3.2300000000000002E-2</v>
      </c>
      <c r="P21" s="2">
        <v>0.22839999999999999</v>
      </c>
      <c r="Q21" t="s">
        <v>19</v>
      </c>
      <c r="T21" s="7" t="s">
        <v>74</v>
      </c>
      <c r="U21" s="11">
        <v>0.11509999999999999</v>
      </c>
      <c r="V21" s="11">
        <v>0.11509999999999999</v>
      </c>
      <c r="W21" s="8" t="s">
        <v>67</v>
      </c>
    </row>
    <row r="22" spans="1:28">
      <c r="A22" t="s">
        <v>36</v>
      </c>
      <c r="B22" t="s">
        <v>18</v>
      </c>
      <c r="C22" s="1">
        <v>44378.378472222219</v>
      </c>
      <c r="D22">
        <v>1486.75</v>
      </c>
      <c r="E22" s="1">
        <v>44524.378472222219</v>
      </c>
      <c r="F22">
        <v>1533.15</v>
      </c>
      <c r="G22" s="2">
        <v>3.1199999999999999E-2</v>
      </c>
      <c r="H22">
        <v>6200.76</v>
      </c>
      <c r="I22" s="2">
        <v>3.1E-2</v>
      </c>
      <c r="J22">
        <v>134.51249999999999</v>
      </c>
      <c r="K22">
        <v>199986.41</v>
      </c>
      <c r="L22">
        <v>266341.15999999997</v>
      </c>
      <c r="M22">
        <v>101</v>
      </c>
      <c r="N22">
        <v>61.39</v>
      </c>
      <c r="O22" s="2">
        <v>-5.57E-2</v>
      </c>
      <c r="P22" s="2">
        <v>0.16020000000000001</v>
      </c>
      <c r="Q22" t="s">
        <v>19</v>
      </c>
      <c r="T22" s="7" t="s">
        <v>75</v>
      </c>
      <c r="U22" s="9">
        <v>100.86</v>
      </c>
      <c r="V22" s="9">
        <v>100.86</v>
      </c>
      <c r="W22" s="8" t="s">
        <v>67</v>
      </c>
    </row>
    <row r="23" spans="1:28">
      <c r="A23" t="s">
        <v>37</v>
      </c>
      <c r="B23" t="s">
        <v>18</v>
      </c>
      <c r="C23" s="1">
        <v>44378.378472222219</v>
      </c>
      <c r="D23">
        <v>685.75</v>
      </c>
      <c r="E23" s="1">
        <v>44524.378472222219</v>
      </c>
      <c r="F23">
        <v>701.1</v>
      </c>
      <c r="G23" s="2">
        <v>2.24E-2</v>
      </c>
      <c r="H23">
        <v>4436.08</v>
      </c>
      <c r="I23" s="2">
        <v>2.2200000000000001E-2</v>
      </c>
      <c r="J23">
        <v>291.63049999999998</v>
      </c>
      <c r="K23">
        <v>199985.61</v>
      </c>
      <c r="L23">
        <v>270777.24</v>
      </c>
      <c r="M23">
        <v>101</v>
      </c>
      <c r="N23">
        <v>43.92</v>
      </c>
      <c r="O23" s="2">
        <v>-4.3400000000000001E-2</v>
      </c>
      <c r="P23" s="2">
        <v>0.13109999999999999</v>
      </c>
      <c r="Q23" t="s">
        <v>19</v>
      </c>
      <c r="T23" s="16"/>
      <c r="U23" s="16"/>
      <c r="V23" s="16"/>
      <c r="W23" s="16"/>
    </row>
    <row r="24" spans="1:28">
      <c r="A24" t="s">
        <v>38</v>
      </c>
      <c r="B24" t="s">
        <v>18</v>
      </c>
      <c r="C24" s="1">
        <v>44378.378472222219</v>
      </c>
      <c r="D24">
        <v>2922.5</v>
      </c>
      <c r="E24" s="1">
        <v>44524.378472222219</v>
      </c>
      <c r="F24">
        <v>2643</v>
      </c>
      <c r="G24" s="2">
        <v>-9.5600000000000004E-2</v>
      </c>
      <c r="H24">
        <v>-19164.09</v>
      </c>
      <c r="I24" s="2">
        <v>-9.5799999999999996E-2</v>
      </c>
      <c r="J24">
        <v>68.429360000000003</v>
      </c>
      <c r="K24">
        <v>199984.8</v>
      </c>
      <c r="L24">
        <v>251613.15</v>
      </c>
      <c r="M24">
        <v>101</v>
      </c>
      <c r="N24">
        <v>-189.74</v>
      </c>
      <c r="O24" s="2">
        <v>-0.1104</v>
      </c>
      <c r="P24" s="2">
        <v>1.5900000000000001E-2</v>
      </c>
      <c r="Q24" t="s">
        <v>19</v>
      </c>
      <c r="T24" s="15"/>
      <c r="U24" s="15"/>
      <c r="V24" s="15"/>
      <c r="W24" s="15"/>
    </row>
    <row r="25" spans="1:28">
      <c r="A25" t="s">
        <v>39</v>
      </c>
      <c r="B25" t="s">
        <v>18</v>
      </c>
      <c r="C25" s="1">
        <v>44378.378472222219</v>
      </c>
      <c r="D25">
        <v>379.4</v>
      </c>
      <c r="E25" s="1">
        <v>44524.378472222219</v>
      </c>
      <c r="F25">
        <v>450.75</v>
      </c>
      <c r="G25" s="2">
        <v>0.18809999999999999</v>
      </c>
      <c r="H25">
        <v>37565.25</v>
      </c>
      <c r="I25" s="2">
        <v>0.18779999999999999</v>
      </c>
      <c r="J25">
        <v>527.10599999999999</v>
      </c>
      <c r="K25">
        <v>199984</v>
      </c>
      <c r="L25">
        <v>289178.40000000002</v>
      </c>
      <c r="M25">
        <v>101</v>
      </c>
      <c r="N25">
        <v>371.93</v>
      </c>
      <c r="O25" s="2">
        <v>-1.95E-2</v>
      </c>
      <c r="P25" s="2">
        <v>0.45450000000000002</v>
      </c>
      <c r="Q25" t="s">
        <v>19</v>
      </c>
      <c r="T25" s="7" t="s">
        <v>76</v>
      </c>
      <c r="U25" s="8" t="s">
        <v>138</v>
      </c>
      <c r="V25" s="8" t="s">
        <v>138</v>
      </c>
      <c r="W25" s="8" t="s">
        <v>72</v>
      </c>
      <c r="Y25">
        <f>77.08%</f>
        <v>0.77079999999999993</v>
      </c>
      <c r="Z25">
        <f>17.18%</f>
        <v>0.17180000000000001</v>
      </c>
      <c r="AA25">
        <f>Y25*Z25</f>
        <v>0.13242344</v>
      </c>
      <c r="AB25" s="20">
        <f>AA25+AA26</f>
        <v>0.11381239999999999</v>
      </c>
    </row>
    <row r="26" spans="1:28">
      <c r="A26" t="s">
        <v>40</v>
      </c>
      <c r="B26" t="s">
        <v>18</v>
      </c>
      <c r="C26" s="1">
        <v>44378.378472222219</v>
      </c>
      <c r="D26">
        <v>2478</v>
      </c>
      <c r="E26" s="1">
        <v>44524.378472222219</v>
      </c>
      <c r="F26">
        <v>2386.5500000000002</v>
      </c>
      <c r="G26" s="2">
        <v>-3.6900000000000002E-2</v>
      </c>
      <c r="H26">
        <v>-7419.59</v>
      </c>
      <c r="I26" s="2">
        <v>-3.7100000000000001E-2</v>
      </c>
      <c r="J26">
        <v>80.703469999999996</v>
      </c>
      <c r="K26">
        <v>199983.19</v>
      </c>
      <c r="L26">
        <v>281758.81</v>
      </c>
      <c r="M26">
        <v>101</v>
      </c>
      <c r="N26">
        <v>-73.459999999999994</v>
      </c>
      <c r="O26" s="2">
        <v>-6.4600000000000005E-2</v>
      </c>
      <c r="P26" s="2">
        <v>0.15390000000000001</v>
      </c>
      <c r="Q26" t="s">
        <v>19</v>
      </c>
      <c r="T26" s="7" t="s">
        <v>78</v>
      </c>
      <c r="U26" s="8">
        <v>1306232.1200000001</v>
      </c>
      <c r="V26" s="8">
        <v>1306232.1200000001</v>
      </c>
      <c r="W26" s="8">
        <v>0</v>
      </c>
      <c r="Y26">
        <f>1-Y25</f>
        <v>0.22920000000000007</v>
      </c>
      <c r="Z26">
        <f>-8.12%</f>
        <v>-8.1199999999999994E-2</v>
      </c>
      <c r="AA26">
        <f>Y26*Z26</f>
        <v>-1.8611040000000006E-2</v>
      </c>
    </row>
    <row r="27" spans="1:28">
      <c r="A27" t="s">
        <v>41</v>
      </c>
      <c r="B27" t="s">
        <v>18</v>
      </c>
      <c r="C27" s="1">
        <v>44378.378472222219</v>
      </c>
      <c r="D27">
        <v>630.85</v>
      </c>
      <c r="E27" s="1">
        <v>44524.378472222219</v>
      </c>
      <c r="F27">
        <v>765.6</v>
      </c>
      <c r="G27" s="2">
        <v>0.21360000000000001</v>
      </c>
      <c r="H27">
        <v>42672.12</v>
      </c>
      <c r="I27" s="2">
        <v>0.21340000000000001</v>
      </c>
      <c r="J27">
        <v>317.00470000000001</v>
      </c>
      <c r="K27">
        <v>199982.41</v>
      </c>
      <c r="L27">
        <v>324430.93</v>
      </c>
      <c r="M27">
        <v>101</v>
      </c>
      <c r="N27">
        <v>422.5</v>
      </c>
      <c r="O27" s="2">
        <v>-1.2999999999999999E-3</v>
      </c>
      <c r="P27" s="2">
        <v>0.37430000000000002</v>
      </c>
      <c r="Q27" t="s">
        <v>19</v>
      </c>
      <c r="T27" s="7" t="s">
        <v>79</v>
      </c>
      <c r="U27" s="8">
        <v>34374.53</v>
      </c>
      <c r="V27" s="8">
        <v>34374.53</v>
      </c>
      <c r="W27" s="8" t="s">
        <v>67</v>
      </c>
    </row>
    <row r="28" spans="1:28">
      <c r="A28" t="s">
        <v>107</v>
      </c>
      <c r="B28" t="s">
        <v>18</v>
      </c>
      <c r="C28" s="1">
        <v>44378.378472222219</v>
      </c>
      <c r="D28">
        <v>1007.7</v>
      </c>
      <c r="E28" s="1">
        <v>44524.378472222219</v>
      </c>
      <c r="F28">
        <v>990</v>
      </c>
      <c r="G28" s="2">
        <v>-1.7600000000000001E-2</v>
      </c>
      <c r="H28">
        <v>-3552.27</v>
      </c>
      <c r="I28" s="2">
        <v>-1.78E-2</v>
      </c>
      <c r="J28">
        <v>198.45349999999999</v>
      </c>
      <c r="K28">
        <v>199981.59</v>
      </c>
      <c r="L28">
        <v>320878.65999999997</v>
      </c>
      <c r="M28">
        <v>101</v>
      </c>
      <c r="N28">
        <v>-35.17</v>
      </c>
      <c r="O28" s="2">
        <v>-4.4299999999999999E-2</v>
      </c>
      <c r="P28" s="2">
        <v>0.23250000000000001</v>
      </c>
      <c r="Q28" t="s">
        <v>19</v>
      </c>
      <c r="T28" s="7" t="s">
        <v>80</v>
      </c>
      <c r="U28" s="13">
        <v>0.1719</v>
      </c>
      <c r="V28" s="13">
        <v>0.1719</v>
      </c>
      <c r="W28" s="8" t="s">
        <v>67</v>
      </c>
    </row>
    <row r="29" spans="1:28">
      <c r="A29" t="s">
        <v>108</v>
      </c>
      <c r="B29" t="s">
        <v>18</v>
      </c>
      <c r="C29" s="1">
        <v>44378.378472222219</v>
      </c>
      <c r="D29">
        <v>1560.4</v>
      </c>
      <c r="E29" s="1">
        <v>44524.378472222219</v>
      </c>
      <c r="F29">
        <v>1721</v>
      </c>
      <c r="G29" s="2">
        <v>0.10290000000000001</v>
      </c>
      <c r="H29">
        <v>20540.43</v>
      </c>
      <c r="I29" s="2">
        <v>0.1027</v>
      </c>
      <c r="J29">
        <v>128.16</v>
      </c>
      <c r="K29">
        <v>199980.79999999999</v>
      </c>
      <c r="L29">
        <v>341419.09</v>
      </c>
      <c r="M29">
        <v>101</v>
      </c>
      <c r="N29">
        <v>203.37</v>
      </c>
      <c r="O29" s="2">
        <v>-1.7100000000000001E-2</v>
      </c>
      <c r="P29" s="2">
        <v>0.18429999999999999</v>
      </c>
      <c r="Q29" t="s">
        <v>19</v>
      </c>
      <c r="T29" s="7" t="s">
        <v>75</v>
      </c>
      <c r="U29" s="8">
        <v>100.82</v>
      </c>
      <c r="V29" s="8">
        <v>100.82</v>
      </c>
      <c r="W29" s="8" t="s">
        <v>67</v>
      </c>
    </row>
    <row r="30" spans="1:28">
      <c r="A30" t="s">
        <v>42</v>
      </c>
      <c r="B30" t="s">
        <v>18</v>
      </c>
      <c r="C30" s="1">
        <v>44378.378472222219</v>
      </c>
      <c r="D30">
        <v>107.55</v>
      </c>
      <c r="E30" s="1">
        <v>44524.378472222219</v>
      </c>
      <c r="F30">
        <v>128.4</v>
      </c>
      <c r="G30" s="2">
        <v>0.19389999999999999</v>
      </c>
      <c r="H30">
        <v>38724.910000000003</v>
      </c>
      <c r="I30" s="2">
        <v>0.19359999999999999</v>
      </c>
      <c r="J30">
        <v>1859.414</v>
      </c>
      <c r="K30">
        <v>199980</v>
      </c>
      <c r="L30">
        <v>380144</v>
      </c>
      <c r="M30">
        <v>101</v>
      </c>
      <c r="N30">
        <v>383.41</v>
      </c>
      <c r="O30" s="2">
        <v>-5.2499999999999998E-2</v>
      </c>
      <c r="P30" s="2">
        <v>0.31569999999999998</v>
      </c>
      <c r="Q30" t="s">
        <v>19</v>
      </c>
      <c r="T30" s="7" t="s">
        <v>81</v>
      </c>
      <c r="U30" s="9">
        <v>15</v>
      </c>
      <c r="V30" s="9">
        <v>15</v>
      </c>
      <c r="W30" s="10">
        <v>0</v>
      </c>
    </row>
    <row r="31" spans="1:28">
      <c r="A31" t="s">
        <v>109</v>
      </c>
      <c r="B31" t="s">
        <v>18</v>
      </c>
      <c r="C31" s="1">
        <v>44378.378472222219</v>
      </c>
      <c r="D31">
        <v>203</v>
      </c>
      <c r="E31" s="1">
        <v>44524.378472222219</v>
      </c>
      <c r="F31">
        <v>231.7</v>
      </c>
      <c r="G31" s="2">
        <v>0.1414</v>
      </c>
      <c r="H31">
        <v>28230.1</v>
      </c>
      <c r="I31" s="2">
        <v>0.14119999999999999</v>
      </c>
      <c r="J31">
        <v>985.11919999999998</v>
      </c>
      <c r="K31">
        <v>199979.2</v>
      </c>
      <c r="L31">
        <v>408374.1</v>
      </c>
      <c r="M31">
        <v>101</v>
      </c>
      <c r="N31">
        <v>279.51</v>
      </c>
      <c r="O31" s="2">
        <v>-1.03E-2</v>
      </c>
      <c r="P31" s="2">
        <v>0.30690000000000001</v>
      </c>
      <c r="Q31" t="s">
        <v>19</v>
      </c>
      <c r="T31" s="7" t="s">
        <v>82</v>
      </c>
      <c r="U31" s="8">
        <v>95901.41</v>
      </c>
      <c r="V31" s="8">
        <v>95901.41</v>
      </c>
      <c r="W31" s="8">
        <v>0</v>
      </c>
    </row>
    <row r="32" spans="1:28">
      <c r="A32" t="s">
        <v>110</v>
      </c>
      <c r="B32" t="s">
        <v>18</v>
      </c>
      <c r="C32" s="1">
        <v>44378.378472222219</v>
      </c>
      <c r="D32">
        <v>680.55</v>
      </c>
      <c r="E32" s="1">
        <v>44524.378472222219</v>
      </c>
      <c r="F32">
        <v>686</v>
      </c>
      <c r="G32" s="2">
        <v>8.0000000000000002E-3</v>
      </c>
      <c r="H32">
        <v>1561.32</v>
      </c>
      <c r="I32" s="2">
        <v>7.7999999999999996E-3</v>
      </c>
      <c r="J32">
        <v>293.84820000000002</v>
      </c>
      <c r="K32">
        <v>199978.39</v>
      </c>
      <c r="L32">
        <v>409935.42</v>
      </c>
      <c r="M32">
        <v>101</v>
      </c>
      <c r="N32">
        <v>15.46</v>
      </c>
      <c r="O32" s="2">
        <v>-7.7100000000000002E-2</v>
      </c>
      <c r="P32" s="2">
        <v>0.14099999999999999</v>
      </c>
      <c r="Q32" t="s">
        <v>19</v>
      </c>
      <c r="T32" s="7" t="s">
        <v>83</v>
      </c>
      <c r="U32" s="8">
        <v>101</v>
      </c>
      <c r="V32" s="8">
        <v>101</v>
      </c>
      <c r="W32" s="8">
        <v>0</v>
      </c>
    </row>
    <row r="33" spans="1:23">
      <c r="A33" t="s">
        <v>111</v>
      </c>
      <c r="B33" t="s">
        <v>18</v>
      </c>
      <c r="C33" s="1">
        <v>44378.378472222219</v>
      </c>
      <c r="D33">
        <v>1716.1</v>
      </c>
      <c r="E33" s="1">
        <v>44524.378472222219</v>
      </c>
      <c r="F33">
        <v>2000.25</v>
      </c>
      <c r="G33" s="2">
        <v>0.1656</v>
      </c>
      <c r="H33">
        <v>33068.769999999997</v>
      </c>
      <c r="I33" s="2">
        <v>0.16539999999999999</v>
      </c>
      <c r="J33">
        <v>116.5303</v>
      </c>
      <c r="K33">
        <v>199977.59</v>
      </c>
      <c r="L33">
        <v>443004.19</v>
      </c>
      <c r="M33">
        <v>101</v>
      </c>
      <c r="N33">
        <v>327.41000000000003</v>
      </c>
      <c r="O33" s="2">
        <v>-5.2499999999999998E-2</v>
      </c>
      <c r="P33" s="2">
        <v>0.31290000000000001</v>
      </c>
      <c r="Q33" t="s">
        <v>19</v>
      </c>
      <c r="T33" s="16"/>
      <c r="U33" s="16"/>
      <c r="V33" s="16"/>
      <c r="W33" s="16"/>
    </row>
    <row r="34" spans="1:23">
      <c r="A34" t="s">
        <v>112</v>
      </c>
      <c r="B34" t="s">
        <v>18</v>
      </c>
      <c r="C34" s="1">
        <v>44378.378472222219</v>
      </c>
      <c r="D34">
        <v>1492.3</v>
      </c>
      <c r="E34" s="1">
        <v>44524.378472222219</v>
      </c>
      <c r="F34">
        <v>1891.95</v>
      </c>
      <c r="G34" s="2">
        <v>0.26779999999999998</v>
      </c>
      <c r="H34">
        <v>53510.05</v>
      </c>
      <c r="I34" s="2">
        <v>0.2676</v>
      </c>
      <c r="J34">
        <v>134.00579999999999</v>
      </c>
      <c r="K34">
        <v>199976.8</v>
      </c>
      <c r="L34">
        <v>496514.24</v>
      </c>
      <c r="M34">
        <v>101</v>
      </c>
      <c r="N34">
        <v>529.79999999999995</v>
      </c>
      <c r="O34" s="2">
        <v>-1.1299999999999999E-2</v>
      </c>
      <c r="P34" s="2">
        <v>0.32800000000000001</v>
      </c>
      <c r="Q34" t="s">
        <v>19</v>
      </c>
      <c r="T34" s="15"/>
      <c r="U34" s="15"/>
      <c r="V34" s="15"/>
      <c r="W34" s="15"/>
    </row>
    <row r="35" spans="1:23">
      <c r="A35" t="s">
        <v>113</v>
      </c>
      <c r="B35" t="s">
        <v>18</v>
      </c>
      <c r="C35" s="1">
        <v>44378.378472222219</v>
      </c>
      <c r="D35">
        <v>779.45</v>
      </c>
      <c r="E35" s="1">
        <v>44524.378472222219</v>
      </c>
      <c r="F35">
        <v>897</v>
      </c>
      <c r="G35" s="2">
        <v>0.15079999999999999</v>
      </c>
      <c r="H35">
        <v>30115.66</v>
      </c>
      <c r="I35" s="2">
        <v>0.15060000000000001</v>
      </c>
      <c r="J35">
        <v>256.56040000000002</v>
      </c>
      <c r="K35">
        <v>199976</v>
      </c>
      <c r="L35">
        <v>526629.9</v>
      </c>
      <c r="M35">
        <v>101</v>
      </c>
      <c r="N35">
        <v>298.17</v>
      </c>
      <c r="O35" s="2">
        <v>-7.0300000000000001E-2</v>
      </c>
      <c r="P35" s="2">
        <v>0.25600000000000001</v>
      </c>
      <c r="Q35" t="s">
        <v>19</v>
      </c>
      <c r="T35" s="7" t="s">
        <v>84</v>
      </c>
      <c r="U35" s="8" t="s">
        <v>139</v>
      </c>
      <c r="V35" s="8" t="s">
        <v>139</v>
      </c>
      <c r="W35" s="8" t="s">
        <v>72</v>
      </c>
    </row>
    <row r="36" spans="1:23">
      <c r="A36" t="s">
        <v>114</v>
      </c>
      <c r="B36" t="s">
        <v>18</v>
      </c>
      <c r="C36" s="1">
        <v>44378.378472222219</v>
      </c>
      <c r="D36">
        <v>7584.4</v>
      </c>
      <c r="E36" s="1">
        <v>44524.378472222219</v>
      </c>
      <c r="F36">
        <v>7751.8</v>
      </c>
      <c r="G36" s="2">
        <v>2.2100000000000002E-2</v>
      </c>
      <c r="H36">
        <v>4373.34</v>
      </c>
      <c r="I36" s="2">
        <v>2.1899999999999999E-2</v>
      </c>
      <c r="J36">
        <v>26.36665</v>
      </c>
      <c r="K36">
        <v>199975.2</v>
      </c>
      <c r="L36">
        <v>531003.24</v>
      </c>
      <c r="M36">
        <v>101</v>
      </c>
      <c r="N36">
        <v>43.3</v>
      </c>
      <c r="O36" s="2">
        <v>-0.13100000000000001</v>
      </c>
      <c r="P36" s="2">
        <v>0.1033</v>
      </c>
      <c r="Q36" t="s">
        <v>19</v>
      </c>
      <c r="T36" s="7" t="s">
        <v>86</v>
      </c>
      <c r="U36" s="8">
        <v>-178735.65</v>
      </c>
      <c r="V36" s="8">
        <v>-178735.65</v>
      </c>
      <c r="W36" s="8">
        <v>0</v>
      </c>
    </row>
    <row r="37" spans="1:23">
      <c r="A37" t="s">
        <v>115</v>
      </c>
      <c r="B37" t="s">
        <v>18</v>
      </c>
      <c r="C37" s="1">
        <v>44378.378472222219</v>
      </c>
      <c r="D37">
        <v>17646.2</v>
      </c>
      <c r="E37" s="1">
        <v>44524.378472222219</v>
      </c>
      <c r="F37">
        <v>19207.45</v>
      </c>
      <c r="G37" s="2">
        <v>8.8499999999999995E-2</v>
      </c>
      <c r="H37">
        <v>17651</v>
      </c>
      <c r="I37" s="2">
        <v>8.8300000000000003E-2</v>
      </c>
      <c r="J37">
        <v>11.33243</v>
      </c>
      <c r="K37">
        <v>199974.41</v>
      </c>
      <c r="L37">
        <v>548654.24</v>
      </c>
      <c r="M37">
        <v>101</v>
      </c>
      <c r="N37">
        <v>174.76</v>
      </c>
      <c r="O37" s="2">
        <v>-1.6199999999999999E-2</v>
      </c>
      <c r="P37" s="2">
        <v>0.16789999999999999</v>
      </c>
      <c r="Q37" t="s">
        <v>19</v>
      </c>
      <c r="T37" s="7" t="s">
        <v>87</v>
      </c>
      <c r="U37" s="8">
        <v>-16248.7</v>
      </c>
      <c r="V37" s="8">
        <v>-16248.7</v>
      </c>
      <c r="W37" s="8" t="s">
        <v>67</v>
      </c>
    </row>
    <row r="38" spans="1:23">
      <c r="A38" t="s">
        <v>116</v>
      </c>
      <c r="B38" t="s">
        <v>18</v>
      </c>
      <c r="C38" s="1">
        <v>44378.378472222219</v>
      </c>
      <c r="D38">
        <v>117.35</v>
      </c>
      <c r="E38" s="1">
        <v>44524.378472222219</v>
      </c>
      <c r="F38">
        <v>135.9</v>
      </c>
      <c r="G38" s="2">
        <v>0.15809999999999999</v>
      </c>
      <c r="H38">
        <v>31567.5</v>
      </c>
      <c r="I38" s="2">
        <v>0.15790000000000001</v>
      </c>
      <c r="J38">
        <v>1704.078</v>
      </c>
      <c r="K38">
        <v>199973.61</v>
      </c>
      <c r="L38">
        <v>580221.74</v>
      </c>
      <c r="M38">
        <v>101</v>
      </c>
      <c r="N38">
        <v>312.55</v>
      </c>
      <c r="O38" s="2">
        <v>-4.5999999999999999E-2</v>
      </c>
      <c r="P38" s="2">
        <v>0.29609999999999997</v>
      </c>
      <c r="Q38" t="s">
        <v>19</v>
      </c>
      <c r="T38" s="7" t="s">
        <v>88</v>
      </c>
      <c r="U38" s="13">
        <v>-8.1199999999999994E-2</v>
      </c>
      <c r="V38" s="13">
        <v>-8.1199999999999994E-2</v>
      </c>
      <c r="W38" s="8" t="s">
        <v>67</v>
      </c>
    </row>
    <row r="39" spans="1:23">
      <c r="A39" t="s">
        <v>43</v>
      </c>
      <c r="B39" t="s">
        <v>18</v>
      </c>
      <c r="C39" s="1">
        <v>44378.378472222219</v>
      </c>
      <c r="D39">
        <v>118.85</v>
      </c>
      <c r="E39" s="1">
        <v>44524.378472222219</v>
      </c>
      <c r="F39">
        <v>153.9</v>
      </c>
      <c r="G39" s="2">
        <v>0.2949</v>
      </c>
      <c r="H39">
        <v>58928</v>
      </c>
      <c r="I39" s="2">
        <v>0.29470000000000002</v>
      </c>
      <c r="J39">
        <v>1682.5650000000001</v>
      </c>
      <c r="K39">
        <v>199972.8</v>
      </c>
      <c r="L39">
        <v>639149.74</v>
      </c>
      <c r="M39">
        <v>101</v>
      </c>
      <c r="N39">
        <v>583.45000000000005</v>
      </c>
      <c r="O39" s="2">
        <v>-8.7099999999999997E-2</v>
      </c>
      <c r="P39" s="2">
        <v>0.45350000000000001</v>
      </c>
      <c r="Q39" t="s">
        <v>19</v>
      </c>
      <c r="T39" s="7" t="s">
        <v>75</v>
      </c>
      <c r="U39" s="8">
        <v>101</v>
      </c>
      <c r="V39" s="8">
        <v>101</v>
      </c>
      <c r="W39" s="8" t="s">
        <v>67</v>
      </c>
    </row>
    <row r="40" spans="1:23">
      <c r="A40" t="s">
        <v>44</v>
      </c>
      <c r="B40" t="s">
        <v>18</v>
      </c>
      <c r="C40" s="1">
        <v>44378.378472222219</v>
      </c>
      <c r="D40">
        <v>173.1</v>
      </c>
      <c r="E40" s="1">
        <v>44524.378472222219</v>
      </c>
      <c r="F40">
        <v>204.3</v>
      </c>
      <c r="G40" s="2">
        <v>0.1802</v>
      </c>
      <c r="H40">
        <v>35999.89</v>
      </c>
      <c r="I40" s="2">
        <v>0.18</v>
      </c>
      <c r="J40">
        <v>1155.24</v>
      </c>
      <c r="K40">
        <v>199972.02</v>
      </c>
      <c r="L40">
        <v>675149.62</v>
      </c>
      <c r="M40">
        <v>101</v>
      </c>
      <c r="N40">
        <v>356.43</v>
      </c>
      <c r="O40" s="2">
        <v>-3.44E-2</v>
      </c>
      <c r="P40" s="2">
        <v>0.21290000000000001</v>
      </c>
      <c r="Q40" t="s">
        <v>19</v>
      </c>
      <c r="T40" s="7" t="s">
        <v>81</v>
      </c>
      <c r="U40" s="8">
        <v>2</v>
      </c>
      <c r="V40" s="8">
        <v>2</v>
      </c>
      <c r="W40" s="8">
        <v>0</v>
      </c>
    </row>
    <row r="41" spans="1:23">
      <c r="A41" t="s">
        <v>45</v>
      </c>
      <c r="B41" t="s">
        <v>18</v>
      </c>
      <c r="C41" s="1">
        <v>44378.378472222219</v>
      </c>
      <c r="D41">
        <v>2097.9499999999998</v>
      </c>
      <c r="E41" s="1">
        <v>44524.378472222219</v>
      </c>
      <c r="F41">
        <v>2387</v>
      </c>
      <c r="G41" s="2">
        <v>0.13780000000000001</v>
      </c>
      <c r="H41">
        <v>27508.75</v>
      </c>
      <c r="I41" s="2">
        <v>0.1376</v>
      </c>
      <c r="J41">
        <v>95.317430000000002</v>
      </c>
      <c r="K41">
        <v>199971.19</v>
      </c>
      <c r="L41">
        <v>702658.37</v>
      </c>
      <c r="M41">
        <v>101</v>
      </c>
      <c r="N41">
        <v>272.36</v>
      </c>
      <c r="O41" s="2">
        <v>-3.8899999999999997E-2</v>
      </c>
      <c r="P41" s="2">
        <v>0.31140000000000001</v>
      </c>
      <c r="Q41" t="s">
        <v>19</v>
      </c>
      <c r="T41" s="7" t="s">
        <v>89</v>
      </c>
      <c r="U41" s="8">
        <v>-36403.67</v>
      </c>
      <c r="V41" s="8">
        <v>-36403.67</v>
      </c>
      <c r="W41" s="8">
        <v>0</v>
      </c>
    </row>
    <row r="42" spans="1:23">
      <c r="A42" t="s">
        <v>46</v>
      </c>
      <c r="B42" t="s">
        <v>18</v>
      </c>
      <c r="C42" s="1">
        <v>44378.378472222219</v>
      </c>
      <c r="D42">
        <v>1006.9</v>
      </c>
      <c r="E42" s="1">
        <v>44524.378472222219</v>
      </c>
      <c r="F42">
        <v>1170.5999999999999</v>
      </c>
      <c r="G42" s="2">
        <v>0.16259999999999999</v>
      </c>
      <c r="H42">
        <v>32467.58</v>
      </c>
      <c r="I42" s="2">
        <v>0.16239999999999999</v>
      </c>
      <c r="J42">
        <v>198.6001</v>
      </c>
      <c r="K42">
        <v>199970.39</v>
      </c>
      <c r="L42">
        <v>735125.96</v>
      </c>
      <c r="M42">
        <v>101</v>
      </c>
      <c r="N42">
        <v>321.45999999999998</v>
      </c>
      <c r="O42" s="2">
        <v>-1.0800000000000001E-2</v>
      </c>
      <c r="P42" s="2">
        <v>0.26519999999999999</v>
      </c>
      <c r="Q42" t="s">
        <v>19</v>
      </c>
      <c r="T42" s="7" t="s">
        <v>90</v>
      </c>
      <c r="U42" s="8">
        <v>101</v>
      </c>
      <c r="V42" s="8">
        <v>101</v>
      </c>
      <c r="W42" s="8">
        <v>0</v>
      </c>
    </row>
    <row r="43" spans="1:23">
      <c r="A43" t="s">
        <v>47</v>
      </c>
      <c r="B43" t="s">
        <v>18</v>
      </c>
      <c r="C43" s="1">
        <v>44378.378472222219</v>
      </c>
      <c r="D43">
        <v>420.4</v>
      </c>
      <c r="E43" s="1">
        <v>44524.378472222219</v>
      </c>
      <c r="F43">
        <v>497.4</v>
      </c>
      <c r="G43" s="2">
        <v>0.1832</v>
      </c>
      <c r="H43">
        <v>36582.559999999998</v>
      </c>
      <c r="I43" s="2">
        <v>0.18290000000000001</v>
      </c>
      <c r="J43">
        <v>475.6651</v>
      </c>
      <c r="K43">
        <v>199969.61</v>
      </c>
      <c r="L43">
        <v>771708.51</v>
      </c>
      <c r="M43">
        <v>101</v>
      </c>
      <c r="N43">
        <v>362.2</v>
      </c>
      <c r="O43" s="2">
        <v>-4.5600000000000002E-2</v>
      </c>
      <c r="P43" s="2">
        <v>0.28999999999999998</v>
      </c>
      <c r="Q43" t="s">
        <v>19</v>
      </c>
      <c r="T43" s="16"/>
      <c r="U43" s="16"/>
      <c r="V43" s="16"/>
      <c r="W43" s="16"/>
    </row>
    <row r="44" spans="1:23">
      <c r="A44" t="s">
        <v>48</v>
      </c>
      <c r="B44" t="s">
        <v>18</v>
      </c>
      <c r="C44" s="1">
        <v>44378.378472222219</v>
      </c>
      <c r="D44">
        <v>27059.95</v>
      </c>
      <c r="E44" s="1">
        <v>44524.378472222219</v>
      </c>
      <c r="F44">
        <v>26776.05</v>
      </c>
      <c r="G44" s="2">
        <v>-1.0500000000000001E-2</v>
      </c>
      <c r="H44">
        <v>-2137.7600000000002</v>
      </c>
      <c r="I44" s="2">
        <v>-1.0699999999999999E-2</v>
      </c>
      <c r="J44">
        <v>7.3898440000000001</v>
      </c>
      <c r="K44">
        <v>199968.8</v>
      </c>
      <c r="L44">
        <v>769570.75</v>
      </c>
      <c r="M44">
        <v>101</v>
      </c>
      <c r="N44">
        <v>-21.17</v>
      </c>
      <c r="O44" s="2">
        <v>-4.9299999999999997E-2</v>
      </c>
      <c r="P44" s="2">
        <v>0.16300000000000001</v>
      </c>
      <c r="Q44" t="s">
        <v>19</v>
      </c>
      <c r="T44" s="15"/>
      <c r="U44" s="15"/>
      <c r="V44" s="15"/>
      <c r="W44" s="15"/>
    </row>
    <row r="45" spans="1:23">
      <c r="A45" t="s">
        <v>119</v>
      </c>
      <c r="B45" t="s">
        <v>18</v>
      </c>
      <c r="C45" s="1">
        <v>44378.378472222219</v>
      </c>
      <c r="D45">
        <v>756.05</v>
      </c>
      <c r="E45" s="1">
        <v>44524.378472222219</v>
      </c>
      <c r="F45">
        <v>814.45</v>
      </c>
      <c r="G45" s="2">
        <v>7.7200000000000005E-2</v>
      </c>
      <c r="H45">
        <v>15404.7</v>
      </c>
      <c r="I45" s="2">
        <v>7.6999999999999999E-2</v>
      </c>
      <c r="J45">
        <v>264.49040000000002</v>
      </c>
      <c r="K45">
        <v>199968</v>
      </c>
      <c r="L45">
        <v>784975.46</v>
      </c>
      <c r="M45">
        <v>101</v>
      </c>
      <c r="N45">
        <v>152.52000000000001</v>
      </c>
      <c r="O45" s="2">
        <v>-2.23E-2</v>
      </c>
      <c r="P45" s="2">
        <v>0.17580000000000001</v>
      </c>
      <c r="Q45" t="s">
        <v>19</v>
      </c>
      <c r="T45" s="7" t="s">
        <v>91</v>
      </c>
      <c r="U45" s="8">
        <v>-65078.43</v>
      </c>
      <c r="V45" s="8">
        <v>-65078.43</v>
      </c>
      <c r="W45" s="8">
        <v>0</v>
      </c>
    </row>
    <row r="46" spans="1:23">
      <c r="A46" t="s">
        <v>118</v>
      </c>
      <c r="B46" t="s">
        <v>18</v>
      </c>
      <c r="C46" s="1">
        <v>44378.378472222219</v>
      </c>
      <c r="D46">
        <v>344.25</v>
      </c>
      <c r="E46" s="1">
        <v>44524.378472222219</v>
      </c>
      <c r="F46">
        <v>497.95</v>
      </c>
      <c r="G46" s="2">
        <v>0.44650000000000001</v>
      </c>
      <c r="H46">
        <v>89232.01</v>
      </c>
      <c r="I46" s="2">
        <v>0.44619999999999999</v>
      </c>
      <c r="J46">
        <v>580.87789999999995</v>
      </c>
      <c r="K46">
        <v>199967.2</v>
      </c>
      <c r="L46">
        <v>874207.46</v>
      </c>
      <c r="M46">
        <v>101</v>
      </c>
      <c r="N46">
        <v>883.49</v>
      </c>
      <c r="O46" s="2">
        <v>-0.22020000000000001</v>
      </c>
      <c r="P46" s="2">
        <v>0.55900000000000005</v>
      </c>
      <c r="Q46" t="s">
        <v>19</v>
      </c>
      <c r="T46" s="7" t="s">
        <v>92</v>
      </c>
      <c r="U46" s="8">
        <v>-23.95</v>
      </c>
      <c r="V46" s="8">
        <v>-23.95</v>
      </c>
      <c r="W46" s="8">
        <v>0</v>
      </c>
    </row>
    <row r="47" spans="1:23">
      <c r="A47" t="s">
        <v>49</v>
      </c>
      <c r="B47" t="s">
        <v>18</v>
      </c>
      <c r="C47" s="1">
        <v>44378.378472222219</v>
      </c>
      <c r="D47">
        <v>3341.5</v>
      </c>
      <c r="E47" s="1">
        <v>44524.378472222219</v>
      </c>
      <c r="F47">
        <v>3476.55</v>
      </c>
      <c r="G47" s="2">
        <v>4.0399999999999998E-2</v>
      </c>
      <c r="H47">
        <v>8041.04</v>
      </c>
      <c r="I47" s="2">
        <v>4.02E-2</v>
      </c>
      <c r="J47">
        <v>59.843299999999999</v>
      </c>
      <c r="K47">
        <v>199966.41</v>
      </c>
      <c r="L47">
        <v>882248.5</v>
      </c>
      <c r="M47">
        <v>101</v>
      </c>
      <c r="N47">
        <v>79.61</v>
      </c>
      <c r="O47" s="2">
        <v>-6.2600000000000003E-2</v>
      </c>
      <c r="P47" s="2">
        <v>0.19400000000000001</v>
      </c>
      <c r="Q47" t="s">
        <v>19</v>
      </c>
      <c r="T47" s="7" t="s">
        <v>93</v>
      </c>
      <c r="U47" s="8">
        <v>-728047.53</v>
      </c>
      <c r="V47" s="8">
        <v>-728047.53</v>
      </c>
      <c r="W47" s="8">
        <v>0</v>
      </c>
    </row>
    <row r="48" spans="1:23">
      <c r="A48" t="s">
        <v>50</v>
      </c>
      <c r="B48" t="s">
        <v>18</v>
      </c>
      <c r="C48" s="1">
        <v>44378.378472222219</v>
      </c>
      <c r="D48">
        <v>1085.1500000000001</v>
      </c>
      <c r="E48" s="1">
        <v>44524.378472222219</v>
      </c>
      <c r="F48">
        <v>1541</v>
      </c>
      <c r="G48" s="2">
        <v>0.42009999999999997</v>
      </c>
      <c r="H48">
        <v>83953.19</v>
      </c>
      <c r="I48" s="2">
        <v>0.41980000000000001</v>
      </c>
      <c r="J48">
        <v>184.27459999999999</v>
      </c>
      <c r="K48">
        <v>199965.59</v>
      </c>
      <c r="L48">
        <v>966201.69</v>
      </c>
      <c r="M48">
        <v>101</v>
      </c>
      <c r="N48">
        <v>831.22</v>
      </c>
      <c r="O48" s="2">
        <v>-5.0700000000000002E-2</v>
      </c>
      <c r="P48" s="2">
        <v>0.50209999999999999</v>
      </c>
      <c r="Q48" t="s">
        <v>19</v>
      </c>
      <c r="T48" s="7" t="s">
        <v>94</v>
      </c>
      <c r="U48" s="11">
        <v>-6.2199999999999998E-2</v>
      </c>
      <c r="V48" s="11">
        <v>-6.2199999999999998E-2</v>
      </c>
      <c r="W48" s="11">
        <v>0</v>
      </c>
    </row>
    <row r="49" spans="1:26">
      <c r="A49" t="s">
        <v>51</v>
      </c>
      <c r="B49" t="s">
        <v>18</v>
      </c>
      <c r="C49" s="1">
        <v>44378.378472222219</v>
      </c>
      <c r="D49">
        <v>1740.3</v>
      </c>
      <c r="E49" s="1">
        <v>44524.378472222219</v>
      </c>
      <c r="F49">
        <v>2376.9</v>
      </c>
      <c r="G49" s="2">
        <v>0.36580000000000001</v>
      </c>
      <c r="H49">
        <v>73099.62</v>
      </c>
      <c r="I49" s="2">
        <v>0.36559999999999998</v>
      </c>
      <c r="J49">
        <v>114.9025</v>
      </c>
      <c r="K49">
        <v>199964.81</v>
      </c>
      <c r="L49">
        <v>1039301.31</v>
      </c>
      <c r="M49">
        <v>101</v>
      </c>
      <c r="N49">
        <v>723.76</v>
      </c>
      <c r="O49" s="2">
        <v>-4.4699999999999997E-2</v>
      </c>
      <c r="P49" s="2">
        <v>0.53879999999999995</v>
      </c>
      <c r="Q49" t="s">
        <v>19</v>
      </c>
      <c r="T49" s="7" t="s">
        <v>95</v>
      </c>
      <c r="U49" s="10">
        <v>1.55</v>
      </c>
      <c r="V49" s="10">
        <v>1.55</v>
      </c>
      <c r="W49" s="8" t="s">
        <v>67</v>
      </c>
    </row>
    <row r="50" spans="1:26">
      <c r="A50" t="s">
        <v>52</v>
      </c>
      <c r="B50" t="s">
        <v>18</v>
      </c>
      <c r="C50" s="1">
        <v>44378.378472222219</v>
      </c>
      <c r="D50">
        <v>6707.25</v>
      </c>
      <c r="E50" s="1">
        <v>44524.378472222219</v>
      </c>
      <c r="F50">
        <v>7705</v>
      </c>
      <c r="G50" s="2">
        <v>0.14879999999999999</v>
      </c>
      <c r="H50">
        <v>29703.07</v>
      </c>
      <c r="I50" s="2">
        <v>0.14849999999999999</v>
      </c>
      <c r="J50">
        <v>29.813110000000002</v>
      </c>
      <c r="K50">
        <v>199964</v>
      </c>
      <c r="L50">
        <v>1069004.3700000001</v>
      </c>
      <c r="M50">
        <v>101</v>
      </c>
      <c r="N50">
        <v>294.08999999999997</v>
      </c>
      <c r="O50" s="2">
        <v>-3.3E-3</v>
      </c>
      <c r="P50" s="2">
        <v>0.23280000000000001</v>
      </c>
      <c r="Q50" t="s">
        <v>19</v>
      </c>
      <c r="T50" s="7" t="s">
        <v>96</v>
      </c>
      <c r="U50" s="9">
        <v>4.92</v>
      </c>
      <c r="V50" s="9">
        <v>4.92</v>
      </c>
      <c r="W50" s="8" t="s">
        <v>67</v>
      </c>
    </row>
    <row r="51" spans="1:26">
      <c r="A51" t="s">
        <v>53</v>
      </c>
      <c r="B51" t="s">
        <v>18</v>
      </c>
      <c r="C51" s="1">
        <v>44378.378472222219</v>
      </c>
      <c r="D51">
        <v>791.5</v>
      </c>
      <c r="E51" s="1">
        <v>44524.378472222219</v>
      </c>
      <c r="F51">
        <v>735.05</v>
      </c>
      <c r="G51" s="2">
        <v>-7.1300000000000002E-2</v>
      </c>
      <c r="H51">
        <v>-14300</v>
      </c>
      <c r="I51" s="2">
        <v>-7.1499999999999994E-2</v>
      </c>
      <c r="J51">
        <v>252.63829999999999</v>
      </c>
      <c r="K51">
        <v>199963.2</v>
      </c>
      <c r="L51">
        <v>1054704.3700000001</v>
      </c>
      <c r="M51">
        <v>101</v>
      </c>
      <c r="N51">
        <v>-141.58000000000001</v>
      </c>
      <c r="O51" s="2">
        <v>-0.13300000000000001</v>
      </c>
      <c r="P51" s="2">
        <v>7.6899999999999996E-2</v>
      </c>
      <c r="Q51" t="s">
        <v>19</v>
      </c>
      <c r="T51" s="7" t="s">
        <v>97</v>
      </c>
      <c r="U51" s="9">
        <v>5.0199999999999996</v>
      </c>
      <c r="V51" s="9">
        <v>5.0199999999999996</v>
      </c>
      <c r="W51" s="8" t="s">
        <v>67</v>
      </c>
    </row>
    <row r="52" spans="1:26">
      <c r="A52" t="s">
        <v>54</v>
      </c>
      <c r="B52" t="s">
        <v>18</v>
      </c>
      <c r="C52" s="1">
        <v>44378.378472222219</v>
      </c>
      <c r="D52">
        <v>539.35</v>
      </c>
      <c r="E52" s="1">
        <v>44524.378472222219</v>
      </c>
      <c r="F52">
        <v>641.35</v>
      </c>
      <c r="G52" s="2">
        <v>0.18909999999999999</v>
      </c>
      <c r="H52">
        <v>37772.42</v>
      </c>
      <c r="I52" s="2">
        <v>0.18890000000000001</v>
      </c>
      <c r="J52">
        <v>370.74700000000001</v>
      </c>
      <c r="K52">
        <v>199962.41</v>
      </c>
      <c r="L52">
        <v>1092476.8</v>
      </c>
      <c r="M52">
        <v>101</v>
      </c>
      <c r="N52">
        <v>373.98</v>
      </c>
      <c r="O52" s="2">
        <v>-3.1099999999999999E-2</v>
      </c>
      <c r="P52" s="2">
        <v>0.37169999999999997</v>
      </c>
      <c r="Q52" t="s">
        <v>19</v>
      </c>
      <c r="T52" s="7" t="s">
        <v>98</v>
      </c>
      <c r="U52" s="9">
        <v>7.31</v>
      </c>
      <c r="V52" s="9">
        <v>7.31</v>
      </c>
      <c r="W52" s="8" t="s">
        <v>67</v>
      </c>
    </row>
    <row r="53" spans="1:26">
      <c r="C53" s="1"/>
      <c r="E53" s="1"/>
      <c r="G53" s="2"/>
      <c r="I53" s="2"/>
      <c r="O53" s="2"/>
      <c r="P53" s="2"/>
      <c r="T53" s="7" t="s">
        <v>99</v>
      </c>
      <c r="U53" s="9">
        <v>2.12</v>
      </c>
      <c r="V53" s="9">
        <v>2.12</v>
      </c>
      <c r="W53" s="8" t="s">
        <v>67</v>
      </c>
    </row>
    <row r="54" spans="1:26">
      <c r="T54" s="7" t="s">
        <v>100</v>
      </c>
      <c r="U54" s="8">
        <v>200065.02</v>
      </c>
      <c r="V54" s="8">
        <v>200065.02</v>
      </c>
      <c r="W54" s="8">
        <v>0</v>
      </c>
    </row>
    <row r="55" spans="1:26">
      <c r="T55" s="7" t="s">
        <v>101</v>
      </c>
      <c r="U55" s="8">
        <v>21.57</v>
      </c>
      <c r="V55" s="8">
        <v>21.57</v>
      </c>
      <c r="W55" s="8" t="s">
        <v>67</v>
      </c>
    </row>
    <row r="56" spans="1:26">
      <c r="T56" s="7" t="s">
        <v>102</v>
      </c>
      <c r="U56" s="8">
        <v>1.84</v>
      </c>
      <c r="V56" s="8">
        <v>1.84</v>
      </c>
      <c r="W56" s="8">
        <v>0</v>
      </c>
    </row>
    <row r="57" spans="1:26">
      <c r="T57" s="7" t="s">
        <v>103</v>
      </c>
      <c r="U57" s="8">
        <v>13.67</v>
      </c>
      <c r="V57" s="8">
        <v>13.67</v>
      </c>
      <c r="W57" s="8" t="s">
        <v>67</v>
      </c>
    </row>
    <row r="58" spans="1:26">
      <c r="T58" s="7" t="s">
        <v>104</v>
      </c>
      <c r="U58" s="8">
        <v>0.97</v>
      </c>
      <c r="V58" s="8">
        <v>0.97</v>
      </c>
      <c r="W58" s="8">
        <v>0</v>
      </c>
    </row>
    <row r="59" spans="1:26">
      <c r="T59" s="7" t="s">
        <v>105</v>
      </c>
      <c r="U59" s="8">
        <v>0.25</v>
      </c>
      <c r="V59" s="8">
        <v>0.25</v>
      </c>
      <c r="W59" s="8" t="s">
        <v>67</v>
      </c>
    </row>
    <row r="62" spans="1:26">
      <c r="A62" s="17" t="s">
        <v>120</v>
      </c>
      <c r="B62" s="25" t="s">
        <v>151</v>
      </c>
    </row>
    <row r="63" spans="1:26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T63" s="5" t="s">
        <v>56</v>
      </c>
      <c r="Z63" t="s">
        <v>140</v>
      </c>
    </row>
    <row r="64" spans="1:26">
      <c r="A64" t="s">
        <v>17</v>
      </c>
      <c r="B64" t="s">
        <v>18</v>
      </c>
      <c r="C64" s="1">
        <v>44407.697916666664</v>
      </c>
      <c r="D64">
        <v>674.5</v>
      </c>
      <c r="E64" s="1">
        <v>44524.475694444445</v>
      </c>
      <c r="F64">
        <v>765</v>
      </c>
      <c r="G64" s="2">
        <v>0.13420000000000001</v>
      </c>
      <c r="H64">
        <v>26792.01</v>
      </c>
      <c r="I64" s="2">
        <v>0.13400000000000001</v>
      </c>
      <c r="J64">
        <v>296.51589999999999</v>
      </c>
      <c r="K64">
        <v>200000</v>
      </c>
      <c r="L64">
        <v>26792.01</v>
      </c>
      <c r="M64">
        <v>8</v>
      </c>
      <c r="N64">
        <v>3349</v>
      </c>
      <c r="O64" s="2">
        <v>-3.0099999999999998E-2</v>
      </c>
      <c r="P64" s="2">
        <v>0.23039999999999999</v>
      </c>
      <c r="Q64" t="s">
        <v>19</v>
      </c>
      <c r="Z64" t="s">
        <v>141</v>
      </c>
    </row>
    <row r="65" spans="1:26">
      <c r="A65" t="s">
        <v>20</v>
      </c>
      <c r="B65" t="s">
        <v>18</v>
      </c>
      <c r="C65" s="1">
        <v>44407.697916666664</v>
      </c>
      <c r="D65">
        <v>2958.45</v>
      </c>
      <c r="E65" s="1">
        <v>44524.475694444445</v>
      </c>
      <c r="F65">
        <v>3196.3</v>
      </c>
      <c r="G65" s="2">
        <v>8.0399999999999999E-2</v>
      </c>
      <c r="H65">
        <v>16037.69</v>
      </c>
      <c r="I65" s="2">
        <v>8.0199999999999994E-2</v>
      </c>
      <c r="J65">
        <v>67.602699999999999</v>
      </c>
      <c r="K65">
        <v>199999.2</v>
      </c>
      <c r="L65">
        <v>42829.7</v>
      </c>
      <c r="M65">
        <v>8</v>
      </c>
      <c r="N65">
        <v>2004.71</v>
      </c>
      <c r="O65" s="2">
        <v>-3.4200000000000001E-2</v>
      </c>
      <c r="P65" s="2">
        <v>0.1847</v>
      </c>
      <c r="Q65" t="s">
        <v>19</v>
      </c>
      <c r="T65" s="6" t="s">
        <v>57</v>
      </c>
      <c r="U65" s="6"/>
      <c r="V65" s="6"/>
      <c r="W65" s="6"/>
      <c r="X65" s="6"/>
    </row>
    <row r="66" spans="1:26">
      <c r="A66" t="s">
        <v>21</v>
      </c>
      <c r="B66" t="s">
        <v>18</v>
      </c>
      <c r="C66" s="1">
        <v>44407.697916666664</v>
      </c>
      <c r="D66">
        <v>708.9</v>
      </c>
      <c r="E66" s="1">
        <v>44524.475694444445</v>
      </c>
      <c r="F66">
        <v>692.75</v>
      </c>
      <c r="G66" s="2">
        <v>-2.2800000000000001E-2</v>
      </c>
      <c r="H66">
        <v>-4595.8599999999997</v>
      </c>
      <c r="I66" s="2">
        <v>-2.3E-2</v>
      </c>
      <c r="J66">
        <v>282.125</v>
      </c>
      <c r="K66">
        <v>199998.39</v>
      </c>
      <c r="L66">
        <v>38233.839999999997</v>
      </c>
      <c r="M66">
        <v>8</v>
      </c>
      <c r="N66">
        <v>-574.48</v>
      </c>
      <c r="O66" s="2">
        <v>-4.4499999999999998E-2</v>
      </c>
      <c r="P66" s="2">
        <v>0.22289999999999999</v>
      </c>
      <c r="Q66" t="s">
        <v>19</v>
      </c>
      <c r="T66" s="7"/>
      <c r="U66" s="7" t="s">
        <v>58</v>
      </c>
      <c r="V66" s="7" t="s">
        <v>59</v>
      </c>
      <c r="W66" s="7" t="s">
        <v>60</v>
      </c>
      <c r="Z66" t="s">
        <v>142</v>
      </c>
    </row>
    <row r="67" spans="1:26">
      <c r="A67" t="s">
        <v>22</v>
      </c>
      <c r="B67" t="s">
        <v>18</v>
      </c>
      <c r="C67" s="1">
        <v>44407.697916666664</v>
      </c>
      <c r="D67">
        <v>3829.6</v>
      </c>
      <c r="E67" s="1">
        <v>44524.475694444445</v>
      </c>
      <c r="F67">
        <v>3440</v>
      </c>
      <c r="G67" s="2">
        <v>-0.1017</v>
      </c>
      <c r="H67">
        <v>-20384.490000000002</v>
      </c>
      <c r="I67" s="2">
        <v>-0.1019</v>
      </c>
      <c r="J67">
        <v>52.224150000000002</v>
      </c>
      <c r="K67">
        <v>199997.59</v>
      </c>
      <c r="L67">
        <v>17849.349999999999</v>
      </c>
      <c r="M67">
        <v>8</v>
      </c>
      <c r="N67">
        <v>-2548.06</v>
      </c>
      <c r="O67" s="2">
        <v>-0.11840000000000001</v>
      </c>
      <c r="P67" s="2">
        <v>0.10979999999999999</v>
      </c>
      <c r="Q67" t="s">
        <v>19</v>
      </c>
      <c r="T67" s="7" t="s">
        <v>61</v>
      </c>
      <c r="U67" s="8">
        <v>10000000</v>
      </c>
      <c r="V67" s="8">
        <v>10000000</v>
      </c>
      <c r="W67" s="8">
        <v>10000000</v>
      </c>
      <c r="Z67" t="s">
        <v>143</v>
      </c>
    </row>
    <row r="68" spans="1:26">
      <c r="A68" t="s">
        <v>23</v>
      </c>
      <c r="B68" t="s">
        <v>18</v>
      </c>
      <c r="C68" s="1">
        <v>44407.697916666664</v>
      </c>
      <c r="D68">
        <v>14222.2</v>
      </c>
      <c r="E68" s="1">
        <v>44524.475694444445</v>
      </c>
      <c r="F68">
        <v>17249.55</v>
      </c>
      <c r="G68" s="2">
        <v>0.21290000000000001</v>
      </c>
      <c r="H68">
        <v>42527.24</v>
      </c>
      <c r="I68" s="2">
        <v>0.21260000000000001</v>
      </c>
      <c r="J68">
        <v>14.0623</v>
      </c>
      <c r="K68">
        <v>199996.79999999999</v>
      </c>
      <c r="L68">
        <v>60376.59</v>
      </c>
      <c r="M68">
        <v>8</v>
      </c>
      <c r="N68">
        <v>5315.9</v>
      </c>
      <c r="O68" s="2">
        <v>-0.18079999999999999</v>
      </c>
      <c r="P68" s="2">
        <v>0.35880000000000001</v>
      </c>
      <c r="Q68" t="s">
        <v>19</v>
      </c>
      <c r="T68" s="7" t="s">
        <v>62</v>
      </c>
      <c r="U68" s="8">
        <v>11055157.25</v>
      </c>
      <c r="V68" s="8">
        <v>11055157.25</v>
      </c>
      <c r="W68" s="8">
        <v>10000000</v>
      </c>
      <c r="Z68" t="s">
        <v>144</v>
      </c>
    </row>
    <row r="69" spans="1:26">
      <c r="A69" t="s">
        <v>24</v>
      </c>
      <c r="B69" t="s">
        <v>18</v>
      </c>
      <c r="C69" s="1">
        <v>44407.697916666664</v>
      </c>
      <c r="D69">
        <v>6228.1</v>
      </c>
      <c r="E69" s="1">
        <v>44524.475694444445</v>
      </c>
      <c r="F69">
        <v>7136.6</v>
      </c>
      <c r="G69" s="2">
        <v>0.1459</v>
      </c>
      <c r="H69">
        <v>29130.73</v>
      </c>
      <c r="I69" s="2">
        <v>0.1457</v>
      </c>
      <c r="J69">
        <v>32.111879999999999</v>
      </c>
      <c r="K69">
        <v>199996.02</v>
      </c>
      <c r="L69">
        <v>89507.31</v>
      </c>
      <c r="M69">
        <v>8</v>
      </c>
      <c r="N69">
        <v>3641.34</v>
      </c>
      <c r="O69" s="2">
        <v>-5.7799999999999997E-2</v>
      </c>
      <c r="P69" s="2">
        <v>0.29249999999999998</v>
      </c>
      <c r="Q69" t="s">
        <v>19</v>
      </c>
      <c r="T69" s="7" t="s">
        <v>63</v>
      </c>
      <c r="U69" s="9">
        <v>1055157.25</v>
      </c>
      <c r="V69" s="9">
        <v>1055157.25</v>
      </c>
      <c r="W69" s="10">
        <v>0</v>
      </c>
      <c r="Z69" t="s">
        <v>145</v>
      </c>
    </row>
    <row r="70" spans="1:26">
      <c r="A70" t="s">
        <v>25</v>
      </c>
      <c r="B70" t="s">
        <v>18</v>
      </c>
      <c r="C70" s="1">
        <v>44407.697916666664</v>
      </c>
      <c r="D70">
        <v>561.65</v>
      </c>
      <c r="E70" s="1">
        <v>44524.475694444445</v>
      </c>
      <c r="F70">
        <v>773.4</v>
      </c>
      <c r="G70" s="2">
        <v>0.377</v>
      </c>
      <c r="H70">
        <v>75353.48</v>
      </c>
      <c r="I70" s="2">
        <v>0.37680000000000002</v>
      </c>
      <c r="J70">
        <v>356.08510000000001</v>
      </c>
      <c r="K70">
        <v>199995.2</v>
      </c>
      <c r="L70">
        <v>164860.79</v>
      </c>
      <c r="M70">
        <v>8</v>
      </c>
      <c r="N70">
        <v>9419.18</v>
      </c>
      <c r="O70" s="2">
        <v>-7.4200000000000002E-2</v>
      </c>
      <c r="P70" s="2">
        <v>0.39200000000000002</v>
      </c>
      <c r="Q70" t="s">
        <v>19</v>
      </c>
      <c r="T70" s="7" t="s">
        <v>64</v>
      </c>
      <c r="U70" s="11">
        <v>0.1055</v>
      </c>
      <c r="V70" s="11">
        <v>0.1055</v>
      </c>
      <c r="W70" s="12">
        <v>0</v>
      </c>
    </row>
    <row r="71" spans="1:26">
      <c r="A71" t="s">
        <v>26</v>
      </c>
      <c r="B71" t="s">
        <v>18</v>
      </c>
      <c r="C71" s="1">
        <v>44407.697916666664</v>
      </c>
      <c r="D71">
        <v>445.5</v>
      </c>
      <c r="E71" s="1">
        <v>44524.475694444445</v>
      </c>
      <c r="F71">
        <v>404.2</v>
      </c>
      <c r="G71" s="2">
        <v>-9.2700000000000005E-2</v>
      </c>
      <c r="H71">
        <v>-18578.59</v>
      </c>
      <c r="I71" s="2">
        <v>-9.2899999999999996E-2</v>
      </c>
      <c r="J71">
        <v>448.9212</v>
      </c>
      <c r="K71">
        <v>199994.39</v>
      </c>
      <c r="L71">
        <v>146282.20000000001</v>
      </c>
      <c r="M71">
        <v>8</v>
      </c>
      <c r="N71">
        <v>-2322.3200000000002</v>
      </c>
      <c r="O71" s="2">
        <v>-0.1176</v>
      </c>
      <c r="P71" s="2">
        <v>0.12909999999999999</v>
      </c>
      <c r="Q71" t="s">
        <v>19</v>
      </c>
      <c r="T71" s="7" t="s">
        <v>65</v>
      </c>
      <c r="U71" s="13">
        <v>0.98129999999999995</v>
      </c>
      <c r="V71" s="13">
        <v>0.98129999999999995</v>
      </c>
      <c r="W71" s="13">
        <v>0</v>
      </c>
      <c r="Z71" t="s">
        <v>146</v>
      </c>
    </row>
    <row r="72" spans="1:26">
      <c r="A72" t="s">
        <v>27</v>
      </c>
      <c r="B72" t="s">
        <v>18</v>
      </c>
      <c r="C72" s="1">
        <v>44407.697916666664</v>
      </c>
      <c r="D72">
        <v>3423.4</v>
      </c>
      <c r="E72" s="1">
        <v>44524.475694444445</v>
      </c>
      <c r="F72">
        <v>3673</v>
      </c>
      <c r="G72" s="2">
        <v>7.2900000000000006E-2</v>
      </c>
      <c r="H72">
        <v>14540.07</v>
      </c>
      <c r="I72" s="2">
        <v>7.2700000000000001E-2</v>
      </c>
      <c r="J72">
        <v>58.419589999999999</v>
      </c>
      <c r="K72">
        <v>199993.61</v>
      </c>
      <c r="L72">
        <v>160822.26999999999</v>
      </c>
      <c r="M72">
        <v>8</v>
      </c>
      <c r="N72">
        <v>1817.51</v>
      </c>
      <c r="O72" s="2">
        <v>-1.3299999999999999E-2</v>
      </c>
      <c r="P72" s="2">
        <v>0.21310000000000001</v>
      </c>
      <c r="Q72" t="s">
        <v>19</v>
      </c>
      <c r="T72" s="7" t="s">
        <v>66</v>
      </c>
      <c r="U72" s="11">
        <v>0.1075</v>
      </c>
      <c r="V72" s="11">
        <v>0.1075</v>
      </c>
      <c r="W72" s="8" t="s">
        <v>67</v>
      </c>
      <c r="Z72" t="s">
        <v>147</v>
      </c>
    </row>
    <row r="73" spans="1:26">
      <c r="A73" t="s">
        <v>28</v>
      </c>
      <c r="B73" t="s">
        <v>18</v>
      </c>
      <c r="C73" s="1">
        <v>44407.697916666664</v>
      </c>
      <c r="D73">
        <v>920.05</v>
      </c>
      <c r="E73" s="1">
        <v>44524.475694444445</v>
      </c>
      <c r="F73">
        <v>904.7</v>
      </c>
      <c r="G73" s="2">
        <v>-1.67E-2</v>
      </c>
      <c r="H73">
        <v>-3376.32</v>
      </c>
      <c r="I73" s="2">
        <v>-1.6899999999999998E-2</v>
      </c>
      <c r="J73">
        <v>217.3717</v>
      </c>
      <c r="K73">
        <v>199992.81</v>
      </c>
      <c r="L73">
        <v>157445.95000000001</v>
      </c>
      <c r="M73">
        <v>8</v>
      </c>
      <c r="N73">
        <v>-422.04</v>
      </c>
      <c r="O73" s="2">
        <v>-5.2200000000000003E-2</v>
      </c>
      <c r="P73" s="2">
        <v>9.2299999999999993E-2</v>
      </c>
      <c r="Q73" t="s">
        <v>19</v>
      </c>
      <c r="T73" s="7" t="s">
        <v>68</v>
      </c>
      <c r="U73" s="11">
        <v>0.3674</v>
      </c>
      <c r="V73" s="11">
        <v>0.3674</v>
      </c>
      <c r="W73" s="12">
        <v>0</v>
      </c>
    </row>
    <row r="74" spans="1:26">
      <c r="A74" t="s">
        <v>29</v>
      </c>
      <c r="B74" t="s">
        <v>18</v>
      </c>
      <c r="C74" s="1">
        <v>44407.697916666664</v>
      </c>
      <c r="D74">
        <v>143.30000000000001</v>
      </c>
      <c r="E74" s="1">
        <v>44524.475694444445</v>
      </c>
      <c r="F74">
        <v>159.5</v>
      </c>
      <c r="G74" s="2">
        <v>0.113</v>
      </c>
      <c r="H74">
        <v>22566.75</v>
      </c>
      <c r="I74" s="2">
        <v>0.1128</v>
      </c>
      <c r="J74">
        <v>1395.6179999999999</v>
      </c>
      <c r="K74">
        <v>199992</v>
      </c>
      <c r="L74">
        <v>180012.7</v>
      </c>
      <c r="M74">
        <v>8</v>
      </c>
      <c r="N74">
        <v>2820.84</v>
      </c>
      <c r="O74" s="2">
        <v>-7.3599999999999999E-2</v>
      </c>
      <c r="P74" s="2">
        <v>0.42220000000000002</v>
      </c>
      <c r="Q74" t="s">
        <v>19</v>
      </c>
      <c r="T74" s="7" t="s">
        <v>69</v>
      </c>
      <c r="U74" s="11">
        <v>0.37440000000000001</v>
      </c>
      <c r="V74" s="11">
        <v>0.37440000000000001</v>
      </c>
      <c r="W74" s="8" t="s">
        <v>67</v>
      </c>
    </row>
    <row r="75" spans="1:26">
      <c r="A75" t="s">
        <v>30</v>
      </c>
      <c r="B75" t="s">
        <v>18</v>
      </c>
      <c r="C75" s="1">
        <v>44407.697916666664</v>
      </c>
      <c r="D75">
        <v>4906.1000000000004</v>
      </c>
      <c r="E75" s="1">
        <v>44524.475694444445</v>
      </c>
      <c r="F75">
        <v>4719</v>
      </c>
      <c r="G75" s="2">
        <v>-3.8100000000000002E-2</v>
      </c>
      <c r="H75">
        <v>-7666.14</v>
      </c>
      <c r="I75" s="2">
        <v>-3.8300000000000001E-2</v>
      </c>
      <c r="J75">
        <v>40.763779999999997</v>
      </c>
      <c r="K75">
        <v>199991.2</v>
      </c>
      <c r="L75">
        <v>172346.56</v>
      </c>
      <c r="M75">
        <v>8</v>
      </c>
      <c r="N75">
        <v>-958.27</v>
      </c>
      <c r="O75" s="2">
        <v>-0.10050000000000001</v>
      </c>
      <c r="P75" s="2">
        <v>0.10580000000000001</v>
      </c>
      <c r="Q75" t="s">
        <v>19</v>
      </c>
      <c r="T75" s="7" t="s">
        <v>70</v>
      </c>
      <c r="U75" s="9">
        <v>2065.5300000000002</v>
      </c>
      <c r="V75" s="9">
        <v>2065.5300000000002</v>
      </c>
      <c r="W75" s="10">
        <v>0</v>
      </c>
    </row>
    <row r="76" spans="1:26">
      <c r="A76" t="s">
        <v>31</v>
      </c>
      <c r="B76" t="s">
        <v>18</v>
      </c>
      <c r="C76" s="1">
        <v>44407.697916666664</v>
      </c>
      <c r="D76">
        <v>4711.2</v>
      </c>
      <c r="E76" s="1">
        <v>44524.475694444445</v>
      </c>
      <c r="F76">
        <v>4620.6499999999996</v>
      </c>
      <c r="G76" s="2">
        <v>-1.9199999999999998E-2</v>
      </c>
      <c r="H76">
        <v>-3883.46</v>
      </c>
      <c r="I76" s="2">
        <v>-1.9400000000000001E-2</v>
      </c>
      <c r="J76">
        <v>42.44999</v>
      </c>
      <c r="K76">
        <v>199990.39</v>
      </c>
      <c r="L76">
        <v>168463.1</v>
      </c>
      <c r="M76">
        <v>8</v>
      </c>
      <c r="N76">
        <v>-485.43</v>
      </c>
      <c r="O76" s="2">
        <v>-5.6399999999999999E-2</v>
      </c>
      <c r="P76" s="2">
        <v>0.1918</v>
      </c>
      <c r="Q76" t="s">
        <v>19</v>
      </c>
      <c r="T76" s="16"/>
      <c r="U76" s="16"/>
      <c r="V76" s="16"/>
      <c r="W76" s="16"/>
    </row>
    <row r="77" spans="1:26">
      <c r="A77" t="s">
        <v>32</v>
      </c>
      <c r="B77" t="s">
        <v>18</v>
      </c>
      <c r="C77" s="1">
        <v>44407.697916666664</v>
      </c>
      <c r="D77">
        <v>2530.25</v>
      </c>
      <c r="E77" s="1">
        <v>44524.475694444445</v>
      </c>
      <c r="F77">
        <v>2580</v>
      </c>
      <c r="G77" s="2">
        <v>1.9699999999999999E-2</v>
      </c>
      <c r="H77">
        <v>3891.82</v>
      </c>
      <c r="I77" s="2">
        <v>1.95E-2</v>
      </c>
      <c r="J77">
        <v>79.039460000000005</v>
      </c>
      <c r="K77">
        <v>199989.59</v>
      </c>
      <c r="L77">
        <v>172354.92</v>
      </c>
      <c r="M77">
        <v>8</v>
      </c>
      <c r="N77">
        <v>486.48</v>
      </c>
      <c r="O77" s="2">
        <v>-2.3300000000000001E-2</v>
      </c>
      <c r="P77" s="2">
        <v>0.18329999999999999</v>
      </c>
      <c r="Q77" t="s">
        <v>19</v>
      </c>
      <c r="T77" s="15"/>
      <c r="U77" s="15"/>
      <c r="V77" s="15"/>
      <c r="W77" s="15"/>
    </row>
    <row r="78" spans="1:26">
      <c r="A78" t="s">
        <v>33</v>
      </c>
      <c r="B78" t="s">
        <v>18</v>
      </c>
      <c r="C78" s="1">
        <v>44407.697916666664</v>
      </c>
      <c r="D78">
        <v>1551.35</v>
      </c>
      <c r="E78" s="1">
        <v>44524.475694444445</v>
      </c>
      <c r="F78">
        <v>1767</v>
      </c>
      <c r="G78" s="2">
        <v>0.13900000000000001</v>
      </c>
      <c r="H78">
        <v>27757.26</v>
      </c>
      <c r="I78" s="2">
        <v>0.13880000000000001</v>
      </c>
      <c r="J78">
        <v>128.9128</v>
      </c>
      <c r="K78">
        <v>199988.8</v>
      </c>
      <c r="L78">
        <v>200112.18</v>
      </c>
      <c r="M78">
        <v>8</v>
      </c>
      <c r="N78">
        <v>3469.66</v>
      </c>
      <c r="O78" s="2">
        <v>-7.8200000000000006E-2</v>
      </c>
      <c r="P78" s="2">
        <v>0.22020000000000001</v>
      </c>
      <c r="Q78" t="s">
        <v>19</v>
      </c>
      <c r="T78" s="7" t="s">
        <v>58</v>
      </c>
      <c r="U78" s="8">
        <v>49</v>
      </c>
      <c r="V78" s="8" t="s">
        <v>121</v>
      </c>
      <c r="W78" s="8" t="s">
        <v>72</v>
      </c>
    </row>
    <row r="79" spans="1:26">
      <c r="A79" t="s">
        <v>34</v>
      </c>
      <c r="B79" t="s">
        <v>18</v>
      </c>
      <c r="C79" s="1">
        <v>44407.697916666664</v>
      </c>
      <c r="D79">
        <v>1024.95</v>
      </c>
      <c r="E79" s="1">
        <v>44524.475694444445</v>
      </c>
      <c r="F79">
        <v>1125.5999999999999</v>
      </c>
      <c r="G79" s="2">
        <v>9.8199999999999996E-2</v>
      </c>
      <c r="H79">
        <v>19596.84</v>
      </c>
      <c r="I79" s="2">
        <v>9.8000000000000004E-2</v>
      </c>
      <c r="J79">
        <v>195.1198</v>
      </c>
      <c r="K79">
        <v>199988</v>
      </c>
      <c r="L79">
        <v>219709.02</v>
      </c>
      <c r="M79">
        <v>8</v>
      </c>
      <c r="N79">
        <v>2449.61</v>
      </c>
      <c r="O79" s="2">
        <v>-6.3100000000000003E-2</v>
      </c>
      <c r="P79" s="2">
        <v>0.34420000000000001</v>
      </c>
      <c r="Q79" t="s">
        <v>19</v>
      </c>
      <c r="T79" s="7" t="s">
        <v>73</v>
      </c>
      <c r="U79" s="9">
        <v>21533.82</v>
      </c>
      <c r="V79" s="9">
        <v>21533.82</v>
      </c>
      <c r="W79" s="8" t="s">
        <v>67</v>
      </c>
    </row>
    <row r="80" spans="1:26">
      <c r="A80" t="s">
        <v>35</v>
      </c>
      <c r="B80" t="s">
        <v>18</v>
      </c>
      <c r="C80" s="1">
        <v>44407.697916666664</v>
      </c>
      <c r="D80">
        <v>2441.15</v>
      </c>
      <c r="E80" s="1">
        <v>44524.475694444445</v>
      </c>
      <c r="F80">
        <v>2907.55</v>
      </c>
      <c r="G80" s="2">
        <v>0.19109999999999999</v>
      </c>
      <c r="H80">
        <v>38165.24</v>
      </c>
      <c r="I80" s="2">
        <v>0.1908</v>
      </c>
      <c r="J80">
        <v>81.923360000000002</v>
      </c>
      <c r="K80">
        <v>199987.20000000001</v>
      </c>
      <c r="L80">
        <v>257874.26</v>
      </c>
      <c r="M80">
        <v>8</v>
      </c>
      <c r="N80">
        <v>4770.6499999999996</v>
      </c>
      <c r="O80" s="2">
        <v>-2.5000000000000001E-2</v>
      </c>
      <c r="P80" s="2">
        <v>0.23760000000000001</v>
      </c>
      <c r="Q80" t="s">
        <v>19</v>
      </c>
      <c r="T80" s="7" t="s">
        <v>74</v>
      </c>
      <c r="U80" s="11">
        <v>0.1077</v>
      </c>
      <c r="V80" s="11">
        <v>0.1077</v>
      </c>
      <c r="W80" s="8" t="s">
        <v>67</v>
      </c>
    </row>
    <row r="81" spans="1:27">
      <c r="A81" t="s">
        <v>36</v>
      </c>
      <c r="B81" t="s">
        <v>18</v>
      </c>
      <c r="C81" s="1">
        <v>44407.697916666664</v>
      </c>
      <c r="D81">
        <v>1426.45</v>
      </c>
      <c r="E81" s="1">
        <v>44524.475694444445</v>
      </c>
      <c r="F81">
        <v>1533.15</v>
      </c>
      <c r="G81" s="2">
        <v>7.4800000000000005E-2</v>
      </c>
      <c r="H81">
        <v>14917.71</v>
      </c>
      <c r="I81" s="2">
        <v>7.46E-2</v>
      </c>
      <c r="J81">
        <v>140.1987</v>
      </c>
      <c r="K81">
        <v>199986.41</v>
      </c>
      <c r="L81">
        <v>272791.96000000002</v>
      </c>
      <c r="M81">
        <v>8</v>
      </c>
      <c r="N81">
        <v>1864.71</v>
      </c>
      <c r="O81" s="2">
        <v>-1.5699999999999999E-2</v>
      </c>
      <c r="P81" s="2">
        <v>0.20930000000000001</v>
      </c>
      <c r="Q81" t="s">
        <v>19</v>
      </c>
      <c r="T81" s="7" t="s">
        <v>75</v>
      </c>
      <c r="U81" s="9">
        <v>8</v>
      </c>
      <c r="V81" s="9">
        <v>8</v>
      </c>
      <c r="W81" s="8" t="s">
        <v>67</v>
      </c>
    </row>
    <row r="82" spans="1:27">
      <c r="A82" t="s">
        <v>37</v>
      </c>
      <c r="B82" t="s">
        <v>18</v>
      </c>
      <c r="C82" s="1">
        <v>44407.697916666664</v>
      </c>
      <c r="D82">
        <v>664.05</v>
      </c>
      <c r="E82" s="1">
        <v>44524.475694444445</v>
      </c>
      <c r="F82">
        <v>701.1</v>
      </c>
      <c r="G82" s="2">
        <v>5.5800000000000002E-2</v>
      </c>
      <c r="H82">
        <v>11116.88</v>
      </c>
      <c r="I82" s="2">
        <v>5.5599999999999997E-2</v>
      </c>
      <c r="J82">
        <v>301.16050000000001</v>
      </c>
      <c r="K82">
        <v>199985.59</v>
      </c>
      <c r="L82">
        <v>283908.84999999998</v>
      </c>
      <c r="M82">
        <v>8</v>
      </c>
      <c r="N82">
        <v>1389.61</v>
      </c>
      <c r="O82" s="2">
        <v>-1.21E-2</v>
      </c>
      <c r="P82" s="2">
        <v>0.1681</v>
      </c>
      <c r="Q82" t="s">
        <v>19</v>
      </c>
      <c r="T82" s="16"/>
      <c r="U82" s="16"/>
      <c r="V82" s="16"/>
      <c r="W82" s="16"/>
    </row>
    <row r="83" spans="1:27">
      <c r="A83" t="s">
        <v>38</v>
      </c>
      <c r="B83" t="s">
        <v>18</v>
      </c>
      <c r="C83" s="1">
        <v>44407.697916666664</v>
      </c>
      <c r="D83">
        <v>2763.3</v>
      </c>
      <c r="E83" s="1">
        <v>44524.475694444445</v>
      </c>
      <c r="F83">
        <v>2643</v>
      </c>
      <c r="G83" s="2">
        <v>-4.3499999999999997E-2</v>
      </c>
      <c r="H83">
        <v>-8745.4500000000007</v>
      </c>
      <c r="I83" s="2">
        <v>-4.3700000000000003E-2</v>
      </c>
      <c r="J83">
        <v>72.371729999999999</v>
      </c>
      <c r="K83">
        <v>199984.8</v>
      </c>
      <c r="L83">
        <v>275163.40000000002</v>
      </c>
      <c r="M83">
        <v>8</v>
      </c>
      <c r="N83">
        <v>-1093.18</v>
      </c>
      <c r="O83" s="2">
        <v>-5.91E-2</v>
      </c>
      <c r="P83" s="2">
        <v>7.4399999999999994E-2</v>
      </c>
      <c r="Q83" t="s">
        <v>19</v>
      </c>
      <c r="T83" s="15"/>
      <c r="U83" s="15"/>
      <c r="V83" s="15"/>
      <c r="W83" s="15"/>
    </row>
    <row r="84" spans="1:27">
      <c r="A84" t="s">
        <v>39</v>
      </c>
      <c r="B84" t="s">
        <v>18</v>
      </c>
      <c r="C84" s="1">
        <v>44407.697916666664</v>
      </c>
      <c r="D84">
        <v>444.8</v>
      </c>
      <c r="E84" s="1">
        <v>44524.475694444445</v>
      </c>
      <c r="F84">
        <v>450.75</v>
      </c>
      <c r="G84" s="2">
        <v>1.34E-2</v>
      </c>
      <c r="H84">
        <v>2634.88</v>
      </c>
      <c r="I84" s="2">
        <v>1.32E-2</v>
      </c>
      <c r="J84">
        <v>449.60430000000002</v>
      </c>
      <c r="K84">
        <v>199984</v>
      </c>
      <c r="L84">
        <v>277798.28000000003</v>
      </c>
      <c r="M84">
        <v>8</v>
      </c>
      <c r="N84">
        <v>329.36</v>
      </c>
      <c r="O84" s="2">
        <v>-0.16370000000000001</v>
      </c>
      <c r="P84" s="2">
        <v>0.2407</v>
      </c>
      <c r="Q84" t="s">
        <v>19</v>
      </c>
      <c r="T84" s="7" t="s">
        <v>76</v>
      </c>
      <c r="U84" s="8" t="s">
        <v>132</v>
      </c>
      <c r="V84" s="8" t="s">
        <v>132</v>
      </c>
      <c r="W84" s="8" t="s">
        <v>72</v>
      </c>
      <c r="Y84">
        <f>79.59%</f>
        <v>0.79590000000000005</v>
      </c>
      <c r="Z84">
        <f>14.94%</f>
        <v>0.14940000000000001</v>
      </c>
      <c r="AA84">
        <f>Y84*Z84+(Y85*Z85)</f>
        <v>0.10770237000000001</v>
      </c>
    </row>
    <row r="85" spans="1:27">
      <c r="A85" t="s">
        <v>40</v>
      </c>
      <c r="B85" t="s">
        <v>18</v>
      </c>
      <c r="C85" s="1">
        <v>44407.697916666664</v>
      </c>
      <c r="D85">
        <v>2333.3000000000002</v>
      </c>
      <c r="E85" s="1">
        <v>44524.475694444445</v>
      </c>
      <c r="F85">
        <v>2386.5500000000002</v>
      </c>
      <c r="G85" s="2">
        <v>2.2800000000000001E-2</v>
      </c>
      <c r="H85">
        <v>4523.51</v>
      </c>
      <c r="I85" s="2">
        <v>2.2599999999999999E-2</v>
      </c>
      <c r="J85">
        <v>85.708309999999997</v>
      </c>
      <c r="K85">
        <v>199983.19</v>
      </c>
      <c r="L85">
        <v>282321.8</v>
      </c>
      <c r="M85">
        <v>8</v>
      </c>
      <c r="N85">
        <v>565.44000000000005</v>
      </c>
      <c r="O85" s="2">
        <v>-6.6E-3</v>
      </c>
      <c r="P85" s="2">
        <v>0.22539999999999999</v>
      </c>
      <c r="Q85" t="s">
        <v>19</v>
      </c>
      <c r="T85" s="7" t="s">
        <v>78</v>
      </c>
      <c r="U85" s="8">
        <v>1165045.3600000001</v>
      </c>
      <c r="V85" s="8">
        <v>1165045.3600000001</v>
      </c>
      <c r="W85" s="8">
        <v>0</v>
      </c>
      <c r="Y85">
        <f>1-Y84</f>
        <v>0.20409999999999995</v>
      </c>
      <c r="Z85">
        <f>-5.49%</f>
        <v>-5.4900000000000004E-2</v>
      </c>
    </row>
    <row r="86" spans="1:27">
      <c r="A86" t="s">
        <v>41</v>
      </c>
      <c r="B86" t="s">
        <v>18</v>
      </c>
      <c r="C86" s="1">
        <v>44407.697916666664</v>
      </c>
      <c r="D86">
        <v>682.5</v>
      </c>
      <c r="E86" s="1">
        <v>44524.475694444445</v>
      </c>
      <c r="F86">
        <v>765.6</v>
      </c>
      <c r="G86" s="2">
        <v>0.12180000000000001</v>
      </c>
      <c r="H86">
        <v>24307.07</v>
      </c>
      <c r="I86" s="2">
        <v>0.1215</v>
      </c>
      <c r="J86">
        <v>293.0145</v>
      </c>
      <c r="K86">
        <v>199982.39</v>
      </c>
      <c r="L86">
        <v>306628.87</v>
      </c>
      <c r="M86">
        <v>8</v>
      </c>
      <c r="N86">
        <v>3038.38</v>
      </c>
      <c r="O86" s="2">
        <v>-7.6799999999999993E-2</v>
      </c>
      <c r="P86" s="2">
        <v>0.27029999999999998</v>
      </c>
      <c r="Q86" t="s">
        <v>19</v>
      </c>
      <c r="T86" s="7" t="s">
        <v>79</v>
      </c>
      <c r="U86" s="8">
        <v>29872.959999999999</v>
      </c>
      <c r="V86" s="8">
        <v>29872.959999999999</v>
      </c>
      <c r="W86" s="8" t="s">
        <v>67</v>
      </c>
    </row>
    <row r="87" spans="1:27">
      <c r="A87" t="s">
        <v>107</v>
      </c>
      <c r="B87" t="s">
        <v>18</v>
      </c>
      <c r="C87" s="1">
        <v>44407.697916666664</v>
      </c>
      <c r="D87">
        <v>981</v>
      </c>
      <c r="E87" s="1">
        <v>44524.475694444445</v>
      </c>
      <c r="F87">
        <v>990</v>
      </c>
      <c r="G87" s="2">
        <v>9.1999999999999998E-3</v>
      </c>
      <c r="H87">
        <v>1794.51</v>
      </c>
      <c r="I87" s="2">
        <v>8.9999999999999993E-3</v>
      </c>
      <c r="J87">
        <v>203.85480000000001</v>
      </c>
      <c r="K87">
        <v>199981.59</v>
      </c>
      <c r="L87">
        <v>308423.38</v>
      </c>
      <c r="M87">
        <v>8</v>
      </c>
      <c r="N87">
        <v>224.31</v>
      </c>
      <c r="O87" s="2">
        <v>-1.83E-2</v>
      </c>
      <c r="P87" s="2">
        <v>0.2661</v>
      </c>
      <c r="Q87" t="s">
        <v>19</v>
      </c>
      <c r="T87" s="7" t="s">
        <v>80</v>
      </c>
      <c r="U87" s="13">
        <v>0.14940000000000001</v>
      </c>
      <c r="V87" s="13">
        <v>0.14940000000000001</v>
      </c>
      <c r="W87" s="8" t="s">
        <v>67</v>
      </c>
    </row>
    <row r="88" spans="1:27">
      <c r="A88" t="s">
        <v>108</v>
      </c>
      <c r="B88" t="s">
        <v>18</v>
      </c>
      <c r="C88" s="1">
        <v>44407.697916666664</v>
      </c>
      <c r="D88">
        <v>1610.5</v>
      </c>
      <c r="E88" s="1">
        <v>44524.475694444445</v>
      </c>
      <c r="F88">
        <v>1721</v>
      </c>
      <c r="G88" s="2">
        <v>6.8599999999999994E-2</v>
      </c>
      <c r="H88">
        <v>13679.76</v>
      </c>
      <c r="I88" s="2">
        <v>6.8400000000000002E-2</v>
      </c>
      <c r="J88">
        <v>124.17310000000001</v>
      </c>
      <c r="K88">
        <v>199980.79999999999</v>
      </c>
      <c r="L88">
        <v>322103.14</v>
      </c>
      <c r="M88">
        <v>8</v>
      </c>
      <c r="N88">
        <v>1709.97</v>
      </c>
      <c r="O88" s="2">
        <v>-4.7699999999999999E-2</v>
      </c>
      <c r="P88" s="2">
        <v>0.14749999999999999</v>
      </c>
      <c r="Q88" t="s">
        <v>19</v>
      </c>
      <c r="T88" s="7" t="s">
        <v>75</v>
      </c>
      <c r="U88" s="8">
        <v>8</v>
      </c>
      <c r="V88" s="8">
        <v>8</v>
      </c>
      <c r="W88" s="8" t="s">
        <v>67</v>
      </c>
    </row>
    <row r="89" spans="1:27">
      <c r="A89" t="s">
        <v>42</v>
      </c>
      <c r="B89" t="s">
        <v>18</v>
      </c>
      <c r="C89" s="1">
        <v>44407.697916666664</v>
      </c>
      <c r="D89">
        <v>103.15</v>
      </c>
      <c r="E89" s="1">
        <v>44524.475694444445</v>
      </c>
      <c r="F89">
        <v>128.4</v>
      </c>
      <c r="G89" s="2">
        <v>0.24479999999999999</v>
      </c>
      <c r="H89">
        <v>48908.04</v>
      </c>
      <c r="I89" s="2">
        <v>0.24460000000000001</v>
      </c>
      <c r="J89">
        <v>1938.73</v>
      </c>
      <c r="K89">
        <v>199980</v>
      </c>
      <c r="L89">
        <v>371011.18</v>
      </c>
      <c r="M89">
        <v>8</v>
      </c>
      <c r="N89">
        <v>6113.51</v>
      </c>
      <c r="O89" s="2">
        <v>-1.21E-2</v>
      </c>
      <c r="P89" s="2">
        <v>0.37180000000000002</v>
      </c>
      <c r="Q89" t="s">
        <v>19</v>
      </c>
      <c r="T89" s="7" t="s">
        <v>81</v>
      </c>
      <c r="U89" s="9">
        <v>11</v>
      </c>
      <c r="V89" s="9">
        <v>11</v>
      </c>
      <c r="W89" s="10">
        <v>0</v>
      </c>
    </row>
    <row r="90" spans="1:27">
      <c r="A90" t="s">
        <v>109</v>
      </c>
      <c r="B90" t="s">
        <v>18</v>
      </c>
      <c r="C90" s="1">
        <v>44407.697916666664</v>
      </c>
      <c r="D90">
        <v>204.95</v>
      </c>
      <c r="E90" s="1">
        <v>44524.475694444445</v>
      </c>
      <c r="F90">
        <v>231.7</v>
      </c>
      <c r="G90" s="2">
        <v>0.1305</v>
      </c>
      <c r="H90">
        <v>26058.61</v>
      </c>
      <c r="I90" s="2">
        <v>0.1303</v>
      </c>
      <c r="J90">
        <v>975.74630000000002</v>
      </c>
      <c r="K90">
        <v>199979.2</v>
      </c>
      <c r="L90">
        <v>397069.79</v>
      </c>
      <c r="M90">
        <v>8</v>
      </c>
      <c r="N90">
        <v>3257.33</v>
      </c>
      <c r="O90" s="2">
        <v>-1.9800000000000002E-2</v>
      </c>
      <c r="P90" s="2">
        <v>0.29449999999999998</v>
      </c>
      <c r="Q90" t="s">
        <v>19</v>
      </c>
      <c r="T90" s="7" t="s">
        <v>82</v>
      </c>
      <c r="U90" s="8">
        <v>138721.92000000001</v>
      </c>
      <c r="V90" s="8">
        <v>138721.92000000001</v>
      </c>
      <c r="W90" s="8">
        <v>0</v>
      </c>
    </row>
    <row r="91" spans="1:27">
      <c r="A91" t="s">
        <v>110</v>
      </c>
      <c r="B91" t="s">
        <v>18</v>
      </c>
      <c r="C91" s="1">
        <v>44407.697916666664</v>
      </c>
      <c r="D91">
        <v>736.95</v>
      </c>
      <c r="E91" s="1">
        <v>44524.475694444445</v>
      </c>
      <c r="F91">
        <v>686</v>
      </c>
      <c r="G91" s="2">
        <v>-6.9099999999999995E-2</v>
      </c>
      <c r="H91">
        <v>-13864.38</v>
      </c>
      <c r="I91" s="2">
        <v>-6.93E-2</v>
      </c>
      <c r="J91">
        <v>271.35950000000003</v>
      </c>
      <c r="K91">
        <v>199978.41</v>
      </c>
      <c r="L91">
        <v>383205.41</v>
      </c>
      <c r="M91">
        <v>8</v>
      </c>
      <c r="N91">
        <v>-1733.05</v>
      </c>
      <c r="O91" s="2">
        <v>-0.1477</v>
      </c>
      <c r="P91" s="2">
        <v>5.3699999999999998E-2</v>
      </c>
      <c r="Q91" t="s">
        <v>19</v>
      </c>
      <c r="T91" s="7" t="s">
        <v>83</v>
      </c>
      <c r="U91" s="8">
        <v>8</v>
      </c>
      <c r="V91" s="8">
        <v>8</v>
      </c>
      <c r="W91" s="8">
        <v>0</v>
      </c>
    </row>
    <row r="92" spans="1:27">
      <c r="A92" t="s">
        <v>111</v>
      </c>
      <c r="B92" t="s">
        <v>18</v>
      </c>
      <c r="C92" s="1">
        <v>44407.697916666664</v>
      </c>
      <c r="D92">
        <v>1654.8</v>
      </c>
      <c r="E92" s="1">
        <v>44524.475694444445</v>
      </c>
      <c r="F92">
        <v>2000.25</v>
      </c>
      <c r="G92" s="2">
        <v>0.20880000000000001</v>
      </c>
      <c r="H92">
        <v>41702.42</v>
      </c>
      <c r="I92" s="2">
        <v>0.20849999999999999</v>
      </c>
      <c r="J92">
        <v>120.84699999999999</v>
      </c>
      <c r="K92">
        <v>199977.59</v>
      </c>
      <c r="L92">
        <v>424907.83</v>
      </c>
      <c r="M92">
        <v>8</v>
      </c>
      <c r="N92">
        <v>5212.8</v>
      </c>
      <c r="O92" s="2">
        <v>-1.7399999999999999E-2</v>
      </c>
      <c r="P92" s="2">
        <v>0.36149999999999999</v>
      </c>
      <c r="Q92" t="s">
        <v>19</v>
      </c>
      <c r="T92" s="16"/>
      <c r="U92" s="16"/>
      <c r="V92" s="16"/>
      <c r="W92" s="16"/>
    </row>
    <row r="93" spans="1:27">
      <c r="A93" t="s">
        <v>112</v>
      </c>
      <c r="B93" t="s">
        <v>18</v>
      </c>
      <c r="C93" s="1">
        <v>44407.697916666664</v>
      </c>
      <c r="D93">
        <v>1601.45</v>
      </c>
      <c r="E93" s="1">
        <v>44524.475694444445</v>
      </c>
      <c r="F93">
        <v>1891.95</v>
      </c>
      <c r="G93" s="2">
        <v>0.18140000000000001</v>
      </c>
      <c r="H93">
        <v>36231.79</v>
      </c>
      <c r="I93" s="2">
        <v>0.1812</v>
      </c>
      <c r="J93">
        <v>124.8723</v>
      </c>
      <c r="K93">
        <v>199976.8</v>
      </c>
      <c r="L93">
        <v>461139.62</v>
      </c>
      <c r="M93">
        <v>8</v>
      </c>
      <c r="N93">
        <v>4528.97</v>
      </c>
      <c r="O93" s="2">
        <v>-7.8600000000000003E-2</v>
      </c>
      <c r="P93" s="2">
        <v>0.23749999999999999</v>
      </c>
      <c r="Q93" t="s">
        <v>19</v>
      </c>
      <c r="T93" s="15"/>
      <c r="U93" s="15"/>
      <c r="V93" s="15"/>
      <c r="W93" s="15"/>
    </row>
    <row r="94" spans="1:27">
      <c r="A94" t="s">
        <v>113</v>
      </c>
      <c r="B94" t="s">
        <v>18</v>
      </c>
      <c r="C94" s="1">
        <v>44407.697916666664</v>
      </c>
      <c r="D94">
        <v>743.1</v>
      </c>
      <c r="E94" s="1">
        <v>44524.475694444445</v>
      </c>
      <c r="F94">
        <v>897</v>
      </c>
      <c r="G94" s="2">
        <v>0.20710000000000001</v>
      </c>
      <c r="H94">
        <v>41371.97</v>
      </c>
      <c r="I94" s="2">
        <v>0.2069</v>
      </c>
      <c r="J94">
        <v>269.1105</v>
      </c>
      <c r="K94">
        <v>199976.02</v>
      </c>
      <c r="L94">
        <v>502511.59</v>
      </c>
      <c r="M94">
        <v>8</v>
      </c>
      <c r="N94">
        <v>5171.5</v>
      </c>
      <c r="O94" s="2">
        <v>-2.4799999999999999E-2</v>
      </c>
      <c r="P94" s="2">
        <v>0.3175</v>
      </c>
      <c r="Q94" t="s">
        <v>19</v>
      </c>
      <c r="T94" s="7" t="s">
        <v>84</v>
      </c>
      <c r="U94" s="8" t="s">
        <v>133</v>
      </c>
      <c r="V94" s="8" t="s">
        <v>133</v>
      </c>
      <c r="W94" s="8" t="s">
        <v>72</v>
      </c>
    </row>
    <row r="95" spans="1:27">
      <c r="A95" t="s">
        <v>114</v>
      </c>
      <c r="B95" t="s">
        <v>18</v>
      </c>
      <c r="C95" s="1">
        <v>44407.697916666664</v>
      </c>
      <c r="D95">
        <v>6977.7</v>
      </c>
      <c r="E95" s="1">
        <v>44524.475694444445</v>
      </c>
      <c r="F95">
        <v>7751.8</v>
      </c>
      <c r="G95" s="2">
        <v>0.1109</v>
      </c>
      <c r="H95">
        <v>22142.86</v>
      </c>
      <c r="I95" s="2">
        <v>0.11070000000000001</v>
      </c>
      <c r="J95">
        <v>28.659189999999999</v>
      </c>
      <c r="K95">
        <v>199975.2</v>
      </c>
      <c r="L95">
        <v>524654.44999999995</v>
      </c>
      <c r="M95">
        <v>8</v>
      </c>
      <c r="N95">
        <v>2767.86</v>
      </c>
      <c r="O95" s="2">
        <v>-5.5399999999999998E-2</v>
      </c>
      <c r="P95" s="2">
        <v>0.19919999999999999</v>
      </c>
      <c r="Q95" t="s">
        <v>19</v>
      </c>
      <c r="T95" s="7" t="s">
        <v>86</v>
      </c>
      <c r="U95" s="8">
        <v>-109888.11</v>
      </c>
      <c r="V95" s="8">
        <v>-109888.11</v>
      </c>
      <c r="W95" s="8">
        <v>0</v>
      </c>
    </row>
    <row r="96" spans="1:27">
      <c r="A96" t="s">
        <v>115</v>
      </c>
      <c r="B96" t="s">
        <v>18</v>
      </c>
      <c r="C96" s="1">
        <v>44407.697916666664</v>
      </c>
      <c r="D96">
        <v>17702.650000000001</v>
      </c>
      <c r="E96" s="1">
        <v>44524.475694444445</v>
      </c>
      <c r="F96">
        <v>19207.45</v>
      </c>
      <c r="G96" s="2">
        <v>8.5000000000000006E-2</v>
      </c>
      <c r="H96">
        <v>16956.97</v>
      </c>
      <c r="I96" s="2">
        <v>8.48E-2</v>
      </c>
      <c r="J96">
        <v>11.2963</v>
      </c>
      <c r="K96">
        <v>199974.39</v>
      </c>
      <c r="L96">
        <v>541611.43000000005</v>
      </c>
      <c r="M96">
        <v>8</v>
      </c>
      <c r="N96">
        <v>2119.62</v>
      </c>
      <c r="O96" s="2">
        <v>-1.9300000000000001E-2</v>
      </c>
      <c r="P96" s="2">
        <v>0.16420000000000001</v>
      </c>
      <c r="Q96" t="s">
        <v>19</v>
      </c>
      <c r="T96" s="7" t="s">
        <v>87</v>
      </c>
      <c r="U96" s="8">
        <v>-10988.81</v>
      </c>
      <c r="V96" s="8">
        <v>-10988.81</v>
      </c>
      <c r="W96" s="8" t="s">
        <v>67</v>
      </c>
    </row>
    <row r="97" spans="1:23">
      <c r="A97" t="s">
        <v>116</v>
      </c>
      <c r="B97" t="s">
        <v>18</v>
      </c>
      <c r="C97" s="1">
        <v>44407.697916666664</v>
      </c>
      <c r="D97">
        <v>118.2</v>
      </c>
      <c r="E97" s="1">
        <v>44524.475694444445</v>
      </c>
      <c r="F97">
        <v>135.9</v>
      </c>
      <c r="G97" s="2">
        <v>0.1497</v>
      </c>
      <c r="H97">
        <v>29902.3</v>
      </c>
      <c r="I97" s="2">
        <v>0.14949999999999999</v>
      </c>
      <c r="J97">
        <v>1691.8240000000001</v>
      </c>
      <c r="K97">
        <v>199973.61</v>
      </c>
      <c r="L97">
        <v>571513.72</v>
      </c>
      <c r="M97">
        <v>8</v>
      </c>
      <c r="N97">
        <v>3737.79</v>
      </c>
      <c r="O97" s="2">
        <v>-5.2900000000000003E-2</v>
      </c>
      <c r="P97" s="2">
        <v>0.2868</v>
      </c>
      <c r="Q97" t="s">
        <v>19</v>
      </c>
      <c r="T97" s="7" t="s">
        <v>88</v>
      </c>
      <c r="U97" s="13">
        <v>-5.4899999999999997E-2</v>
      </c>
      <c r="V97" s="13">
        <v>-5.4899999999999997E-2</v>
      </c>
      <c r="W97" s="8" t="s">
        <v>67</v>
      </c>
    </row>
    <row r="98" spans="1:23">
      <c r="A98" t="s">
        <v>43</v>
      </c>
      <c r="B98" t="s">
        <v>18</v>
      </c>
      <c r="C98" s="1">
        <v>44407.697916666664</v>
      </c>
      <c r="D98">
        <v>115.3</v>
      </c>
      <c r="E98" s="1">
        <v>44524.475694444445</v>
      </c>
      <c r="F98">
        <v>153.9</v>
      </c>
      <c r="G98" s="2">
        <v>0.33479999999999999</v>
      </c>
      <c r="H98">
        <v>66899.97</v>
      </c>
      <c r="I98" s="2">
        <v>0.33450000000000002</v>
      </c>
      <c r="J98">
        <v>1734.3689999999999</v>
      </c>
      <c r="K98">
        <v>199972.8</v>
      </c>
      <c r="L98">
        <v>638413.68999999994</v>
      </c>
      <c r="M98">
        <v>8</v>
      </c>
      <c r="N98">
        <v>8362.5</v>
      </c>
      <c r="O98" s="2">
        <v>-5.8999999999999997E-2</v>
      </c>
      <c r="P98" s="2">
        <v>0.49830000000000002</v>
      </c>
      <c r="Q98" t="s">
        <v>19</v>
      </c>
      <c r="T98" s="7" t="s">
        <v>75</v>
      </c>
      <c r="U98" s="8">
        <v>8</v>
      </c>
      <c r="V98" s="8">
        <v>8</v>
      </c>
      <c r="W98" s="8" t="s">
        <v>67</v>
      </c>
    </row>
    <row r="99" spans="1:23">
      <c r="A99" t="s">
        <v>44</v>
      </c>
      <c r="B99" t="s">
        <v>18</v>
      </c>
      <c r="C99" s="1">
        <v>44407.697916666664</v>
      </c>
      <c r="D99">
        <v>171.15</v>
      </c>
      <c r="E99" s="1">
        <v>44524.475694444445</v>
      </c>
      <c r="F99">
        <v>204.3</v>
      </c>
      <c r="G99" s="2">
        <v>0.19370000000000001</v>
      </c>
      <c r="H99">
        <v>38688.660000000003</v>
      </c>
      <c r="I99" s="2">
        <v>0.19350000000000001</v>
      </c>
      <c r="J99">
        <v>1168.402</v>
      </c>
      <c r="K99">
        <v>199972.02</v>
      </c>
      <c r="L99">
        <v>677102.35</v>
      </c>
      <c r="M99">
        <v>8</v>
      </c>
      <c r="N99">
        <v>4836.08</v>
      </c>
      <c r="O99" s="2">
        <v>-2.3400000000000001E-2</v>
      </c>
      <c r="P99" s="2">
        <v>0.22670000000000001</v>
      </c>
      <c r="Q99" t="s">
        <v>19</v>
      </c>
      <c r="T99" s="7" t="s">
        <v>81</v>
      </c>
      <c r="U99" s="8">
        <v>2</v>
      </c>
      <c r="V99" s="8">
        <v>2</v>
      </c>
      <c r="W99" s="8">
        <v>0</v>
      </c>
    </row>
    <row r="100" spans="1:23">
      <c r="A100" t="s">
        <v>45</v>
      </c>
      <c r="B100" t="s">
        <v>18</v>
      </c>
      <c r="C100" s="1">
        <v>44407.697916666664</v>
      </c>
      <c r="D100">
        <v>2035.3</v>
      </c>
      <c r="E100" s="1">
        <v>44524.475694444445</v>
      </c>
      <c r="F100">
        <v>2387</v>
      </c>
      <c r="G100" s="2">
        <v>0.17280000000000001</v>
      </c>
      <c r="H100">
        <v>34511.589999999997</v>
      </c>
      <c r="I100" s="2">
        <v>0.1726</v>
      </c>
      <c r="J100">
        <v>98.251459999999994</v>
      </c>
      <c r="K100">
        <v>199971.20000000001</v>
      </c>
      <c r="L100">
        <v>711613.94</v>
      </c>
      <c r="M100">
        <v>8</v>
      </c>
      <c r="N100">
        <v>4313.95</v>
      </c>
      <c r="O100" s="2">
        <v>-9.4000000000000004E-3</v>
      </c>
      <c r="P100" s="2">
        <v>0.3518</v>
      </c>
      <c r="Q100" t="s">
        <v>19</v>
      </c>
      <c r="T100" s="7" t="s">
        <v>89</v>
      </c>
      <c r="U100" s="8">
        <v>-20384.490000000002</v>
      </c>
      <c r="V100" s="8">
        <v>-20384.490000000002</v>
      </c>
      <c r="W100" s="8">
        <v>0</v>
      </c>
    </row>
    <row r="101" spans="1:23">
      <c r="A101" t="s">
        <v>46</v>
      </c>
      <c r="B101" t="s">
        <v>18</v>
      </c>
      <c r="C101" s="1">
        <v>44407.697916666664</v>
      </c>
      <c r="D101">
        <v>1098.5999999999999</v>
      </c>
      <c r="E101" s="1">
        <v>44524.475694444445</v>
      </c>
      <c r="F101">
        <v>1170.5999999999999</v>
      </c>
      <c r="G101" s="2">
        <v>6.5500000000000003E-2</v>
      </c>
      <c r="H101">
        <v>13064.35</v>
      </c>
      <c r="I101" s="2">
        <v>6.5299999999999997E-2</v>
      </c>
      <c r="J101">
        <v>182.02289999999999</v>
      </c>
      <c r="K101">
        <v>199970.41</v>
      </c>
      <c r="L101">
        <v>724678.29</v>
      </c>
      <c r="M101">
        <v>8</v>
      </c>
      <c r="N101">
        <v>1633.04</v>
      </c>
      <c r="O101" s="2">
        <v>-9.3299999999999994E-2</v>
      </c>
      <c r="P101" s="2">
        <v>0.15959999999999999</v>
      </c>
      <c r="Q101" t="s">
        <v>19</v>
      </c>
      <c r="T101" s="7" t="s">
        <v>90</v>
      </c>
      <c r="U101" s="8">
        <v>8</v>
      </c>
      <c r="V101" s="8">
        <v>8</v>
      </c>
      <c r="W101" s="8">
        <v>0</v>
      </c>
    </row>
    <row r="102" spans="1:23">
      <c r="A102" t="s">
        <v>47</v>
      </c>
      <c r="B102" t="s">
        <v>18</v>
      </c>
      <c r="C102" s="1">
        <v>44407.697916666664</v>
      </c>
      <c r="D102">
        <v>431.8</v>
      </c>
      <c r="E102" s="1">
        <v>44524.475694444445</v>
      </c>
      <c r="F102">
        <v>497.4</v>
      </c>
      <c r="G102" s="2">
        <v>0.15190000000000001</v>
      </c>
      <c r="H102">
        <v>30336.79</v>
      </c>
      <c r="I102" s="2">
        <v>0.1517</v>
      </c>
      <c r="J102">
        <v>463.10700000000003</v>
      </c>
      <c r="K102">
        <v>199969.61</v>
      </c>
      <c r="L102">
        <v>755015.08</v>
      </c>
      <c r="M102">
        <v>8</v>
      </c>
      <c r="N102">
        <v>3792.1</v>
      </c>
      <c r="O102" s="2">
        <v>-7.0800000000000002E-2</v>
      </c>
      <c r="P102" s="2">
        <v>0.25590000000000002</v>
      </c>
      <c r="Q102" t="s">
        <v>19</v>
      </c>
      <c r="T102" s="16"/>
      <c r="U102" s="16"/>
      <c r="V102" s="16"/>
      <c r="W102" s="16"/>
    </row>
    <row r="103" spans="1:23">
      <c r="A103" t="s">
        <v>48</v>
      </c>
      <c r="B103" t="s">
        <v>18</v>
      </c>
      <c r="C103" s="1">
        <v>44407.697916666664</v>
      </c>
      <c r="D103">
        <v>28265.75</v>
      </c>
      <c r="E103" s="1">
        <v>44524.475694444445</v>
      </c>
      <c r="F103">
        <v>26776.05</v>
      </c>
      <c r="G103" s="2">
        <v>-5.2699999999999997E-2</v>
      </c>
      <c r="H103">
        <v>-10577.97</v>
      </c>
      <c r="I103" s="2">
        <v>-5.2900000000000003E-2</v>
      </c>
      <c r="J103">
        <v>7.0745969999999998</v>
      </c>
      <c r="K103">
        <v>199968.8</v>
      </c>
      <c r="L103">
        <v>744437.11</v>
      </c>
      <c r="M103">
        <v>8</v>
      </c>
      <c r="N103">
        <v>-1322.25</v>
      </c>
      <c r="O103" s="2">
        <v>-8.9899999999999994E-2</v>
      </c>
      <c r="P103" s="2">
        <v>0.1134</v>
      </c>
      <c r="Q103" t="s">
        <v>19</v>
      </c>
      <c r="T103" s="15"/>
      <c r="U103" s="15"/>
      <c r="V103" s="15"/>
      <c r="W103" s="15"/>
    </row>
    <row r="104" spans="1:23">
      <c r="A104" t="s">
        <v>131</v>
      </c>
      <c r="B104" t="s">
        <v>18</v>
      </c>
      <c r="C104" s="1">
        <v>44407.697916666664</v>
      </c>
      <c r="D104">
        <v>773.95</v>
      </c>
      <c r="E104" s="1">
        <v>44524.475694444445</v>
      </c>
      <c r="F104">
        <v>785</v>
      </c>
      <c r="G104" s="2">
        <v>1.43E-2</v>
      </c>
      <c r="H104">
        <v>2814.75</v>
      </c>
      <c r="I104" s="2">
        <v>1.41E-2</v>
      </c>
      <c r="J104">
        <v>258.37329999999997</v>
      </c>
      <c r="K104">
        <v>199968.02</v>
      </c>
      <c r="L104">
        <v>747251.86</v>
      </c>
      <c r="M104">
        <v>8</v>
      </c>
      <c r="N104">
        <v>351.84</v>
      </c>
      <c r="O104" s="2">
        <v>-0.14080000000000001</v>
      </c>
      <c r="P104" s="2">
        <v>9.9599999999999994E-2</v>
      </c>
      <c r="Q104" t="s">
        <v>19</v>
      </c>
      <c r="T104" s="7" t="s">
        <v>91</v>
      </c>
      <c r="U104" s="8">
        <v>-35724.239999999998</v>
      </c>
      <c r="V104" s="8">
        <v>-35724.239999999998</v>
      </c>
      <c r="W104" s="8">
        <v>0</v>
      </c>
    </row>
    <row r="105" spans="1:23">
      <c r="A105" t="s">
        <v>119</v>
      </c>
      <c r="B105" t="s">
        <v>18</v>
      </c>
      <c r="C105" s="1">
        <v>44407.697916666664</v>
      </c>
      <c r="D105">
        <v>756.25</v>
      </c>
      <c r="E105" s="1">
        <v>44524.475694444445</v>
      </c>
      <c r="F105">
        <v>814.45</v>
      </c>
      <c r="G105" s="2">
        <v>7.6999999999999999E-2</v>
      </c>
      <c r="H105">
        <v>15347.68</v>
      </c>
      <c r="I105" s="2">
        <v>7.6799999999999993E-2</v>
      </c>
      <c r="J105">
        <v>264.4194</v>
      </c>
      <c r="K105">
        <v>199967.2</v>
      </c>
      <c r="L105">
        <v>762599.54</v>
      </c>
      <c r="M105">
        <v>8</v>
      </c>
      <c r="N105">
        <v>1918.46</v>
      </c>
      <c r="O105" s="2">
        <v>-2.2499999999999999E-2</v>
      </c>
      <c r="P105" s="2">
        <v>0.17549999999999999</v>
      </c>
      <c r="Q105" t="s">
        <v>19</v>
      </c>
      <c r="T105" s="7" t="s">
        <v>92</v>
      </c>
      <c r="U105" s="8">
        <v>-14.3</v>
      </c>
      <c r="V105" s="8">
        <v>-14.3</v>
      </c>
      <c r="W105" s="8">
        <v>0</v>
      </c>
    </row>
    <row r="106" spans="1:23">
      <c r="A106" t="s">
        <v>118</v>
      </c>
      <c r="B106" t="s">
        <v>18</v>
      </c>
      <c r="C106" s="1">
        <v>44407.697916666664</v>
      </c>
      <c r="D106">
        <v>293.95</v>
      </c>
      <c r="E106" s="1">
        <v>44524.475694444445</v>
      </c>
      <c r="F106">
        <v>497.95</v>
      </c>
      <c r="G106" s="2">
        <v>0.69399999999999995</v>
      </c>
      <c r="H106">
        <v>138721.92000000001</v>
      </c>
      <c r="I106" s="2">
        <v>0.69369999999999998</v>
      </c>
      <c r="J106">
        <v>680.27350000000001</v>
      </c>
      <c r="K106">
        <v>199966.41</v>
      </c>
      <c r="L106">
        <v>901321.46</v>
      </c>
      <c r="M106">
        <v>8</v>
      </c>
      <c r="N106">
        <v>17340.240000000002</v>
      </c>
      <c r="O106" s="2">
        <v>-8.6699999999999999E-2</v>
      </c>
      <c r="P106" s="2">
        <v>0.82579999999999998</v>
      </c>
      <c r="Q106" t="s">
        <v>19</v>
      </c>
      <c r="T106" s="7" t="s">
        <v>93</v>
      </c>
      <c r="U106" s="8">
        <v>-24159.88</v>
      </c>
      <c r="V106" s="8">
        <v>-24159.88</v>
      </c>
      <c r="W106" s="8">
        <v>0</v>
      </c>
    </row>
    <row r="107" spans="1:23">
      <c r="A107" t="s">
        <v>49</v>
      </c>
      <c r="B107" t="s">
        <v>18</v>
      </c>
      <c r="C107" s="1">
        <v>44407.697916666664</v>
      </c>
      <c r="D107">
        <v>3167.45</v>
      </c>
      <c r="E107" s="1">
        <v>44524.475694444445</v>
      </c>
      <c r="F107">
        <v>3476.55</v>
      </c>
      <c r="G107" s="2">
        <v>9.7600000000000006E-2</v>
      </c>
      <c r="H107">
        <v>19471.98</v>
      </c>
      <c r="I107" s="2">
        <v>9.74E-2</v>
      </c>
      <c r="J107">
        <v>63.131419999999999</v>
      </c>
      <c r="K107">
        <v>199965.59</v>
      </c>
      <c r="L107">
        <v>920793.44</v>
      </c>
      <c r="M107">
        <v>8</v>
      </c>
      <c r="N107">
        <v>2434</v>
      </c>
      <c r="O107" s="2">
        <v>-1.11E-2</v>
      </c>
      <c r="P107" s="2">
        <v>0.25969999999999999</v>
      </c>
      <c r="Q107" t="s">
        <v>19</v>
      </c>
      <c r="T107" s="7" t="s">
        <v>94</v>
      </c>
      <c r="U107" s="11">
        <v>-2.2000000000000001E-3</v>
      </c>
      <c r="V107" s="11">
        <v>-2.2000000000000001E-3</v>
      </c>
      <c r="W107" s="11">
        <v>0</v>
      </c>
    </row>
    <row r="108" spans="1:23">
      <c r="A108" t="s">
        <v>50</v>
      </c>
      <c r="B108" t="s">
        <v>18</v>
      </c>
      <c r="C108" s="1">
        <v>44407.697916666664</v>
      </c>
      <c r="D108">
        <v>1209.55</v>
      </c>
      <c r="E108" s="1">
        <v>44524.475694444445</v>
      </c>
      <c r="F108">
        <v>1541</v>
      </c>
      <c r="G108" s="2">
        <v>0.27400000000000002</v>
      </c>
      <c r="H108">
        <v>54750.39</v>
      </c>
      <c r="I108" s="2">
        <v>0.27379999999999999</v>
      </c>
      <c r="J108">
        <v>165.32159999999999</v>
      </c>
      <c r="K108">
        <v>199964.79999999999</v>
      </c>
      <c r="L108">
        <v>975543.82</v>
      </c>
      <c r="M108">
        <v>8</v>
      </c>
      <c r="N108">
        <v>6843.8</v>
      </c>
      <c r="O108" s="2">
        <v>-0.1484</v>
      </c>
      <c r="P108" s="2">
        <v>0.34760000000000002</v>
      </c>
      <c r="Q108" t="s">
        <v>19</v>
      </c>
      <c r="T108" s="7" t="s">
        <v>95</v>
      </c>
      <c r="U108" s="9">
        <v>43.67</v>
      </c>
      <c r="V108" s="9">
        <v>43.67</v>
      </c>
      <c r="W108" s="8" t="s">
        <v>67</v>
      </c>
    </row>
    <row r="109" spans="1:23">
      <c r="A109" t="s">
        <v>51</v>
      </c>
      <c r="B109" t="s">
        <v>18</v>
      </c>
      <c r="C109" s="1">
        <v>44407.697916666664</v>
      </c>
      <c r="D109">
        <v>1714.55</v>
      </c>
      <c r="E109" s="1">
        <v>44524.475694444445</v>
      </c>
      <c r="F109">
        <v>2376.9</v>
      </c>
      <c r="G109" s="2">
        <v>0.38629999999999998</v>
      </c>
      <c r="H109">
        <v>77200.63</v>
      </c>
      <c r="I109" s="2">
        <v>0.3861</v>
      </c>
      <c r="J109">
        <v>116.6277</v>
      </c>
      <c r="K109">
        <v>199964</v>
      </c>
      <c r="L109">
        <v>1052744.45</v>
      </c>
      <c r="M109">
        <v>8</v>
      </c>
      <c r="N109">
        <v>9650.08</v>
      </c>
      <c r="O109" s="2">
        <v>-3.04E-2</v>
      </c>
      <c r="P109" s="2">
        <v>0.56189999999999996</v>
      </c>
      <c r="Q109" t="s">
        <v>19</v>
      </c>
      <c r="T109" s="7" t="s">
        <v>96</v>
      </c>
      <c r="U109" s="9">
        <v>168.07</v>
      </c>
      <c r="V109" s="9">
        <v>168.07</v>
      </c>
      <c r="W109" s="8" t="s">
        <v>67</v>
      </c>
    </row>
    <row r="110" spans="1:23">
      <c r="A110" t="s">
        <v>52</v>
      </c>
      <c r="B110" t="s">
        <v>18</v>
      </c>
      <c r="C110" s="1">
        <v>44407.697916666664</v>
      </c>
      <c r="D110">
        <v>7619.2</v>
      </c>
      <c r="E110" s="1">
        <v>44524.475694444445</v>
      </c>
      <c r="F110">
        <v>7705</v>
      </c>
      <c r="G110" s="2">
        <v>1.1299999999999999E-2</v>
      </c>
      <c r="H110">
        <v>2211.5700000000002</v>
      </c>
      <c r="I110" s="2">
        <v>1.11E-2</v>
      </c>
      <c r="J110">
        <v>26.24464</v>
      </c>
      <c r="K110">
        <v>199963.2</v>
      </c>
      <c r="L110">
        <v>1054956.02</v>
      </c>
      <c r="M110">
        <v>8</v>
      </c>
      <c r="N110">
        <v>276.45</v>
      </c>
      <c r="O110" s="2">
        <v>-0.1226</v>
      </c>
      <c r="P110" s="2">
        <v>8.5300000000000001E-2</v>
      </c>
      <c r="Q110" t="s">
        <v>19</v>
      </c>
      <c r="T110" s="7" t="s">
        <v>97</v>
      </c>
      <c r="U110" s="9">
        <v>171.28</v>
      </c>
      <c r="V110" s="9">
        <v>171.28</v>
      </c>
      <c r="W110" s="8" t="s">
        <v>67</v>
      </c>
    </row>
    <row r="111" spans="1:23">
      <c r="A111" t="s">
        <v>53</v>
      </c>
      <c r="B111" t="s">
        <v>18</v>
      </c>
      <c r="C111" s="1">
        <v>44407.697916666664</v>
      </c>
      <c r="D111">
        <v>808.55</v>
      </c>
      <c r="E111" s="1">
        <v>44524.475694444445</v>
      </c>
      <c r="F111">
        <v>735.05</v>
      </c>
      <c r="G111" s="2">
        <v>-9.0899999999999995E-2</v>
      </c>
      <c r="H111">
        <v>-18215.45</v>
      </c>
      <c r="I111" s="2">
        <v>-9.11E-2</v>
      </c>
      <c r="J111">
        <v>247.3099</v>
      </c>
      <c r="K111">
        <v>199962.41</v>
      </c>
      <c r="L111">
        <v>1036740.57</v>
      </c>
      <c r="M111">
        <v>8</v>
      </c>
      <c r="N111">
        <v>-2276.9299999999998</v>
      </c>
      <c r="O111" s="2">
        <v>-0.15129999999999999</v>
      </c>
      <c r="P111" s="2">
        <v>5.4199999999999998E-2</v>
      </c>
      <c r="Q111" t="s">
        <v>19</v>
      </c>
      <c r="T111" s="7" t="s">
        <v>98</v>
      </c>
      <c r="U111" s="9">
        <v>10.6</v>
      </c>
      <c r="V111" s="9">
        <v>10.6</v>
      </c>
      <c r="W111" s="8" t="s">
        <v>67</v>
      </c>
    </row>
    <row r="112" spans="1:23">
      <c r="A112" t="s">
        <v>54</v>
      </c>
      <c r="B112" t="s">
        <v>18</v>
      </c>
      <c r="C112" s="1">
        <v>44407.697916666664</v>
      </c>
      <c r="D112">
        <v>587.15</v>
      </c>
      <c r="E112" s="1">
        <v>44524.475694444445</v>
      </c>
      <c r="F112">
        <v>641.35</v>
      </c>
      <c r="G112" s="2">
        <v>9.2299999999999993E-2</v>
      </c>
      <c r="H112">
        <v>18416.68</v>
      </c>
      <c r="I112" s="2">
        <v>9.2100000000000001E-2</v>
      </c>
      <c r="J112">
        <v>340.56299999999999</v>
      </c>
      <c r="K112">
        <v>199961.61</v>
      </c>
      <c r="L112">
        <v>1055157.25</v>
      </c>
      <c r="M112">
        <v>8</v>
      </c>
      <c r="N112">
        <v>2302.08</v>
      </c>
      <c r="O112" s="2">
        <v>-0.1099</v>
      </c>
      <c r="P112" s="2">
        <v>0.2601</v>
      </c>
      <c r="Q112" t="s">
        <v>19</v>
      </c>
      <c r="T112" s="7" t="s">
        <v>99</v>
      </c>
      <c r="U112" s="9">
        <v>2.72</v>
      </c>
      <c r="V112" s="9">
        <v>2.72</v>
      </c>
      <c r="W112" s="8" t="s">
        <v>67</v>
      </c>
    </row>
    <row r="113" spans="2:23">
      <c r="T113" s="7" t="s">
        <v>100</v>
      </c>
      <c r="U113" s="8">
        <v>281710.69</v>
      </c>
      <c r="V113" s="8">
        <v>281710.69</v>
      </c>
      <c r="W113" s="8">
        <v>0</v>
      </c>
    </row>
    <row r="114" spans="2:23">
      <c r="T114" s="7" t="s">
        <v>101</v>
      </c>
      <c r="U114" s="8">
        <v>10.95</v>
      </c>
      <c r="V114" s="8">
        <v>10.95</v>
      </c>
      <c r="W114" s="8" t="s">
        <v>67</v>
      </c>
    </row>
    <row r="115" spans="2:23">
      <c r="T115" s="7" t="s">
        <v>102</v>
      </c>
      <c r="U115" s="8">
        <v>0.09</v>
      </c>
      <c r="V115" s="8">
        <v>0.09</v>
      </c>
      <c r="W115" s="8">
        <v>0</v>
      </c>
    </row>
    <row r="116" spans="2:23">
      <c r="B116" s="4" t="s">
        <v>120</v>
      </c>
      <c r="C116" s="3"/>
      <c r="D116" s="3"/>
      <c r="E116" s="3"/>
      <c r="F116" s="3"/>
      <c r="G116" s="3"/>
      <c r="H116" s="3"/>
      <c r="T116" s="7" t="s">
        <v>103</v>
      </c>
      <c r="U116" s="8">
        <v>367.3</v>
      </c>
      <c r="V116" s="8">
        <v>367.3</v>
      </c>
      <c r="W116" s="8" t="s">
        <v>67</v>
      </c>
    </row>
    <row r="117" spans="2:23" ht="16.2">
      <c r="B117" s="18" t="s">
        <v>134</v>
      </c>
      <c r="C117" s="18" t="s">
        <v>135</v>
      </c>
      <c r="D117" s="18" t="s">
        <v>136</v>
      </c>
      <c r="T117" s="7" t="s">
        <v>104</v>
      </c>
      <c r="U117" s="8">
        <v>1.04</v>
      </c>
      <c r="V117" s="8">
        <v>1.04</v>
      </c>
      <c r="W117" s="8">
        <v>0</v>
      </c>
    </row>
    <row r="118" spans="2:23">
      <c r="B118" t="s">
        <v>137</v>
      </c>
      <c r="C118" s="22">
        <v>44378</v>
      </c>
      <c r="D118" s="23">
        <v>9998040</v>
      </c>
      <c r="G118" s="22">
        <v>44407</v>
      </c>
      <c r="H118" s="24">
        <v>-10000000</v>
      </c>
      <c r="T118" s="7" t="s">
        <v>105</v>
      </c>
      <c r="U118" s="8">
        <v>0.38</v>
      </c>
      <c r="V118" s="8">
        <v>0.38</v>
      </c>
      <c r="W118" s="8" t="s">
        <v>67</v>
      </c>
    </row>
    <row r="119" spans="2:23">
      <c r="B119" t="s">
        <v>137</v>
      </c>
      <c r="C119" s="22">
        <v>44409</v>
      </c>
      <c r="D119" s="23">
        <v>10652190</v>
      </c>
      <c r="G119" s="22">
        <v>44524.475694444445</v>
      </c>
      <c r="H119" s="24">
        <v>11055157</v>
      </c>
      <c r="K119" s="22"/>
    </row>
    <row r="120" spans="2:23" ht="16.2">
      <c r="B120" t="s">
        <v>137</v>
      </c>
      <c r="C120" s="22">
        <v>44440</v>
      </c>
      <c r="D120" s="23">
        <v>11051083</v>
      </c>
      <c r="G120" s="26" t="s">
        <v>152</v>
      </c>
      <c r="K120" s="22"/>
    </row>
    <row r="121" spans="2:23">
      <c r="B121" t="s">
        <v>137</v>
      </c>
      <c r="C121" s="22">
        <v>44470</v>
      </c>
      <c r="D121" s="23">
        <v>11026923</v>
      </c>
      <c r="G121" s="21">
        <f>XIRR(H118:H119,G118:G119)</f>
        <v>0.36743798851966858</v>
      </c>
      <c r="K121" s="22"/>
    </row>
    <row r="122" spans="2:23">
      <c r="B122" t="s">
        <v>137</v>
      </c>
      <c r="C122" s="1">
        <v>44524.475694444445</v>
      </c>
      <c r="D122" s="23">
        <v>11055157</v>
      </c>
      <c r="G122" s="22"/>
      <c r="K122" s="22"/>
    </row>
    <row r="123" spans="2:23">
      <c r="C123" s="22"/>
      <c r="K123" s="1"/>
    </row>
    <row r="124" spans="2:23">
      <c r="C124" s="22">
        <v>44524</v>
      </c>
      <c r="D124">
        <v>11055157</v>
      </c>
    </row>
    <row r="129" spans="2:8">
      <c r="B129" s="4" t="s">
        <v>106</v>
      </c>
      <c r="C129" s="3"/>
      <c r="D129" s="3"/>
      <c r="E129" s="3"/>
      <c r="F129" s="3"/>
      <c r="G129" s="3"/>
      <c r="H129" s="3"/>
    </row>
    <row r="130" spans="2:8" ht="16.2">
      <c r="B130" s="18" t="s">
        <v>134</v>
      </c>
      <c r="C130" s="18" t="s">
        <v>135</v>
      </c>
      <c r="D130" s="18" t="s">
        <v>136</v>
      </c>
    </row>
    <row r="131" spans="2:8">
      <c r="B131" t="s">
        <v>137</v>
      </c>
      <c r="C131" s="1">
        <v>44378.378472222219</v>
      </c>
      <c r="D131">
        <v>9998080</v>
      </c>
      <c r="G131" s="22">
        <v>44378</v>
      </c>
      <c r="H131" s="24">
        <f>-D131</f>
        <v>-9998080</v>
      </c>
    </row>
    <row r="132" spans="2:8">
      <c r="B132" t="s">
        <v>137</v>
      </c>
      <c r="C132" s="1">
        <v>44379.378472222219</v>
      </c>
      <c r="D132">
        <v>10010658</v>
      </c>
      <c r="G132" s="22">
        <v>44524.475694444445</v>
      </c>
      <c r="H132">
        <v>11127496</v>
      </c>
    </row>
    <row r="133" spans="2:8" ht="16.2">
      <c r="B133" t="s">
        <v>137</v>
      </c>
      <c r="C133" s="1">
        <v>44382.378472222219</v>
      </c>
      <c r="D133">
        <v>10062389</v>
      </c>
      <c r="G133" s="26" t="s">
        <v>152</v>
      </c>
    </row>
    <row r="134" spans="2:8">
      <c r="B134" t="s">
        <v>137</v>
      </c>
      <c r="C134" s="1">
        <v>44383.378472222219</v>
      </c>
      <c r="D134">
        <v>10039797</v>
      </c>
      <c r="G134">
        <f>XIRR(H131:H132,G131:G132)</f>
        <v>0.3067788541316987</v>
      </c>
    </row>
    <row r="135" spans="2:8">
      <c r="B135" t="s">
        <v>137</v>
      </c>
      <c r="C135" s="1">
        <v>44384.378472222219</v>
      </c>
      <c r="D135">
        <v>10070544</v>
      </c>
    </row>
    <row r="136" spans="2:8">
      <c r="B136" t="s">
        <v>137</v>
      </c>
      <c r="C136" s="1">
        <v>44385.378472222219</v>
      </c>
      <c r="D136">
        <v>9990107</v>
      </c>
    </row>
    <row r="137" spans="2:8">
      <c r="B137" t="s">
        <v>137</v>
      </c>
      <c r="C137" s="1">
        <v>44386.378472222219</v>
      </c>
      <c r="D137">
        <v>9999404</v>
      </c>
    </row>
    <row r="138" spans="2:8">
      <c r="B138" t="s">
        <v>137</v>
      </c>
      <c r="C138" s="1">
        <v>44389.378472222219</v>
      </c>
      <c r="D138">
        <v>10021383</v>
      </c>
    </row>
    <row r="139" spans="2:8">
      <c r="B139" t="s">
        <v>137</v>
      </c>
      <c r="C139" s="1">
        <v>44390.378472222219</v>
      </c>
      <c r="D139">
        <v>10076871</v>
      </c>
    </row>
    <row r="140" spans="2:8">
      <c r="B140" t="s">
        <v>137</v>
      </c>
      <c r="C140" s="1">
        <v>44391.378472222219</v>
      </c>
      <c r="D140">
        <v>10098430</v>
      </c>
    </row>
    <row r="141" spans="2:8">
      <c r="B141" t="s">
        <v>137</v>
      </c>
      <c r="C141" s="1">
        <v>44392.378472222219</v>
      </c>
      <c r="D141">
        <v>10125555</v>
      </c>
    </row>
    <row r="142" spans="2:8">
      <c r="B142" t="s">
        <v>137</v>
      </c>
      <c r="C142" s="1">
        <v>44393.378472222219</v>
      </c>
      <c r="D142">
        <v>10124182</v>
      </c>
    </row>
    <row r="143" spans="2:8">
      <c r="B143" t="s">
        <v>137</v>
      </c>
      <c r="C143" s="1">
        <v>44396.378472222219</v>
      </c>
      <c r="D143">
        <v>10050358</v>
      </c>
    </row>
    <row r="144" spans="2:8">
      <c r="B144" t="s">
        <v>137</v>
      </c>
      <c r="C144" s="1">
        <v>44397.378472222219</v>
      </c>
      <c r="D144">
        <v>9962375</v>
      </c>
    </row>
    <row r="145" spans="2:4">
      <c r="B145" t="s">
        <v>137</v>
      </c>
      <c r="C145" s="1">
        <v>44399.378472222219</v>
      </c>
      <c r="D145">
        <v>10078982</v>
      </c>
    </row>
    <row r="146" spans="2:4">
      <c r="B146" t="s">
        <v>137</v>
      </c>
      <c r="C146" s="1">
        <v>44400.378472222219</v>
      </c>
      <c r="D146">
        <v>10090428</v>
      </c>
    </row>
    <row r="147" spans="2:4">
      <c r="B147" t="s">
        <v>137</v>
      </c>
      <c r="C147" s="1">
        <v>44403.378472222219</v>
      </c>
      <c r="D147">
        <v>10088131</v>
      </c>
    </row>
    <row r="148" spans="2:4">
      <c r="B148" t="s">
        <v>137</v>
      </c>
      <c r="C148" s="1">
        <v>44404.378472222219</v>
      </c>
      <c r="D148">
        <v>10029882</v>
      </c>
    </row>
    <row r="149" spans="2:4">
      <c r="B149" t="s">
        <v>137</v>
      </c>
      <c r="C149" s="1">
        <v>44405.378472222219</v>
      </c>
      <c r="D149">
        <v>10011095</v>
      </c>
    </row>
    <row r="150" spans="2:4">
      <c r="B150" t="s">
        <v>137</v>
      </c>
      <c r="C150" s="1">
        <v>44406.378472222219</v>
      </c>
      <c r="D150">
        <v>10049887</v>
      </c>
    </row>
    <row r="151" spans="2:4">
      <c r="B151" t="s">
        <v>137</v>
      </c>
      <c r="C151" s="1">
        <v>44407.378472222219</v>
      </c>
      <c r="D151">
        <v>10072498</v>
      </c>
    </row>
    <row r="152" spans="2:4">
      <c r="B152" t="s">
        <v>137</v>
      </c>
      <c r="C152" s="1">
        <v>44410.378472222219</v>
      </c>
      <c r="D152">
        <v>10160347</v>
      </c>
    </row>
    <row r="153" spans="2:4">
      <c r="B153" t="s">
        <v>137</v>
      </c>
      <c r="C153" s="1">
        <v>44411.378472222219</v>
      </c>
      <c r="D153">
        <v>10304356</v>
      </c>
    </row>
    <row r="154" spans="2:4">
      <c r="B154" t="s">
        <v>137</v>
      </c>
      <c r="C154" s="1">
        <v>44412.378472222219</v>
      </c>
      <c r="D154">
        <v>10298633</v>
      </c>
    </row>
    <row r="155" spans="2:4">
      <c r="B155" t="s">
        <v>137</v>
      </c>
      <c r="C155" s="1">
        <v>44413.378472222219</v>
      </c>
      <c r="D155">
        <v>10305605</v>
      </c>
    </row>
    <row r="156" spans="2:4">
      <c r="B156" t="s">
        <v>137</v>
      </c>
      <c r="C156" s="1">
        <v>44414.378472222219</v>
      </c>
      <c r="D156">
        <v>10302159</v>
      </c>
    </row>
    <row r="157" spans="2:4">
      <c r="B157" t="s">
        <v>137</v>
      </c>
      <c r="C157" s="1">
        <v>44417.378472222219</v>
      </c>
      <c r="D157">
        <v>10292736</v>
      </c>
    </row>
    <row r="158" spans="2:4">
      <c r="B158" t="s">
        <v>137</v>
      </c>
      <c r="C158" s="1">
        <v>44418.378472222219</v>
      </c>
      <c r="D158">
        <v>10261574</v>
      </c>
    </row>
    <row r="159" spans="2:4">
      <c r="B159" t="s">
        <v>137</v>
      </c>
      <c r="C159" s="1">
        <v>44419.378472222219</v>
      </c>
      <c r="D159">
        <v>10274624</v>
      </c>
    </row>
    <row r="160" spans="2:4">
      <c r="B160" t="s">
        <v>137</v>
      </c>
      <c r="C160" s="1">
        <v>44420.378472222219</v>
      </c>
      <c r="D160">
        <v>10328419</v>
      </c>
    </row>
    <row r="161" spans="2:4">
      <c r="B161" t="s">
        <v>137</v>
      </c>
      <c r="C161" s="1">
        <v>44421.378472222219</v>
      </c>
      <c r="D161">
        <v>10377017</v>
      </c>
    </row>
    <row r="162" spans="2:4">
      <c r="B162" t="s">
        <v>137</v>
      </c>
      <c r="C162" s="1">
        <v>44424.378472222219</v>
      </c>
      <c r="D162">
        <v>10369861</v>
      </c>
    </row>
    <row r="163" spans="2:4">
      <c r="B163" t="s">
        <v>137</v>
      </c>
      <c r="C163" s="1">
        <v>44425.378472222219</v>
      </c>
      <c r="D163">
        <v>10400593</v>
      </c>
    </row>
    <row r="164" spans="2:4">
      <c r="B164" t="s">
        <v>137</v>
      </c>
      <c r="C164" s="1">
        <v>44426.378472222219</v>
      </c>
      <c r="D164">
        <v>10392502</v>
      </c>
    </row>
    <row r="165" spans="2:4">
      <c r="B165" t="s">
        <v>137</v>
      </c>
      <c r="C165" s="1">
        <v>44428.378472222219</v>
      </c>
      <c r="D165">
        <v>10289729</v>
      </c>
    </row>
    <row r="166" spans="2:4">
      <c r="B166" t="s">
        <v>137</v>
      </c>
      <c r="C166" s="1">
        <v>44431.378472222219</v>
      </c>
      <c r="D166">
        <v>10282746</v>
      </c>
    </row>
    <row r="167" spans="2:4">
      <c r="B167" t="s">
        <v>137</v>
      </c>
      <c r="C167" s="1">
        <v>44432.378472222219</v>
      </c>
      <c r="D167">
        <v>10391003</v>
      </c>
    </row>
    <row r="168" spans="2:4">
      <c r="B168" t="s">
        <v>137</v>
      </c>
      <c r="C168" s="1">
        <v>44433.378472222219</v>
      </c>
      <c r="D168">
        <v>10390949</v>
      </c>
    </row>
    <row r="169" spans="2:4">
      <c r="B169" t="s">
        <v>137</v>
      </c>
      <c r="C169" s="1">
        <v>44434.378472222219</v>
      </c>
      <c r="D169">
        <v>10374712</v>
      </c>
    </row>
    <row r="170" spans="2:4">
      <c r="B170" t="s">
        <v>137</v>
      </c>
      <c r="C170" s="1">
        <v>44435.378472222219</v>
      </c>
      <c r="D170">
        <v>10449624</v>
      </c>
    </row>
    <row r="171" spans="2:4">
      <c r="B171" t="s">
        <v>137</v>
      </c>
      <c r="C171" s="1">
        <v>44438.378472222219</v>
      </c>
      <c r="D171">
        <v>10592150</v>
      </c>
    </row>
    <row r="172" spans="2:4">
      <c r="B172" t="s">
        <v>137</v>
      </c>
      <c r="C172" s="1">
        <v>44439.378472222219</v>
      </c>
      <c r="D172">
        <v>10740761</v>
      </c>
    </row>
    <row r="173" spans="2:4">
      <c r="B173" t="s">
        <v>137</v>
      </c>
      <c r="C173" s="1">
        <v>44440.378472222219</v>
      </c>
      <c r="D173">
        <v>10730113</v>
      </c>
    </row>
    <row r="174" spans="2:4">
      <c r="B174" t="s">
        <v>137</v>
      </c>
      <c r="C174" s="1">
        <v>44441.378472222219</v>
      </c>
      <c r="D174">
        <v>10818169</v>
      </c>
    </row>
    <row r="175" spans="2:4">
      <c r="B175" t="s">
        <v>137</v>
      </c>
      <c r="C175" s="1">
        <v>44442.378472222219</v>
      </c>
      <c r="D175">
        <v>10873889</v>
      </c>
    </row>
    <row r="176" spans="2:4">
      <c r="B176" t="s">
        <v>137</v>
      </c>
      <c r="C176" s="1">
        <v>44445.378472222219</v>
      </c>
      <c r="D176">
        <v>10898060</v>
      </c>
    </row>
    <row r="177" spans="2:4">
      <c r="B177" t="s">
        <v>137</v>
      </c>
      <c r="C177" s="1">
        <v>44446.378472222219</v>
      </c>
      <c r="D177">
        <v>10873863</v>
      </c>
    </row>
    <row r="178" spans="2:4">
      <c r="B178" t="s">
        <v>137</v>
      </c>
      <c r="C178" s="1">
        <v>44447.378472222219</v>
      </c>
      <c r="D178">
        <v>10863811</v>
      </c>
    </row>
    <row r="179" spans="2:4">
      <c r="B179" t="s">
        <v>137</v>
      </c>
      <c r="C179" s="1">
        <v>44448.378472222219</v>
      </c>
      <c r="D179">
        <v>10881999</v>
      </c>
    </row>
    <row r="180" spans="2:4">
      <c r="B180" t="s">
        <v>137</v>
      </c>
      <c r="C180" s="1">
        <v>44452.378472222219</v>
      </c>
      <c r="D180">
        <v>10918585</v>
      </c>
    </row>
    <row r="181" spans="2:4">
      <c r="B181" t="s">
        <v>137</v>
      </c>
      <c r="C181" s="1">
        <v>44453.378472222219</v>
      </c>
      <c r="D181">
        <v>10961236</v>
      </c>
    </row>
    <row r="182" spans="2:4">
      <c r="B182" t="s">
        <v>137</v>
      </c>
      <c r="C182" s="1">
        <v>44454.378472222219</v>
      </c>
      <c r="D182">
        <v>11070050</v>
      </c>
    </row>
    <row r="183" spans="2:4">
      <c r="B183" t="s">
        <v>137</v>
      </c>
      <c r="C183" s="1">
        <v>44455.378472222219</v>
      </c>
      <c r="D183">
        <v>11091306</v>
      </c>
    </row>
    <row r="184" spans="2:4">
      <c r="B184" t="s">
        <v>137</v>
      </c>
      <c r="C184" s="1">
        <v>44456.378472222219</v>
      </c>
      <c r="D184">
        <v>11060813</v>
      </c>
    </row>
    <row r="185" spans="2:4">
      <c r="B185" t="s">
        <v>137</v>
      </c>
      <c r="C185" s="1">
        <v>44459.378472222219</v>
      </c>
      <c r="D185">
        <v>10910349</v>
      </c>
    </row>
    <row r="186" spans="2:4">
      <c r="B186" t="s">
        <v>137</v>
      </c>
      <c r="C186" s="1">
        <v>44460.378472222219</v>
      </c>
      <c r="D186">
        <v>11023714</v>
      </c>
    </row>
    <row r="187" spans="2:4">
      <c r="B187" t="s">
        <v>137</v>
      </c>
      <c r="C187" s="1">
        <v>44461.378472222219</v>
      </c>
      <c r="D187">
        <v>11053398</v>
      </c>
    </row>
    <row r="188" spans="2:4">
      <c r="B188" t="s">
        <v>137</v>
      </c>
      <c r="C188" s="1">
        <v>44462.378472222219</v>
      </c>
      <c r="D188">
        <v>11189532</v>
      </c>
    </row>
    <row r="189" spans="2:4">
      <c r="B189" t="s">
        <v>137</v>
      </c>
      <c r="C189" s="1">
        <v>44463.378472222219</v>
      </c>
      <c r="D189">
        <v>11171826</v>
      </c>
    </row>
    <row r="190" spans="2:4">
      <c r="B190" t="s">
        <v>137</v>
      </c>
      <c r="C190" s="1">
        <v>44466.378472222219</v>
      </c>
      <c r="D190">
        <v>11163358</v>
      </c>
    </row>
    <row r="191" spans="2:4">
      <c r="B191" t="s">
        <v>137</v>
      </c>
      <c r="C191" s="1">
        <v>44467.378472222219</v>
      </c>
      <c r="D191">
        <v>11131966</v>
      </c>
    </row>
    <row r="192" spans="2:4">
      <c r="B192" t="s">
        <v>137</v>
      </c>
      <c r="C192" s="1">
        <v>44468.378472222219</v>
      </c>
      <c r="D192">
        <v>11195197</v>
      </c>
    </row>
    <row r="193" spans="2:4">
      <c r="B193" t="s">
        <v>137</v>
      </c>
      <c r="C193" s="1">
        <v>44469.378472222219</v>
      </c>
      <c r="D193">
        <v>11128325</v>
      </c>
    </row>
    <row r="194" spans="2:4">
      <c r="B194" t="s">
        <v>137</v>
      </c>
      <c r="C194" s="1">
        <v>44470.378472222219</v>
      </c>
      <c r="D194">
        <v>11109439</v>
      </c>
    </row>
    <row r="195" spans="2:4">
      <c r="B195" t="s">
        <v>137</v>
      </c>
      <c r="C195" s="1">
        <v>44473.378472222219</v>
      </c>
      <c r="D195">
        <v>11211865</v>
      </c>
    </row>
    <row r="196" spans="2:4">
      <c r="B196" t="s">
        <v>137</v>
      </c>
      <c r="C196" s="1">
        <v>44474.378472222219</v>
      </c>
      <c r="D196">
        <v>11297548</v>
      </c>
    </row>
    <row r="197" spans="2:4">
      <c r="B197" t="s">
        <v>137</v>
      </c>
      <c r="C197" s="1">
        <v>44475.378472222219</v>
      </c>
      <c r="D197">
        <v>11160728</v>
      </c>
    </row>
    <row r="198" spans="2:4">
      <c r="B198" t="s">
        <v>137</v>
      </c>
      <c r="C198" s="1">
        <v>44476.378472222219</v>
      </c>
      <c r="D198">
        <v>11274472</v>
      </c>
    </row>
    <row r="199" spans="2:4">
      <c r="B199" t="s">
        <v>137</v>
      </c>
      <c r="C199" s="1">
        <v>44477.378472222219</v>
      </c>
      <c r="D199">
        <v>11287447</v>
      </c>
    </row>
    <row r="200" spans="2:4">
      <c r="B200" t="s">
        <v>137</v>
      </c>
      <c r="C200" s="1">
        <v>44480.378472222219</v>
      </c>
      <c r="D200">
        <v>11376162</v>
      </c>
    </row>
    <row r="201" spans="2:4">
      <c r="B201" t="s">
        <v>137</v>
      </c>
      <c r="C201" s="1">
        <v>44481.378472222219</v>
      </c>
      <c r="D201">
        <v>11417308</v>
      </c>
    </row>
    <row r="202" spans="2:4">
      <c r="B202" t="s">
        <v>137</v>
      </c>
      <c r="C202" s="1">
        <v>44482.378472222219</v>
      </c>
      <c r="D202">
        <v>11547114</v>
      </c>
    </row>
    <row r="203" spans="2:4">
      <c r="B203" t="s">
        <v>137</v>
      </c>
      <c r="C203" s="1">
        <v>44483.378472222219</v>
      </c>
      <c r="D203">
        <v>11640724</v>
      </c>
    </row>
    <row r="204" spans="2:4">
      <c r="B204" t="s">
        <v>137</v>
      </c>
      <c r="C204" s="1">
        <v>44487.378472222219</v>
      </c>
      <c r="D204">
        <v>11702672</v>
      </c>
    </row>
    <row r="205" spans="2:4">
      <c r="B205" t="s">
        <v>137</v>
      </c>
      <c r="C205" s="1">
        <v>44488.378472222219</v>
      </c>
      <c r="D205">
        <v>11586451</v>
      </c>
    </row>
    <row r="206" spans="2:4">
      <c r="B206" t="s">
        <v>137</v>
      </c>
      <c r="C206" s="1">
        <v>44489.378472222219</v>
      </c>
      <c r="D206">
        <v>11468564</v>
      </c>
    </row>
    <row r="207" spans="2:4">
      <c r="B207" t="s">
        <v>137</v>
      </c>
      <c r="C207" s="1">
        <v>44490.378472222219</v>
      </c>
      <c r="D207">
        <v>11438037</v>
      </c>
    </row>
    <row r="208" spans="2:4">
      <c r="B208" t="s">
        <v>137</v>
      </c>
      <c r="C208" s="1">
        <v>44491.378472222219</v>
      </c>
      <c r="D208">
        <v>11351987</v>
      </c>
    </row>
    <row r="209" spans="2:4">
      <c r="B209" t="s">
        <v>137</v>
      </c>
      <c r="C209" s="1">
        <v>44494.378472222219</v>
      </c>
      <c r="D209">
        <v>11285593</v>
      </c>
    </row>
    <row r="210" spans="2:4">
      <c r="B210" t="s">
        <v>137</v>
      </c>
      <c r="C210" s="1">
        <v>44495.378472222219</v>
      </c>
      <c r="D210">
        <v>11407274</v>
      </c>
    </row>
    <row r="211" spans="2:4">
      <c r="B211" t="s">
        <v>137</v>
      </c>
      <c r="C211" s="1">
        <v>44496.378472222219</v>
      </c>
      <c r="D211">
        <v>11380393</v>
      </c>
    </row>
    <row r="212" spans="2:4">
      <c r="B212" t="s">
        <v>137</v>
      </c>
      <c r="C212" s="1">
        <v>44497.378472222219</v>
      </c>
      <c r="D212">
        <v>11173287</v>
      </c>
    </row>
    <row r="213" spans="2:4">
      <c r="B213" t="s">
        <v>137</v>
      </c>
      <c r="C213" s="1">
        <v>44498.378472222219</v>
      </c>
      <c r="D213">
        <v>11100168</v>
      </c>
    </row>
    <row r="214" spans="2:4">
      <c r="B214" t="s">
        <v>137</v>
      </c>
      <c r="C214" s="1">
        <v>44501.378472222219</v>
      </c>
      <c r="D214">
        <v>11282398</v>
      </c>
    </row>
    <row r="215" spans="2:4">
      <c r="B215" t="s">
        <v>137</v>
      </c>
      <c r="C215" s="1">
        <v>44502.378472222219</v>
      </c>
      <c r="D215">
        <v>11254875</v>
      </c>
    </row>
    <row r="216" spans="2:4">
      <c r="B216" t="s">
        <v>137</v>
      </c>
      <c r="C216" s="1">
        <v>44503.378472222219</v>
      </c>
      <c r="D216">
        <v>11241552</v>
      </c>
    </row>
    <row r="217" spans="2:4">
      <c r="B217" t="s">
        <v>137</v>
      </c>
      <c r="C217" s="1">
        <v>44504.753472222219</v>
      </c>
      <c r="D217">
        <v>11309123</v>
      </c>
    </row>
    <row r="218" spans="2:4">
      <c r="B218" t="s">
        <v>137</v>
      </c>
      <c r="C218" s="1">
        <v>44508.378472222219</v>
      </c>
      <c r="D218">
        <v>11414242</v>
      </c>
    </row>
    <row r="219" spans="2:4">
      <c r="B219" t="s">
        <v>137</v>
      </c>
      <c r="C219" s="1">
        <v>44509.378472222219</v>
      </c>
      <c r="D219">
        <v>11407707</v>
      </c>
    </row>
    <row r="220" spans="2:4">
      <c r="B220" t="s">
        <v>137</v>
      </c>
      <c r="C220" s="1">
        <v>44510.378472222219</v>
      </c>
      <c r="D220">
        <v>11396216</v>
      </c>
    </row>
    <row r="221" spans="2:4">
      <c r="B221" t="s">
        <v>137</v>
      </c>
      <c r="C221" s="1">
        <v>44511.378472222219</v>
      </c>
      <c r="D221">
        <v>11280614</v>
      </c>
    </row>
    <row r="222" spans="2:4">
      <c r="B222" t="s">
        <v>137</v>
      </c>
      <c r="C222" s="1">
        <v>44512.378472222219</v>
      </c>
      <c r="D222">
        <v>11404593</v>
      </c>
    </row>
    <row r="223" spans="2:4">
      <c r="B223" t="s">
        <v>137</v>
      </c>
      <c r="C223" s="1">
        <v>44515.378472222219</v>
      </c>
      <c r="D223">
        <v>11406425</v>
      </c>
    </row>
    <row r="224" spans="2:4">
      <c r="B224" t="s">
        <v>137</v>
      </c>
      <c r="C224" s="1">
        <v>44516.378472222219</v>
      </c>
      <c r="D224">
        <v>11358584</v>
      </c>
    </row>
    <row r="225" spans="2:4">
      <c r="B225" t="s">
        <v>137</v>
      </c>
      <c r="C225" s="1">
        <v>44517.378472222219</v>
      </c>
      <c r="D225">
        <v>11322895</v>
      </c>
    </row>
    <row r="226" spans="2:4">
      <c r="B226" t="s">
        <v>137</v>
      </c>
      <c r="C226" s="1">
        <v>44518.378472222219</v>
      </c>
      <c r="D226">
        <v>11188670</v>
      </c>
    </row>
    <row r="227" spans="2:4">
      <c r="B227" t="s">
        <v>137</v>
      </c>
      <c r="C227" s="1">
        <v>44522.378472222219</v>
      </c>
      <c r="D227">
        <v>10974625</v>
      </c>
    </row>
    <row r="228" spans="2:4">
      <c r="B228" t="s">
        <v>137</v>
      </c>
      <c r="C228" s="1">
        <v>44523.378472222219</v>
      </c>
      <c r="D228">
        <v>11070140</v>
      </c>
    </row>
    <row r="229" spans="2:4">
      <c r="B229" t="s">
        <v>137</v>
      </c>
      <c r="C229" s="1">
        <v>44524.378472222219</v>
      </c>
      <c r="D229">
        <v>11127496</v>
      </c>
    </row>
  </sheetData>
  <mergeCells count="10">
    <mergeCell ref="T65:X65"/>
    <mergeCell ref="T76:W77"/>
    <mergeCell ref="T82:W83"/>
    <mergeCell ref="T92:W93"/>
    <mergeCell ref="T102:W103"/>
    <mergeCell ref="T6:X6"/>
    <mergeCell ref="T17:W18"/>
    <mergeCell ref="T23:W24"/>
    <mergeCell ref="T33:W34"/>
    <mergeCell ref="T43:W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6"/>
  <sheetViews>
    <sheetView tabSelected="1" workbookViewId="0"/>
  </sheetViews>
  <sheetFormatPr defaultRowHeight="14.4"/>
  <cols>
    <col min="1" max="1" width="20.44140625" bestFit="1" customWidth="1"/>
    <col min="2" max="2" width="9.6640625" bestFit="1" customWidth="1"/>
    <col min="3" max="3" width="15.44140625" bestFit="1" customWidth="1"/>
    <col min="4" max="4" width="9" bestFit="1" customWidth="1"/>
    <col min="5" max="5" width="15.44140625" bestFit="1" customWidth="1"/>
    <col min="6" max="6" width="9" bestFit="1" customWidth="1"/>
    <col min="7" max="7" width="8" customWidth="1"/>
    <col min="8" max="8" width="10" bestFit="1" customWidth="1"/>
    <col min="9" max="9" width="8" customWidth="1"/>
    <col min="10" max="10" width="9" bestFit="1" customWidth="1"/>
    <col min="11" max="11" width="12.77734375" bestFit="1" customWidth="1"/>
    <col min="12" max="12" width="11" bestFit="1" customWidth="1"/>
    <col min="13" max="13" width="6" customWidth="1"/>
    <col min="14" max="14" width="9.33203125" bestFit="1" customWidth="1"/>
    <col min="15" max="15" width="7.6640625" customWidth="1"/>
    <col min="16" max="16" width="8" customWidth="1"/>
    <col min="17" max="17" width="11.44140625" bestFit="1" customWidth="1"/>
  </cols>
  <sheetData>
    <row r="1" spans="1:29">
      <c r="A1" s="39" t="s">
        <v>168</v>
      </c>
    </row>
    <row r="2" spans="1:29">
      <c r="A2" s="39" t="s">
        <v>169</v>
      </c>
    </row>
    <row r="3" spans="1:29">
      <c r="A3" s="39" t="s">
        <v>170</v>
      </c>
    </row>
    <row r="4" spans="1:29">
      <c r="A4" s="39" t="s">
        <v>171</v>
      </c>
    </row>
    <row r="5" spans="1:29">
      <c r="S5" t="s">
        <v>106</v>
      </c>
      <c r="Y5" t="s">
        <v>120</v>
      </c>
    </row>
    <row r="6" spans="1:29" ht="16.2">
      <c r="A6" s="18" t="s">
        <v>0</v>
      </c>
      <c r="B6" s="18" t="s">
        <v>1</v>
      </c>
      <c r="C6" s="18" t="s">
        <v>2</v>
      </c>
      <c r="D6" s="18" t="s">
        <v>3</v>
      </c>
      <c r="E6" s="18" t="s">
        <v>4</v>
      </c>
      <c r="F6" s="18" t="s">
        <v>5</v>
      </c>
      <c r="G6" s="18" t="s">
        <v>6</v>
      </c>
      <c r="H6" s="18" t="s">
        <v>7</v>
      </c>
      <c r="I6" s="18" t="s">
        <v>8</v>
      </c>
      <c r="J6" s="18" t="s">
        <v>9</v>
      </c>
      <c r="K6" s="18" t="s">
        <v>10</v>
      </c>
      <c r="L6" s="18" t="s">
        <v>11</v>
      </c>
      <c r="M6" s="18" t="s">
        <v>12</v>
      </c>
      <c r="N6" s="18" t="s">
        <v>13</v>
      </c>
      <c r="O6" s="18" t="s">
        <v>14</v>
      </c>
      <c r="P6" s="18" t="s">
        <v>15</v>
      </c>
      <c r="Q6" s="18" t="s">
        <v>16</v>
      </c>
    </row>
    <row r="7" spans="1:29">
      <c r="A7" t="s">
        <v>17</v>
      </c>
      <c r="B7" t="s">
        <v>173</v>
      </c>
      <c r="C7" s="1">
        <v>43556.378472222219</v>
      </c>
      <c r="D7">
        <v>306.44</v>
      </c>
      <c r="E7" s="1">
        <v>43585.378472222219</v>
      </c>
      <c r="F7">
        <v>314.24</v>
      </c>
      <c r="G7" s="2">
        <v>2.5499999999999998E-2</v>
      </c>
      <c r="H7">
        <v>5050.21</v>
      </c>
      <c r="I7" s="2">
        <v>2.53E-2</v>
      </c>
      <c r="J7">
        <v>652.65629999999999</v>
      </c>
      <c r="K7">
        <v>200000</v>
      </c>
      <c r="L7">
        <v>5050.21</v>
      </c>
      <c r="M7">
        <v>20</v>
      </c>
      <c r="N7">
        <v>252.51</v>
      </c>
      <c r="O7" s="2">
        <v>-2.6200000000000001E-2</v>
      </c>
      <c r="P7" s="2">
        <v>3.5200000000000002E-2</v>
      </c>
      <c r="Q7" t="s">
        <v>19</v>
      </c>
      <c r="S7" s="27" t="s">
        <v>153</v>
      </c>
      <c r="T7" s="27">
        <v>2019</v>
      </c>
      <c r="U7" s="27">
        <v>2020</v>
      </c>
      <c r="V7" s="33">
        <v>2021</v>
      </c>
      <c r="W7" s="27" t="s">
        <v>167</v>
      </c>
      <c r="X7" t="s">
        <v>172</v>
      </c>
      <c r="Y7" s="27" t="s">
        <v>153</v>
      </c>
      <c r="Z7" s="27">
        <v>2019</v>
      </c>
      <c r="AA7" s="27">
        <v>2020</v>
      </c>
      <c r="AB7" s="33">
        <v>2021</v>
      </c>
      <c r="AC7" s="27" t="s">
        <v>167</v>
      </c>
    </row>
    <row r="8" spans="1:29">
      <c r="A8" t="s">
        <v>20</v>
      </c>
      <c r="B8" t="s">
        <v>173</v>
      </c>
      <c r="C8" s="1">
        <v>43556.378472222219</v>
      </c>
      <c r="D8">
        <v>1492.75</v>
      </c>
      <c r="E8" s="1">
        <v>43585.378472222219</v>
      </c>
      <c r="F8">
        <v>1463.15</v>
      </c>
      <c r="G8" s="2">
        <v>-1.9800000000000002E-2</v>
      </c>
      <c r="H8">
        <v>-4005.42</v>
      </c>
      <c r="I8" s="2">
        <v>-0.02</v>
      </c>
      <c r="J8">
        <v>133.9804</v>
      </c>
      <c r="K8">
        <v>199999.2</v>
      </c>
      <c r="L8">
        <v>1044.79</v>
      </c>
      <c r="M8">
        <v>20</v>
      </c>
      <c r="N8">
        <v>-200.27</v>
      </c>
      <c r="O8" s="2">
        <v>-5.8500000000000003E-2</v>
      </c>
      <c r="P8" s="2">
        <v>2.4899999999999999E-2</v>
      </c>
      <c r="Q8" t="s">
        <v>19</v>
      </c>
      <c r="S8" s="27" t="s">
        <v>157</v>
      </c>
      <c r="T8" s="29">
        <v>2.1999999999999999E-2</v>
      </c>
      <c r="U8" s="29">
        <v>9.6000000000000002E-2</v>
      </c>
      <c r="V8" s="35">
        <v>1.0999999999999999E-2</v>
      </c>
      <c r="W8" s="32">
        <v>4.2999999999999997E-2</v>
      </c>
      <c r="X8">
        <f>RANK(W8,$W$8:$W$19,0)</f>
        <v>1</v>
      </c>
      <c r="Y8" s="27" t="s">
        <v>154</v>
      </c>
      <c r="Z8" s="28" t="s">
        <v>67</v>
      </c>
      <c r="AA8" s="30">
        <v>-7.0000000000000001E-3</v>
      </c>
      <c r="AB8" s="34">
        <v>-7.0000000000000001E-3</v>
      </c>
      <c r="AC8" s="37">
        <v>-7.0000000000000001E-3</v>
      </c>
    </row>
    <row r="9" spans="1:29">
      <c r="A9" t="s">
        <v>21</v>
      </c>
      <c r="B9" t="s">
        <v>173</v>
      </c>
      <c r="C9" s="1">
        <v>43556.378472222219</v>
      </c>
      <c r="D9">
        <v>765.6</v>
      </c>
      <c r="E9" s="1">
        <v>43585.378472222219</v>
      </c>
      <c r="F9">
        <v>766.85</v>
      </c>
      <c r="G9" s="2">
        <v>1.6000000000000001E-3</v>
      </c>
      <c r="H9">
        <v>286.51</v>
      </c>
      <c r="I9" s="2">
        <v>1.4E-3</v>
      </c>
      <c r="J9">
        <v>261.23090000000002</v>
      </c>
      <c r="K9">
        <v>199998.39</v>
      </c>
      <c r="L9">
        <v>1331.29</v>
      </c>
      <c r="M9">
        <v>20</v>
      </c>
      <c r="N9">
        <v>14.33</v>
      </c>
      <c r="O9" s="2">
        <v>-3.56E-2</v>
      </c>
      <c r="P9" s="2">
        <v>2.2700000000000001E-2</v>
      </c>
      <c r="Q9" t="s">
        <v>19</v>
      </c>
      <c r="S9" s="27" t="s">
        <v>165</v>
      </c>
      <c r="T9" s="29">
        <v>6.0000000000000001E-3</v>
      </c>
      <c r="U9" s="29">
        <v>6.3E-2</v>
      </c>
      <c r="V9" s="36" t="s">
        <v>67</v>
      </c>
      <c r="W9" s="32">
        <v>3.4000000000000002E-2</v>
      </c>
      <c r="X9">
        <f>RANK(W9,$W$8:$W$19,0)</f>
        <v>2</v>
      </c>
      <c r="Y9" s="27" t="s">
        <v>155</v>
      </c>
      <c r="Z9" s="29">
        <v>1.2999999999999999E-2</v>
      </c>
      <c r="AA9" s="30">
        <v>-5.6000000000000001E-2</v>
      </c>
      <c r="AB9" s="35">
        <v>6.6000000000000003E-2</v>
      </c>
      <c r="AC9" s="32">
        <v>8.0000000000000002E-3</v>
      </c>
    </row>
    <row r="10" spans="1:29">
      <c r="A10" t="s">
        <v>22</v>
      </c>
      <c r="B10" t="s">
        <v>173</v>
      </c>
      <c r="C10" s="1">
        <v>43556.378472222219</v>
      </c>
      <c r="D10">
        <v>2915.65</v>
      </c>
      <c r="E10" s="1">
        <v>43585.378472222219</v>
      </c>
      <c r="F10">
        <v>2984.1</v>
      </c>
      <c r="G10" s="2">
        <v>2.35E-2</v>
      </c>
      <c r="H10">
        <v>4654.83</v>
      </c>
      <c r="I10" s="2">
        <v>2.3300000000000001E-2</v>
      </c>
      <c r="J10">
        <v>68.594520000000003</v>
      </c>
      <c r="K10">
        <v>199997.61</v>
      </c>
      <c r="L10">
        <v>5986.12</v>
      </c>
      <c r="M10">
        <v>20</v>
      </c>
      <c r="N10">
        <v>232.74</v>
      </c>
      <c r="O10" s="2">
        <v>-2.9000000000000001E-2</v>
      </c>
      <c r="P10" s="2">
        <v>6.6699999999999995E-2</v>
      </c>
      <c r="Q10" t="s">
        <v>19</v>
      </c>
      <c r="S10" s="27" t="s">
        <v>161</v>
      </c>
      <c r="T10" s="30">
        <v>-3.0000000000000001E-3</v>
      </c>
      <c r="U10" s="29">
        <v>1.4E-2</v>
      </c>
      <c r="V10" s="35">
        <v>6.9000000000000006E-2</v>
      </c>
      <c r="W10" s="32">
        <v>2.7E-2</v>
      </c>
      <c r="X10">
        <f>RANK(W10,$W$8:$W$19,0)</f>
        <v>3</v>
      </c>
      <c r="Y10" s="27" t="s">
        <v>156</v>
      </c>
      <c r="Z10" s="29">
        <v>4.4999999999999998E-2</v>
      </c>
      <c r="AA10" s="30">
        <v>-0.19600000000000001</v>
      </c>
      <c r="AB10" s="35">
        <v>2.7E-2</v>
      </c>
      <c r="AC10" s="37">
        <v>-4.1000000000000002E-2</v>
      </c>
    </row>
    <row r="11" spans="1:29">
      <c r="A11" t="s">
        <v>23</v>
      </c>
      <c r="B11" t="s">
        <v>173</v>
      </c>
      <c r="C11" s="1">
        <v>43556.378472222219</v>
      </c>
      <c r="D11">
        <v>7158.8</v>
      </c>
      <c r="E11" s="1">
        <v>43585.378472222219</v>
      </c>
      <c r="F11">
        <v>7520.45</v>
      </c>
      <c r="G11" s="2">
        <v>5.0500000000000003E-2</v>
      </c>
      <c r="H11">
        <v>10062.48</v>
      </c>
      <c r="I11" s="2">
        <v>5.0299999999999997E-2</v>
      </c>
      <c r="J11">
        <v>27.937200000000001</v>
      </c>
      <c r="K11">
        <v>199996.79999999999</v>
      </c>
      <c r="L11">
        <v>16048.6</v>
      </c>
      <c r="M11">
        <v>20</v>
      </c>
      <c r="N11">
        <v>503.12</v>
      </c>
      <c r="O11" s="2">
        <v>-1.66E-2</v>
      </c>
      <c r="P11" s="2">
        <v>8.2199999999999995E-2</v>
      </c>
      <c r="Q11" t="s">
        <v>19</v>
      </c>
      <c r="S11" s="27" t="s">
        <v>164</v>
      </c>
      <c r="T11" s="30">
        <v>-3.0000000000000001E-3</v>
      </c>
      <c r="U11" s="29">
        <v>7.9000000000000001E-2</v>
      </c>
      <c r="V11" s="34">
        <v>-2E-3</v>
      </c>
      <c r="W11" s="32">
        <v>2.5000000000000001E-2</v>
      </c>
      <c r="X11">
        <f>RANK(W11,$W$8:$W$19,0)</f>
        <v>4</v>
      </c>
      <c r="Y11" s="27" t="s">
        <v>157</v>
      </c>
      <c r="Z11" s="29">
        <v>2.1999999999999999E-2</v>
      </c>
      <c r="AA11" s="29">
        <v>0.128</v>
      </c>
      <c r="AB11" s="35">
        <v>2.5999999999999999E-2</v>
      </c>
      <c r="AC11" s="32">
        <v>5.8999999999999997E-2</v>
      </c>
    </row>
    <row r="12" spans="1:29">
      <c r="A12" t="s">
        <v>24</v>
      </c>
      <c r="B12" t="s">
        <v>173</v>
      </c>
      <c r="C12" s="1">
        <v>43556.378472222219</v>
      </c>
      <c r="D12">
        <v>3001.45</v>
      </c>
      <c r="E12" s="1">
        <v>43585.378472222219</v>
      </c>
      <c r="F12">
        <v>3095.95</v>
      </c>
      <c r="G12" s="2">
        <v>3.15E-2</v>
      </c>
      <c r="H12">
        <v>6256.2</v>
      </c>
      <c r="I12" s="2">
        <v>3.1300000000000001E-2</v>
      </c>
      <c r="J12">
        <v>66.633129999999994</v>
      </c>
      <c r="K12">
        <v>199995.98</v>
      </c>
      <c r="L12">
        <v>22304.799999999999</v>
      </c>
      <c r="M12">
        <v>20</v>
      </c>
      <c r="N12">
        <v>312.81</v>
      </c>
      <c r="O12" s="2">
        <v>-8.8000000000000005E-3</v>
      </c>
      <c r="P12" s="2">
        <v>4.2799999999999998E-2</v>
      </c>
      <c r="Q12" t="s">
        <v>19</v>
      </c>
      <c r="S12" s="27" t="s">
        <v>158</v>
      </c>
      <c r="T12" s="29">
        <v>1.4999999999999999E-2</v>
      </c>
      <c r="U12" s="29">
        <v>1E-3</v>
      </c>
      <c r="V12" s="35">
        <v>5.3999999999999999E-2</v>
      </c>
      <c r="W12" s="32">
        <v>2.3E-2</v>
      </c>
      <c r="X12">
        <f>RANK(W12,$W$8:$W$19,0)</f>
        <v>5</v>
      </c>
      <c r="Y12" s="27" t="s">
        <v>158</v>
      </c>
      <c r="Z12" s="29">
        <v>1.6E-2</v>
      </c>
      <c r="AA12" s="29">
        <v>5.0000000000000001E-3</v>
      </c>
      <c r="AB12" s="35">
        <v>6.4000000000000001E-2</v>
      </c>
      <c r="AC12" s="32">
        <v>2.8000000000000001E-2</v>
      </c>
    </row>
    <row r="13" spans="1:29">
      <c r="A13" t="s">
        <v>25</v>
      </c>
      <c r="B13" t="s">
        <v>173</v>
      </c>
      <c r="C13" s="1">
        <v>43556.378472222219</v>
      </c>
      <c r="D13">
        <v>340.8</v>
      </c>
      <c r="E13" s="1">
        <v>43585.378472222219</v>
      </c>
      <c r="F13">
        <v>320.3</v>
      </c>
      <c r="G13" s="2">
        <v>-6.0199999999999997E-2</v>
      </c>
      <c r="H13">
        <v>-12069.02</v>
      </c>
      <c r="I13" s="2">
        <v>-6.0299999999999999E-2</v>
      </c>
      <c r="J13">
        <v>586.84040000000005</v>
      </c>
      <c r="K13">
        <v>199995.2</v>
      </c>
      <c r="L13">
        <v>10235.77</v>
      </c>
      <c r="M13">
        <v>20</v>
      </c>
      <c r="N13">
        <v>-603.45000000000005</v>
      </c>
      <c r="O13" s="2">
        <v>-7.8100000000000003E-2</v>
      </c>
      <c r="P13" s="2">
        <v>6.7500000000000004E-2</v>
      </c>
      <c r="Q13" t="s">
        <v>19</v>
      </c>
      <c r="S13" s="27" t="s">
        <v>162</v>
      </c>
      <c r="T13" s="29">
        <v>4.3999999999999997E-2</v>
      </c>
      <c r="U13" s="29">
        <v>2E-3</v>
      </c>
      <c r="V13" s="35">
        <v>1.9E-2</v>
      </c>
      <c r="W13" s="32">
        <v>2.1999999999999999E-2</v>
      </c>
      <c r="X13">
        <f>RANK(W13,$W$8:$W$19,0)</f>
        <v>6</v>
      </c>
      <c r="Y13" s="27" t="s">
        <v>159</v>
      </c>
      <c r="Z13" s="30">
        <v>-2E-3</v>
      </c>
      <c r="AA13" s="29">
        <v>5.0999999999999997E-2</v>
      </c>
      <c r="AB13" s="35">
        <v>1.4999999999999999E-2</v>
      </c>
      <c r="AC13" s="32">
        <v>2.1000000000000001E-2</v>
      </c>
    </row>
    <row r="14" spans="1:29">
      <c r="A14" t="s">
        <v>26</v>
      </c>
      <c r="B14" t="s">
        <v>173</v>
      </c>
      <c r="C14" s="1">
        <v>43556.378472222219</v>
      </c>
      <c r="D14">
        <v>391.9</v>
      </c>
      <c r="E14" s="1">
        <v>43585.378472222219</v>
      </c>
      <c r="F14">
        <v>379.85</v>
      </c>
      <c r="G14" s="2">
        <v>-3.0700000000000002E-2</v>
      </c>
      <c r="H14">
        <v>-6188.74</v>
      </c>
      <c r="I14" s="2">
        <v>-3.09E-2</v>
      </c>
      <c r="J14">
        <v>510.32</v>
      </c>
      <c r="K14">
        <v>199994.39</v>
      </c>
      <c r="L14">
        <v>4047.04</v>
      </c>
      <c r="M14">
        <v>20</v>
      </c>
      <c r="N14">
        <v>-309.44</v>
      </c>
      <c r="O14" s="2">
        <v>-0.14910000000000001</v>
      </c>
      <c r="P14" s="2">
        <v>1.9400000000000001E-2</v>
      </c>
      <c r="Q14" t="s">
        <v>19</v>
      </c>
      <c r="S14" s="27" t="s">
        <v>159</v>
      </c>
      <c r="T14" s="30">
        <v>-2E-3</v>
      </c>
      <c r="U14" s="29">
        <v>4.1000000000000002E-2</v>
      </c>
      <c r="V14" s="35">
        <v>8.9999999999999993E-3</v>
      </c>
      <c r="W14" s="32">
        <v>1.6E-2</v>
      </c>
      <c r="X14">
        <f>RANK(W14,$W$8:$W$19,0)</f>
        <v>7</v>
      </c>
      <c r="Y14" s="27" t="s">
        <v>160</v>
      </c>
      <c r="Z14" s="30">
        <v>-6.3E-2</v>
      </c>
      <c r="AA14" s="29">
        <v>7.2999999999999995E-2</v>
      </c>
      <c r="AB14" s="35">
        <v>8.9999999999999993E-3</v>
      </c>
      <c r="AC14" s="32">
        <v>6.0000000000000001E-3</v>
      </c>
    </row>
    <row r="15" spans="1:29">
      <c r="A15" t="s">
        <v>27</v>
      </c>
      <c r="B15" t="s">
        <v>173</v>
      </c>
      <c r="C15" s="1">
        <v>43556.378472222219</v>
      </c>
      <c r="D15">
        <v>3049.85</v>
      </c>
      <c r="E15" s="1">
        <v>43585.378472222219</v>
      </c>
      <c r="F15">
        <v>2896.05</v>
      </c>
      <c r="G15" s="2">
        <v>-5.04E-2</v>
      </c>
      <c r="H15">
        <v>-10124.41</v>
      </c>
      <c r="I15" s="2">
        <v>-5.0599999999999999E-2</v>
      </c>
      <c r="J15">
        <v>65.5749</v>
      </c>
      <c r="K15">
        <v>199993.61</v>
      </c>
      <c r="L15">
        <v>-6077.37</v>
      </c>
      <c r="M15">
        <v>20</v>
      </c>
      <c r="N15">
        <v>-506.22</v>
      </c>
      <c r="O15" s="2">
        <v>-5.04E-2</v>
      </c>
      <c r="P15" s="2">
        <v>1.9400000000000001E-2</v>
      </c>
      <c r="Q15" t="s">
        <v>19</v>
      </c>
      <c r="S15" s="27" t="s">
        <v>163</v>
      </c>
      <c r="T15" s="29">
        <v>3.9E-2</v>
      </c>
      <c r="U15" s="29">
        <v>1.0999999999999999E-2</v>
      </c>
      <c r="V15" s="34">
        <v>-0.01</v>
      </c>
      <c r="W15" s="32">
        <v>1.2999999999999999E-2</v>
      </c>
      <c r="X15">
        <f>RANK(W15,$W$8:$W$19,0)</f>
        <v>8</v>
      </c>
      <c r="Y15" s="27" t="s">
        <v>161</v>
      </c>
      <c r="Z15" s="30">
        <v>-6.0000000000000001E-3</v>
      </c>
      <c r="AA15" s="29">
        <v>0.03</v>
      </c>
      <c r="AB15" s="35">
        <v>6.7000000000000004E-2</v>
      </c>
      <c r="AC15" s="32">
        <v>0.03</v>
      </c>
    </row>
    <row r="16" spans="1:29">
      <c r="A16" t="s">
        <v>28</v>
      </c>
      <c r="B16" t="s">
        <v>173</v>
      </c>
      <c r="C16" s="1">
        <v>43556.378472222219</v>
      </c>
      <c r="D16">
        <v>525.65</v>
      </c>
      <c r="E16" s="1">
        <v>43585.378472222219</v>
      </c>
      <c r="F16">
        <v>565</v>
      </c>
      <c r="G16" s="2">
        <v>7.4899999999999994E-2</v>
      </c>
      <c r="H16">
        <v>14929.9</v>
      </c>
      <c r="I16" s="2">
        <v>7.4700000000000003E-2</v>
      </c>
      <c r="J16">
        <v>380.4676</v>
      </c>
      <c r="K16">
        <v>199992.8</v>
      </c>
      <c r="L16">
        <v>8852.5300000000007</v>
      </c>
      <c r="M16">
        <v>20</v>
      </c>
      <c r="N16">
        <v>746.5</v>
      </c>
      <c r="O16" s="2">
        <v>-1.78E-2</v>
      </c>
      <c r="P16" s="2">
        <v>9.5699999999999993E-2</v>
      </c>
      <c r="Q16" t="s">
        <v>19</v>
      </c>
      <c r="S16" s="27" t="s">
        <v>160</v>
      </c>
      <c r="T16" s="30">
        <v>-0.05</v>
      </c>
      <c r="U16" s="29">
        <v>6.0999999999999999E-2</v>
      </c>
      <c r="V16" s="35">
        <v>1.2999999999999999E-2</v>
      </c>
      <c r="W16" s="32">
        <v>8.0000000000000002E-3</v>
      </c>
      <c r="X16">
        <f>RANK(W16,$W$8:$W$19,0)</f>
        <v>9</v>
      </c>
      <c r="Y16" s="27" t="s">
        <v>162</v>
      </c>
      <c r="Z16" s="29">
        <v>5.7000000000000002E-2</v>
      </c>
      <c r="AA16" s="30">
        <v>-7.0000000000000001E-3</v>
      </c>
      <c r="AB16" s="35">
        <v>2.7E-2</v>
      </c>
      <c r="AC16" s="32">
        <v>2.5000000000000001E-2</v>
      </c>
    </row>
    <row r="17" spans="1:29">
      <c r="A17" t="s">
        <v>29</v>
      </c>
      <c r="B17" t="s">
        <v>173</v>
      </c>
      <c r="C17" s="1">
        <v>43556.378472222219</v>
      </c>
      <c r="D17">
        <v>189.12</v>
      </c>
      <c r="E17" s="1">
        <v>43585.378472222219</v>
      </c>
      <c r="F17">
        <v>201.72</v>
      </c>
      <c r="G17" s="2">
        <v>6.6600000000000006E-2</v>
      </c>
      <c r="H17">
        <v>13283.01</v>
      </c>
      <c r="I17" s="2">
        <v>6.6400000000000001E-2</v>
      </c>
      <c r="J17">
        <v>1057.4870000000001</v>
      </c>
      <c r="K17">
        <v>199992</v>
      </c>
      <c r="L17">
        <v>22135.54</v>
      </c>
      <c r="M17">
        <v>20</v>
      </c>
      <c r="N17">
        <v>664.15</v>
      </c>
      <c r="O17" s="2">
        <v>-2.07E-2</v>
      </c>
      <c r="P17" s="2">
        <v>9.2600000000000002E-2</v>
      </c>
      <c r="Q17" t="s">
        <v>19</v>
      </c>
      <c r="S17" s="27" t="s">
        <v>155</v>
      </c>
      <c r="T17" s="29">
        <v>1.2E-2</v>
      </c>
      <c r="U17" s="30">
        <v>-3.7999999999999999E-2</v>
      </c>
      <c r="V17" s="35">
        <v>4.7E-2</v>
      </c>
      <c r="W17" s="32">
        <v>7.0000000000000001E-3</v>
      </c>
      <c r="X17">
        <f>RANK(W17,$W$8:$W$19,0)</f>
        <v>10</v>
      </c>
      <c r="Y17" s="27" t="s">
        <v>163</v>
      </c>
      <c r="Z17" s="29">
        <v>4.1000000000000002E-2</v>
      </c>
      <c r="AA17" s="29">
        <v>2.3E-2</v>
      </c>
      <c r="AB17" s="35">
        <v>7.0000000000000001E-3</v>
      </c>
      <c r="AC17" s="32">
        <v>2.4E-2</v>
      </c>
    </row>
    <row r="18" spans="1:29">
      <c r="A18" t="s">
        <v>30</v>
      </c>
      <c r="B18" t="s">
        <v>173</v>
      </c>
      <c r="C18" s="1">
        <v>43556.378472222219</v>
      </c>
      <c r="D18">
        <v>1723.3</v>
      </c>
      <c r="E18" s="1">
        <v>43585.378472222219</v>
      </c>
      <c r="F18">
        <v>1746.85</v>
      </c>
      <c r="G18" s="2">
        <v>1.37E-2</v>
      </c>
      <c r="H18">
        <v>2692.74</v>
      </c>
      <c r="I18" s="2">
        <v>1.35E-2</v>
      </c>
      <c r="J18">
        <v>116.0513</v>
      </c>
      <c r="K18">
        <v>199991.2</v>
      </c>
      <c r="L18">
        <v>24828.28</v>
      </c>
      <c r="M18">
        <v>20</v>
      </c>
      <c r="N18">
        <v>134.63999999999999</v>
      </c>
      <c r="O18" s="2">
        <v>-3.3599999999999998E-2</v>
      </c>
      <c r="P18" s="2">
        <v>1.78E-2</v>
      </c>
      <c r="Q18" t="s">
        <v>19</v>
      </c>
      <c r="S18" s="27" t="s">
        <v>154</v>
      </c>
      <c r="T18" s="30">
        <v>-1.4999999999999999E-2</v>
      </c>
      <c r="U18" s="30">
        <v>-6.0000000000000001E-3</v>
      </c>
      <c r="V18" s="34">
        <v>-1.0999999999999999E-2</v>
      </c>
      <c r="W18" s="37">
        <v>-0.01</v>
      </c>
      <c r="X18">
        <f>RANK(W18,$W$8:$W$19,0)</f>
        <v>11</v>
      </c>
      <c r="Y18" s="27" t="s">
        <v>164</v>
      </c>
      <c r="Z18" s="30">
        <v>-4.0000000000000001E-3</v>
      </c>
      <c r="AA18" s="29">
        <v>0.11799999999999999</v>
      </c>
      <c r="AB18" s="35">
        <v>5.0000000000000001E-3</v>
      </c>
      <c r="AC18" s="32">
        <v>3.9E-2</v>
      </c>
    </row>
    <row r="19" spans="1:29">
      <c r="A19" t="s">
        <v>31</v>
      </c>
      <c r="B19" t="s">
        <v>173</v>
      </c>
      <c r="C19" s="1">
        <v>43556.378472222219</v>
      </c>
      <c r="D19">
        <v>2794.8</v>
      </c>
      <c r="E19" s="1">
        <v>43585.378472222219</v>
      </c>
      <c r="F19">
        <v>2933.75</v>
      </c>
      <c r="G19" s="2">
        <v>4.9700000000000001E-2</v>
      </c>
      <c r="H19">
        <v>9902</v>
      </c>
      <c r="I19" s="2">
        <v>4.9500000000000002E-2</v>
      </c>
      <c r="J19">
        <v>71.558040000000005</v>
      </c>
      <c r="K19">
        <v>199990.41</v>
      </c>
      <c r="L19">
        <v>34730.269999999997</v>
      </c>
      <c r="M19">
        <v>20</v>
      </c>
      <c r="N19">
        <v>495.1</v>
      </c>
      <c r="O19" s="2">
        <v>-2.07E-2</v>
      </c>
      <c r="P19" s="2">
        <v>5.6800000000000003E-2</v>
      </c>
      <c r="Q19" t="s">
        <v>19</v>
      </c>
      <c r="S19" s="27" t="s">
        <v>156</v>
      </c>
      <c r="T19" s="29">
        <v>4.3999999999999997E-2</v>
      </c>
      <c r="U19" s="30">
        <v>-0.15</v>
      </c>
      <c r="V19" s="35">
        <v>0.02</v>
      </c>
      <c r="W19" s="37">
        <v>-2.9000000000000001E-2</v>
      </c>
      <c r="X19">
        <f>RANK(W19,$W$8:$W$19,0)</f>
        <v>12</v>
      </c>
      <c r="Y19" s="27" t="s">
        <v>165</v>
      </c>
      <c r="Z19" s="29">
        <v>1.0999999999999999E-2</v>
      </c>
      <c r="AA19" s="29">
        <v>7.5999999999999998E-2</v>
      </c>
      <c r="AB19" s="36" t="s">
        <v>67</v>
      </c>
      <c r="AC19" s="32">
        <v>4.2999999999999997E-2</v>
      </c>
    </row>
    <row r="20" spans="1:29">
      <c r="A20" t="s">
        <v>32</v>
      </c>
      <c r="B20" t="s">
        <v>173</v>
      </c>
      <c r="C20" s="1">
        <v>43556.378472222219</v>
      </c>
      <c r="D20">
        <v>2004.84</v>
      </c>
      <c r="E20" s="1">
        <v>43585.378472222219</v>
      </c>
      <c r="F20">
        <v>2036.83</v>
      </c>
      <c r="G20" s="2">
        <v>1.6E-2</v>
      </c>
      <c r="H20">
        <v>3150.79</v>
      </c>
      <c r="I20" s="2">
        <v>1.5800000000000002E-2</v>
      </c>
      <c r="J20">
        <v>99.753399999999999</v>
      </c>
      <c r="K20">
        <v>199989.61</v>
      </c>
      <c r="L20">
        <v>37881.07</v>
      </c>
      <c r="M20">
        <v>20</v>
      </c>
      <c r="N20">
        <v>157.54</v>
      </c>
      <c r="O20" s="2">
        <v>-6.4000000000000003E-3</v>
      </c>
      <c r="P20" s="2">
        <v>7.5399999999999995E-2</v>
      </c>
      <c r="Q20" t="s">
        <v>19</v>
      </c>
      <c r="S20" s="27" t="s">
        <v>166</v>
      </c>
      <c r="T20" s="31">
        <v>0.111</v>
      </c>
      <c r="U20" s="32">
        <v>0.161</v>
      </c>
      <c r="V20" s="31">
        <v>0.23899999999999999</v>
      </c>
      <c r="W20" s="40"/>
      <c r="Y20" s="27" t="s">
        <v>166</v>
      </c>
      <c r="Z20" s="31">
        <v>0.13</v>
      </c>
      <c r="AA20" s="32">
        <v>0.21299999999999999</v>
      </c>
      <c r="AB20" s="31">
        <v>0.34699999999999998</v>
      </c>
      <c r="AC20" s="38"/>
    </row>
    <row r="21" spans="1:29">
      <c r="A21" t="s">
        <v>33</v>
      </c>
      <c r="B21" t="s">
        <v>173</v>
      </c>
      <c r="C21" s="1">
        <v>43556.378472222219</v>
      </c>
      <c r="D21">
        <v>857.35</v>
      </c>
      <c r="E21" s="1">
        <v>43585.378472222219</v>
      </c>
      <c r="F21">
        <v>901.20010000000002</v>
      </c>
      <c r="G21" s="2">
        <v>5.11E-2</v>
      </c>
      <c r="H21">
        <v>10187.6</v>
      </c>
      <c r="I21" s="2">
        <v>5.0900000000000001E-2</v>
      </c>
      <c r="J21">
        <v>233.26390000000001</v>
      </c>
      <c r="K21">
        <v>199988.8</v>
      </c>
      <c r="L21">
        <v>48068.67</v>
      </c>
      <c r="M21">
        <v>20</v>
      </c>
      <c r="N21">
        <v>509.38</v>
      </c>
      <c r="O21" s="2">
        <v>-3.73E-2</v>
      </c>
      <c r="P21" s="2">
        <v>9.64E-2</v>
      </c>
      <c r="Q21" t="s">
        <v>19</v>
      </c>
    </row>
    <row r="22" spans="1:29">
      <c r="A22" t="s">
        <v>34</v>
      </c>
      <c r="B22" t="s">
        <v>173</v>
      </c>
      <c r="C22" s="1">
        <v>43556.378472222219</v>
      </c>
      <c r="D22">
        <v>444.3</v>
      </c>
      <c r="E22" s="1">
        <v>43585.378472222219</v>
      </c>
      <c r="F22">
        <v>473.34</v>
      </c>
      <c r="G22" s="2">
        <v>6.54E-2</v>
      </c>
      <c r="H22">
        <v>13030.16</v>
      </c>
      <c r="I22" s="2">
        <v>6.5199999999999994E-2</v>
      </c>
      <c r="J22">
        <v>450.11930000000001</v>
      </c>
      <c r="K22">
        <v>199988</v>
      </c>
      <c r="L22">
        <v>61098.83</v>
      </c>
      <c r="M22">
        <v>20</v>
      </c>
      <c r="N22">
        <v>651.51</v>
      </c>
      <c r="O22" s="2">
        <v>-3.0700000000000002E-2</v>
      </c>
      <c r="P22" s="2">
        <v>6.54E-2</v>
      </c>
      <c r="Q22" t="s">
        <v>19</v>
      </c>
    </row>
    <row r="23" spans="1:29">
      <c r="A23" t="s">
        <v>35</v>
      </c>
      <c r="B23" t="s">
        <v>173</v>
      </c>
      <c r="C23" s="1">
        <v>43556.378472222219</v>
      </c>
      <c r="D23">
        <v>1959.65</v>
      </c>
      <c r="E23" s="1">
        <v>43585.378472222219</v>
      </c>
      <c r="F23">
        <v>1995.05</v>
      </c>
      <c r="G23" s="2">
        <v>1.8100000000000002E-2</v>
      </c>
      <c r="H23">
        <v>3572.3</v>
      </c>
      <c r="I23" s="2">
        <v>1.7899999999999999E-2</v>
      </c>
      <c r="J23">
        <v>102.05249999999999</v>
      </c>
      <c r="K23">
        <v>199987.19</v>
      </c>
      <c r="L23">
        <v>64671.13</v>
      </c>
      <c r="M23">
        <v>20</v>
      </c>
      <c r="N23">
        <v>178.61</v>
      </c>
      <c r="O23" s="2">
        <v>-1.5299999999999999E-2</v>
      </c>
      <c r="P23" s="2">
        <v>5.7799999999999997E-2</v>
      </c>
      <c r="Q23" t="s">
        <v>19</v>
      </c>
    </row>
    <row r="24" spans="1:29">
      <c r="A24" t="s">
        <v>36</v>
      </c>
      <c r="B24" t="s">
        <v>173</v>
      </c>
      <c r="C24" s="1">
        <v>43556.378472222219</v>
      </c>
      <c r="D24">
        <v>1155.9000000000001</v>
      </c>
      <c r="E24" s="1">
        <v>43585.378472222219</v>
      </c>
      <c r="F24">
        <v>1158.7249999999999</v>
      </c>
      <c r="G24" s="2">
        <v>2.3999999999999998E-3</v>
      </c>
      <c r="H24">
        <v>448.72</v>
      </c>
      <c r="I24" s="2">
        <v>2.2000000000000001E-3</v>
      </c>
      <c r="J24">
        <v>173.0136</v>
      </c>
      <c r="K24">
        <v>199986.41</v>
      </c>
      <c r="L24">
        <v>65119.839999999997</v>
      </c>
      <c r="M24">
        <v>20</v>
      </c>
      <c r="N24">
        <v>22.44</v>
      </c>
      <c r="O24" s="2">
        <v>-3.5000000000000003E-2</v>
      </c>
      <c r="P24" s="2">
        <v>8.6999999999999994E-3</v>
      </c>
      <c r="Q24" t="s">
        <v>19</v>
      </c>
    </row>
    <row r="25" spans="1:29">
      <c r="A25" t="s">
        <v>37</v>
      </c>
      <c r="B25" t="s">
        <v>173</v>
      </c>
      <c r="C25" s="1">
        <v>43556.378472222219</v>
      </c>
      <c r="D25">
        <v>383.85</v>
      </c>
      <c r="E25" s="1">
        <v>43585.378472222219</v>
      </c>
      <c r="F25">
        <v>404.55</v>
      </c>
      <c r="G25" s="2">
        <v>5.3900000000000003E-2</v>
      </c>
      <c r="H25">
        <v>10743.61</v>
      </c>
      <c r="I25" s="2">
        <v>5.3699999999999998E-2</v>
      </c>
      <c r="J25">
        <v>520.99929999999995</v>
      </c>
      <c r="K25">
        <v>199985.59</v>
      </c>
      <c r="L25">
        <v>75863.45</v>
      </c>
      <c r="M25">
        <v>20</v>
      </c>
      <c r="N25">
        <v>537.17999999999995</v>
      </c>
      <c r="O25" s="2">
        <v>-2.6700000000000002E-2</v>
      </c>
      <c r="P25" s="2">
        <v>7.7799999999999994E-2</v>
      </c>
      <c r="Q25" t="s">
        <v>19</v>
      </c>
    </row>
    <row r="26" spans="1:29">
      <c r="A26" t="s">
        <v>38</v>
      </c>
      <c r="B26" t="s">
        <v>173</v>
      </c>
      <c r="C26" s="1">
        <v>43556.378472222219</v>
      </c>
      <c r="D26">
        <v>2558.5</v>
      </c>
      <c r="E26" s="1">
        <v>43585.378472222219</v>
      </c>
      <c r="F26">
        <v>2511.85</v>
      </c>
      <c r="G26" s="2">
        <v>-1.8200000000000001E-2</v>
      </c>
      <c r="H26">
        <v>-3686.02</v>
      </c>
      <c r="I26" s="2">
        <v>-1.84E-2</v>
      </c>
      <c r="J26">
        <v>78.164860000000004</v>
      </c>
      <c r="K26">
        <v>199984.8</v>
      </c>
      <c r="L26">
        <v>72177.429999999993</v>
      </c>
      <c r="M26">
        <v>20</v>
      </c>
      <c r="N26">
        <v>-184.3</v>
      </c>
      <c r="O26" s="2">
        <v>-1.8200000000000001E-2</v>
      </c>
      <c r="P26" s="2">
        <v>7.8700000000000006E-2</v>
      </c>
      <c r="Q26" t="s">
        <v>19</v>
      </c>
    </row>
    <row r="27" spans="1:29">
      <c r="A27" t="s">
        <v>39</v>
      </c>
      <c r="B27" t="s">
        <v>173</v>
      </c>
      <c r="C27" s="1">
        <v>43556.378472222219</v>
      </c>
      <c r="D27">
        <v>215.9</v>
      </c>
      <c r="E27" s="1">
        <v>43585.378472222219</v>
      </c>
      <c r="F27">
        <v>206.05</v>
      </c>
      <c r="G27" s="2">
        <v>-4.5600000000000002E-2</v>
      </c>
      <c r="H27">
        <v>-9162.9500000000007</v>
      </c>
      <c r="I27" s="2">
        <v>-4.58E-2</v>
      </c>
      <c r="J27">
        <v>926.28070000000002</v>
      </c>
      <c r="K27">
        <v>199984</v>
      </c>
      <c r="L27">
        <v>63014.48</v>
      </c>
      <c r="M27">
        <v>20</v>
      </c>
      <c r="N27">
        <v>-458.15</v>
      </c>
      <c r="O27" s="2">
        <v>-9.3299999999999994E-2</v>
      </c>
      <c r="P27" s="2">
        <v>1.4800000000000001E-2</v>
      </c>
      <c r="Q27" t="s">
        <v>19</v>
      </c>
    </row>
    <row r="28" spans="1:29">
      <c r="A28" t="s">
        <v>40</v>
      </c>
      <c r="B28" t="s">
        <v>173</v>
      </c>
      <c r="C28" s="1">
        <v>43556.378472222219</v>
      </c>
      <c r="D28">
        <v>1690</v>
      </c>
      <c r="E28" s="1">
        <v>43585.378472222219</v>
      </c>
      <c r="F28">
        <v>1757.7</v>
      </c>
      <c r="G28" s="2">
        <v>4.0099999999999997E-2</v>
      </c>
      <c r="H28">
        <v>7970.36</v>
      </c>
      <c r="I28" s="2">
        <v>3.9899999999999998E-2</v>
      </c>
      <c r="J28">
        <v>118.33329999999999</v>
      </c>
      <c r="K28">
        <v>199983.2</v>
      </c>
      <c r="L28">
        <v>70984.850000000006</v>
      </c>
      <c r="M28">
        <v>20</v>
      </c>
      <c r="N28">
        <v>398.52</v>
      </c>
      <c r="O28" s="2">
        <v>-2.3699999999999999E-2</v>
      </c>
      <c r="P28" s="2">
        <v>4.2999999999999997E-2</v>
      </c>
      <c r="Q28" t="s">
        <v>19</v>
      </c>
    </row>
    <row r="29" spans="1:29">
      <c r="A29" t="s">
        <v>41</v>
      </c>
      <c r="B29" t="s">
        <v>173</v>
      </c>
      <c r="C29" s="1">
        <v>43556.378472222219</v>
      </c>
      <c r="D29">
        <v>398.25</v>
      </c>
      <c r="E29" s="1">
        <v>43585.378472222219</v>
      </c>
      <c r="F29">
        <v>407.5</v>
      </c>
      <c r="G29" s="2">
        <v>2.3199999999999998E-2</v>
      </c>
      <c r="H29">
        <v>4604.45</v>
      </c>
      <c r="I29" s="2">
        <v>2.3E-2</v>
      </c>
      <c r="J29">
        <v>502.15289999999999</v>
      </c>
      <c r="K29">
        <v>199982.41</v>
      </c>
      <c r="L29">
        <v>75589.3</v>
      </c>
      <c r="M29">
        <v>20</v>
      </c>
      <c r="N29">
        <v>230.22</v>
      </c>
      <c r="O29" s="2">
        <v>-3.3300000000000003E-2</v>
      </c>
      <c r="P29" s="2">
        <v>3.2000000000000001E-2</v>
      </c>
      <c r="Q29" t="s">
        <v>19</v>
      </c>
    </row>
    <row r="30" spans="1:29">
      <c r="A30" t="s">
        <v>107</v>
      </c>
      <c r="B30" t="s">
        <v>173</v>
      </c>
      <c r="C30" s="1">
        <v>43556.378472222219</v>
      </c>
      <c r="D30">
        <v>1743.05</v>
      </c>
      <c r="E30" s="1">
        <v>43585.378472222219</v>
      </c>
      <c r="F30">
        <v>1606.5</v>
      </c>
      <c r="G30" s="2">
        <v>-7.8299999999999995E-2</v>
      </c>
      <c r="H30">
        <v>-15704.93</v>
      </c>
      <c r="I30" s="2">
        <v>-7.85E-2</v>
      </c>
      <c r="J30">
        <v>114.7308</v>
      </c>
      <c r="K30">
        <v>199981.59</v>
      </c>
      <c r="L30">
        <v>59884.37</v>
      </c>
      <c r="M30">
        <v>20</v>
      </c>
      <c r="N30">
        <v>-785.25</v>
      </c>
      <c r="O30" s="2">
        <v>-7.8299999999999995E-2</v>
      </c>
      <c r="P30" s="2">
        <v>4.6300000000000001E-2</v>
      </c>
      <c r="Q30" t="s">
        <v>19</v>
      </c>
    </row>
    <row r="31" spans="1:29">
      <c r="A31" t="s">
        <v>42</v>
      </c>
      <c r="B31" t="s">
        <v>173</v>
      </c>
      <c r="C31" s="1">
        <v>43556.378472222219</v>
      </c>
      <c r="D31">
        <v>158.69999999999999</v>
      </c>
      <c r="E31" s="1">
        <v>43585.378472222219</v>
      </c>
      <c r="F31">
        <v>158.05000000000001</v>
      </c>
      <c r="G31" s="2">
        <v>-4.1000000000000003E-3</v>
      </c>
      <c r="H31">
        <v>-858.99</v>
      </c>
      <c r="I31" s="2">
        <v>-4.3E-3</v>
      </c>
      <c r="J31">
        <v>1260.1189999999999</v>
      </c>
      <c r="K31">
        <v>199980.81</v>
      </c>
      <c r="L31">
        <v>59025.38</v>
      </c>
      <c r="M31">
        <v>20</v>
      </c>
      <c r="N31">
        <v>-42.95</v>
      </c>
      <c r="O31" s="2">
        <v>-7.4700000000000003E-2</v>
      </c>
      <c r="P31" s="2">
        <v>3.2099999999999997E-2</v>
      </c>
      <c r="Q31" t="s">
        <v>19</v>
      </c>
    </row>
    <row r="32" spans="1:29">
      <c r="A32" t="s">
        <v>43</v>
      </c>
      <c r="B32" t="s">
        <v>173</v>
      </c>
      <c r="C32" s="1">
        <v>43556.378472222219</v>
      </c>
      <c r="D32">
        <v>125.8</v>
      </c>
      <c r="E32" s="1">
        <v>43585.378472222219</v>
      </c>
      <c r="F32">
        <v>135.36000000000001</v>
      </c>
      <c r="G32" s="2">
        <v>7.5999999999999998E-2</v>
      </c>
      <c r="H32">
        <v>15155.69</v>
      </c>
      <c r="I32" s="2">
        <v>7.5800000000000006E-2</v>
      </c>
      <c r="J32">
        <v>1589.6659999999999</v>
      </c>
      <c r="K32">
        <v>199980</v>
      </c>
      <c r="L32">
        <v>74181.070000000007</v>
      </c>
      <c r="M32">
        <v>20</v>
      </c>
      <c r="N32">
        <v>757.78</v>
      </c>
      <c r="O32" s="2">
        <v>-2.5100000000000001E-2</v>
      </c>
      <c r="P32" s="2">
        <v>8.3900000000000002E-2</v>
      </c>
      <c r="Q32" t="s">
        <v>19</v>
      </c>
    </row>
    <row r="33" spans="1:17">
      <c r="A33" t="s">
        <v>44</v>
      </c>
      <c r="B33" t="s">
        <v>173</v>
      </c>
      <c r="C33" s="1">
        <v>43556.378472222219</v>
      </c>
      <c r="D33">
        <v>146.66249999999999</v>
      </c>
      <c r="E33" s="1">
        <v>43585.378472222219</v>
      </c>
      <c r="F33">
        <v>139.80000000000001</v>
      </c>
      <c r="G33" s="2">
        <v>-4.6800000000000001E-2</v>
      </c>
      <c r="H33">
        <v>-9396.31</v>
      </c>
      <c r="I33" s="2">
        <v>-4.7E-2</v>
      </c>
      <c r="J33">
        <v>1363.5329999999999</v>
      </c>
      <c r="K33">
        <v>199979.19</v>
      </c>
      <c r="L33">
        <v>64784.77</v>
      </c>
      <c r="M33">
        <v>20</v>
      </c>
      <c r="N33">
        <v>-469.82</v>
      </c>
      <c r="O33" s="2">
        <v>-4.6800000000000001E-2</v>
      </c>
      <c r="P33" s="2">
        <v>3.9399999999999998E-2</v>
      </c>
      <c r="Q33" t="s">
        <v>19</v>
      </c>
    </row>
    <row r="34" spans="1:17">
      <c r="A34" t="s">
        <v>45</v>
      </c>
      <c r="B34" t="s">
        <v>173</v>
      </c>
      <c r="C34" s="1">
        <v>43556.378472222219</v>
      </c>
      <c r="D34">
        <v>1391.85</v>
      </c>
      <c r="E34" s="1">
        <v>43585.378472222219</v>
      </c>
      <c r="F34">
        <v>1392.8</v>
      </c>
      <c r="G34" s="2">
        <v>6.9999999999999999E-4</v>
      </c>
      <c r="H34">
        <v>96.48</v>
      </c>
      <c r="I34" s="2">
        <v>5.0000000000000001E-4</v>
      </c>
      <c r="J34">
        <v>143.6781</v>
      </c>
      <c r="K34">
        <v>199978.41</v>
      </c>
      <c r="L34">
        <v>64881.25</v>
      </c>
      <c r="M34">
        <v>20</v>
      </c>
      <c r="N34">
        <v>4.82</v>
      </c>
      <c r="O34" s="2">
        <v>-5.0900000000000001E-2</v>
      </c>
      <c r="P34" s="2">
        <v>1.4800000000000001E-2</v>
      </c>
      <c r="Q34" t="s">
        <v>19</v>
      </c>
    </row>
    <row r="35" spans="1:17">
      <c r="A35" t="s">
        <v>46</v>
      </c>
      <c r="B35" t="s">
        <v>173</v>
      </c>
      <c r="C35" s="1">
        <v>43556.378472222219</v>
      </c>
      <c r="D35">
        <v>598.20000000000005</v>
      </c>
      <c r="E35" s="1">
        <v>43585.378472222219</v>
      </c>
      <c r="F35">
        <v>639.85</v>
      </c>
      <c r="G35" s="2">
        <v>6.9599999999999995E-2</v>
      </c>
      <c r="H35">
        <v>13882.16</v>
      </c>
      <c r="I35" s="2">
        <v>6.9400000000000003E-2</v>
      </c>
      <c r="J35">
        <v>334.2989</v>
      </c>
      <c r="K35">
        <v>199977.59</v>
      </c>
      <c r="L35">
        <v>78763.41</v>
      </c>
      <c r="M35">
        <v>20</v>
      </c>
      <c r="N35">
        <v>694.11</v>
      </c>
      <c r="O35" s="2">
        <v>-2.47E-2</v>
      </c>
      <c r="P35" s="2">
        <v>7.7899999999999997E-2</v>
      </c>
      <c r="Q35" t="s">
        <v>19</v>
      </c>
    </row>
    <row r="36" spans="1:17">
      <c r="A36" t="s">
        <v>47</v>
      </c>
      <c r="B36" t="s">
        <v>173</v>
      </c>
      <c r="C36" s="1">
        <v>43556.378472222219</v>
      </c>
      <c r="D36">
        <v>322.75</v>
      </c>
      <c r="E36" s="1">
        <v>43585.378472222219</v>
      </c>
      <c r="F36">
        <v>309.95</v>
      </c>
      <c r="G36" s="2">
        <v>-3.9699999999999999E-2</v>
      </c>
      <c r="H36">
        <v>-7970.12</v>
      </c>
      <c r="I36" s="2">
        <v>-3.9899999999999998E-2</v>
      </c>
      <c r="J36">
        <v>619.6028</v>
      </c>
      <c r="K36">
        <v>199976.8</v>
      </c>
      <c r="L36">
        <v>70793.289999999994</v>
      </c>
      <c r="M36">
        <v>20</v>
      </c>
      <c r="N36">
        <v>-398.51</v>
      </c>
      <c r="O36" s="2">
        <v>-5.9299999999999999E-2</v>
      </c>
      <c r="P36" s="2">
        <v>3.0099999999999998E-2</v>
      </c>
      <c r="Q36" t="s">
        <v>19</v>
      </c>
    </row>
    <row r="37" spans="1:17">
      <c r="A37" t="s">
        <v>48</v>
      </c>
      <c r="B37" t="s">
        <v>173</v>
      </c>
      <c r="C37" s="1">
        <v>43556.378472222219</v>
      </c>
      <c r="D37">
        <v>18796.75</v>
      </c>
      <c r="E37" s="1">
        <v>43585.378472222219</v>
      </c>
      <c r="F37">
        <v>19789.5</v>
      </c>
      <c r="G37" s="2">
        <v>5.28E-2</v>
      </c>
      <c r="H37">
        <v>10520.68</v>
      </c>
      <c r="I37" s="2">
        <v>5.2600000000000001E-2</v>
      </c>
      <c r="J37">
        <v>10.638859999999999</v>
      </c>
      <c r="K37">
        <v>199976</v>
      </c>
      <c r="L37">
        <v>81313.97</v>
      </c>
      <c r="M37">
        <v>20</v>
      </c>
      <c r="N37">
        <v>526.03</v>
      </c>
      <c r="O37" s="2">
        <v>-1.9900000000000001E-2</v>
      </c>
      <c r="P37" s="2">
        <v>7.1499999999999994E-2</v>
      </c>
      <c r="Q37" t="s">
        <v>19</v>
      </c>
    </row>
    <row r="38" spans="1:17">
      <c r="A38" t="s">
        <v>49</v>
      </c>
      <c r="B38" t="s">
        <v>173</v>
      </c>
      <c r="C38" s="1">
        <v>43556.378472222219</v>
      </c>
      <c r="D38">
        <v>2031.65</v>
      </c>
      <c r="E38" s="1">
        <v>43585.378472222219</v>
      </c>
      <c r="F38">
        <v>2260.35</v>
      </c>
      <c r="G38" s="2">
        <v>0.11260000000000001</v>
      </c>
      <c r="H38">
        <v>22468.68</v>
      </c>
      <c r="I38" s="2">
        <v>0.1124</v>
      </c>
      <c r="J38">
        <v>98.429950000000005</v>
      </c>
      <c r="K38">
        <v>199975.2</v>
      </c>
      <c r="L38">
        <v>103782.65</v>
      </c>
      <c r="M38">
        <v>20</v>
      </c>
      <c r="N38">
        <v>1123.43</v>
      </c>
      <c r="O38" s="2">
        <v>-1.21E-2</v>
      </c>
      <c r="P38" s="2">
        <v>0.11260000000000001</v>
      </c>
      <c r="Q38" t="s">
        <v>19</v>
      </c>
    </row>
    <row r="39" spans="1:17">
      <c r="A39" t="s">
        <v>50</v>
      </c>
      <c r="B39" t="s">
        <v>173</v>
      </c>
      <c r="C39" s="1">
        <v>43556.378472222219</v>
      </c>
      <c r="D39">
        <v>628.4</v>
      </c>
      <c r="E39" s="1">
        <v>43585.378472222219</v>
      </c>
      <c r="F39">
        <v>668.88</v>
      </c>
      <c r="G39" s="2">
        <v>6.4399999999999999E-2</v>
      </c>
      <c r="H39">
        <v>12840.58</v>
      </c>
      <c r="I39" s="2">
        <v>6.4199999999999993E-2</v>
      </c>
      <c r="J39">
        <v>318.22789999999998</v>
      </c>
      <c r="K39">
        <v>199974.41</v>
      </c>
      <c r="L39">
        <v>116623.24</v>
      </c>
      <c r="M39">
        <v>20</v>
      </c>
      <c r="N39">
        <v>642.03</v>
      </c>
      <c r="O39" s="2">
        <v>-2.3199999999999998E-2</v>
      </c>
      <c r="P39" s="2">
        <v>6.4399999999999999E-2</v>
      </c>
      <c r="Q39" t="s">
        <v>19</v>
      </c>
    </row>
    <row r="40" spans="1:17">
      <c r="A40" t="s">
        <v>51</v>
      </c>
      <c r="B40" t="s">
        <v>173</v>
      </c>
      <c r="C40" s="1">
        <v>43556.378472222219</v>
      </c>
      <c r="D40">
        <v>1120.3499999999999</v>
      </c>
      <c r="E40" s="1">
        <v>43585.378472222219</v>
      </c>
      <c r="F40">
        <v>1158.55</v>
      </c>
      <c r="G40" s="2">
        <v>3.4099999999999998E-2</v>
      </c>
      <c r="H40">
        <v>6777.72</v>
      </c>
      <c r="I40" s="2">
        <v>3.39E-2</v>
      </c>
      <c r="J40">
        <v>178.49209999999999</v>
      </c>
      <c r="K40">
        <v>199973.59</v>
      </c>
      <c r="L40">
        <v>123400.96000000001</v>
      </c>
      <c r="M40">
        <v>20</v>
      </c>
      <c r="N40">
        <v>338.89</v>
      </c>
      <c r="O40" s="2">
        <v>-3.2899999999999999E-2</v>
      </c>
      <c r="P40" s="2">
        <v>3.9899999999999998E-2</v>
      </c>
      <c r="Q40" t="s">
        <v>19</v>
      </c>
    </row>
    <row r="41" spans="1:17">
      <c r="A41" t="s">
        <v>52</v>
      </c>
      <c r="B41" t="s">
        <v>173</v>
      </c>
      <c r="C41" s="1">
        <v>43556.378472222219</v>
      </c>
      <c r="D41">
        <v>4053.5</v>
      </c>
      <c r="E41" s="1">
        <v>43585.378472222219</v>
      </c>
      <c r="F41">
        <v>4616.8</v>
      </c>
      <c r="G41" s="2">
        <v>0.13900000000000001</v>
      </c>
      <c r="H41">
        <v>27746.71</v>
      </c>
      <c r="I41" s="2">
        <v>0.13880000000000001</v>
      </c>
      <c r="J41">
        <v>49.333370000000002</v>
      </c>
      <c r="K41">
        <v>199972.8</v>
      </c>
      <c r="L41">
        <v>151147.67000000001</v>
      </c>
      <c r="M41">
        <v>20</v>
      </c>
      <c r="N41">
        <v>1387.34</v>
      </c>
      <c r="O41" s="2">
        <v>-1.6899999999999998E-2</v>
      </c>
      <c r="P41" s="2">
        <v>0.15620000000000001</v>
      </c>
      <c r="Q41" t="s">
        <v>19</v>
      </c>
    </row>
    <row r="42" spans="1:17">
      <c r="A42" t="s">
        <v>53</v>
      </c>
      <c r="B42" t="s">
        <v>173</v>
      </c>
      <c r="C42" s="1">
        <v>43556.378472222219</v>
      </c>
      <c r="D42">
        <v>622.86659999999995</v>
      </c>
      <c r="E42" s="1">
        <v>43585.378472222219</v>
      </c>
      <c r="F42">
        <v>646.1</v>
      </c>
      <c r="G42" s="2">
        <v>3.73E-2</v>
      </c>
      <c r="H42">
        <v>7418.37</v>
      </c>
      <c r="I42" s="2">
        <v>3.7100000000000001E-2</v>
      </c>
      <c r="J42">
        <v>321.05110000000002</v>
      </c>
      <c r="K42">
        <v>199972.02</v>
      </c>
      <c r="L42">
        <v>158566.04</v>
      </c>
      <c r="M42">
        <v>20</v>
      </c>
      <c r="N42">
        <v>370.92</v>
      </c>
      <c r="O42" s="2">
        <v>-3.56E-2</v>
      </c>
      <c r="P42" s="2">
        <v>4.24E-2</v>
      </c>
      <c r="Q42" t="s">
        <v>19</v>
      </c>
    </row>
    <row r="43" spans="1:17">
      <c r="A43" t="s">
        <v>54</v>
      </c>
      <c r="B43" t="s">
        <v>173</v>
      </c>
      <c r="C43" s="1">
        <v>43556.378472222219</v>
      </c>
      <c r="D43">
        <v>261.64999999999998</v>
      </c>
      <c r="E43" s="1">
        <v>43585.378472222219</v>
      </c>
      <c r="F43">
        <v>298.55</v>
      </c>
      <c r="G43" s="2">
        <v>0.14099999999999999</v>
      </c>
      <c r="H43">
        <v>28158.74</v>
      </c>
      <c r="I43" s="2">
        <v>0.14080000000000001</v>
      </c>
      <c r="J43">
        <v>764.26980000000003</v>
      </c>
      <c r="K43">
        <v>199971.20000000001</v>
      </c>
      <c r="L43">
        <v>186724.78</v>
      </c>
      <c r="M43">
        <v>20</v>
      </c>
      <c r="N43">
        <v>1407.94</v>
      </c>
      <c r="O43" s="2">
        <v>-2.5600000000000001E-2</v>
      </c>
      <c r="P43" s="2">
        <v>0.14099999999999999</v>
      </c>
      <c r="Q43" t="s">
        <v>19</v>
      </c>
    </row>
    <row r="44" spans="1:17">
      <c r="A44" t="s">
        <v>108</v>
      </c>
      <c r="B44" t="s">
        <v>173</v>
      </c>
      <c r="C44" s="1">
        <v>43556.569444444445</v>
      </c>
      <c r="D44">
        <v>755.1</v>
      </c>
      <c r="E44" s="1">
        <v>43585.378472222219</v>
      </c>
      <c r="F44">
        <v>751.35</v>
      </c>
      <c r="G44" s="2">
        <v>-5.0000000000000001E-3</v>
      </c>
      <c r="H44">
        <v>-1032.99</v>
      </c>
      <c r="I44" s="2">
        <v>-5.1999999999999998E-3</v>
      </c>
      <c r="J44">
        <v>264.82639999999998</v>
      </c>
      <c r="K44">
        <v>199970.39</v>
      </c>
      <c r="L44">
        <v>185691.79</v>
      </c>
      <c r="M44">
        <v>19</v>
      </c>
      <c r="N44">
        <v>-54.37</v>
      </c>
      <c r="O44" s="2">
        <v>-5.6300000000000003E-2</v>
      </c>
      <c r="P44" s="2">
        <v>2.3699999999999999E-2</v>
      </c>
      <c r="Q44" t="s">
        <v>19</v>
      </c>
    </row>
    <row r="45" spans="1:17">
      <c r="A45" t="s">
        <v>17</v>
      </c>
      <c r="B45" t="s">
        <v>173</v>
      </c>
      <c r="C45" s="1">
        <v>43587.378472222219</v>
      </c>
      <c r="D45">
        <v>316.24</v>
      </c>
      <c r="E45" s="1">
        <v>43616.378472222219</v>
      </c>
      <c r="F45">
        <v>333.12</v>
      </c>
      <c r="G45" s="2">
        <v>5.3400000000000003E-2</v>
      </c>
      <c r="H45">
        <v>10831.84</v>
      </c>
      <c r="I45" s="2">
        <v>5.3199999999999997E-2</v>
      </c>
      <c r="J45">
        <v>644.1748</v>
      </c>
      <c r="K45">
        <v>203713.83</v>
      </c>
      <c r="L45">
        <v>196523.63</v>
      </c>
      <c r="M45">
        <v>22</v>
      </c>
      <c r="N45">
        <v>492.36</v>
      </c>
      <c r="O45" s="2">
        <v>-9.1600000000000001E-2</v>
      </c>
      <c r="P45" s="2">
        <v>8.9300000000000004E-2</v>
      </c>
      <c r="Q45" t="s">
        <v>19</v>
      </c>
    </row>
    <row r="46" spans="1:17">
      <c r="A46" t="s">
        <v>20</v>
      </c>
      <c r="B46" t="s">
        <v>173</v>
      </c>
      <c r="C46" s="1">
        <v>43587.378472222219</v>
      </c>
      <c r="D46">
        <v>1436.6</v>
      </c>
      <c r="E46" s="1">
        <v>43616.378472222219</v>
      </c>
      <c r="F46">
        <v>1407.3</v>
      </c>
      <c r="G46" s="2">
        <v>-2.0400000000000001E-2</v>
      </c>
      <c r="H46">
        <v>-4195.13</v>
      </c>
      <c r="I46" s="2">
        <v>-2.06E-2</v>
      </c>
      <c r="J46">
        <v>141.8022</v>
      </c>
      <c r="K46">
        <v>203713.02</v>
      </c>
      <c r="L46">
        <v>192328.5</v>
      </c>
      <c r="M46">
        <v>22</v>
      </c>
      <c r="N46">
        <v>-190.69</v>
      </c>
      <c r="O46" s="2">
        <v>-9.8000000000000004E-2</v>
      </c>
      <c r="P46" s="2">
        <v>2.53E-2</v>
      </c>
      <c r="Q46" t="s">
        <v>19</v>
      </c>
    </row>
    <row r="47" spans="1:17">
      <c r="A47" t="s">
        <v>21</v>
      </c>
      <c r="B47" t="s">
        <v>173</v>
      </c>
      <c r="C47" s="1">
        <v>43587.378472222219</v>
      </c>
      <c r="D47">
        <v>752.35</v>
      </c>
      <c r="E47" s="1">
        <v>43616.378472222219</v>
      </c>
      <c r="F47">
        <v>808.3</v>
      </c>
      <c r="G47" s="2">
        <v>7.4399999999999994E-2</v>
      </c>
      <c r="H47">
        <v>15107.21</v>
      </c>
      <c r="I47" s="2">
        <v>7.4200000000000002E-2</v>
      </c>
      <c r="J47">
        <v>270.7679</v>
      </c>
      <c r="K47">
        <v>203712.2</v>
      </c>
      <c r="L47">
        <v>207435.7</v>
      </c>
      <c r="M47">
        <v>22</v>
      </c>
      <c r="N47">
        <v>686.69</v>
      </c>
      <c r="O47" s="2">
        <v>-4.82E-2</v>
      </c>
      <c r="P47" s="2">
        <v>9.2700000000000005E-2</v>
      </c>
      <c r="Q47" t="s">
        <v>19</v>
      </c>
    </row>
    <row r="48" spans="1:17">
      <c r="A48" t="s">
        <v>22</v>
      </c>
      <c r="B48" t="s">
        <v>173</v>
      </c>
      <c r="C48" s="1">
        <v>43587.378472222219</v>
      </c>
      <c r="D48">
        <v>3030.55</v>
      </c>
      <c r="E48" s="1">
        <v>43616.378472222219</v>
      </c>
      <c r="F48">
        <v>2925.9</v>
      </c>
      <c r="G48" s="2">
        <v>-3.4500000000000003E-2</v>
      </c>
      <c r="H48">
        <v>-7074.54</v>
      </c>
      <c r="I48" s="2">
        <v>-3.4700000000000002E-2</v>
      </c>
      <c r="J48">
        <v>67.219279999999998</v>
      </c>
      <c r="K48">
        <v>203711.38</v>
      </c>
      <c r="L48">
        <v>200361.16</v>
      </c>
      <c r="M48">
        <v>22</v>
      </c>
      <c r="N48">
        <v>-321.57</v>
      </c>
      <c r="O48" s="2">
        <v>-4.2700000000000002E-2</v>
      </c>
      <c r="P48" s="2">
        <v>3.9399999999999998E-2</v>
      </c>
      <c r="Q48" t="s">
        <v>19</v>
      </c>
    </row>
    <row r="49" spans="1:17">
      <c r="A49" t="s">
        <v>23</v>
      </c>
      <c r="B49" t="s">
        <v>173</v>
      </c>
      <c r="C49" s="1">
        <v>43587.378472222219</v>
      </c>
      <c r="D49">
        <v>7578.85</v>
      </c>
      <c r="E49" s="1">
        <v>43616.378472222219</v>
      </c>
      <c r="F49">
        <v>8187.95</v>
      </c>
      <c r="G49" s="2">
        <v>8.0399999999999999E-2</v>
      </c>
      <c r="H49">
        <v>16329.51</v>
      </c>
      <c r="I49" s="2">
        <v>8.0199999999999994E-2</v>
      </c>
      <c r="J49">
        <v>26.878820000000001</v>
      </c>
      <c r="K49">
        <v>203710.58</v>
      </c>
      <c r="L49">
        <v>216690.68</v>
      </c>
      <c r="M49">
        <v>22</v>
      </c>
      <c r="N49">
        <v>742.25</v>
      </c>
      <c r="O49" s="2">
        <v>-4.6600000000000003E-2</v>
      </c>
      <c r="P49" s="2">
        <v>9.98E-2</v>
      </c>
      <c r="Q49" t="s">
        <v>19</v>
      </c>
    </row>
    <row r="50" spans="1:17">
      <c r="A50" t="s">
        <v>24</v>
      </c>
      <c r="B50" t="s">
        <v>173</v>
      </c>
      <c r="C50" s="1">
        <v>43587.378472222219</v>
      </c>
      <c r="D50">
        <v>3131.75</v>
      </c>
      <c r="E50" s="1">
        <v>43616.378472222219</v>
      </c>
      <c r="F50">
        <v>3467.1</v>
      </c>
      <c r="G50" s="2">
        <v>0.1071</v>
      </c>
      <c r="H50">
        <v>21770.46</v>
      </c>
      <c r="I50" s="2">
        <v>0.1069</v>
      </c>
      <c r="J50">
        <v>65.046620000000004</v>
      </c>
      <c r="K50">
        <v>203709.77</v>
      </c>
      <c r="L50">
        <v>238461.14</v>
      </c>
      <c r="M50">
        <v>22</v>
      </c>
      <c r="N50">
        <v>989.57</v>
      </c>
      <c r="O50" s="2">
        <v>-9.06E-2</v>
      </c>
      <c r="P50" s="2">
        <v>0.12330000000000001</v>
      </c>
      <c r="Q50" t="s">
        <v>19</v>
      </c>
    </row>
    <row r="51" spans="1:17">
      <c r="A51" t="s">
        <v>25</v>
      </c>
      <c r="B51" t="s">
        <v>173</v>
      </c>
      <c r="C51" s="1">
        <v>43587.378472222219</v>
      </c>
      <c r="D51">
        <v>324.2</v>
      </c>
      <c r="E51" s="1">
        <v>43616.378472222219</v>
      </c>
      <c r="F51">
        <v>348.8</v>
      </c>
      <c r="G51" s="2">
        <v>7.5899999999999995E-2</v>
      </c>
      <c r="H51">
        <v>15414.96</v>
      </c>
      <c r="I51" s="2">
        <v>7.5700000000000003E-2</v>
      </c>
      <c r="J51">
        <v>628.34339999999997</v>
      </c>
      <c r="K51">
        <v>203708.95</v>
      </c>
      <c r="L51">
        <v>253876.1</v>
      </c>
      <c r="M51">
        <v>22</v>
      </c>
      <c r="N51">
        <v>700.68</v>
      </c>
      <c r="O51" s="2">
        <v>-3.5799999999999998E-2</v>
      </c>
      <c r="P51" s="2">
        <v>9.8100000000000007E-2</v>
      </c>
      <c r="Q51" t="s">
        <v>19</v>
      </c>
    </row>
    <row r="52" spans="1:17">
      <c r="A52" t="s">
        <v>26</v>
      </c>
      <c r="B52" t="s">
        <v>173</v>
      </c>
      <c r="C52" s="1">
        <v>43587.378472222219</v>
      </c>
      <c r="D52">
        <v>378.45</v>
      </c>
      <c r="E52" s="1">
        <v>43616.378472222219</v>
      </c>
      <c r="F52">
        <v>409.35</v>
      </c>
      <c r="G52" s="2">
        <v>8.1600000000000006E-2</v>
      </c>
      <c r="H52">
        <v>16590.13</v>
      </c>
      <c r="I52" s="2">
        <v>8.14E-2</v>
      </c>
      <c r="J52">
        <v>538.26959999999997</v>
      </c>
      <c r="K52">
        <v>203708.14</v>
      </c>
      <c r="L52">
        <v>270466.23</v>
      </c>
      <c r="M52">
        <v>22</v>
      </c>
      <c r="N52">
        <v>754.1</v>
      </c>
      <c r="O52" s="2">
        <v>-8.0500000000000002E-2</v>
      </c>
      <c r="P52" s="2">
        <v>9.4299999999999995E-2</v>
      </c>
      <c r="Q52" t="s">
        <v>19</v>
      </c>
    </row>
    <row r="53" spans="1:17">
      <c r="A53" t="s">
        <v>27</v>
      </c>
      <c r="B53" t="s">
        <v>173</v>
      </c>
      <c r="C53" s="1">
        <v>43587.378472222219</v>
      </c>
      <c r="D53">
        <v>2783.05</v>
      </c>
      <c r="E53" s="1">
        <v>43616.378472222219</v>
      </c>
      <c r="F53">
        <v>2921.95</v>
      </c>
      <c r="G53" s="2">
        <v>4.99E-2</v>
      </c>
      <c r="H53">
        <v>10125.129999999999</v>
      </c>
      <c r="I53" s="2">
        <v>4.9700000000000001E-2</v>
      </c>
      <c r="J53">
        <v>73.195710000000005</v>
      </c>
      <c r="K53">
        <v>203707.33</v>
      </c>
      <c r="L53">
        <v>280591.34999999998</v>
      </c>
      <c r="M53">
        <v>22</v>
      </c>
      <c r="N53">
        <v>460.23</v>
      </c>
      <c r="O53" s="2">
        <v>-6.0100000000000001E-2</v>
      </c>
      <c r="P53" s="2">
        <v>6.3600000000000004E-2</v>
      </c>
      <c r="Q53" t="s">
        <v>19</v>
      </c>
    </row>
    <row r="54" spans="1:17">
      <c r="A54" t="s">
        <v>28</v>
      </c>
      <c r="B54" t="s">
        <v>173</v>
      </c>
      <c r="C54" s="1">
        <v>43587.378472222219</v>
      </c>
      <c r="D54">
        <v>565.6</v>
      </c>
      <c r="E54" s="1">
        <v>43616.378472222219</v>
      </c>
      <c r="F54">
        <v>558.85</v>
      </c>
      <c r="G54" s="2">
        <v>-1.1900000000000001E-2</v>
      </c>
      <c r="H54">
        <v>-2471.58</v>
      </c>
      <c r="I54" s="2">
        <v>-1.21E-2</v>
      </c>
      <c r="J54">
        <v>360.16</v>
      </c>
      <c r="K54">
        <v>203706.5</v>
      </c>
      <c r="L54">
        <v>278119.77</v>
      </c>
      <c r="M54">
        <v>22</v>
      </c>
      <c r="N54">
        <v>-112.34</v>
      </c>
      <c r="O54" s="2">
        <v>-6.3600000000000004E-2</v>
      </c>
      <c r="P54" s="2">
        <v>3.61E-2</v>
      </c>
      <c r="Q54" t="s">
        <v>19</v>
      </c>
    </row>
    <row r="55" spans="1:17">
      <c r="A55" t="s">
        <v>29</v>
      </c>
      <c r="B55" t="s">
        <v>173</v>
      </c>
      <c r="C55" s="1">
        <v>43587.378472222219</v>
      </c>
      <c r="D55">
        <v>201.88</v>
      </c>
      <c r="E55" s="1">
        <v>43616.378472222219</v>
      </c>
      <c r="F55">
        <v>202.8</v>
      </c>
      <c r="G55" s="2">
        <v>4.5999999999999999E-3</v>
      </c>
      <c r="H55">
        <v>887.49</v>
      </c>
      <c r="I55" s="2">
        <v>4.4000000000000003E-3</v>
      </c>
      <c r="J55">
        <v>1009.043</v>
      </c>
      <c r="K55">
        <v>203705.69</v>
      </c>
      <c r="L55">
        <v>279007.26</v>
      </c>
      <c r="M55">
        <v>22</v>
      </c>
      <c r="N55">
        <v>40.340000000000003</v>
      </c>
      <c r="O55" s="2">
        <v>-9.0399999999999994E-2</v>
      </c>
      <c r="P55" s="2">
        <v>3.4299999999999997E-2</v>
      </c>
      <c r="Q55" t="s">
        <v>19</v>
      </c>
    </row>
    <row r="56" spans="1:17">
      <c r="A56" t="s">
        <v>30</v>
      </c>
      <c r="B56" t="s">
        <v>173</v>
      </c>
      <c r="C56" s="1">
        <v>43587.378472222219</v>
      </c>
      <c r="D56">
        <v>1714.3</v>
      </c>
      <c r="E56" s="1">
        <v>43616.378472222219</v>
      </c>
      <c r="F56">
        <v>1592.3</v>
      </c>
      <c r="G56" s="2">
        <v>-7.1199999999999999E-2</v>
      </c>
      <c r="H56">
        <v>-14536.17</v>
      </c>
      <c r="I56" s="2">
        <v>-7.1400000000000005E-2</v>
      </c>
      <c r="J56">
        <v>118.82689999999999</v>
      </c>
      <c r="K56">
        <v>203704.88</v>
      </c>
      <c r="L56">
        <v>264471.09000000003</v>
      </c>
      <c r="M56">
        <v>22</v>
      </c>
      <c r="N56">
        <v>-660.73</v>
      </c>
      <c r="O56" s="2">
        <v>-7.9500000000000001E-2</v>
      </c>
      <c r="P56" s="2">
        <v>3.4799999999999998E-2</v>
      </c>
      <c r="Q56" t="s">
        <v>19</v>
      </c>
    </row>
    <row r="57" spans="1:17">
      <c r="A57" t="s">
        <v>31</v>
      </c>
      <c r="B57" t="s">
        <v>173</v>
      </c>
      <c r="C57" s="1">
        <v>43587.378472222219</v>
      </c>
      <c r="D57">
        <v>2919.9</v>
      </c>
      <c r="E57" s="1">
        <v>43616.378472222219</v>
      </c>
      <c r="F57">
        <v>2678.35</v>
      </c>
      <c r="G57" s="2">
        <v>-8.2699999999999996E-2</v>
      </c>
      <c r="H57">
        <v>-16890.560000000001</v>
      </c>
      <c r="I57" s="2">
        <v>-8.2900000000000001E-2</v>
      </c>
      <c r="J57">
        <v>69.764049999999997</v>
      </c>
      <c r="K57">
        <v>203704.05</v>
      </c>
      <c r="L57">
        <v>247580.53</v>
      </c>
      <c r="M57">
        <v>22</v>
      </c>
      <c r="N57">
        <v>-767.75</v>
      </c>
      <c r="O57" s="2">
        <v>-0.12920000000000001</v>
      </c>
      <c r="P57" s="2">
        <v>1.5100000000000001E-2</v>
      </c>
      <c r="Q57" t="s">
        <v>19</v>
      </c>
    </row>
    <row r="58" spans="1:17">
      <c r="A58" t="s">
        <v>32</v>
      </c>
      <c r="B58" t="s">
        <v>173</v>
      </c>
      <c r="C58" s="1">
        <v>43587.378472222219</v>
      </c>
      <c r="D58">
        <v>2056.5100000000002</v>
      </c>
      <c r="E58" s="1">
        <v>43616.378472222219</v>
      </c>
      <c r="F58">
        <v>1994.7750000000001</v>
      </c>
      <c r="G58" s="2">
        <v>-0.03</v>
      </c>
      <c r="H58">
        <v>-6155.16</v>
      </c>
      <c r="I58" s="2">
        <v>-3.0200000000000001E-2</v>
      </c>
      <c r="J58">
        <v>99.052880000000002</v>
      </c>
      <c r="K58">
        <v>203703.23</v>
      </c>
      <c r="L58">
        <v>241425.37</v>
      </c>
      <c r="M58">
        <v>22</v>
      </c>
      <c r="N58">
        <v>-279.77999999999997</v>
      </c>
      <c r="O58" s="2">
        <v>-0.1148</v>
      </c>
      <c r="P58" s="2">
        <v>5.2699999999999997E-2</v>
      </c>
      <c r="Q58" t="s">
        <v>19</v>
      </c>
    </row>
    <row r="59" spans="1:17">
      <c r="A59" t="s">
        <v>33</v>
      </c>
      <c r="B59" t="s">
        <v>173</v>
      </c>
      <c r="C59" s="1">
        <v>43587.378472222219</v>
      </c>
      <c r="D59">
        <v>899.3</v>
      </c>
      <c r="E59" s="1">
        <v>43616.378472222219</v>
      </c>
      <c r="F59">
        <v>886.1</v>
      </c>
      <c r="G59" s="2">
        <v>-1.47E-2</v>
      </c>
      <c r="H59">
        <v>-3030.4</v>
      </c>
      <c r="I59" s="2">
        <v>-1.49E-2</v>
      </c>
      <c r="J59">
        <v>226.51220000000001</v>
      </c>
      <c r="K59">
        <v>203702.42</v>
      </c>
      <c r="L59">
        <v>238394.97</v>
      </c>
      <c r="M59">
        <v>22</v>
      </c>
      <c r="N59">
        <v>-137.75</v>
      </c>
      <c r="O59" s="2">
        <v>-0.105</v>
      </c>
      <c r="P59" s="2">
        <v>6.7299999999999999E-2</v>
      </c>
      <c r="Q59" t="s">
        <v>19</v>
      </c>
    </row>
    <row r="60" spans="1:17">
      <c r="A60" t="s">
        <v>34</v>
      </c>
      <c r="B60" t="s">
        <v>173</v>
      </c>
      <c r="C60" s="1">
        <v>43587.378472222219</v>
      </c>
      <c r="D60">
        <v>464.02</v>
      </c>
      <c r="E60" s="1">
        <v>43616.378472222219</v>
      </c>
      <c r="F60">
        <v>437.02</v>
      </c>
      <c r="G60" s="2">
        <v>-5.8200000000000002E-2</v>
      </c>
      <c r="H60">
        <v>-11892.37</v>
      </c>
      <c r="I60" s="2">
        <v>-5.8400000000000001E-2</v>
      </c>
      <c r="J60">
        <v>438.9932</v>
      </c>
      <c r="K60">
        <v>203701.61</v>
      </c>
      <c r="L60">
        <v>226502.6</v>
      </c>
      <c r="M60">
        <v>22</v>
      </c>
      <c r="N60">
        <v>-540.55999999999995</v>
      </c>
      <c r="O60" s="2">
        <v>-9.4700000000000006E-2</v>
      </c>
      <c r="P60" s="2">
        <v>1.7600000000000001E-2</v>
      </c>
      <c r="Q60" t="s">
        <v>19</v>
      </c>
    </row>
    <row r="61" spans="1:17">
      <c r="A61" t="s">
        <v>35</v>
      </c>
      <c r="B61" t="s">
        <v>173</v>
      </c>
      <c r="C61" s="1">
        <v>43587.378472222219</v>
      </c>
      <c r="D61">
        <v>2017.4</v>
      </c>
      <c r="E61" s="1">
        <v>43616.378472222219</v>
      </c>
      <c r="F61">
        <v>2182.65</v>
      </c>
      <c r="G61" s="2">
        <v>8.1900000000000001E-2</v>
      </c>
      <c r="H61">
        <v>16643.2</v>
      </c>
      <c r="I61" s="2">
        <v>8.1699999999999995E-2</v>
      </c>
      <c r="J61">
        <v>100.97190000000001</v>
      </c>
      <c r="K61">
        <v>203700.8</v>
      </c>
      <c r="L61">
        <v>243145.8</v>
      </c>
      <c r="M61">
        <v>22</v>
      </c>
      <c r="N61">
        <v>756.51</v>
      </c>
      <c r="O61" s="2">
        <v>-5.7500000000000002E-2</v>
      </c>
      <c r="P61" s="2">
        <v>9.5500000000000002E-2</v>
      </c>
      <c r="Q61" t="s">
        <v>19</v>
      </c>
    </row>
    <row r="62" spans="1:17">
      <c r="A62" t="s">
        <v>36</v>
      </c>
      <c r="B62" t="s">
        <v>173</v>
      </c>
      <c r="C62" s="1">
        <v>43587.378472222219</v>
      </c>
      <c r="D62">
        <v>1177.9000000000001</v>
      </c>
      <c r="E62" s="1">
        <v>43616.378472222219</v>
      </c>
      <c r="F62">
        <v>1212.675</v>
      </c>
      <c r="G62" s="2">
        <v>2.9499999999999998E-2</v>
      </c>
      <c r="H62">
        <v>5972.47</v>
      </c>
      <c r="I62" s="2">
        <v>2.93E-2</v>
      </c>
      <c r="J62">
        <v>172.9349</v>
      </c>
      <c r="K62">
        <v>203699.97</v>
      </c>
      <c r="L62">
        <v>249118.27</v>
      </c>
      <c r="M62">
        <v>22</v>
      </c>
      <c r="N62">
        <v>271.48</v>
      </c>
      <c r="O62" s="2">
        <v>-3.5700000000000003E-2</v>
      </c>
      <c r="P62" s="2">
        <v>4.2900000000000001E-2</v>
      </c>
      <c r="Q62" t="s">
        <v>19</v>
      </c>
    </row>
    <row r="63" spans="1:17">
      <c r="A63" t="s">
        <v>37</v>
      </c>
      <c r="B63" t="s">
        <v>173</v>
      </c>
      <c r="C63" s="1">
        <v>43587.378472222219</v>
      </c>
      <c r="D63">
        <v>417.2</v>
      </c>
      <c r="E63" s="1">
        <v>43616.378472222219</v>
      </c>
      <c r="F63">
        <v>441.65</v>
      </c>
      <c r="G63" s="2">
        <v>5.8599999999999999E-2</v>
      </c>
      <c r="H63">
        <v>11895.85</v>
      </c>
      <c r="I63" s="2">
        <v>5.8400000000000001E-2</v>
      </c>
      <c r="J63">
        <v>488.25299999999999</v>
      </c>
      <c r="K63">
        <v>203699.17</v>
      </c>
      <c r="L63">
        <v>261014.12</v>
      </c>
      <c r="M63">
        <v>22</v>
      </c>
      <c r="N63">
        <v>540.72</v>
      </c>
      <c r="O63" s="2">
        <v>-0.10290000000000001</v>
      </c>
      <c r="P63" s="2">
        <v>5.8599999999999999E-2</v>
      </c>
      <c r="Q63" t="s">
        <v>19</v>
      </c>
    </row>
    <row r="64" spans="1:17">
      <c r="A64" t="s">
        <v>38</v>
      </c>
      <c r="B64" t="s">
        <v>173</v>
      </c>
      <c r="C64" s="1">
        <v>43587.378472222219</v>
      </c>
      <c r="D64">
        <v>2551.6999999999998</v>
      </c>
      <c r="E64" s="1">
        <v>43616.378472222219</v>
      </c>
      <c r="F64">
        <v>2680.25</v>
      </c>
      <c r="G64" s="2">
        <v>5.04E-2</v>
      </c>
      <c r="H64">
        <v>10220.19</v>
      </c>
      <c r="I64" s="2">
        <v>5.0200000000000002E-2</v>
      </c>
      <c r="J64">
        <v>79.828490000000002</v>
      </c>
      <c r="K64">
        <v>203698.36</v>
      </c>
      <c r="L64">
        <v>271234.31</v>
      </c>
      <c r="M64">
        <v>22</v>
      </c>
      <c r="N64">
        <v>464.55</v>
      </c>
      <c r="O64" s="2">
        <v>-3.0099999999999998E-2</v>
      </c>
      <c r="P64" s="2">
        <v>0.1169</v>
      </c>
      <c r="Q64" t="s">
        <v>19</v>
      </c>
    </row>
    <row r="65" spans="1:17">
      <c r="A65" t="s">
        <v>39</v>
      </c>
      <c r="B65" t="s">
        <v>173</v>
      </c>
      <c r="C65" s="1">
        <v>43587.378472222219</v>
      </c>
      <c r="D65">
        <v>204.7</v>
      </c>
      <c r="E65" s="1">
        <v>43616.378472222219</v>
      </c>
      <c r="F65">
        <v>197</v>
      </c>
      <c r="G65" s="2">
        <v>-3.7600000000000001E-2</v>
      </c>
      <c r="H65">
        <v>-7702.26</v>
      </c>
      <c r="I65" s="2">
        <v>-3.78E-2</v>
      </c>
      <c r="J65">
        <v>995.1028</v>
      </c>
      <c r="K65">
        <v>203697.53</v>
      </c>
      <c r="L65">
        <v>263532.05</v>
      </c>
      <c r="M65">
        <v>22</v>
      </c>
      <c r="N65">
        <v>-350.1</v>
      </c>
      <c r="O65" s="2">
        <v>-8.5199999999999998E-2</v>
      </c>
      <c r="P65" s="2">
        <v>1.44E-2</v>
      </c>
      <c r="Q65" t="s">
        <v>19</v>
      </c>
    </row>
    <row r="66" spans="1:17">
      <c r="A66" t="s">
        <v>40</v>
      </c>
      <c r="B66" t="s">
        <v>173</v>
      </c>
      <c r="C66" s="1">
        <v>43587.378472222219</v>
      </c>
      <c r="D66">
        <v>1723.55</v>
      </c>
      <c r="E66" s="1">
        <v>43616.378472222219</v>
      </c>
      <c r="F66">
        <v>1788.5</v>
      </c>
      <c r="G66" s="2">
        <v>3.7699999999999997E-2</v>
      </c>
      <c r="H66">
        <v>7634.57</v>
      </c>
      <c r="I66" s="2">
        <v>3.7499999999999999E-2</v>
      </c>
      <c r="J66">
        <v>118.1844</v>
      </c>
      <c r="K66">
        <v>203696.72</v>
      </c>
      <c r="L66">
        <v>271166.61</v>
      </c>
      <c r="M66">
        <v>22</v>
      </c>
      <c r="N66">
        <v>347.03</v>
      </c>
      <c r="O66" s="2">
        <v>-3.9199999999999999E-2</v>
      </c>
      <c r="P66" s="2">
        <v>4.7199999999999999E-2</v>
      </c>
      <c r="Q66" t="s">
        <v>19</v>
      </c>
    </row>
    <row r="67" spans="1:17">
      <c r="A67" t="s">
        <v>41</v>
      </c>
      <c r="B67" t="s">
        <v>173</v>
      </c>
      <c r="C67" s="1">
        <v>43587.378472222219</v>
      </c>
      <c r="D67">
        <v>395.55</v>
      </c>
      <c r="E67" s="1">
        <v>43616.378472222219</v>
      </c>
      <c r="F67">
        <v>423.7</v>
      </c>
      <c r="G67" s="2">
        <v>7.1199999999999999E-2</v>
      </c>
      <c r="H67">
        <v>14454.18</v>
      </c>
      <c r="I67" s="2">
        <v>7.0999999999999994E-2</v>
      </c>
      <c r="J67">
        <v>514.96879999999999</v>
      </c>
      <c r="K67">
        <v>203695.91</v>
      </c>
      <c r="L67">
        <v>285620.8</v>
      </c>
      <c r="M67">
        <v>22</v>
      </c>
      <c r="N67">
        <v>657.01</v>
      </c>
      <c r="O67" s="2">
        <v>-5.1299999999999998E-2</v>
      </c>
      <c r="P67" s="2">
        <v>0.1104</v>
      </c>
      <c r="Q67" t="s">
        <v>19</v>
      </c>
    </row>
    <row r="68" spans="1:17">
      <c r="A68" t="s">
        <v>107</v>
      </c>
      <c r="B68" t="s">
        <v>173</v>
      </c>
      <c r="C68" s="1">
        <v>43587.378472222219</v>
      </c>
      <c r="D68">
        <v>1561.3</v>
      </c>
      <c r="E68" s="1">
        <v>43616.378472222219</v>
      </c>
      <c r="F68">
        <v>1605.35</v>
      </c>
      <c r="G68" s="2">
        <v>2.8199999999999999E-2</v>
      </c>
      <c r="H68">
        <v>5705.67</v>
      </c>
      <c r="I68" s="2">
        <v>2.8000000000000001E-2</v>
      </c>
      <c r="J68">
        <v>130.46510000000001</v>
      </c>
      <c r="K68">
        <v>203695.09</v>
      </c>
      <c r="L68">
        <v>291326.46999999997</v>
      </c>
      <c r="M68">
        <v>22</v>
      </c>
      <c r="N68">
        <v>259.35000000000002</v>
      </c>
      <c r="O68" s="2">
        <v>-0.1366</v>
      </c>
      <c r="P68" s="2">
        <v>6.1899999999999997E-2</v>
      </c>
      <c r="Q68" t="s">
        <v>19</v>
      </c>
    </row>
    <row r="69" spans="1:17">
      <c r="A69" t="s">
        <v>108</v>
      </c>
      <c r="B69" t="s">
        <v>173</v>
      </c>
      <c r="C69" s="1">
        <v>43587.378472222219</v>
      </c>
      <c r="D69">
        <v>730.8</v>
      </c>
      <c r="E69" s="1">
        <v>43616.378472222219</v>
      </c>
      <c r="F69">
        <v>737.75</v>
      </c>
      <c r="G69" s="2">
        <v>9.4999999999999998E-3</v>
      </c>
      <c r="H69">
        <v>1896.23</v>
      </c>
      <c r="I69" s="2">
        <v>9.2999999999999992E-3</v>
      </c>
      <c r="J69">
        <v>278.7278</v>
      </c>
      <c r="K69">
        <v>203694.28</v>
      </c>
      <c r="L69">
        <v>293222.7</v>
      </c>
      <c r="M69">
        <v>22</v>
      </c>
      <c r="N69">
        <v>86.19</v>
      </c>
      <c r="O69" s="2">
        <v>-4.5600000000000002E-2</v>
      </c>
      <c r="P69" s="2">
        <v>2.41E-2</v>
      </c>
      <c r="Q69" t="s">
        <v>19</v>
      </c>
    </row>
    <row r="70" spans="1:17">
      <c r="A70" t="s">
        <v>42</v>
      </c>
      <c r="B70" t="s">
        <v>173</v>
      </c>
      <c r="C70" s="1">
        <v>43587.378472222219</v>
      </c>
      <c r="D70">
        <v>158.1</v>
      </c>
      <c r="E70" s="1">
        <v>43616.378472222219</v>
      </c>
      <c r="F70">
        <v>165.55</v>
      </c>
      <c r="G70" s="2">
        <v>4.7100000000000003E-2</v>
      </c>
      <c r="H70">
        <v>9556.76</v>
      </c>
      <c r="I70" s="2">
        <v>4.6899999999999997E-2</v>
      </c>
      <c r="J70">
        <v>1288.384</v>
      </c>
      <c r="K70">
        <v>203693.47</v>
      </c>
      <c r="L70">
        <v>302779.46000000002</v>
      </c>
      <c r="M70">
        <v>22</v>
      </c>
      <c r="N70">
        <v>434.4</v>
      </c>
      <c r="O70" s="2">
        <v>-0.105</v>
      </c>
      <c r="P70" s="2">
        <v>4.7100000000000003E-2</v>
      </c>
      <c r="Q70" t="s">
        <v>19</v>
      </c>
    </row>
    <row r="71" spans="1:17">
      <c r="A71" t="s">
        <v>43</v>
      </c>
      <c r="B71" t="s">
        <v>173</v>
      </c>
      <c r="C71" s="1">
        <v>43587.378472222219</v>
      </c>
      <c r="D71">
        <v>135.12</v>
      </c>
      <c r="E71" s="1">
        <v>43616.378472222219</v>
      </c>
      <c r="F71">
        <v>137.56</v>
      </c>
      <c r="G71" s="2">
        <v>1.8100000000000002E-2</v>
      </c>
      <c r="H71">
        <v>3637.18</v>
      </c>
      <c r="I71" s="2">
        <v>1.7899999999999999E-2</v>
      </c>
      <c r="J71">
        <v>1507.4949999999999</v>
      </c>
      <c r="K71">
        <v>203692.66</v>
      </c>
      <c r="L71">
        <v>306416.64000000001</v>
      </c>
      <c r="M71">
        <v>22</v>
      </c>
      <c r="N71">
        <v>165.33</v>
      </c>
      <c r="O71" s="2">
        <v>-4.7699999999999999E-2</v>
      </c>
      <c r="P71" s="2">
        <v>5.9200000000000003E-2</v>
      </c>
      <c r="Q71" t="s">
        <v>19</v>
      </c>
    </row>
    <row r="72" spans="1:17">
      <c r="A72" t="s">
        <v>44</v>
      </c>
      <c r="B72" t="s">
        <v>173</v>
      </c>
      <c r="C72" s="1">
        <v>43587.378472222219</v>
      </c>
      <c r="D72">
        <v>142.65</v>
      </c>
      <c r="E72" s="1">
        <v>43616.378472222219</v>
      </c>
      <c r="F72">
        <v>141.97499999999999</v>
      </c>
      <c r="G72" s="2">
        <v>-4.7000000000000002E-3</v>
      </c>
      <c r="H72">
        <v>-1004.48</v>
      </c>
      <c r="I72" s="2">
        <v>-4.8999999999999998E-3</v>
      </c>
      <c r="J72">
        <v>1427.913</v>
      </c>
      <c r="K72">
        <v>203691.83</v>
      </c>
      <c r="L72">
        <v>305412.15000000002</v>
      </c>
      <c r="M72">
        <v>22</v>
      </c>
      <c r="N72">
        <v>-45.66</v>
      </c>
      <c r="O72" s="2">
        <v>-6.7000000000000004E-2</v>
      </c>
      <c r="P72" s="2">
        <v>1.95E-2</v>
      </c>
      <c r="Q72" t="s">
        <v>19</v>
      </c>
    </row>
    <row r="73" spans="1:17">
      <c r="A73" t="s">
        <v>45</v>
      </c>
      <c r="B73" t="s">
        <v>173</v>
      </c>
      <c r="C73" s="1">
        <v>43587.378472222219</v>
      </c>
      <c r="D73">
        <v>1405.05</v>
      </c>
      <c r="E73" s="1">
        <v>43616.378472222219</v>
      </c>
      <c r="F73">
        <v>1330.15</v>
      </c>
      <c r="G73" s="2">
        <v>-5.33E-2</v>
      </c>
      <c r="H73">
        <v>-10897.95</v>
      </c>
      <c r="I73" s="2">
        <v>-5.3499999999999999E-2</v>
      </c>
      <c r="J73">
        <v>144.97069999999999</v>
      </c>
      <c r="K73">
        <v>203691.03</v>
      </c>
      <c r="L73">
        <v>294514.2</v>
      </c>
      <c r="M73">
        <v>22</v>
      </c>
      <c r="N73">
        <v>-495.36</v>
      </c>
      <c r="O73" s="2">
        <v>-0.12640000000000001</v>
      </c>
      <c r="P73" s="2">
        <v>8.8999999999999999E-3</v>
      </c>
      <c r="Q73" t="s">
        <v>19</v>
      </c>
    </row>
    <row r="74" spans="1:17">
      <c r="A74" t="s">
        <v>46</v>
      </c>
      <c r="B74" t="s">
        <v>173</v>
      </c>
      <c r="C74" s="1">
        <v>43587.378472222219</v>
      </c>
      <c r="D74">
        <v>650.5</v>
      </c>
      <c r="E74" s="1">
        <v>43616.378472222219</v>
      </c>
      <c r="F74">
        <v>694.25</v>
      </c>
      <c r="G74" s="2">
        <v>6.7299999999999999E-2</v>
      </c>
      <c r="H74">
        <v>13657.27</v>
      </c>
      <c r="I74" s="2">
        <v>6.7000000000000004E-2</v>
      </c>
      <c r="J74">
        <v>313.12869999999998</v>
      </c>
      <c r="K74">
        <v>203690.22</v>
      </c>
      <c r="L74">
        <v>308171.46999999997</v>
      </c>
      <c r="M74">
        <v>22</v>
      </c>
      <c r="N74">
        <v>620.79</v>
      </c>
      <c r="O74" s="2">
        <v>-8.5900000000000004E-2</v>
      </c>
      <c r="P74" s="2">
        <v>8.2199999999999995E-2</v>
      </c>
      <c r="Q74" t="s">
        <v>19</v>
      </c>
    </row>
    <row r="75" spans="1:17">
      <c r="A75" t="s">
        <v>47</v>
      </c>
      <c r="B75" t="s">
        <v>173</v>
      </c>
      <c r="C75" s="1">
        <v>43587.378472222219</v>
      </c>
      <c r="D75">
        <v>308.14999999999998</v>
      </c>
      <c r="E75" s="1">
        <v>43616.378472222219</v>
      </c>
      <c r="F75">
        <v>352.5</v>
      </c>
      <c r="G75" s="2">
        <v>0.1439</v>
      </c>
      <c r="H75">
        <v>29272</v>
      </c>
      <c r="I75" s="2">
        <v>0.14369999999999999</v>
      </c>
      <c r="J75">
        <v>661.00729999999999</v>
      </c>
      <c r="K75">
        <v>203689.39</v>
      </c>
      <c r="L75">
        <v>337443.47</v>
      </c>
      <c r="M75">
        <v>22</v>
      </c>
      <c r="N75">
        <v>1330.55</v>
      </c>
      <c r="O75" s="2">
        <v>-5.0900000000000001E-2</v>
      </c>
      <c r="P75" s="2">
        <v>0.1812</v>
      </c>
      <c r="Q75" t="s">
        <v>19</v>
      </c>
    </row>
    <row r="76" spans="1:17">
      <c r="A76" t="s">
        <v>48</v>
      </c>
      <c r="B76" t="s">
        <v>173</v>
      </c>
      <c r="C76" s="1">
        <v>43587.378472222219</v>
      </c>
      <c r="D76">
        <v>19899.900000000001</v>
      </c>
      <c r="E76" s="1">
        <v>43616.378472222219</v>
      </c>
      <c r="F76">
        <v>21618.75</v>
      </c>
      <c r="G76" s="2">
        <v>8.6400000000000005E-2</v>
      </c>
      <c r="H76">
        <v>17551.060000000001</v>
      </c>
      <c r="I76" s="2">
        <v>8.6199999999999999E-2</v>
      </c>
      <c r="J76">
        <v>10.235659999999999</v>
      </c>
      <c r="K76">
        <v>203688.56</v>
      </c>
      <c r="L76">
        <v>354994.54</v>
      </c>
      <c r="M76">
        <v>22</v>
      </c>
      <c r="N76">
        <v>797.78</v>
      </c>
      <c r="O76" s="2">
        <v>-6.83E-2</v>
      </c>
      <c r="P76" s="2">
        <v>0.10299999999999999</v>
      </c>
      <c r="Q76" t="s">
        <v>19</v>
      </c>
    </row>
    <row r="77" spans="1:17">
      <c r="A77" t="s">
        <v>49</v>
      </c>
      <c r="B77" t="s">
        <v>173</v>
      </c>
      <c r="C77" s="1">
        <v>43587.378472222219</v>
      </c>
      <c r="D77">
        <v>2215.4</v>
      </c>
      <c r="E77" s="1">
        <v>43616.378472222219</v>
      </c>
      <c r="F77">
        <v>2196.5500000000002</v>
      </c>
      <c r="G77" s="2">
        <v>-8.5000000000000006E-3</v>
      </c>
      <c r="H77">
        <v>-1773.67</v>
      </c>
      <c r="I77" s="2">
        <v>-8.6999999999999994E-3</v>
      </c>
      <c r="J77">
        <v>91.941760000000002</v>
      </c>
      <c r="K77">
        <v>203687.77</v>
      </c>
      <c r="L77">
        <v>353220.87</v>
      </c>
      <c r="M77">
        <v>22</v>
      </c>
      <c r="N77">
        <v>-80.62</v>
      </c>
      <c r="O77" s="2">
        <v>-8.2699999999999996E-2</v>
      </c>
      <c r="P77" s="2">
        <v>1.9900000000000001E-2</v>
      </c>
      <c r="Q77" t="s">
        <v>19</v>
      </c>
    </row>
    <row r="78" spans="1:17">
      <c r="A78" t="s">
        <v>50</v>
      </c>
      <c r="B78" t="s">
        <v>173</v>
      </c>
      <c r="C78" s="1">
        <v>43587.378472222219</v>
      </c>
      <c r="D78">
        <v>669.6</v>
      </c>
      <c r="E78" s="1">
        <v>43616.378472222219</v>
      </c>
      <c r="F78">
        <v>608.28</v>
      </c>
      <c r="G78" s="2">
        <v>-9.1600000000000001E-2</v>
      </c>
      <c r="H78">
        <v>-18691.919999999998</v>
      </c>
      <c r="I78" s="2">
        <v>-9.1800000000000007E-2</v>
      </c>
      <c r="J78">
        <v>304.19200000000001</v>
      </c>
      <c r="K78">
        <v>203686.95</v>
      </c>
      <c r="L78">
        <v>334528.94</v>
      </c>
      <c r="M78">
        <v>22</v>
      </c>
      <c r="N78">
        <v>-849.63</v>
      </c>
      <c r="O78" s="2">
        <v>-0.1404</v>
      </c>
      <c r="P78" s="2">
        <v>1.14E-2</v>
      </c>
      <c r="Q78" t="s">
        <v>19</v>
      </c>
    </row>
    <row r="79" spans="1:17">
      <c r="A79" t="s">
        <v>51</v>
      </c>
      <c r="B79" t="s">
        <v>173</v>
      </c>
      <c r="C79" s="1">
        <v>43587.378472222219</v>
      </c>
      <c r="D79">
        <v>1138.1500000000001</v>
      </c>
      <c r="E79" s="1">
        <v>43616.378472222219</v>
      </c>
      <c r="F79">
        <v>1235.75</v>
      </c>
      <c r="G79" s="2">
        <v>8.5800000000000001E-2</v>
      </c>
      <c r="H79">
        <v>17424.25</v>
      </c>
      <c r="I79" s="2">
        <v>8.5500000000000007E-2</v>
      </c>
      <c r="J79">
        <v>178.96250000000001</v>
      </c>
      <c r="K79">
        <v>203686.13</v>
      </c>
      <c r="L79">
        <v>351953.2</v>
      </c>
      <c r="M79">
        <v>22</v>
      </c>
      <c r="N79">
        <v>792.01</v>
      </c>
      <c r="O79" s="2">
        <v>-6.1800000000000001E-2</v>
      </c>
      <c r="P79" s="2">
        <v>0.1095</v>
      </c>
      <c r="Q79" t="s">
        <v>19</v>
      </c>
    </row>
    <row r="80" spans="1:17">
      <c r="A80" t="s">
        <v>52</v>
      </c>
      <c r="B80" t="s">
        <v>173</v>
      </c>
      <c r="C80" s="1">
        <v>43587.378472222219</v>
      </c>
      <c r="D80">
        <v>4616.3</v>
      </c>
      <c r="E80" s="1">
        <v>43616.378472222219</v>
      </c>
      <c r="F80">
        <v>4760.1000000000004</v>
      </c>
      <c r="G80" s="2">
        <v>3.1199999999999999E-2</v>
      </c>
      <c r="H80">
        <v>6303.53</v>
      </c>
      <c r="I80" s="2">
        <v>3.09E-2</v>
      </c>
      <c r="J80">
        <v>44.123069999999998</v>
      </c>
      <c r="K80">
        <v>203685.31</v>
      </c>
      <c r="L80">
        <v>358256.72</v>
      </c>
      <c r="M80">
        <v>22</v>
      </c>
      <c r="N80">
        <v>286.52</v>
      </c>
      <c r="O80" s="2">
        <v>-7.0900000000000005E-2</v>
      </c>
      <c r="P80" s="2">
        <v>6.25E-2</v>
      </c>
      <c r="Q80" t="s">
        <v>19</v>
      </c>
    </row>
    <row r="81" spans="1:17">
      <c r="A81" t="s">
        <v>53</v>
      </c>
      <c r="B81" t="s">
        <v>173</v>
      </c>
      <c r="C81" s="1">
        <v>43587.378472222219</v>
      </c>
      <c r="D81">
        <v>642.6</v>
      </c>
      <c r="E81" s="1">
        <v>43616.378472222219</v>
      </c>
      <c r="F81">
        <v>665.96669999999995</v>
      </c>
      <c r="G81" s="2">
        <v>3.6400000000000002E-2</v>
      </c>
      <c r="H81">
        <v>7365.05</v>
      </c>
      <c r="I81" s="2">
        <v>3.6200000000000003E-2</v>
      </c>
      <c r="J81">
        <v>316.96929999999998</v>
      </c>
      <c r="K81">
        <v>203684.5</v>
      </c>
      <c r="L81">
        <v>365621.77</v>
      </c>
      <c r="M81">
        <v>22</v>
      </c>
      <c r="N81">
        <v>334.77</v>
      </c>
      <c r="O81" s="2">
        <v>-3.1E-2</v>
      </c>
      <c r="P81" s="2">
        <v>8.2799999999999999E-2</v>
      </c>
      <c r="Q81" t="s">
        <v>19</v>
      </c>
    </row>
    <row r="82" spans="1:17">
      <c r="A82" t="s">
        <v>54</v>
      </c>
      <c r="B82" t="s">
        <v>173</v>
      </c>
      <c r="C82" s="1">
        <v>43587.378472222219</v>
      </c>
      <c r="D82">
        <v>293.64999999999998</v>
      </c>
      <c r="E82" s="1">
        <v>43616.378472222219</v>
      </c>
      <c r="F82">
        <v>286.39999999999998</v>
      </c>
      <c r="G82" s="2">
        <v>-2.47E-2</v>
      </c>
      <c r="H82">
        <v>-5069.03</v>
      </c>
      <c r="I82" s="2">
        <v>-2.4899999999999999E-2</v>
      </c>
      <c r="J82">
        <v>693.62739999999997</v>
      </c>
      <c r="K82">
        <v>203683.69</v>
      </c>
      <c r="L82">
        <v>360552.74</v>
      </c>
      <c r="M82">
        <v>22</v>
      </c>
      <c r="N82">
        <v>-230.41</v>
      </c>
      <c r="O82" s="2">
        <v>-4.7699999999999999E-2</v>
      </c>
      <c r="P82" s="2">
        <v>1.77E-2</v>
      </c>
      <c r="Q82" t="s">
        <v>19</v>
      </c>
    </row>
    <row r="83" spans="1:17">
      <c r="A83" t="s">
        <v>17</v>
      </c>
      <c r="B83" t="s">
        <v>173</v>
      </c>
      <c r="C83" s="1">
        <v>43678.378472222219</v>
      </c>
      <c r="D83">
        <v>296.88</v>
      </c>
      <c r="E83" s="1">
        <v>43707.378472222219</v>
      </c>
      <c r="F83">
        <v>292.56</v>
      </c>
      <c r="G83" s="2">
        <v>-1.46E-2</v>
      </c>
      <c r="H83">
        <v>-3056.34</v>
      </c>
      <c r="I83" s="2">
        <v>-1.47E-2</v>
      </c>
      <c r="J83">
        <v>697.96230000000003</v>
      </c>
      <c r="K83">
        <v>207211.06</v>
      </c>
      <c r="L83">
        <v>357496.4</v>
      </c>
      <c r="M83">
        <v>20</v>
      </c>
      <c r="N83">
        <v>-152.82</v>
      </c>
      <c r="O83" s="2">
        <v>-8.4699999999999998E-2</v>
      </c>
      <c r="P83" s="2">
        <v>2.53E-2</v>
      </c>
      <c r="Q83" t="s">
        <v>19</v>
      </c>
    </row>
    <row r="84" spans="1:17">
      <c r="A84" t="s">
        <v>20</v>
      </c>
      <c r="B84" t="s">
        <v>173</v>
      </c>
      <c r="C84" s="1">
        <v>43678.378472222219</v>
      </c>
      <c r="D84">
        <v>1504.7</v>
      </c>
      <c r="E84" s="1">
        <v>43707.378472222219</v>
      </c>
      <c r="F84">
        <v>1616.2</v>
      </c>
      <c r="G84" s="2">
        <v>7.4099999999999999E-2</v>
      </c>
      <c r="H84">
        <v>15311.54</v>
      </c>
      <c r="I84" s="2">
        <v>7.3899999999999993E-2</v>
      </c>
      <c r="J84">
        <v>137.70869999999999</v>
      </c>
      <c r="K84">
        <v>207210.22</v>
      </c>
      <c r="L84">
        <v>372807.94</v>
      </c>
      <c r="M84">
        <v>20</v>
      </c>
      <c r="N84">
        <v>765.58</v>
      </c>
      <c r="O84" s="2">
        <v>-7.3000000000000001E-3</v>
      </c>
      <c r="P84" s="2">
        <v>7.6600000000000001E-2</v>
      </c>
      <c r="Q84" t="s">
        <v>19</v>
      </c>
    </row>
    <row r="85" spans="1:17">
      <c r="A85" t="s">
        <v>21</v>
      </c>
      <c r="B85" t="s">
        <v>173</v>
      </c>
      <c r="C85" s="1">
        <v>43678.378472222219</v>
      </c>
      <c r="D85">
        <v>669.3</v>
      </c>
      <c r="E85" s="1">
        <v>43707.378472222219</v>
      </c>
      <c r="F85">
        <v>663.9</v>
      </c>
      <c r="G85" s="2">
        <v>-8.0999999999999996E-3</v>
      </c>
      <c r="H85">
        <v>-1713.07</v>
      </c>
      <c r="I85" s="2">
        <v>-8.3000000000000001E-3</v>
      </c>
      <c r="J85">
        <v>309.59120000000001</v>
      </c>
      <c r="K85">
        <v>207209.39</v>
      </c>
      <c r="L85">
        <v>371094.87</v>
      </c>
      <c r="M85">
        <v>20</v>
      </c>
      <c r="N85">
        <v>-85.65</v>
      </c>
      <c r="O85" s="2">
        <v>-3.9E-2</v>
      </c>
      <c r="P85" s="2">
        <v>4.2200000000000001E-2</v>
      </c>
      <c r="Q85" t="s">
        <v>19</v>
      </c>
    </row>
    <row r="86" spans="1:17">
      <c r="A86" t="s">
        <v>22</v>
      </c>
      <c r="B86" t="s">
        <v>173</v>
      </c>
      <c r="C86" s="1">
        <v>43678.378472222219</v>
      </c>
      <c r="D86">
        <v>2537.65</v>
      </c>
      <c r="E86" s="1">
        <v>43707.378472222219</v>
      </c>
      <c r="F86">
        <v>2788.3</v>
      </c>
      <c r="G86" s="2">
        <v>9.8799999999999999E-2</v>
      </c>
      <c r="H86">
        <v>20423.02</v>
      </c>
      <c r="I86" s="2">
        <v>9.8599999999999993E-2</v>
      </c>
      <c r="J86">
        <v>81.653720000000007</v>
      </c>
      <c r="K86">
        <v>207208.56</v>
      </c>
      <c r="L86">
        <v>391517.89</v>
      </c>
      <c r="M86">
        <v>20</v>
      </c>
      <c r="N86">
        <v>1021.15</v>
      </c>
      <c r="O86" s="2">
        <v>-2.52E-2</v>
      </c>
      <c r="P86" s="2">
        <v>0.1089</v>
      </c>
      <c r="Q86" t="s">
        <v>19</v>
      </c>
    </row>
    <row r="87" spans="1:17">
      <c r="A87" t="s">
        <v>23</v>
      </c>
      <c r="B87" t="s">
        <v>173</v>
      </c>
      <c r="C87" s="1">
        <v>43678.378472222219</v>
      </c>
      <c r="D87">
        <v>7082</v>
      </c>
      <c r="E87" s="1">
        <v>43707.378472222219</v>
      </c>
      <c r="F87">
        <v>7119.55</v>
      </c>
      <c r="G87" s="2">
        <v>5.3E-3</v>
      </c>
      <c r="H87">
        <v>1057.0999999999999</v>
      </c>
      <c r="I87" s="2">
        <v>5.1000000000000004E-3</v>
      </c>
      <c r="J87">
        <v>29.258369999999999</v>
      </c>
      <c r="K87">
        <v>207207.75</v>
      </c>
      <c r="L87">
        <v>392574.99</v>
      </c>
      <c r="M87">
        <v>20</v>
      </c>
      <c r="N87">
        <v>52.86</v>
      </c>
      <c r="O87" s="2">
        <v>-7.0699999999999999E-2</v>
      </c>
      <c r="P87" s="2">
        <v>7.17E-2</v>
      </c>
      <c r="Q87" t="s">
        <v>19</v>
      </c>
    </row>
    <row r="88" spans="1:17">
      <c r="A88" t="s">
        <v>24</v>
      </c>
      <c r="B88" t="s">
        <v>173</v>
      </c>
      <c r="C88" s="1">
        <v>43678.378472222219</v>
      </c>
      <c r="D88">
        <v>3222.1</v>
      </c>
      <c r="E88" s="1">
        <v>43707.378472222219</v>
      </c>
      <c r="F88">
        <v>3332.5</v>
      </c>
      <c r="G88" s="2">
        <v>3.4299999999999997E-2</v>
      </c>
      <c r="H88">
        <v>7057.46</v>
      </c>
      <c r="I88" s="2">
        <v>3.4099999999999998E-2</v>
      </c>
      <c r="J88">
        <v>64.308030000000002</v>
      </c>
      <c r="K88">
        <v>207206.91</v>
      </c>
      <c r="L88">
        <v>399632.45</v>
      </c>
      <c r="M88">
        <v>20</v>
      </c>
      <c r="N88">
        <v>352.87</v>
      </c>
      <c r="O88" s="2">
        <v>-6.9599999999999995E-2</v>
      </c>
      <c r="P88" s="2">
        <v>7.0599999999999996E-2</v>
      </c>
      <c r="Q88" t="s">
        <v>19</v>
      </c>
    </row>
    <row r="89" spans="1:17">
      <c r="A89" t="s">
        <v>25</v>
      </c>
      <c r="B89" t="s">
        <v>173</v>
      </c>
      <c r="C89" s="1">
        <v>43678.378472222219</v>
      </c>
      <c r="D89">
        <v>323.89999999999998</v>
      </c>
      <c r="E89" s="1">
        <v>43707.378472222219</v>
      </c>
      <c r="F89">
        <v>346.8</v>
      </c>
      <c r="G89" s="2">
        <v>7.0699999999999999E-2</v>
      </c>
      <c r="H89">
        <v>14606.74</v>
      </c>
      <c r="I89" s="2">
        <v>7.0499999999999993E-2</v>
      </c>
      <c r="J89">
        <v>639.72239999999999</v>
      </c>
      <c r="K89">
        <v>207206.08</v>
      </c>
      <c r="L89">
        <v>414239.18</v>
      </c>
      <c r="M89">
        <v>20</v>
      </c>
      <c r="N89">
        <v>730.34</v>
      </c>
      <c r="O89" s="2">
        <v>-8.5000000000000006E-3</v>
      </c>
      <c r="P89" s="2">
        <v>0.16930000000000001</v>
      </c>
      <c r="Q89" t="s">
        <v>19</v>
      </c>
    </row>
    <row r="90" spans="1:17">
      <c r="A90" t="s">
        <v>26</v>
      </c>
      <c r="B90" t="s">
        <v>173</v>
      </c>
      <c r="C90" s="1">
        <v>43678.378472222219</v>
      </c>
      <c r="D90">
        <v>343.65</v>
      </c>
      <c r="E90" s="1">
        <v>43707.378472222219</v>
      </c>
      <c r="F90">
        <v>355.25</v>
      </c>
      <c r="G90" s="2">
        <v>3.3799999999999997E-2</v>
      </c>
      <c r="H90">
        <v>6952.13</v>
      </c>
      <c r="I90" s="2">
        <v>3.3599999999999998E-2</v>
      </c>
      <c r="J90">
        <v>602.95429999999999</v>
      </c>
      <c r="K90">
        <v>207205.25</v>
      </c>
      <c r="L90">
        <v>421191.31</v>
      </c>
      <c r="M90">
        <v>20</v>
      </c>
      <c r="N90">
        <v>347.61</v>
      </c>
      <c r="O90" s="2">
        <v>-0.1027</v>
      </c>
      <c r="P90" s="2">
        <v>4.1300000000000003E-2</v>
      </c>
      <c r="Q90" t="s">
        <v>19</v>
      </c>
    </row>
    <row r="91" spans="1:17">
      <c r="A91" t="s">
        <v>27</v>
      </c>
      <c r="B91" t="s">
        <v>173</v>
      </c>
      <c r="C91" s="1">
        <v>43678.378472222219</v>
      </c>
      <c r="D91">
        <v>2600.9</v>
      </c>
      <c r="E91" s="1">
        <v>43707.378472222219</v>
      </c>
      <c r="F91">
        <v>2701.65</v>
      </c>
      <c r="G91" s="2">
        <v>3.8699999999999998E-2</v>
      </c>
      <c r="H91">
        <v>7984.15</v>
      </c>
      <c r="I91" s="2">
        <v>3.85E-2</v>
      </c>
      <c r="J91">
        <v>79.666439999999994</v>
      </c>
      <c r="K91">
        <v>207204.42</v>
      </c>
      <c r="L91">
        <v>429175.46</v>
      </c>
      <c r="M91">
        <v>20</v>
      </c>
      <c r="N91">
        <v>399.21</v>
      </c>
      <c r="O91" s="2">
        <v>-0.1157</v>
      </c>
      <c r="P91" s="2">
        <v>5.4699999999999999E-2</v>
      </c>
      <c r="Q91" t="s">
        <v>19</v>
      </c>
    </row>
    <row r="92" spans="1:17">
      <c r="A92" t="s">
        <v>28</v>
      </c>
      <c r="B92" t="s">
        <v>173</v>
      </c>
      <c r="C92" s="1">
        <v>43678.378472222219</v>
      </c>
      <c r="D92">
        <v>512.45000000000005</v>
      </c>
      <c r="E92" s="1">
        <v>43707.378472222219</v>
      </c>
      <c r="F92">
        <v>472.45</v>
      </c>
      <c r="G92" s="2">
        <v>-7.8100000000000003E-2</v>
      </c>
      <c r="H92">
        <v>-16213.39</v>
      </c>
      <c r="I92" s="2">
        <v>-7.8200000000000006E-2</v>
      </c>
      <c r="J92">
        <v>404.33909999999997</v>
      </c>
      <c r="K92">
        <v>207203.59</v>
      </c>
      <c r="L92">
        <v>412962.07</v>
      </c>
      <c r="M92">
        <v>20</v>
      </c>
      <c r="N92">
        <v>-810.67</v>
      </c>
      <c r="O92" s="2">
        <v>-0.1234</v>
      </c>
      <c r="P92" s="2">
        <v>2.8400000000000002E-2</v>
      </c>
      <c r="Q92" t="s">
        <v>19</v>
      </c>
    </row>
    <row r="93" spans="1:17">
      <c r="A93" t="s">
        <v>29</v>
      </c>
      <c r="B93" t="s">
        <v>173</v>
      </c>
      <c r="C93" s="1">
        <v>43678.378472222219</v>
      </c>
      <c r="D93">
        <v>161.96</v>
      </c>
      <c r="E93" s="1">
        <v>43707.378472222219</v>
      </c>
      <c r="F93">
        <v>147.80000000000001</v>
      </c>
      <c r="G93" s="2">
        <v>-8.7400000000000005E-2</v>
      </c>
      <c r="H93">
        <v>-18155.16</v>
      </c>
      <c r="I93" s="2">
        <v>-8.7599999999999997E-2</v>
      </c>
      <c r="J93">
        <v>1279.345</v>
      </c>
      <c r="K93">
        <v>207202.77</v>
      </c>
      <c r="L93">
        <v>394806.92</v>
      </c>
      <c r="M93">
        <v>20</v>
      </c>
      <c r="N93">
        <v>-907.76</v>
      </c>
      <c r="O93" s="2">
        <v>-0.12230000000000001</v>
      </c>
      <c r="P93" s="2">
        <v>5.7099999999999998E-2</v>
      </c>
      <c r="Q93" t="s">
        <v>19</v>
      </c>
    </row>
    <row r="94" spans="1:17">
      <c r="A94" t="s">
        <v>30</v>
      </c>
      <c r="B94" t="s">
        <v>173</v>
      </c>
      <c r="C94" s="1">
        <v>43678.378472222219</v>
      </c>
      <c r="D94">
        <v>1615.35</v>
      </c>
      <c r="E94" s="1">
        <v>43707.378472222219</v>
      </c>
      <c r="F94">
        <v>1625.4</v>
      </c>
      <c r="G94" s="2">
        <v>6.1999999999999998E-3</v>
      </c>
      <c r="H94">
        <v>1247.55</v>
      </c>
      <c r="I94" s="2">
        <v>6.0000000000000001E-3</v>
      </c>
      <c r="J94">
        <v>128.2706</v>
      </c>
      <c r="K94">
        <v>207201.94</v>
      </c>
      <c r="L94">
        <v>396054.47</v>
      </c>
      <c r="M94">
        <v>20</v>
      </c>
      <c r="N94">
        <v>62.38</v>
      </c>
      <c r="O94" s="2">
        <v>-9.2499999999999999E-2</v>
      </c>
      <c r="P94" s="2">
        <v>4.2200000000000001E-2</v>
      </c>
      <c r="Q94" t="s">
        <v>19</v>
      </c>
    </row>
    <row r="95" spans="1:17">
      <c r="A95" t="s">
        <v>31</v>
      </c>
      <c r="B95" t="s">
        <v>173</v>
      </c>
      <c r="C95" s="1">
        <v>43678.378472222219</v>
      </c>
      <c r="D95">
        <v>2533.75</v>
      </c>
      <c r="E95" s="1">
        <v>43707.378472222219</v>
      </c>
      <c r="F95">
        <v>2557.5</v>
      </c>
      <c r="G95" s="2">
        <v>9.4000000000000004E-3</v>
      </c>
      <c r="H95">
        <v>1900.56</v>
      </c>
      <c r="I95" s="2">
        <v>9.1999999999999998E-3</v>
      </c>
      <c r="J95">
        <v>81.77646</v>
      </c>
      <c r="K95">
        <v>207201.11</v>
      </c>
      <c r="L95">
        <v>397955.02</v>
      </c>
      <c r="M95">
        <v>20</v>
      </c>
      <c r="N95">
        <v>95.03</v>
      </c>
      <c r="O95" s="2">
        <v>-7.1999999999999995E-2</v>
      </c>
      <c r="P95" s="2">
        <v>2.5899999999999999E-2</v>
      </c>
      <c r="Q95" t="s">
        <v>19</v>
      </c>
    </row>
    <row r="96" spans="1:17">
      <c r="A96" t="s">
        <v>32</v>
      </c>
      <c r="B96" t="s">
        <v>173</v>
      </c>
      <c r="C96" s="1">
        <v>43678.378472222219</v>
      </c>
      <c r="D96">
        <v>1656.28</v>
      </c>
      <c r="E96" s="1">
        <v>43707.378472222219</v>
      </c>
      <c r="F96">
        <v>1625.845</v>
      </c>
      <c r="G96" s="2">
        <v>-1.84E-2</v>
      </c>
      <c r="H96">
        <v>-3848.47</v>
      </c>
      <c r="I96" s="2">
        <v>-1.8599999999999998E-2</v>
      </c>
      <c r="J96">
        <v>125.0998</v>
      </c>
      <c r="K96">
        <v>207200.28</v>
      </c>
      <c r="L96">
        <v>394106.55</v>
      </c>
      <c r="M96">
        <v>20</v>
      </c>
      <c r="N96">
        <v>-192.42</v>
      </c>
      <c r="O96" s="2">
        <v>-8.2299999999999998E-2</v>
      </c>
      <c r="P96" s="2">
        <v>7.3999999999999996E-2</v>
      </c>
      <c r="Q96" t="s">
        <v>19</v>
      </c>
    </row>
    <row r="97" spans="1:17">
      <c r="A97" t="s">
        <v>33</v>
      </c>
      <c r="B97" t="s">
        <v>173</v>
      </c>
      <c r="C97" s="1">
        <v>43678.378472222219</v>
      </c>
      <c r="D97">
        <v>774.55</v>
      </c>
      <c r="E97" s="1">
        <v>43707.378472222219</v>
      </c>
      <c r="F97">
        <v>710.95</v>
      </c>
      <c r="G97" s="2">
        <v>-8.2100000000000006E-2</v>
      </c>
      <c r="H97">
        <v>-17053.34</v>
      </c>
      <c r="I97" s="2">
        <v>-8.2299999999999998E-2</v>
      </c>
      <c r="J97">
        <v>267.5095</v>
      </c>
      <c r="K97">
        <v>207199.45</v>
      </c>
      <c r="L97">
        <v>377053.21</v>
      </c>
      <c r="M97">
        <v>20</v>
      </c>
      <c r="N97">
        <v>-852.67</v>
      </c>
      <c r="O97" s="2">
        <v>-0.122</v>
      </c>
      <c r="P97" s="2">
        <v>1.5900000000000001E-2</v>
      </c>
      <c r="Q97" t="s">
        <v>19</v>
      </c>
    </row>
    <row r="98" spans="1:17">
      <c r="A98" t="s">
        <v>34</v>
      </c>
      <c r="B98" t="s">
        <v>173</v>
      </c>
      <c r="C98" s="1">
        <v>43678.378472222219</v>
      </c>
      <c r="D98">
        <v>408.62</v>
      </c>
      <c r="E98" s="1">
        <v>43707.378472222219</v>
      </c>
      <c r="F98">
        <v>440.14</v>
      </c>
      <c r="G98" s="2">
        <v>7.7100000000000002E-2</v>
      </c>
      <c r="H98">
        <v>15939.78</v>
      </c>
      <c r="I98" s="2">
        <v>7.6899999999999996E-2</v>
      </c>
      <c r="J98">
        <v>507.06920000000002</v>
      </c>
      <c r="K98">
        <v>207198.63</v>
      </c>
      <c r="L98">
        <v>392992.99</v>
      </c>
      <c r="M98">
        <v>20</v>
      </c>
      <c r="N98">
        <v>796.99</v>
      </c>
      <c r="O98" s="2">
        <v>-2.7900000000000001E-2</v>
      </c>
      <c r="P98" s="2">
        <v>0.1062</v>
      </c>
      <c r="Q98" t="s">
        <v>19</v>
      </c>
    </row>
    <row r="99" spans="1:17">
      <c r="A99" t="s">
        <v>35</v>
      </c>
      <c r="B99" t="s">
        <v>173</v>
      </c>
      <c r="C99" s="1">
        <v>43678.378472222219</v>
      </c>
      <c r="D99">
        <v>2086.8000000000002</v>
      </c>
      <c r="E99" s="1">
        <v>43707.378472222219</v>
      </c>
      <c r="F99">
        <v>2166.4499999999998</v>
      </c>
      <c r="G99" s="2">
        <v>3.8199999999999998E-2</v>
      </c>
      <c r="H99">
        <v>7866.2</v>
      </c>
      <c r="I99" s="2">
        <v>3.7999999999999999E-2</v>
      </c>
      <c r="J99">
        <v>99.289720000000003</v>
      </c>
      <c r="K99">
        <v>207197.8</v>
      </c>
      <c r="L99">
        <v>400859.19</v>
      </c>
      <c r="M99">
        <v>20</v>
      </c>
      <c r="N99">
        <v>393.31</v>
      </c>
      <c r="O99" s="2">
        <v>-5.45E-2</v>
      </c>
      <c r="P99" s="2">
        <v>7.3400000000000007E-2</v>
      </c>
      <c r="Q99" t="s">
        <v>19</v>
      </c>
    </row>
    <row r="100" spans="1:17">
      <c r="A100" t="s">
        <v>36</v>
      </c>
      <c r="B100" t="s">
        <v>173</v>
      </c>
      <c r="C100" s="1">
        <v>43678.378472222219</v>
      </c>
      <c r="D100">
        <v>1110.9000000000001</v>
      </c>
      <c r="E100" s="1">
        <v>43707.378472222219</v>
      </c>
      <c r="F100">
        <v>1113.9749999999999</v>
      </c>
      <c r="G100" s="2">
        <v>2.8E-3</v>
      </c>
      <c r="H100">
        <v>532.03</v>
      </c>
      <c r="I100" s="2">
        <v>2.5999999999999999E-3</v>
      </c>
      <c r="J100">
        <v>186.5127</v>
      </c>
      <c r="K100">
        <v>207196.95</v>
      </c>
      <c r="L100">
        <v>401391.22</v>
      </c>
      <c r="M100">
        <v>20</v>
      </c>
      <c r="N100">
        <v>26.6</v>
      </c>
      <c r="O100" s="2">
        <v>-3.6999999999999998E-2</v>
      </c>
      <c r="P100" s="2">
        <v>3.0200000000000001E-2</v>
      </c>
      <c r="Q100" t="s">
        <v>19</v>
      </c>
    </row>
    <row r="101" spans="1:17">
      <c r="A101" t="s">
        <v>37</v>
      </c>
      <c r="B101" t="s">
        <v>173</v>
      </c>
      <c r="C101" s="1">
        <v>43678.378472222219</v>
      </c>
      <c r="D101">
        <v>487.95</v>
      </c>
      <c r="E101" s="1">
        <v>43707.378472222219</v>
      </c>
      <c r="F101">
        <v>557.15</v>
      </c>
      <c r="G101" s="2">
        <v>0.14180000000000001</v>
      </c>
      <c r="H101">
        <v>29339.72</v>
      </c>
      <c r="I101" s="2">
        <v>0.1416</v>
      </c>
      <c r="J101">
        <v>424.62569999999999</v>
      </c>
      <c r="K101">
        <v>207196.13</v>
      </c>
      <c r="L101">
        <v>430730.94</v>
      </c>
      <c r="M101">
        <v>20</v>
      </c>
      <c r="N101">
        <v>1466.99</v>
      </c>
      <c r="O101" s="2">
        <v>-1.55E-2</v>
      </c>
      <c r="P101" s="2">
        <v>0.1676</v>
      </c>
      <c r="Q101" t="s">
        <v>19</v>
      </c>
    </row>
    <row r="102" spans="1:17">
      <c r="A102" t="s">
        <v>38</v>
      </c>
      <c r="B102" t="s">
        <v>173</v>
      </c>
      <c r="C102" s="1">
        <v>43678.378472222219</v>
      </c>
      <c r="D102">
        <v>2368.5500000000002</v>
      </c>
      <c r="E102" s="1">
        <v>43707.378472222219</v>
      </c>
      <c r="F102">
        <v>2572.0500000000002</v>
      </c>
      <c r="G102" s="2">
        <v>8.5900000000000004E-2</v>
      </c>
      <c r="H102">
        <v>17758.490000000002</v>
      </c>
      <c r="I102" s="2">
        <v>8.5699999999999998E-2</v>
      </c>
      <c r="J102">
        <v>87.477699999999999</v>
      </c>
      <c r="K102">
        <v>207195.31</v>
      </c>
      <c r="L102">
        <v>448489.44</v>
      </c>
      <c r="M102">
        <v>20</v>
      </c>
      <c r="N102">
        <v>887.92</v>
      </c>
      <c r="O102" s="2">
        <v>-3.3799999999999997E-2</v>
      </c>
      <c r="P102" s="2">
        <v>0.1492</v>
      </c>
      <c r="Q102" t="s">
        <v>19</v>
      </c>
    </row>
    <row r="103" spans="1:17">
      <c r="A103" t="s">
        <v>39</v>
      </c>
      <c r="B103" t="s">
        <v>173</v>
      </c>
      <c r="C103" s="1">
        <v>43678.378472222219</v>
      </c>
      <c r="D103">
        <v>182.75</v>
      </c>
      <c r="E103" s="1">
        <v>43707.378472222219</v>
      </c>
      <c r="F103">
        <v>184.45</v>
      </c>
      <c r="G103" s="2">
        <v>9.2999999999999992E-3</v>
      </c>
      <c r="H103">
        <v>1885.76</v>
      </c>
      <c r="I103" s="2">
        <v>9.1000000000000004E-3</v>
      </c>
      <c r="J103">
        <v>1133.759</v>
      </c>
      <c r="K103">
        <v>207194.48</v>
      </c>
      <c r="L103">
        <v>450375.19</v>
      </c>
      <c r="M103">
        <v>20</v>
      </c>
      <c r="N103">
        <v>94.29</v>
      </c>
      <c r="O103" s="2">
        <v>-6.3700000000000007E-2</v>
      </c>
      <c r="P103" s="2">
        <v>3.56E-2</v>
      </c>
      <c r="Q103" t="s">
        <v>19</v>
      </c>
    </row>
    <row r="104" spans="1:17">
      <c r="A104" t="s">
        <v>40</v>
      </c>
      <c r="B104" t="s">
        <v>173</v>
      </c>
      <c r="C104" s="1">
        <v>43678.378472222219</v>
      </c>
      <c r="D104">
        <v>1731.3</v>
      </c>
      <c r="E104" s="1">
        <v>43707.378472222219</v>
      </c>
      <c r="F104">
        <v>1881.9</v>
      </c>
      <c r="G104" s="2">
        <v>8.6999999999999994E-2</v>
      </c>
      <c r="H104">
        <v>17979.84</v>
      </c>
      <c r="I104" s="2">
        <v>8.6800000000000002E-2</v>
      </c>
      <c r="J104">
        <v>119.6752</v>
      </c>
      <c r="K104">
        <v>207193.66</v>
      </c>
      <c r="L104">
        <v>468355.04</v>
      </c>
      <c r="M104">
        <v>20</v>
      </c>
      <c r="N104">
        <v>898.99</v>
      </c>
      <c r="O104" s="2">
        <v>-1.46E-2</v>
      </c>
      <c r="P104" s="2">
        <v>9.11E-2</v>
      </c>
      <c r="Q104" t="s">
        <v>19</v>
      </c>
    </row>
    <row r="105" spans="1:17">
      <c r="A105" t="s">
        <v>41</v>
      </c>
      <c r="B105" t="s">
        <v>173</v>
      </c>
      <c r="C105" s="1">
        <v>43678.378472222219</v>
      </c>
      <c r="D105">
        <v>417.05</v>
      </c>
      <c r="E105" s="1">
        <v>43707.378472222219</v>
      </c>
      <c r="F105">
        <v>409.65</v>
      </c>
      <c r="G105" s="2">
        <v>-1.77E-2</v>
      </c>
      <c r="H105">
        <v>-3717.43</v>
      </c>
      <c r="I105" s="2">
        <v>-1.7899999999999999E-2</v>
      </c>
      <c r="J105">
        <v>496.8057</v>
      </c>
      <c r="K105">
        <v>207192.83</v>
      </c>
      <c r="L105">
        <v>464637.6</v>
      </c>
      <c r="M105">
        <v>20</v>
      </c>
      <c r="N105">
        <v>-185.87</v>
      </c>
      <c r="O105" s="2">
        <v>-7.4899999999999994E-2</v>
      </c>
      <c r="P105" s="2">
        <v>2.5999999999999999E-2</v>
      </c>
      <c r="Q105" t="s">
        <v>19</v>
      </c>
    </row>
    <row r="106" spans="1:17">
      <c r="A106" t="s">
        <v>107</v>
      </c>
      <c r="B106" t="s">
        <v>173</v>
      </c>
      <c r="C106" s="1">
        <v>43678.378472222219</v>
      </c>
      <c r="D106">
        <v>1398.65</v>
      </c>
      <c r="E106" s="1">
        <v>43707.378472222219</v>
      </c>
      <c r="F106">
        <v>1395.75</v>
      </c>
      <c r="G106" s="2">
        <v>-2.0999999999999999E-3</v>
      </c>
      <c r="H106">
        <v>-470.99</v>
      </c>
      <c r="I106" s="2">
        <v>-2.3E-3</v>
      </c>
      <c r="J106">
        <v>148.1371</v>
      </c>
      <c r="K106">
        <v>207192</v>
      </c>
      <c r="L106">
        <v>464166.61</v>
      </c>
      <c r="M106">
        <v>20</v>
      </c>
      <c r="N106">
        <v>-23.55</v>
      </c>
      <c r="O106" s="2">
        <v>-9.3899999999999997E-2</v>
      </c>
      <c r="P106" s="2">
        <v>4.53E-2</v>
      </c>
      <c r="Q106" t="s">
        <v>19</v>
      </c>
    </row>
    <row r="107" spans="1:17">
      <c r="A107" t="s">
        <v>108</v>
      </c>
      <c r="B107" t="s">
        <v>173</v>
      </c>
      <c r="C107" s="1">
        <v>43678.378472222219</v>
      </c>
      <c r="D107">
        <v>768.85</v>
      </c>
      <c r="E107" s="1">
        <v>43707.378472222219</v>
      </c>
      <c r="F107">
        <v>814.9</v>
      </c>
      <c r="G107" s="2">
        <v>5.9900000000000002E-2</v>
      </c>
      <c r="H107">
        <v>12366.96</v>
      </c>
      <c r="I107" s="2">
        <v>5.9700000000000003E-2</v>
      </c>
      <c r="J107">
        <v>269.4819</v>
      </c>
      <c r="K107">
        <v>207191.16</v>
      </c>
      <c r="L107">
        <v>476533.57</v>
      </c>
      <c r="M107">
        <v>20</v>
      </c>
      <c r="N107">
        <v>618.35</v>
      </c>
      <c r="O107" s="2">
        <v>-1.1299999999999999E-2</v>
      </c>
      <c r="P107" s="2">
        <v>5.9900000000000002E-2</v>
      </c>
      <c r="Q107" t="s">
        <v>19</v>
      </c>
    </row>
    <row r="108" spans="1:17">
      <c r="A108" t="s">
        <v>42</v>
      </c>
      <c r="B108" t="s">
        <v>173</v>
      </c>
      <c r="C108" s="1">
        <v>43678.378472222219</v>
      </c>
      <c r="D108">
        <v>136.94999999999999</v>
      </c>
      <c r="E108" s="1">
        <v>43707.378472222219</v>
      </c>
      <c r="F108">
        <v>122.45</v>
      </c>
      <c r="G108" s="2">
        <v>-0.10589999999999999</v>
      </c>
      <c r="H108">
        <v>-21976.15</v>
      </c>
      <c r="I108" s="2">
        <v>-0.1061</v>
      </c>
      <c r="J108">
        <v>1512.89</v>
      </c>
      <c r="K108">
        <v>207190.33</v>
      </c>
      <c r="L108">
        <v>454557.42</v>
      </c>
      <c r="M108">
        <v>20</v>
      </c>
      <c r="N108">
        <v>-1098.81</v>
      </c>
      <c r="O108" s="2">
        <v>-0.1512</v>
      </c>
      <c r="P108" s="2">
        <v>3.61E-2</v>
      </c>
      <c r="Q108" t="s">
        <v>19</v>
      </c>
    </row>
    <row r="109" spans="1:17">
      <c r="A109" t="s">
        <v>109</v>
      </c>
      <c r="B109" t="s">
        <v>173</v>
      </c>
      <c r="C109" s="1">
        <v>43678.378472222219</v>
      </c>
      <c r="D109">
        <v>267.55</v>
      </c>
      <c r="E109" s="1">
        <v>43707.378472222219</v>
      </c>
      <c r="F109">
        <v>245.65</v>
      </c>
      <c r="G109" s="2">
        <v>-8.1900000000000001E-2</v>
      </c>
      <c r="H109">
        <v>-16999</v>
      </c>
      <c r="I109" s="2">
        <v>-8.2000000000000003E-2</v>
      </c>
      <c r="J109">
        <v>774.39549999999997</v>
      </c>
      <c r="K109">
        <v>207189.52</v>
      </c>
      <c r="L109">
        <v>437558.41</v>
      </c>
      <c r="M109">
        <v>20</v>
      </c>
      <c r="N109">
        <v>-849.95</v>
      </c>
      <c r="O109" s="2">
        <v>-0.123</v>
      </c>
      <c r="P109" s="2">
        <v>1.18E-2</v>
      </c>
      <c r="Q109" t="s">
        <v>19</v>
      </c>
    </row>
    <row r="110" spans="1:17">
      <c r="A110" t="s">
        <v>110</v>
      </c>
      <c r="B110" t="s">
        <v>173</v>
      </c>
      <c r="C110" s="1">
        <v>43678.378472222219</v>
      </c>
      <c r="D110">
        <v>225.25</v>
      </c>
      <c r="E110" s="1">
        <v>43707.378472222219</v>
      </c>
      <c r="F110">
        <v>217.45</v>
      </c>
      <c r="G110" s="2">
        <v>-3.4599999999999999E-2</v>
      </c>
      <c r="H110">
        <v>-7215.29</v>
      </c>
      <c r="I110" s="2">
        <v>-3.4799999999999998E-2</v>
      </c>
      <c r="J110">
        <v>919.81650000000002</v>
      </c>
      <c r="K110">
        <v>207188.67</v>
      </c>
      <c r="L110">
        <v>430343.12</v>
      </c>
      <c r="M110">
        <v>20</v>
      </c>
      <c r="N110">
        <v>-360.76</v>
      </c>
      <c r="O110" s="2">
        <v>-0.1043</v>
      </c>
      <c r="P110" s="2">
        <v>4.6800000000000001E-2</v>
      </c>
      <c r="Q110" t="s">
        <v>19</v>
      </c>
    </row>
    <row r="111" spans="1:17">
      <c r="A111" t="s">
        <v>111</v>
      </c>
      <c r="B111" t="s">
        <v>173</v>
      </c>
      <c r="C111" s="1">
        <v>43678.378472222219</v>
      </c>
      <c r="D111">
        <v>1495.8</v>
      </c>
      <c r="E111" s="1">
        <v>43707.378472222219</v>
      </c>
      <c r="F111">
        <v>1431.45</v>
      </c>
      <c r="G111" s="2">
        <v>-4.2999999999999997E-2</v>
      </c>
      <c r="H111">
        <v>-8953.86</v>
      </c>
      <c r="I111" s="2">
        <v>-4.3200000000000002E-2</v>
      </c>
      <c r="J111">
        <v>138.51310000000001</v>
      </c>
      <c r="K111">
        <v>207187.84</v>
      </c>
      <c r="L111">
        <v>421389.26</v>
      </c>
      <c r="M111">
        <v>20</v>
      </c>
      <c r="N111">
        <v>-447.69</v>
      </c>
      <c r="O111" s="2">
        <v>-4.2999999999999997E-2</v>
      </c>
      <c r="P111" s="2">
        <v>2.6499999999999999E-2</v>
      </c>
      <c r="Q111" t="s">
        <v>19</v>
      </c>
    </row>
    <row r="112" spans="1:17">
      <c r="A112" t="s">
        <v>112</v>
      </c>
      <c r="B112" t="s">
        <v>173</v>
      </c>
      <c r="C112" s="1">
        <v>43678.378472222219</v>
      </c>
      <c r="D112">
        <v>1358.05</v>
      </c>
      <c r="E112" s="1">
        <v>43707.378472222219</v>
      </c>
      <c r="F112">
        <v>1328.25</v>
      </c>
      <c r="G112" s="2">
        <v>-2.1899999999999999E-2</v>
      </c>
      <c r="H112">
        <v>-4587.33</v>
      </c>
      <c r="I112" s="2">
        <v>-2.2100000000000002E-2</v>
      </c>
      <c r="J112">
        <v>152.56209999999999</v>
      </c>
      <c r="K112">
        <v>207187.02</v>
      </c>
      <c r="L112">
        <v>416801.93</v>
      </c>
      <c r="M112">
        <v>20</v>
      </c>
      <c r="N112">
        <v>-229.37</v>
      </c>
      <c r="O112" s="2">
        <v>-6.1899999999999997E-2</v>
      </c>
      <c r="P112" s="2">
        <v>3.04E-2</v>
      </c>
      <c r="Q112" t="s">
        <v>19</v>
      </c>
    </row>
    <row r="113" spans="1:17">
      <c r="A113" t="s">
        <v>113</v>
      </c>
      <c r="B113" t="s">
        <v>173</v>
      </c>
      <c r="C113" s="1">
        <v>43678.378472222219</v>
      </c>
      <c r="D113">
        <v>548.54999999999995</v>
      </c>
      <c r="E113" s="1">
        <v>43707.378472222219</v>
      </c>
      <c r="F113">
        <v>528.79999999999995</v>
      </c>
      <c r="G113" s="2">
        <v>-3.5999999999999997E-2</v>
      </c>
      <c r="H113">
        <v>-7500.23</v>
      </c>
      <c r="I113" s="2">
        <v>-3.6200000000000003E-2</v>
      </c>
      <c r="J113">
        <v>377.6979</v>
      </c>
      <c r="K113">
        <v>207186.2</v>
      </c>
      <c r="L113">
        <v>409301.7</v>
      </c>
      <c r="M113">
        <v>20</v>
      </c>
      <c r="N113">
        <v>-375.01</v>
      </c>
      <c r="O113" s="2">
        <v>-8.3900000000000002E-2</v>
      </c>
      <c r="P113" s="2">
        <v>2.7900000000000001E-2</v>
      </c>
      <c r="Q113" t="s">
        <v>19</v>
      </c>
    </row>
    <row r="114" spans="1:17">
      <c r="A114" t="s">
        <v>114</v>
      </c>
      <c r="B114" t="s">
        <v>173</v>
      </c>
      <c r="C114" s="1">
        <v>43678.378472222219</v>
      </c>
      <c r="D114">
        <v>5572.6</v>
      </c>
      <c r="E114" s="1">
        <v>43707.378472222219</v>
      </c>
      <c r="F114">
        <v>6123.75</v>
      </c>
      <c r="G114" s="2">
        <v>9.8900000000000002E-2</v>
      </c>
      <c r="H114">
        <v>20447.88</v>
      </c>
      <c r="I114" s="2">
        <v>9.8699999999999996E-2</v>
      </c>
      <c r="J114">
        <v>37.179299999999998</v>
      </c>
      <c r="K114">
        <v>207185.36</v>
      </c>
      <c r="L114">
        <v>429749.59</v>
      </c>
      <c r="M114">
        <v>20</v>
      </c>
      <c r="N114">
        <v>1022.39</v>
      </c>
      <c r="O114" s="2">
        <v>-2.1999999999999999E-2</v>
      </c>
      <c r="P114" s="2">
        <v>0.16039999999999999</v>
      </c>
      <c r="Q114" t="s">
        <v>19</v>
      </c>
    </row>
    <row r="115" spans="1:17">
      <c r="A115" t="s">
        <v>115</v>
      </c>
      <c r="B115" t="s">
        <v>173</v>
      </c>
      <c r="C115" s="1">
        <v>43678.378472222219</v>
      </c>
      <c r="D115">
        <v>11547</v>
      </c>
      <c r="E115" s="1">
        <v>43707.378472222219</v>
      </c>
      <c r="F115">
        <v>12875.2</v>
      </c>
      <c r="G115" s="2">
        <v>0.115</v>
      </c>
      <c r="H115">
        <v>23787.69</v>
      </c>
      <c r="I115" s="2">
        <v>0.1148</v>
      </c>
      <c r="J115">
        <v>17.942710000000002</v>
      </c>
      <c r="K115">
        <v>207184.53</v>
      </c>
      <c r="L115">
        <v>453537.28000000003</v>
      </c>
      <c r="M115">
        <v>20</v>
      </c>
      <c r="N115">
        <v>1189.3800000000001</v>
      </c>
      <c r="O115" s="2">
        <v>-1.9400000000000001E-2</v>
      </c>
      <c r="P115" s="2">
        <v>0.1163</v>
      </c>
      <c r="Q115" t="s">
        <v>19</v>
      </c>
    </row>
    <row r="116" spans="1:17">
      <c r="A116" t="s">
        <v>116</v>
      </c>
      <c r="B116" t="s">
        <v>173</v>
      </c>
      <c r="C116" s="1">
        <v>43678.378472222219</v>
      </c>
      <c r="D116">
        <v>126.85</v>
      </c>
      <c r="E116" s="1">
        <v>43707.378472222219</v>
      </c>
      <c r="F116">
        <v>121.65</v>
      </c>
      <c r="G116" s="2">
        <v>-4.1000000000000002E-2</v>
      </c>
      <c r="H116">
        <v>-8533.73</v>
      </c>
      <c r="I116" s="2">
        <v>-4.1200000000000001E-2</v>
      </c>
      <c r="J116">
        <v>1633.297</v>
      </c>
      <c r="K116">
        <v>207183.7</v>
      </c>
      <c r="L116">
        <v>445003.55</v>
      </c>
      <c r="M116">
        <v>20</v>
      </c>
      <c r="N116">
        <v>-426.69</v>
      </c>
      <c r="O116" s="2">
        <v>-0.10249999999999999</v>
      </c>
      <c r="P116" s="2">
        <v>7.1000000000000004E-3</v>
      </c>
      <c r="Q116" t="s">
        <v>19</v>
      </c>
    </row>
    <row r="117" spans="1:17">
      <c r="A117" t="s">
        <v>43</v>
      </c>
      <c r="B117" t="s">
        <v>173</v>
      </c>
      <c r="C117" s="1">
        <v>43678.378472222219</v>
      </c>
      <c r="D117">
        <v>109.52</v>
      </c>
      <c r="E117" s="1">
        <v>43707.378472222219</v>
      </c>
      <c r="F117">
        <v>96.96</v>
      </c>
      <c r="G117" s="2">
        <v>-0.1147</v>
      </c>
      <c r="H117">
        <v>-23799.26</v>
      </c>
      <c r="I117" s="2">
        <v>-0.1149</v>
      </c>
      <c r="J117">
        <v>1891.7360000000001</v>
      </c>
      <c r="K117">
        <v>207182.88</v>
      </c>
      <c r="L117">
        <v>421204.29</v>
      </c>
      <c r="M117">
        <v>20</v>
      </c>
      <c r="N117">
        <v>-1189.96</v>
      </c>
      <c r="O117" s="2">
        <v>-0.1545</v>
      </c>
      <c r="P117" s="2">
        <v>2.0799999999999999E-2</v>
      </c>
      <c r="Q117" t="s">
        <v>19</v>
      </c>
    </row>
    <row r="118" spans="1:17">
      <c r="A118" t="s">
        <v>44</v>
      </c>
      <c r="B118" t="s">
        <v>173</v>
      </c>
      <c r="C118" s="1">
        <v>43678.378472222219</v>
      </c>
      <c r="D118">
        <v>160.5</v>
      </c>
      <c r="E118" s="1">
        <v>43707.378472222219</v>
      </c>
      <c r="F118">
        <v>150.375</v>
      </c>
      <c r="G118" s="2">
        <v>-6.3100000000000003E-2</v>
      </c>
      <c r="H118">
        <v>-13110.02</v>
      </c>
      <c r="I118" s="2">
        <v>-6.3299999999999995E-2</v>
      </c>
      <c r="J118">
        <v>1290.854</v>
      </c>
      <c r="K118">
        <v>207182.05</v>
      </c>
      <c r="L118">
        <v>408094.26</v>
      </c>
      <c r="M118">
        <v>20</v>
      </c>
      <c r="N118">
        <v>-655.5</v>
      </c>
      <c r="O118" s="2">
        <v>-8.2900000000000001E-2</v>
      </c>
      <c r="P118" s="2">
        <v>1.0500000000000001E-2</v>
      </c>
      <c r="Q118" t="s">
        <v>19</v>
      </c>
    </row>
    <row r="119" spans="1:17">
      <c r="A119" t="s">
        <v>45</v>
      </c>
      <c r="B119" t="s">
        <v>173</v>
      </c>
      <c r="C119" s="1">
        <v>43678.378472222219</v>
      </c>
      <c r="D119">
        <v>1180.25</v>
      </c>
      <c r="E119" s="1">
        <v>43707.378472222219</v>
      </c>
      <c r="F119">
        <v>1248.55</v>
      </c>
      <c r="G119" s="2">
        <v>5.79E-2</v>
      </c>
      <c r="H119">
        <v>11946.75</v>
      </c>
      <c r="I119" s="2">
        <v>5.7700000000000001E-2</v>
      </c>
      <c r="J119">
        <v>175.5401</v>
      </c>
      <c r="K119">
        <v>207181.22</v>
      </c>
      <c r="L119">
        <v>420041.02</v>
      </c>
      <c r="M119">
        <v>20</v>
      </c>
      <c r="N119">
        <v>597.34</v>
      </c>
      <c r="O119" s="2">
        <v>-7.1999999999999995E-2</v>
      </c>
      <c r="P119" s="2">
        <v>0.1052</v>
      </c>
      <c r="Q119" t="s">
        <v>19</v>
      </c>
    </row>
    <row r="120" spans="1:17">
      <c r="A120" t="s">
        <v>46</v>
      </c>
      <c r="B120" t="s">
        <v>173</v>
      </c>
      <c r="C120" s="1">
        <v>43678.378472222219</v>
      </c>
      <c r="D120">
        <v>777</v>
      </c>
      <c r="E120" s="1">
        <v>43707.378472222219</v>
      </c>
      <c r="F120">
        <v>838.7</v>
      </c>
      <c r="G120" s="2">
        <v>7.9399999999999998E-2</v>
      </c>
      <c r="H120">
        <v>16408.689999999999</v>
      </c>
      <c r="I120" s="2">
        <v>7.9200000000000007E-2</v>
      </c>
      <c r="J120">
        <v>266.64139999999998</v>
      </c>
      <c r="K120">
        <v>207180.38</v>
      </c>
      <c r="L120">
        <v>436449.71</v>
      </c>
      <c r="M120">
        <v>20</v>
      </c>
      <c r="N120">
        <v>820.43</v>
      </c>
      <c r="O120" s="2">
        <v>-3.15E-2</v>
      </c>
      <c r="P120" s="2">
        <v>0.11</v>
      </c>
      <c r="Q120" t="s">
        <v>19</v>
      </c>
    </row>
    <row r="121" spans="1:17">
      <c r="A121" t="s">
        <v>47</v>
      </c>
      <c r="B121" t="s">
        <v>173</v>
      </c>
      <c r="C121" s="1">
        <v>43678.378472222219</v>
      </c>
      <c r="D121">
        <v>317.14999999999998</v>
      </c>
      <c r="E121" s="1">
        <v>43707.378472222219</v>
      </c>
      <c r="F121">
        <v>273.85000000000002</v>
      </c>
      <c r="G121" s="2">
        <v>-0.13650000000000001</v>
      </c>
      <c r="H121">
        <v>-28324.51</v>
      </c>
      <c r="I121" s="2">
        <v>-0.13669999999999999</v>
      </c>
      <c r="J121">
        <v>653.25419999999997</v>
      </c>
      <c r="K121">
        <v>207179.56</v>
      </c>
      <c r="L121">
        <v>408125.2</v>
      </c>
      <c r="M121">
        <v>20</v>
      </c>
      <c r="N121">
        <v>-1416.23</v>
      </c>
      <c r="O121" s="2">
        <v>-0.17169999999999999</v>
      </c>
      <c r="P121" s="2">
        <v>4.5199999999999997E-2</v>
      </c>
      <c r="Q121" t="s">
        <v>19</v>
      </c>
    </row>
    <row r="122" spans="1:17">
      <c r="A122" t="s">
        <v>48</v>
      </c>
      <c r="B122" t="s">
        <v>173</v>
      </c>
      <c r="C122" s="1">
        <v>43678.378472222219</v>
      </c>
      <c r="D122">
        <v>20001.75</v>
      </c>
      <c r="E122" s="1">
        <v>43707.378472222219</v>
      </c>
      <c r="F122">
        <v>18573.8</v>
      </c>
      <c r="G122" s="2">
        <v>-7.1400000000000005E-2</v>
      </c>
      <c r="H122">
        <v>-14830.71</v>
      </c>
      <c r="I122" s="2">
        <v>-7.1599999999999997E-2</v>
      </c>
      <c r="J122">
        <v>10.358029999999999</v>
      </c>
      <c r="K122">
        <v>207178.73</v>
      </c>
      <c r="L122">
        <v>393294.49</v>
      </c>
      <c r="M122">
        <v>20</v>
      </c>
      <c r="N122">
        <v>-741.54</v>
      </c>
      <c r="O122" s="2">
        <v>-0.1036</v>
      </c>
      <c r="P122" s="2">
        <v>4.58E-2</v>
      </c>
      <c r="Q122" t="s">
        <v>19</v>
      </c>
    </row>
    <row r="123" spans="1:17">
      <c r="A123" t="s">
        <v>49</v>
      </c>
      <c r="B123" t="s">
        <v>173</v>
      </c>
      <c r="C123" s="1">
        <v>43678.378472222219</v>
      </c>
      <c r="D123">
        <v>2180.0500000000002</v>
      </c>
      <c r="E123" s="1">
        <v>43707.378472222219</v>
      </c>
      <c r="F123">
        <v>2259.6</v>
      </c>
      <c r="G123" s="2">
        <v>3.6499999999999998E-2</v>
      </c>
      <c r="H123">
        <v>7517.73</v>
      </c>
      <c r="I123" s="2">
        <v>3.6299999999999999E-2</v>
      </c>
      <c r="J123">
        <v>95.033550000000005</v>
      </c>
      <c r="K123">
        <v>207177.91</v>
      </c>
      <c r="L123">
        <v>400812.22</v>
      </c>
      <c r="M123">
        <v>20</v>
      </c>
      <c r="N123">
        <v>375.89</v>
      </c>
      <c r="O123" s="2">
        <v>-1.6899999999999998E-2</v>
      </c>
      <c r="P123" s="2">
        <v>4.6800000000000001E-2</v>
      </c>
      <c r="Q123" t="s">
        <v>19</v>
      </c>
    </row>
    <row r="124" spans="1:17">
      <c r="A124" t="s">
        <v>50</v>
      </c>
      <c r="B124" t="s">
        <v>173</v>
      </c>
      <c r="C124" s="1">
        <v>43678.378472222219</v>
      </c>
      <c r="D124">
        <v>500.52</v>
      </c>
      <c r="E124" s="1">
        <v>43707.378472222219</v>
      </c>
      <c r="F124">
        <v>554.91999999999996</v>
      </c>
      <c r="G124" s="2">
        <v>0.1087</v>
      </c>
      <c r="H124">
        <v>22473.759999999998</v>
      </c>
      <c r="I124" s="2">
        <v>0.1085</v>
      </c>
      <c r="J124">
        <v>413.92360000000002</v>
      </c>
      <c r="K124">
        <v>207177.08</v>
      </c>
      <c r="L124">
        <v>423285.98</v>
      </c>
      <c r="M124">
        <v>20</v>
      </c>
      <c r="N124">
        <v>1123.69</v>
      </c>
      <c r="O124" s="2">
        <v>-1.1599999999999999E-2</v>
      </c>
      <c r="P124" s="2">
        <v>0.1099</v>
      </c>
      <c r="Q124" t="s">
        <v>19</v>
      </c>
    </row>
    <row r="125" spans="1:17">
      <c r="A125" t="s">
        <v>51</v>
      </c>
      <c r="B125" t="s">
        <v>173</v>
      </c>
      <c r="C125" s="1">
        <v>43678.378472222219</v>
      </c>
      <c r="D125">
        <v>1057.3</v>
      </c>
      <c r="E125" s="1">
        <v>43707.378472222219</v>
      </c>
      <c r="F125">
        <v>1105.0999999999999</v>
      </c>
      <c r="G125" s="2">
        <v>4.5199999999999997E-2</v>
      </c>
      <c r="H125">
        <v>9323.9599999999991</v>
      </c>
      <c r="I125" s="2">
        <v>4.4999999999999998E-2</v>
      </c>
      <c r="J125">
        <v>195.94839999999999</v>
      </c>
      <c r="K125">
        <v>207176.25</v>
      </c>
      <c r="L125">
        <v>432609.94</v>
      </c>
      <c r="M125">
        <v>20</v>
      </c>
      <c r="N125">
        <v>466.2</v>
      </c>
      <c r="O125" s="2">
        <v>-5.6099999999999997E-2</v>
      </c>
      <c r="P125" s="2">
        <v>7.0199999999999999E-2</v>
      </c>
      <c r="Q125" t="s">
        <v>19</v>
      </c>
    </row>
    <row r="126" spans="1:17">
      <c r="A126" t="s">
        <v>52</v>
      </c>
      <c r="B126" t="s">
        <v>173</v>
      </c>
      <c r="C126" s="1">
        <v>43678.378472222219</v>
      </c>
      <c r="D126">
        <v>4231.7</v>
      </c>
      <c r="E126" s="1">
        <v>43707.378472222219</v>
      </c>
      <c r="F126">
        <v>4052.25</v>
      </c>
      <c r="G126" s="2">
        <v>-4.24E-2</v>
      </c>
      <c r="H126">
        <v>-8826.06</v>
      </c>
      <c r="I126" s="2">
        <v>-4.2599999999999999E-2</v>
      </c>
      <c r="J126">
        <v>48.95796</v>
      </c>
      <c r="K126">
        <v>207175.42</v>
      </c>
      <c r="L126">
        <v>423783.88</v>
      </c>
      <c r="M126">
        <v>20</v>
      </c>
      <c r="N126">
        <v>-441.3</v>
      </c>
      <c r="O126" s="2">
        <v>-0.1041</v>
      </c>
      <c r="P126" s="2">
        <v>4.53E-2</v>
      </c>
      <c r="Q126" t="s">
        <v>19</v>
      </c>
    </row>
    <row r="127" spans="1:17">
      <c r="A127" t="s">
        <v>53</v>
      </c>
      <c r="B127" t="s">
        <v>173</v>
      </c>
      <c r="C127" s="1">
        <v>43678.378472222219</v>
      </c>
      <c r="D127">
        <v>576.79999999999995</v>
      </c>
      <c r="E127" s="1">
        <v>43707.378472222219</v>
      </c>
      <c r="F127">
        <v>563.20000000000005</v>
      </c>
      <c r="G127" s="2">
        <v>-2.3599999999999999E-2</v>
      </c>
      <c r="H127">
        <v>-4925.78</v>
      </c>
      <c r="I127" s="2">
        <v>-2.3800000000000002E-2</v>
      </c>
      <c r="J127">
        <v>359.17930000000001</v>
      </c>
      <c r="K127">
        <v>207174.59</v>
      </c>
      <c r="L127">
        <v>418858.09</v>
      </c>
      <c r="M127">
        <v>20</v>
      </c>
      <c r="N127">
        <v>-246.29</v>
      </c>
      <c r="O127" s="2">
        <v>-0.13689999999999999</v>
      </c>
      <c r="P127" s="2">
        <v>2.8000000000000001E-2</v>
      </c>
      <c r="Q127" t="s">
        <v>19</v>
      </c>
    </row>
    <row r="128" spans="1:17">
      <c r="A128" t="s">
        <v>54</v>
      </c>
      <c r="B128" t="s">
        <v>173</v>
      </c>
      <c r="C128" s="1">
        <v>43678.378472222219</v>
      </c>
      <c r="D128">
        <v>270.39999999999998</v>
      </c>
      <c r="E128" s="1">
        <v>43707.378472222219</v>
      </c>
      <c r="F128">
        <v>254.4</v>
      </c>
      <c r="G128" s="2">
        <v>-5.9200000000000003E-2</v>
      </c>
      <c r="H128">
        <v>-12299.01</v>
      </c>
      <c r="I128" s="2">
        <v>-5.9400000000000001E-2</v>
      </c>
      <c r="J128">
        <v>766.17520000000002</v>
      </c>
      <c r="K128">
        <v>207173.77</v>
      </c>
      <c r="L128">
        <v>406559.08</v>
      </c>
      <c r="M128">
        <v>20</v>
      </c>
      <c r="N128">
        <v>-614.95000000000005</v>
      </c>
      <c r="O128" s="2">
        <v>-9.3700000000000006E-2</v>
      </c>
      <c r="P128" s="2">
        <v>2.1299999999999999E-2</v>
      </c>
      <c r="Q128" t="s">
        <v>19</v>
      </c>
    </row>
    <row r="129" spans="1:17">
      <c r="A129" t="s">
        <v>17</v>
      </c>
      <c r="B129" t="s">
        <v>173</v>
      </c>
      <c r="C129" s="1">
        <v>43770.378472222219</v>
      </c>
      <c r="D129">
        <v>311.8</v>
      </c>
      <c r="E129" s="1">
        <v>43798.378472222219</v>
      </c>
      <c r="F129">
        <v>305.64</v>
      </c>
      <c r="G129" s="2">
        <v>-1.9800000000000002E-2</v>
      </c>
      <c r="H129">
        <v>-4153.1099999999997</v>
      </c>
      <c r="I129" s="2">
        <v>-0.02</v>
      </c>
      <c r="J129">
        <v>667.51499999999999</v>
      </c>
      <c r="K129">
        <v>208131.17</v>
      </c>
      <c r="L129">
        <v>402405.97</v>
      </c>
      <c r="M129">
        <v>20</v>
      </c>
      <c r="N129">
        <v>-207.66</v>
      </c>
      <c r="O129" s="2">
        <v>-7.2400000000000006E-2</v>
      </c>
      <c r="P129" s="2">
        <v>1.9199999999999998E-2</v>
      </c>
      <c r="Q129" t="s">
        <v>19</v>
      </c>
    </row>
    <row r="130" spans="1:17">
      <c r="A130" t="s">
        <v>20</v>
      </c>
      <c r="B130" t="s">
        <v>173</v>
      </c>
      <c r="C130" s="1">
        <v>43770.378472222219</v>
      </c>
      <c r="D130">
        <v>1766.35</v>
      </c>
      <c r="E130" s="1">
        <v>43798.378472222219</v>
      </c>
      <c r="F130">
        <v>1706.15</v>
      </c>
      <c r="G130" s="2">
        <v>-3.4099999999999998E-2</v>
      </c>
      <c r="H130">
        <v>-7134.33</v>
      </c>
      <c r="I130" s="2">
        <v>-3.4299999999999997E-2</v>
      </c>
      <c r="J130">
        <v>117.8308</v>
      </c>
      <c r="K130">
        <v>208130.36</v>
      </c>
      <c r="L130">
        <v>395271.65</v>
      </c>
      <c r="M130">
        <v>20</v>
      </c>
      <c r="N130">
        <v>-356.72</v>
      </c>
      <c r="O130" s="2">
        <v>-5.67E-2</v>
      </c>
      <c r="P130" s="2">
        <v>3.6499999999999998E-2</v>
      </c>
      <c r="Q130" t="s">
        <v>19</v>
      </c>
    </row>
    <row r="131" spans="1:17">
      <c r="A131" t="s">
        <v>21</v>
      </c>
      <c r="B131" t="s">
        <v>173</v>
      </c>
      <c r="C131" s="1">
        <v>43770.378472222219</v>
      </c>
      <c r="D131">
        <v>748.3</v>
      </c>
      <c r="E131" s="1">
        <v>43798.378472222219</v>
      </c>
      <c r="F131">
        <v>739.05</v>
      </c>
      <c r="G131" s="2">
        <v>-1.24E-2</v>
      </c>
      <c r="H131">
        <v>-2614.13</v>
      </c>
      <c r="I131" s="2">
        <v>-1.26E-2</v>
      </c>
      <c r="J131">
        <v>278.13650000000001</v>
      </c>
      <c r="K131">
        <v>208129.52</v>
      </c>
      <c r="L131">
        <v>392657.52</v>
      </c>
      <c r="M131">
        <v>20</v>
      </c>
      <c r="N131">
        <v>-130.71</v>
      </c>
      <c r="O131" s="2">
        <v>-5.4899999999999997E-2</v>
      </c>
      <c r="P131" s="2">
        <v>2.06E-2</v>
      </c>
      <c r="Q131" t="s">
        <v>19</v>
      </c>
    </row>
    <row r="132" spans="1:17">
      <c r="A132" t="s">
        <v>22</v>
      </c>
      <c r="B132" t="s">
        <v>173</v>
      </c>
      <c r="C132" s="1">
        <v>43770.378472222219</v>
      </c>
      <c r="D132">
        <v>3232.65</v>
      </c>
      <c r="E132" s="1">
        <v>43798.378472222219</v>
      </c>
      <c r="F132">
        <v>3176</v>
      </c>
      <c r="G132" s="2">
        <v>-1.7500000000000002E-2</v>
      </c>
      <c r="H132">
        <v>-3688.58</v>
      </c>
      <c r="I132" s="2">
        <v>-1.77E-2</v>
      </c>
      <c r="J132">
        <v>64.383309999999994</v>
      </c>
      <c r="K132">
        <v>208128.7</v>
      </c>
      <c r="L132">
        <v>388968.94</v>
      </c>
      <c r="M132">
        <v>20</v>
      </c>
      <c r="N132">
        <v>-184.43</v>
      </c>
      <c r="O132" s="2">
        <v>-3.9399999999999998E-2</v>
      </c>
      <c r="P132" s="2">
        <v>1.7399999999999999E-2</v>
      </c>
      <c r="Q132" t="s">
        <v>19</v>
      </c>
    </row>
    <row r="133" spans="1:17">
      <c r="A133" t="s">
        <v>23</v>
      </c>
      <c r="B133" t="s">
        <v>173</v>
      </c>
      <c r="C133" s="1">
        <v>43770.378472222219</v>
      </c>
      <c r="D133">
        <v>8384.75</v>
      </c>
      <c r="E133" s="1">
        <v>43798.378472222219</v>
      </c>
      <c r="F133">
        <v>9110.25</v>
      </c>
      <c r="G133" s="2">
        <v>8.6499999999999994E-2</v>
      </c>
      <c r="H133">
        <v>17965.07</v>
      </c>
      <c r="I133" s="2">
        <v>8.6300000000000002E-2</v>
      </c>
      <c r="J133">
        <v>24.822189999999999</v>
      </c>
      <c r="K133">
        <v>208127.86</v>
      </c>
      <c r="L133">
        <v>406934.01</v>
      </c>
      <c r="M133">
        <v>20</v>
      </c>
      <c r="N133">
        <v>898.25</v>
      </c>
      <c r="O133" s="2">
        <v>-3.27E-2</v>
      </c>
      <c r="P133" s="2">
        <v>0.10730000000000001</v>
      </c>
      <c r="Q133" t="s">
        <v>19</v>
      </c>
    </row>
    <row r="134" spans="1:17">
      <c r="A134" t="s">
        <v>24</v>
      </c>
      <c r="B134" t="s">
        <v>173</v>
      </c>
      <c r="C134" s="1">
        <v>43770.378472222219</v>
      </c>
      <c r="D134">
        <v>4069.85</v>
      </c>
      <c r="E134" s="1">
        <v>43798.378472222219</v>
      </c>
      <c r="F134">
        <v>4074.2</v>
      </c>
      <c r="G134" s="2">
        <v>1.1000000000000001E-3</v>
      </c>
      <c r="H134">
        <v>180.81</v>
      </c>
      <c r="I134" s="2">
        <v>8.9999999999999998E-4</v>
      </c>
      <c r="J134">
        <v>51.138739999999999</v>
      </c>
      <c r="K134">
        <v>208127.03</v>
      </c>
      <c r="L134">
        <v>407114.82</v>
      </c>
      <c r="M134">
        <v>20</v>
      </c>
      <c r="N134">
        <v>9.0399999999999991</v>
      </c>
      <c r="O134" s="2">
        <v>-1.2E-2</v>
      </c>
      <c r="P134" s="2">
        <v>5.16E-2</v>
      </c>
      <c r="Q134" t="s">
        <v>19</v>
      </c>
    </row>
    <row r="135" spans="1:17">
      <c r="A135" t="s">
        <v>25</v>
      </c>
      <c r="B135" t="s">
        <v>173</v>
      </c>
      <c r="C135" s="1">
        <v>43770.378472222219</v>
      </c>
      <c r="D135">
        <v>373.05</v>
      </c>
      <c r="E135" s="1">
        <v>43798.378472222219</v>
      </c>
      <c r="F135">
        <v>442.45</v>
      </c>
      <c r="G135" s="2">
        <v>0.186</v>
      </c>
      <c r="H135">
        <v>38673.06</v>
      </c>
      <c r="I135" s="2">
        <v>0.18579999999999999</v>
      </c>
      <c r="J135">
        <v>557.90430000000003</v>
      </c>
      <c r="K135">
        <v>208126.19</v>
      </c>
      <c r="L135">
        <v>445787.88</v>
      </c>
      <c r="M135">
        <v>20</v>
      </c>
      <c r="N135">
        <v>1933.65</v>
      </c>
      <c r="O135" s="2">
        <v>-6.0999999999999999E-2</v>
      </c>
      <c r="P135" s="2">
        <v>0.22140000000000001</v>
      </c>
      <c r="Q135" t="s">
        <v>19</v>
      </c>
    </row>
    <row r="136" spans="1:17">
      <c r="A136" t="s">
        <v>26</v>
      </c>
      <c r="B136" t="s">
        <v>173</v>
      </c>
      <c r="C136" s="1">
        <v>43770.378472222219</v>
      </c>
      <c r="D136">
        <v>519.4</v>
      </c>
      <c r="E136" s="1">
        <v>43798.378472222219</v>
      </c>
      <c r="F136">
        <v>511.55</v>
      </c>
      <c r="G136" s="2">
        <v>-1.5100000000000001E-2</v>
      </c>
      <c r="H136">
        <v>-3186.83</v>
      </c>
      <c r="I136" s="2">
        <v>-1.5299999999999999E-2</v>
      </c>
      <c r="J136">
        <v>400.70339999999999</v>
      </c>
      <c r="K136">
        <v>208125.36</v>
      </c>
      <c r="L136">
        <v>442601.05</v>
      </c>
      <c r="M136">
        <v>20</v>
      </c>
      <c r="N136">
        <v>-159.34</v>
      </c>
      <c r="O136" s="2">
        <v>-6.0499999999999998E-2</v>
      </c>
      <c r="P136" s="2">
        <v>5.7000000000000002E-2</v>
      </c>
      <c r="Q136" t="s">
        <v>19</v>
      </c>
    </row>
    <row r="137" spans="1:17">
      <c r="A137" t="s">
        <v>27</v>
      </c>
      <c r="B137" t="s">
        <v>173</v>
      </c>
      <c r="C137" s="1">
        <v>43770.378472222219</v>
      </c>
      <c r="D137">
        <v>3268.55</v>
      </c>
      <c r="E137" s="1">
        <v>43798.378472222219</v>
      </c>
      <c r="F137">
        <v>3057.7</v>
      </c>
      <c r="G137" s="2">
        <v>-6.4500000000000002E-2</v>
      </c>
      <c r="H137">
        <v>-13466.13</v>
      </c>
      <c r="I137" s="2">
        <v>-6.4699999999999994E-2</v>
      </c>
      <c r="J137">
        <v>63.674880000000002</v>
      </c>
      <c r="K137">
        <v>208124.52</v>
      </c>
      <c r="L137">
        <v>429134.92</v>
      </c>
      <c r="M137">
        <v>20</v>
      </c>
      <c r="N137">
        <v>-673.31</v>
      </c>
      <c r="O137" s="2">
        <v>-8.0799999999999997E-2</v>
      </c>
      <c r="P137" s="2">
        <v>9.2999999999999992E-3</v>
      </c>
      <c r="Q137" t="s">
        <v>19</v>
      </c>
    </row>
    <row r="138" spans="1:17">
      <c r="A138" t="s">
        <v>28</v>
      </c>
      <c r="B138" t="s">
        <v>173</v>
      </c>
      <c r="C138" s="1">
        <v>43770.378472222219</v>
      </c>
      <c r="D138">
        <v>469.2</v>
      </c>
      <c r="E138" s="1">
        <v>43798.378472222219</v>
      </c>
      <c r="F138">
        <v>466.7</v>
      </c>
      <c r="G138" s="2">
        <v>-5.3E-3</v>
      </c>
      <c r="H138">
        <v>-1150.44</v>
      </c>
      <c r="I138" s="2">
        <v>-5.4999999999999997E-3</v>
      </c>
      <c r="J138">
        <v>443.57139999999998</v>
      </c>
      <c r="K138">
        <v>208123.69</v>
      </c>
      <c r="L138">
        <v>427984.47</v>
      </c>
      <c r="M138">
        <v>20</v>
      </c>
      <c r="N138">
        <v>-57.52</v>
      </c>
      <c r="O138" s="2">
        <v>-7.1999999999999995E-2</v>
      </c>
      <c r="P138" s="2">
        <v>4.9200000000000001E-2</v>
      </c>
      <c r="Q138" t="s">
        <v>19</v>
      </c>
    </row>
    <row r="139" spans="1:17">
      <c r="A139" t="s">
        <v>29</v>
      </c>
      <c r="B139" t="s">
        <v>173</v>
      </c>
      <c r="C139" s="1">
        <v>43770.378472222219</v>
      </c>
      <c r="D139">
        <v>165.68</v>
      </c>
      <c r="E139" s="1">
        <v>43798.378472222219</v>
      </c>
      <c r="F139">
        <v>164.2</v>
      </c>
      <c r="G139" s="2">
        <v>-8.8999999999999999E-3</v>
      </c>
      <c r="H139">
        <v>-1900.58</v>
      </c>
      <c r="I139" s="2">
        <v>-9.1000000000000004E-3</v>
      </c>
      <c r="J139">
        <v>1256.174</v>
      </c>
      <c r="K139">
        <v>208122.84</v>
      </c>
      <c r="L139">
        <v>426083.9</v>
      </c>
      <c r="M139">
        <v>20</v>
      </c>
      <c r="N139">
        <v>-95.03</v>
      </c>
      <c r="O139" s="2">
        <v>-5.4600000000000003E-2</v>
      </c>
      <c r="P139" s="2">
        <v>5.0500000000000003E-2</v>
      </c>
      <c r="Q139" t="s">
        <v>19</v>
      </c>
    </row>
    <row r="140" spans="1:17">
      <c r="A140" t="s">
        <v>30</v>
      </c>
      <c r="B140" t="s">
        <v>173</v>
      </c>
      <c r="C140" s="1">
        <v>43770.378472222219</v>
      </c>
      <c r="D140">
        <v>1743.15</v>
      </c>
      <c r="E140" s="1">
        <v>43798.378472222219</v>
      </c>
      <c r="F140">
        <v>1786.2</v>
      </c>
      <c r="G140" s="2">
        <v>2.47E-2</v>
      </c>
      <c r="H140">
        <v>5097.78</v>
      </c>
      <c r="I140" s="2">
        <v>2.4500000000000001E-2</v>
      </c>
      <c r="J140">
        <v>119.3942</v>
      </c>
      <c r="K140">
        <v>208122.02</v>
      </c>
      <c r="L140">
        <v>431181.68</v>
      </c>
      <c r="M140">
        <v>20</v>
      </c>
      <c r="N140">
        <v>254.89</v>
      </c>
      <c r="O140" s="2">
        <v>-6.6600000000000006E-2</v>
      </c>
      <c r="P140" s="2">
        <v>4.7E-2</v>
      </c>
      <c r="Q140" t="s">
        <v>19</v>
      </c>
    </row>
    <row r="141" spans="1:17">
      <c r="A141" t="s">
        <v>31</v>
      </c>
      <c r="B141" t="s">
        <v>173</v>
      </c>
      <c r="C141" s="1">
        <v>43770.378472222219</v>
      </c>
      <c r="D141">
        <v>2756.6</v>
      </c>
      <c r="E141" s="1">
        <v>43798.378472222219</v>
      </c>
      <c r="F141">
        <v>2913.85</v>
      </c>
      <c r="G141" s="2">
        <v>5.7000000000000002E-2</v>
      </c>
      <c r="H141">
        <v>11829.44</v>
      </c>
      <c r="I141" s="2">
        <v>5.6800000000000003E-2</v>
      </c>
      <c r="J141">
        <v>75.499229999999997</v>
      </c>
      <c r="K141">
        <v>208121.19</v>
      </c>
      <c r="L141">
        <v>443011.12</v>
      </c>
      <c r="M141">
        <v>20</v>
      </c>
      <c r="N141">
        <v>591.47</v>
      </c>
      <c r="O141" s="2">
        <v>-1.61E-2</v>
      </c>
      <c r="P141" s="2">
        <v>8.5400000000000004E-2</v>
      </c>
      <c r="Q141" t="s">
        <v>19</v>
      </c>
    </row>
    <row r="142" spans="1:17">
      <c r="A142" t="s">
        <v>32</v>
      </c>
      <c r="B142" t="s">
        <v>173</v>
      </c>
      <c r="C142" s="1">
        <v>43770.378472222219</v>
      </c>
      <c r="D142">
        <v>2197.6149999999998</v>
      </c>
      <c r="E142" s="1">
        <v>43798.378472222219</v>
      </c>
      <c r="F142">
        <v>2288.14</v>
      </c>
      <c r="G142" s="2">
        <v>4.1200000000000001E-2</v>
      </c>
      <c r="H142">
        <v>8530.49</v>
      </c>
      <c r="I142" s="2">
        <v>4.1000000000000002E-2</v>
      </c>
      <c r="J142">
        <v>94.702830000000006</v>
      </c>
      <c r="K142">
        <v>208120.36</v>
      </c>
      <c r="L142">
        <v>451541.62</v>
      </c>
      <c r="M142">
        <v>20</v>
      </c>
      <c r="N142">
        <v>426.52</v>
      </c>
      <c r="O142" s="2">
        <v>-4.2900000000000001E-2</v>
      </c>
      <c r="P142" s="2">
        <v>6.7100000000000007E-2</v>
      </c>
      <c r="Q142" t="s">
        <v>19</v>
      </c>
    </row>
    <row r="143" spans="1:17">
      <c r="A143" t="s">
        <v>33</v>
      </c>
      <c r="B143" t="s">
        <v>173</v>
      </c>
      <c r="C143" s="1">
        <v>43770.378472222219</v>
      </c>
      <c r="D143">
        <v>775.7</v>
      </c>
      <c r="E143" s="1">
        <v>43798.378472222219</v>
      </c>
      <c r="F143">
        <v>787.05</v>
      </c>
      <c r="G143" s="2">
        <v>1.46E-2</v>
      </c>
      <c r="H143">
        <v>3003.27</v>
      </c>
      <c r="I143" s="2">
        <v>1.44E-2</v>
      </c>
      <c r="J143">
        <v>268.29899999999998</v>
      </c>
      <c r="K143">
        <v>208119.52</v>
      </c>
      <c r="L143">
        <v>454544.88</v>
      </c>
      <c r="M143">
        <v>20</v>
      </c>
      <c r="N143">
        <v>150.16</v>
      </c>
      <c r="O143" s="2">
        <v>-8.2100000000000006E-2</v>
      </c>
      <c r="P143" s="2">
        <v>6.3899999999999998E-2</v>
      </c>
      <c r="Q143" t="s">
        <v>19</v>
      </c>
    </row>
    <row r="144" spans="1:17">
      <c r="A144" t="s">
        <v>34</v>
      </c>
      <c r="B144" t="s">
        <v>173</v>
      </c>
      <c r="C144" s="1">
        <v>43770.378472222219</v>
      </c>
      <c r="D144">
        <v>460.8</v>
      </c>
      <c r="E144" s="1">
        <v>43798.378472222219</v>
      </c>
      <c r="F144">
        <v>451.06</v>
      </c>
      <c r="G144" s="2">
        <v>-2.1100000000000001E-2</v>
      </c>
      <c r="H144">
        <v>-4440.22</v>
      </c>
      <c r="I144" s="2">
        <v>-2.1299999999999999E-2</v>
      </c>
      <c r="J144">
        <v>451.6465</v>
      </c>
      <c r="K144">
        <v>208118.69</v>
      </c>
      <c r="L144">
        <v>450104.66</v>
      </c>
      <c r="M144">
        <v>20</v>
      </c>
      <c r="N144">
        <v>-222.01</v>
      </c>
      <c r="O144" s="2">
        <v>-4.65E-2</v>
      </c>
      <c r="P144" s="2">
        <v>1.2999999999999999E-2</v>
      </c>
      <c r="Q144" t="s">
        <v>19</v>
      </c>
    </row>
    <row r="145" spans="1:17">
      <c r="A145" t="s">
        <v>35</v>
      </c>
      <c r="B145" t="s">
        <v>173</v>
      </c>
      <c r="C145" s="1">
        <v>43770.378472222219</v>
      </c>
      <c r="D145">
        <v>2128.6</v>
      </c>
      <c r="E145" s="1">
        <v>43798.378472222219</v>
      </c>
      <c r="F145">
        <v>2297.25</v>
      </c>
      <c r="G145" s="2">
        <v>7.9200000000000007E-2</v>
      </c>
      <c r="H145">
        <v>16446.009999999998</v>
      </c>
      <c r="I145" s="2">
        <v>7.9000000000000001E-2</v>
      </c>
      <c r="J145">
        <v>97.772180000000006</v>
      </c>
      <c r="K145">
        <v>208117.88</v>
      </c>
      <c r="L145">
        <v>466550.67</v>
      </c>
      <c r="M145">
        <v>20</v>
      </c>
      <c r="N145">
        <v>822.3</v>
      </c>
      <c r="O145" s="2">
        <v>-4.0000000000000001E-3</v>
      </c>
      <c r="P145" s="2">
        <v>0.105</v>
      </c>
      <c r="Q145" t="s">
        <v>19</v>
      </c>
    </row>
    <row r="146" spans="1:17">
      <c r="A146" t="s">
        <v>36</v>
      </c>
      <c r="B146" t="s">
        <v>173</v>
      </c>
      <c r="C146" s="1">
        <v>43770.378472222219</v>
      </c>
      <c r="D146">
        <v>1240.05</v>
      </c>
      <c r="E146" s="1">
        <v>43798.378472222219</v>
      </c>
      <c r="F146">
        <v>1274.95</v>
      </c>
      <c r="G146" s="2">
        <v>2.81E-2</v>
      </c>
      <c r="H146">
        <v>5815.04</v>
      </c>
      <c r="I146" s="2">
        <v>2.7900000000000001E-2</v>
      </c>
      <c r="J146">
        <v>167.8295</v>
      </c>
      <c r="K146">
        <v>208117.03</v>
      </c>
      <c r="L146">
        <v>472365.71</v>
      </c>
      <c r="M146">
        <v>20</v>
      </c>
      <c r="N146">
        <v>290.75</v>
      </c>
      <c r="O146" s="2">
        <v>-0.01</v>
      </c>
      <c r="P146" s="2">
        <v>3.7900000000000003E-2</v>
      </c>
      <c r="Q146" t="s">
        <v>19</v>
      </c>
    </row>
    <row r="147" spans="1:17">
      <c r="A147" t="s">
        <v>37</v>
      </c>
      <c r="B147" t="s">
        <v>173</v>
      </c>
      <c r="C147" s="1">
        <v>43770.378472222219</v>
      </c>
      <c r="D147">
        <v>612.70000000000005</v>
      </c>
      <c r="E147" s="1">
        <v>43798.378472222219</v>
      </c>
      <c r="F147">
        <v>571.5</v>
      </c>
      <c r="G147" s="2">
        <v>-6.7199999999999996E-2</v>
      </c>
      <c r="H147">
        <v>-14034.65</v>
      </c>
      <c r="I147" s="2">
        <v>-6.7400000000000002E-2</v>
      </c>
      <c r="J147">
        <v>339.67059999999998</v>
      </c>
      <c r="K147">
        <v>208116.2</v>
      </c>
      <c r="L147">
        <v>458331.05</v>
      </c>
      <c r="M147">
        <v>20</v>
      </c>
      <c r="N147">
        <v>-701.73</v>
      </c>
      <c r="O147" s="2">
        <v>-7.7899999999999997E-2</v>
      </c>
      <c r="P147" s="2">
        <v>3.7999999999999999E-2</v>
      </c>
      <c r="Q147" t="s">
        <v>19</v>
      </c>
    </row>
    <row r="148" spans="1:17">
      <c r="A148" t="s">
        <v>38</v>
      </c>
      <c r="B148" t="s">
        <v>173</v>
      </c>
      <c r="C148" s="1">
        <v>43770.378472222219</v>
      </c>
      <c r="D148">
        <v>2707.15</v>
      </c>
      <c r="E148" s="1">
        <v>43798.378472222219</v>
      </c>
      <c r="F148">
        <v>2433.5500000000002</v>
      </c>
      <c r="G148" s="2">
        <v>-0.1011</v>
      </c>
      <c r="H148">
        <v>-21072.85</v>
      </c>
      <c r="I148" s="2">
        <v>-0.1013</v>
      </c>
      <c r="J148">
        <v>76.876189999999994</v>
      </c>
      <c r="K148">
        <v>208115.38</v>
      </c>
      <c r="L148">
        <v>437258.21</v>
      </c>
      <c r="M148">
        <v>20</v>
      </c>
      <c r="N148">
        <v>-1053.6400000000001</v>
      </c>
      <c r="O148" s="2">
        <v>-0.10390000000000001</v>
      </c>
      <c r="P148" s="2">
        <v>1.9199999999999998E-2</v>
      </c>
      <c r="Q148" t="s">
        <v>19</v>
      </c>
    </row>
    <row r="149" spans="1:17">
      <c r="A149" t="s">
        <v>39</v>
      </c>
      <c r="B149" t="s">
        <v>173</v>
      </c>
      <c r="C149" s="1">
        <v>43770.378472222219</v>
      </c>
      <c r="D149">
        <v>193.75</v>
      </c>
      <c r="E149" s="1">
        <v>43798.378472222219</v>
      </c>
      <c r="F149">
        <v>200.15</v>
      </c>
      <c r="G149" s="2">
        <v>3.3000000000000002E-2</v>
      </c>
      <c r="H149">
        <v>6832.18</v>
      </c>
      <c r="I149" s="2">
        <v>3.2800000000000003E-2</v>
      </c>
      <c r="J149">
        <v>1074.1400000000001</v>
      </c>
      <c r="K149">
        <v>208114.53</v>
      </c>
      <c r="L149">
        <v>444090.39</v>
      </c>
      <c r="M149">
        <v>20</v>
      </c>
      <c r="N149">
        <v>341.61</v>
      </c>
      <c r="O149" s="2">
        <v>-3.4599999999999999E-2</v>
      </c>
      <c r="P149" s="2">
        <v>6.9900000000000004E-2</v>
      </c>
      <c r="Q149" t="s">
        <v>19</v>
      </c>
    </row>
    <row r="150" spans="1:17">
      <c r="A150" t="s">
        <v>40</v>
      </c>
      <c r="B150" t="s">
        <v>173</v>
      </c>
      <c r="C150" s="1">
        <v>43770.378472222219</v>
      </c>
      <c r="D150">
        <v>2179.35</v>
      </c>
      <c r="E150" s="1">
        <v>43798.378472222219</v>
      </c>
      <c r="F150">
        <v>2035.3</v>
      </c>
      <c r="G150" s="2">
        <v>-6.6100000000000006E-2</v>
      </c>
      <c r="H150">
        <v>-13796.08</v>
      </c>
      <c r="I150" s="2">
        <v>-6.6299999999999998E-2</v>
      </c>
      <c r="J150">
        <v>95.493470000000002</v>
      </c>
      <c r="K150">
        <v>208113.7</v>
      </c>
      <c r="L150">
        <v>430294.31</v>
      </c>
      <c r="M150">
        <v>20</v>
      </c>
      <c r="N150">
        <v>-689.8</v>
      </c>
      <c r="O150" s="2">
        <v>-7.8600000000000003E-2</v>
      </c>
      <c r="P150" s="2">
        <v>4.8999999999999998E-3</v>
      </c>
      <c r="Q150" t="s">
        <v>19</v>
      </c>
    </row>
    <row r="151" spans="1:17">
      <c r="A151" t="s">
        <v>41</v>
      </c>
      <c r="B151" t="s">
        <v>173</v>
      </c>
      <c r="C151" s="1">
        <v>43770.378472222219</v>
      </c>
      <c r="D151">
        <v>462.25</v>
      </c>
      <c r="E151" s="1">
        <v>43798.378472222219</v>
      </c>
      <c r="F151">
        <v>512.6</v>
      </c>
      <c r="G151" s="2">
        <v>0.1089</v>
      </c>
      <c r="H151">
        <v>22624.54</v>
      </c>
      <c r="I151" s="2">
        <v>0.1087</v>
      </c>
      <c r="J151">
        <v>450.21710000000002</v>
      </c>
      <c r="K151">
        <v>208112.88</v>
      </c>
      <c r="L151">
        <v>452918.85</v>
      </c>
      <c r="M151">
        <v>20</v>
      </c>
      <c r="N151">
        <v>1131.23</v>
      </c>
      <c r="O151" s="2">
        <v>-3.8E-3</v>
      </c>
      <c r="P151" s="2">
        <v>0.1249</v>
      </c>
      <c r="Q151" t="s">
        <v>19</v>
      </c>
    </row>
    <row r="152" spans="1:17">
      <c r="A152" t="s">
        <v>107</v>
      </c>
      <c r="B152" t="s">
        <v>173</v>
      </c>
      <c r="C152" s="1">
        <v>43770.378472222219</v>
      </c>
      <c r="D152">
        <v>1379.85</v>
      </c>
      <c r="E152" s="1">
        <v>43798.378472222219</v>
      </c>
      <c r="F152">
        <v>1569.1</v>
      </c>
      <c r="G152" s="2">
        <v>0.13719999999999999</v>
      </c>
      <c r="H152">
        <v>28498.63</v>
      </c>
      <c r="I152" s="2">
        <v>0.13689999999999999</v>
      </c>
      <c r="J152">
        <v>150.82220000000001</v>
      </c>
      <c r="K152">
        <v>208112.03</v>
      </c>
      <c r="L152">
        <v>481417.48</v>
      </c>
      <c r="M152">
        <v>20</v>
      </c>
      <c r="N152">
        <v>1424.93</v>
      </c>
      <c r="O152" s="2">
        <v>-5.0599999999999999E-2</v>
      </c>
      <c r="P152" s="2">
        <v>0.14199999999999999</v>
      </c>
      <c r="Q152" t="s">
        <v>19</v>
      </c>
    </row>
    <row r="153" spans="1:17">
      <c r="A153" t="s">
        <v>108</v>
      </c>
      <c r="B153" t="s">
        <v>173</v>
      </c>
      <c r="C153" s="1">
        <v>43770.378472222219</v>
      </c>
      <c r="D153">
        <v>687.9</v>
      </c>
      <c r="E153" s="1">
        <v>43798.378472222219</v>
      </c>
      <c r="F153">
        <v>696.35</v>
      </c>
      <c r="G153" s="2">
        <v>1.23E-2</v>
      </c>
      <c r="H153">
        <v>2514.5100000000002</v>
      </c>
      <c r="I153" s="2">
        <v>1.21E-2</v>
      </c>
      <c r="J153">
        <v>302.53120000000001</v>
      </c>
      <c r="K153">
        <v>208111.22</v>
      </c>
      <c r="L153">
        <v>483931.99</v>
      </c>
      <c r="M153">
        <v>20</v>
      </c>
      <c r="N153">
        <v>125.73</v>
      </c>
      <c r="O153" s="2">
        <v>-1.4200000000000001E-2</v>
      </c>
      <c r="P153" s="2">
        <v>6.4799999999999996E-2</v>
      </c>
      <c r="Q153" t="s">
        <v>19</v>
      </c>
    </row>
    <row r="154" spans="1:17">
      <c r="A154" t="s">
        <v>42</v>
      </c>
      <c r="B154" t="s">
        <v>173</v>
      </c>
      <c r="C154" s="1">
        <v>43770.378472222219</v>
      </c>
      <c r="D154">
        <v>142.65</v>
      </c>
      <c r="E154" s="1">
        <v>43798.378472222219</v>
      </c>
      <c r="F154">
        <v>131.4</v>
      </c>
      <c r="G154" s="2">
        <v>-7.8899999999999998E-2</v>
      </c>
      <c r="H154">
        <v>-16452.47</v>
      </c>
      <c r="I154" s="2">
        <v>-7.9100000000000004E-2</v>
      </c>
      <c r="J154">
        <v>1458.8879999999999</v>
      </c>
      <c r="K154">
        <v>208110.38</v>
      </c>
      <c r="L154">
        <v>467479.52</v>
      </c>
      <c r="M154">
        <v>20</v>
      </c>
      <c r="N154">
        <v>-822.62</v>
      </c>
      <c r="O154" s="2">
        <v>-0.1002</v>
      </c>
      <c r="P154" s="2">
        <v>9.4999999999999998E-3</v>
      </c>
      <c r="Q154" t="s">
        <v>19</v>
      </c>
    </row>
    <row r="155" spans="1:17">
      <c r="A155" t="s">
        <v>109</v>
      </c>
      <c r="B155" t="s">
        <v>173</v>
      </c>
      <c r="C155" s="1">
        <v>43770.378472222219</v>
      </c>
      <c r="D155">
        <v>261.3</v>
      </c>
      <c r="E155" s="1">
        <v>43798.378472222219</v>
      </c>
      <c r="F155">
        <v>246.4</v>
      </c>
      <c r="G155" s="2">
        <v>-5.7000000000000002E-2</v>
      </c>
      <c r="H155">
        <v>-11907.38</v>
      </c>
      <c r="I155" s="2">
        <v>-5.7200000000000001E-2</v>
      </c>
      <c r="J155">
        <v>796.43910000000005</v>
      </c>
      <c r="K155">
        <v>208109.55</v>
      </c>
      <c r="L155">
        <v>455572.14</v>
      </c>
      <c r="M155">
        <v>20</v>
      </c>
      <c r="N155">
        <v>-595.37</v>
      </c>
      <c r="O155" s="2">
        <v>-6.2199999999999998E-2</v>
      </c>
      <c r="P155" s="2">
        <v>1.9099999999999999E-2</v>
      </c>
      <c r="Q155" t="s">
        <v>19</v>
      </c>
    </row>
    <row r="156" spans="1:17">
      <c r="A156" t="s">
        <v>110</v>
      </c>
      <c r="B156" t="s">
        <v>173</v>
      </c>
      <c r="C156" s="1">
        <v>43770.378472222219</v>
      </c>
      <c r="D156">
        <v>237.6</v>
      </c>
      <c r="E156" s="1">
        <v>43798.378472222219</v>
      </c>
      <c r="F156">
        <v>261.55</v>
      </c>
      <c r="G156" s="2">
        <v>0.1008</v>
      </c>
      <c r="H156">
        <v>20933.57</v>
      </c>
      <c r="I156" s="2">
        <v>0.10059999999999999</v>
      </c>
      <c r="J156">
        <v>875.87840000000006</v>
      </c>
      <c r="K156">
        <v>208108.7</v>
      </c>
      <c r="L156">
        <v>476505.71</v>
      </c>
      <c r="M156">
        <v>20</v>
      </c>
      <c r="N156">
        <v>1046.68</v>
      </c>
      <c r="O156" s="2">
        <v>-4.2500000000000003E-2</v>
      </c>
      <c r="P156" s="2">
        <v>0.1149</v>
      </c>
      <c r="Q156" t="s">
        <v>19</v>
      </c>
    </row>
    <row r="157" spans="1:17">
      <c r="A157" t="s">
        <v>111</v>
      </c>
      <c r="B157" t="s">
        <v>173</v>
      </c>
      <c r="C157" s="1">
        <v>43770.378472222219</v>
      </c>
      <c r="D157">
        <v>1579.9</v>
      </c>
      <c r="E157" s="1">
        <v>43798.378472222219</v>
      </c>
      <c r="F157">
        <v>1615.2</v>
      </c>
      <c r="G157" s="2">
        <v>2.23E-2</v>
      </c>
      <c r="H157">
        <v>4607.71</v>
      </c>
      <c r="I157" s="2">
        <v>2.2100000000000002E-2</v>
      </c>
      <c r="J157">
        <v>131.72219999999999</v>
      </c>
      <c r="K157">
        <v>208107.88</v>
      </c>
      <c r="L157">
        <v>481113.42</v>
      </c>
      <c r="M157">
        <v>20</v>
      </c>
      <c r="N157">
        <v>230.39</v>
      </c>
      <c r="O157" s="2">
        <v>-2.46E-2</v>
      </c>
      <c r="P157" s="2">
        <v>3.49E-2</v>
      </c>
      <c r="Q157" t="s">
        <v>19</v>
      </c>
    </row>
    <row r="158" spans="1:17">
      <c r="A158" t="s">
        <v>112</v>
      </c>
      <c r="B158" t="s">
        <v>173</v>
      </c>
      <c r="C158" s="1">
        <v>43770.378472222219</v>
      </c>
      <c r="D158">
        <v>1449.4</v>
      </c>
      <c r="E158" s="1">
        <v>43798.378472222219</v>
      </c>
      <c r="F158">
        <v>1330.55</v>
      </c>
      <c r="G158" s="2">
        <v>-8.2000000000000003E-2</v>
      </c>
      <c r="H158">
        <v>-17104.580000000002</v>
      </c>
      <c r="I158" s="2">
        <v>-8.2199999999999995E-2</v>
      </c>
      <c r="J158">
        <v>143.58150000000001</v>
      </c>
      <c r="K158">
        <v>208107.05</v>
      </c>
      <c r="L158">
        <v>464008.84</v>
      </c>
      <c r="M158">
        <v>20</v>
      </c>
      <c r="N158">
        <v>-855.23</v>
      </c>
      <c r="O158" s="2">
        <v>-9.3299999999999994E-2</v>
      </c>
      <c r="P158" s="2">
        <v>2.18E-2</v>
      </c>
      <c r="Q158" t="s">
        <v>19</v>
      </c>
    </row>
    <row r="159" spans="1:17">
      <c r="A159" t="s">
        <v>113</v>
      </c>
      <c r="B159" t="s">
        <v>173</v>
      </c>
      <c r="C159" s="1">
        <v>43770.378472222219</v>
      </c>
      <c r="D159">
        <v>589.75</v>
      </c>
      <c r="E159" s="1">
        <v>43798.378472222219</v>
      </c>
      <c r="F159">
        <v>530.54999999999995</v>
      </c>
      <c r="G159" s="2">
        <v>-0.1004</v>
      </c>
      <c r="H159">
        <v>-20929.55</v>
      </c>
      <c r="I159" s="2">
        <v>-0.10059999999999999</v>
      </c>
      <c r="J159">
        <v>352.87189999999998</v>
      </c>
      <c r="K159">
        <v>208106.22</v>
      </c>
      <c r="L159">
        <v>443079.29</v>
      </c>
      <c r="M159">
        <v>20</v>
      </c>
      <c r="N159">
        <v>-1046.48</v>
      </c>
      <c r="O159" s="2">
        <v>-0.1004</v>
      </c>
      <c r="P159" s="2">
        <v>3.39E-2</v>
      </c>
      <c r="Q159" t="s">
        <v>19</v>
      </c>
    </row>
    <row r="160" spans="1:17">
      <c r="A160" t="s">
        <v>114</v>
      </c>
      <c r="B160" t="s">
        <v>173</v>
      </c>
      <c r="C160" s="1">
        <v>43770.378472222219</v>
      </c>
      <c r="D160">
        <v>7618.65</v>
      </c>
      <c r="E160" s="1">
        <v>43798.378472222219</v>
      </c>
      <c r="F160">
        <v>7245.85</v>
      </c>
      <c r="G160" s="2">
        <v>-4.8899999999999999E-2</v>
      </c>
      <c r="H160">
        <v>-10223.73</v>
      </c>
      <c r="I160" s="2">
        <v>-4.9099999999999998E-2</v>
      </c>
      <c r="J160">
        <v>27.315259999999999</v>
      </c>
      <c r="K160">
        <v>208105.38</v>
      </c>
      <c r="L160">
        <v>432855.56</v>
      </c>
      <c r="M160">
        <v>20</v>
      </c>
      <c r="N160">
        <v>-511.19</v>
      </c>
      <c r="O160" s="2">
        <v>-8.1199999999999994E-2</v>
      </c>
      <c r="P160" s="2">
        <v>4.0000000000000001E-3</v>
      </c>
      <c r="Q160" t="s">
        <v>19</v>
      </c>
    </row>
    <row r="161" spans="1:17">
      <c r="A161" t="s">
        <v>115</v>
      </c>
      <c r="B161" t="s">
        <v>173</v>
      </c>
      <c r="C161" s="1">
        <v>43770.378472222219</v>
      </c>
      <c r="D161">
        <v>14959.8</v>
      </c>
      <c r="E161" s="1">
        <v>43798.378472222219</v>
      </c>
      <c r="F161">
        <v>14453.95</v>
      </c>
      <c r="G161" s="2">
        <v>-3.3799999999999997E-2</v>
      </c>
      <c r="H161">
        <v>-7077.75</v>
      </c>
      <c r="I161" s="2">
        <v>-3.4000000000000002E-2</v>
      </c>
      <c r="J161">
        <v>13.910920000000001</v>
      </c>
      <c r="K161">
        <v>208104.53</v>
      </c>
      <c r="L161">
        <v>425777.8</v>
      </c>
      <c r="M161">
        <v>20</v>
      </c>
      <c r="N161">
        <v>-353.89</v>
      </c>
      <c r="O161" s="2">
        <v>-6.5299999999999997E-2</v>
      </c>
      <c r="P161" s="2">
        <v>8.8000000000000005E-3</v>
      </c>
      <c r="Q161" t="s">
        <v>19</v>
      </c>
    </row>
    <row r="162" spans="1:17">
      <c r="A162" t="s">
        <v>116</v>
      </c>
      <c r="B162" t="s">
        <v>173</v>
      </c>
      <c r="C162" s="1">
        <v>43770.378472222219</v>
      </c>
      <c r="D162">
        <v>121.5</v>
      </c>
      <c r="E162" s="1">
        <v>43798.378472222219</v>
      </c>
      <c r="F162">
        <v>116.35</v>
      </c>
      <c r="G162" s="2">
        <v>-4.24E-2</v>
      </c>
      <c r="H162">
        <v>-8861.6</v>
      </c>
      <c r="I162" s="2">
        <v>-4.2599999999999999E-2</v>
      </c>
      <c r="J162">
        <v>1712.788</v>
      </c>
      <c r="K162">
        <v>208103.7</v>
      </c>
      <c r="L162">
        <v>416916.21</v>
      </c>
      <c r="M162">
        <v>20</v>
      </c>
      <c r="N162">
        <v>-443.08</v>
      </c>
      <c r="O162" s="2">
        <v>-5.5100000000000003E-2</v>
      </c>
      <c r="P162" s="2">
        <v>1.4E-2</v>
      </c>
      <c r="Q162" t="s">
        <v>19</v>
      </c>
    </row>
    <row r="163" spans="1:17">
      <c r="A163" t="s">
        <v>43</v>
      </c>
      <c r="B163" t="s">
        <v>173</v>
      </c>
      <c r="C163" s="1">
        <v>43770.378472222219</v>
      </c>
      <c r="D163">
        <v>115.32</v>
      </c>
      <c r="E163" s="1">
        <v>43798.378472222219</v>
      </c>
      <c r="F163">
        <v>105.4</v>
      </c>
      <c r="G163" s="2">
        <v>-8.5999999999999993E-2</v>
      </c>
      <c r="H163">
        <v>-17941.150000000001</v>
      </c>
      <c r="I163" s="2">
        <v>-8.6199999999999999E-2</v>
      </c>
      <c r="J163">
        <v>1804.569</v>
      </c>
      <c r="K163">
        <v>208102.88</v>
      </c>
      <c r="L163">
        <v>398975.05</v>
      </c>
      <c r="M163">
        <v>20</v>
      </c>
      <c r="N163">
        <v>-897.06</v>
      </c>
      <c r="O163" s="2">
        <v>-0.10340000000000001</v>
      </c>
      <c r="P163" s="2">
        <v>3.8199999999999998E-2</v>
      </c>
      <c r="Q163" t="s">
        <v>19</v>
      </c>
    </row>
    <row r="164" spans="1:17">
      <c r="A164" t="s">
        <v>44</v>
      </c>
      <c r="B164" t="s">
        <v>173</v>
      </c>
      <c r="C164" s="1">
        <v>43770.378472222219</v>
      </c>
      <c r="D164">
        <v>147.97499999999999</v>
      </c>
      <c r="E164" s="1">
        <v>43798.378472222219</v>
      </c>
      <c r="F164">
        <v>144.97499999999999</v>
      </c>
      <c r="G164" s="2">
        <v>-2.0299999999999999E-2</v>
      </c>
      <c r="H164">
        <v>-4260.2</v>
      </c>
      <c r="I164" s="2">
        <v>-2.0500000000000001E-2</v>
      </c>
      <c r="J164">
        <v>1406.3330000000001</v>
      </c>
      <c r="K164">
        <v>208102.05</v>
      </c>
      <c r="L164">
        <v>394714.86</v>
      </c>
      <c r="M164">
        <v>20</v>
      </c>
      <c r="N164">
        <v>-213.01</v>
      </c>
      <c r="O164" s="2">
        <v>-5.3999999999999999E-2</v>
      </c>
      <c r="P164" s="2">
        <v>1.9800000000000002E-2</v>
      </c>
      <c r="Q164" t="s">
        <v>19</v>
      </c>
    </row>
    <row r="165" spans="1:17">
      <c r="A165" t="s">
        <v>45</v>
      </c>
      <c r="B165" t="s">
        <v>173</v>
      </c>
      <c r="C165" s="1">
        <v>43770.378472222219</v>
      </c>
      <c r="D165">
        <v>1456.9</v>
      </c>
      <c r="E165" s="1">
        <v>43798.378472222219</v>
      </c>
      <c r="F165">
        <v>1551.15</v>
      </c>
      <c r="G165" s="2">
        <v>6.4699999999999994E-2</v>
      </c>
      <c r="H165">
        <v>13419.55</v>
      </c>
      <c r="I165" s="2">
        <v>6.4500000000000002E-2</v>
      </c>
      <c r="J165">
        <v>142.83840000000001</v>
      </c>
      <c r="K165">
        <v>208101.22</v>
      </c>
      <c r="L165">
        <v>408134.41</v>
      </c>
      <c r="M165">
        <v>20</v>
      </c>
      <c r="N165">
        <v>670.98</v>
      </c>
      <c r="O165" s="2">
        <v>-2.3599999999999999E-2</v>
      </c>
      <c r="P165" s="2">
        <v>8.7300000000000003E-2</v>
      </c>
      <c r="Q165" t="s">
        <v>19</v>
      </c>
    </row>
    <row r="166" spans="1:17">
      <c r="A166" t="s">
        <v>46</v>
      </c>
      <c r="B166" t="s">
        <v>173</v>
      </c>
      <c r="C166" s="1">
        <v>43770.378472222219</v>
      </c>
      <c r="D166">
        <v>997.5</v>
      </c>
      <c r="E166" s="1">
        <v>43798.378472222219</v>
      </c>
      <c r="F166">
        <v>960.05</v>
      </c>
      <c r="G166" s="2">
        <v>-3.7499999999999999E-2</v>
      </c>
      <c r="H166">
        <v>-7853.73</v>
      </c>
      <c r="I166" s="2">
        <v>-3.7699999999999997E-2</v>
      </c>
      <c r="J166">
        <v>208.62190000000001</v>
      </c>
      <c r="K166">
        <v>208100.38</v>
      </c>
      <c r="L166">
        <v>400280.68</v>
      </c>
      <c r="M166">
        <v>20</v>
      </c>
      <c r="N166">
        <v>-392.69</v>
      </c>
      <c r="O166" s="2">
        <v>-8.1699999999999995E-2</v>
      </c>
      <c r="P166" s="2">
        <v>2.86E-2</v>
      </c>
      <c r="Q166" t="s">
        <v>19</v>
      </c>
    </row>
    <row r="167" spans="1:17">
      <c r="A167" t="s">
        <v>47</v>
      </c>
      <c r="B167" t="s">
        <v>173</v>
      </c>
      <c r="C167" s="1">
        <v>43770.378472222219</v>
      </c>
      <c r="D167">
        <v>313.55</v>
      </c>
      <c r="E167" s="1">
        <v>43798.378472222219</v>
      </c>
      <c r="F167">
        <v>341.85</v>
      </c>
      <c r="G167" s="2">
        <v>9.0300000000000005E-2</v>
      </c>
      <c r="H167">
        <v>18738.89</v>
      </c>
      <c r="I167" s="2">
        <v>0.09</v>
      </c>
      <c r="J167">
        <v>663.68859999999995</v>
      </c>
      <c r="K167">
        <v>208099.55</v>
      </c>
      <c r="L167">
        <v>419019.57</v>
      </c>
      <c r="M167">
        <v>20</v>
      </c>
      <c r="N167">
        <v>936.94</v>
      </c>
      <c r="O167" s="2">
        <v>-4.4200000000000003E-2</v>
      </c>
      <c r="P167" s="2">
        <v>0.11940000000000001</v>
      </c>
      <c r="Q167" t="s">
        <v>19</v>
      </c>
    </row>
    <row r="168" spans="1:17">
      <c r="A168" t="s">
        <v>48</v>
      </c>
      <c r="B168" t="s">
        <v>173</v>
      </c>
      <c r="C168" s="1">
        <v>43770.378472222219</v>
      </c>
      <c r="D168">
        <v>20003.650000000001</v>
      </c>
      <c r="E168" s="1">
        <v>43798.378472222219</v>
      </c>
      <c r="F168">
        <v>20996.55</v>
      </c>
      <c r="G168" s="2">
        <v>4.9599999999999998E-2</v>
      </c>
      <c r="H168">
        <v>10286.52</v>
      </c>
      <c r="I168" s="2">
        <v>4.9399999999999999E-2</v>
      </c>
      <c r="J168">
        <v>10.403040000000001</v>
      </c>
      <c r="K168">
        <v>208098.72</v>
      </c>
      <c r="L168">
        <v>429306.09</v>
      </c>
      <c r="M168">
        <v>20</v>
      </c>
      <c r="N168">
        <v>514.33000000000004</v>
      </c>
      <c r="O168" s="2">
        <v>-3.1800000000000002E-2</v>
      </c>
      <c r="P168" s="2">
        <v>7.17E-2</v>
      </c>
      <c r="Q168" t="s">
        <v>19</v>
      </c>
    </row>
    <row r="169" spans="1:17">
      <c r="A169" t="s">
        <v>117</v>
      </c>
      <c r="B169" t="s">
        <v>173</v>
      </c>
      <c r="C169" s="1">
        <v>43770.378472222219</v>
      </c>
      <c r="D169">
        <v>399.5</v>
      </c>
      <c r="E169" s="1">
        <v>43798.378472222219</v>
      </c>
      <c r="F169">
        <v>427.5</v>
      </c>
      <c r="G169" s="2">
        <v>7.0099999999999996E-2</v>
      </c>
      <c r="H169">
        <v>14542</v>
      </c>
      <c r="I169" s="2">
        <v>6.9900000000000004E-2</v>
      </c>
      <c r="J169">
        <v>520.89580000000001</v>
      </c>
      <c r="K169">
        <v>208097.88</v>
      </c>
      <c r="L169">
        <v>443848.09</v>
      </c>
      <c r="M169">
        <v>20</v>
      </c>
      <c r="N169">
        <v>727.1</v>
      </c>
      <c r="O169" s="2">
        <v>-5.3800000000000001E-2</v>
      </c>
      <c r="P169" s="2">
        <v>8.7099999999999997E-2</v>
      </c>
      <c r="Q169" t="s">
        <v>19</v>
      </c>
    </row>
    <row r="170" spans="1:17">
      <c r="A170" t="s">
        <v>49</v>
      </c>
      <c r="B170" t="s">
        <v>173</v>
      </c>
      <c r="C170" s="1">
        <v>43770.378472222219</v>
      </c>
      <c r="D170">
        <v>2200.9</v>
      </c>
      <c r="E170" s="1">
        <v>43798.378472222219</v>
      </c>
      <c r="F170">
        <v>2053.25</v>
      </c>
      <c r="G170" s="2">
        <v>-6.7100000000000007E-2</v>
      </c>
      <c r="H170">
        <v>-14000.66</v>
      </c>
      <c r="I170" s="2">
        <v>-6.7299999999999999E-2</v>
      </c>
      <c r="J170">
        <v>94.550899999999999</v>
      </c>
      <c r="K170">
        <v>208097.06</v>
      </c>
      <c r="L170">
        <v>429847.43</v>
      </c>
      <c r="M170">
        <v>20</v>
      </c>
      <c r="N170">
        <v>-700.03</v>
      </c>
      <c r="O170" s="2">
        <v>-7.5399999999999995E-2</v>
      </c>
      <c r="P170" s="2">
        <v>3.3700000000000001E-2</v>
      </c>
      <c r="Q170" t="s">
        <v>19</v>
      </c>
    </row>
    <row r="171" spans="1:17">
      <c r="A171" t="s">
        <v>50</v>
      </c>
      <c r="B171" t="s">
        <v>173</v>
      </c>
      <c r="C171" s="1">
        <v>43770.378472222219</v>
      </c>
      <c r="D171">
        <v>608.36</v>
      </c>
      <c r="E171" s="1">
        <v>43798.378472222219</v>
      </c>
      <c r="F171">
        <v>609.16</v>
      </c>
      <c r="G171" s="2">
        <v>1.2999999999999999E-3</v>
      </c>
      <c r="H171">
        <v>232</v>
      </c>
      <c r="I171" s="2">
        <v>1.1000000000000001E-3</v>
      </c>
      <c r="J171">
        <v>342.06099999999998</v>
      </c>
      <c r="K171">
        <v>208096.2</v>
      </c>
      <c r="L171">
        <v>430079.43</v>
      </c>
      <c r="M171">
        <v>20</v>
      </c>
      <c r="N171">
        <v>11.6</v>
      </c>
      <c r="O171" s="2">
        <v>-2.69E-2</v>
      </c>
      <c r="P171" s="2">
        <v>3.1E-2</v>
      </c>
      <c r="Q171" t="s">
        <v>19</v>
      </c>
    </row>
    <row r="172" spans="1:17">
      <c r="A172" t="s">
        <v>51</v>
      </c>
      <c r="B172" t="s">
        <v>173</v>
      </c>
      <c r="C172" s="1">
        <v>43770.378472222219</v>
      </c>
      <c r="D172">
        <v>1301.9000000000001</v>
      </c>
      <c r="E172" s="1">
        <v>43798.378472222219</v>
      </c>
      <c r="F172">
        <v>1159.7</v>
      </c>
      <c r="G172" s="2">
        <v>-0.10920000000000001</v>
      </c>
      <c r="H172">
        <v>-22768.560000000001</v>
      </c>
      <c r="I172" s="2">
        <v>-0.1094</v>
      </c>
      <c r="J172">
        <v>159.8398</v>
      </c>
      <c r="K172">
        <v>208095.38</v>
      </c>
      <c r="L172">
        <v>407310.87</v>
      </c>
      <c r="M172">
        <v>20</v>
      </c>
      <c r="N172">
        <v>-1138.43</v>
      </c>
      <c r="O172" s="2">
        <v>-0.13730000000000001</v>
      </c>
      <c r="P172" s="2">
        <v>2.4199999999999999E-2</v>
      </c>
      <c r="Q172" t="s">
        <v>19</v>
      </c>
    </row>
    <row r="173" spans="1:17">
      <c r="A173" t="s">
        <v>52</v>
      </c>
      <c r="B173" t="s">
        <v>173</v>
      </c>
      <c r="C173" s="1">
        <v>43770.378472222219</v>
      </c>
      <c r="D173">
        <v>4162.75</v>
      </c>
      <c r="E173" s="1">
        <v>43798.378472222219</v>
      </c>
      <c r="F173">
        <v>4259.1000000000004</v>
      </c>
      <c r="G173" s="2">
        <v>2.3099999999999999E-2</v>
      </c>
      <c r="H173">
        <v>4774.41</v>
      </c>
      <c r="I173" s="2">
        <v>2.29E-2</v>
      </c>
      <c r="J173">
        <v>49.989690000000003</v>
      </c>
      <c r="K173">
        <v>208094.56</v>
      </c>
      <c r="L173">
        <v>412085.28</v>
      </c>
      <c r="M173">
        <v>20</v>
      </c>
      <c r="N173">
        <v>238.72</v>
      </c>
      <c r="O173" s="2">
        <v>-4.0800000000000003E-2</v>
      </c>
      <c r="P173" s="2">
        <v>3.3399999999999999E-2</v>
      </c>
      <c r="Q173" t="s">
        <v>19</v>
      </c>
    </row>
    <row r="174" spans="1:17">
      <c r="A174" t="s">
        <v>53</v>
      </c>
      <c r="B174" t="s">
        <v>173</v>
      </c>
      <c r="C174" s="1">
        <v>43770.378472222219</v>
      </c>
      <c r="D174">
        <v>588.54999999999995</v>
      </c>
      <c r="E174" s="1">
        <v>43798.378472222219</v>
      </c>
      <c r="F174">
        <v>573.25</v>
      </c>
      <c r="G174" s="2">
        <v>-2.5999999999999999E-2</v>
      </c>
      <c r="H174">
        <v>-5450.7</v>
      </c>
      <c r="I174" s="2">
        <v>-2.6200000000000001E-2</v>
      </c>
      <c r="J174">
        <v>353.5702</v>
      </c>
      <c r="K174">
        <v>208093.72</v>
      </c>
      <c r="L174">
        <v>406634.58</v>
      </c>
      <c r="M174">
        <v>20</v>
      </c>
      <c r="N174">
        <v>-272.54000000000002</v>
      </c>
      <c r="O174" s="2">
        <v>-0.1193</v>
      </c>
      <c r="P174" s="2">
        <v>4.9599999999999998E-2</v>
      </c>
      <c r="Q174" t="s">
        <v>19</v>
      </c>
    </row>
    <row r="175" spans="1:17">
      <c r="A175" t="s">
        <v>54</v>
      </c>
      <c r="B175" t="s">
        <v>173</v>
      </c>
      <c r="C175" s="1">
        <v>43770.378472222219</v>
      </c>
      <c r="D175">
        <v>258.60000000000002</v>
      </c>
      <c r="E175" s="1">
        <v>43798.378472222219</v>
      </c>
      <c r="F175">
        <v>237.7</v>
      </c>
      <c r="G175" s="2">
        <v>-8.0799999999999997E-2</v>
      </c>
      <c r="H175">
        <v>-16857.96</v>
      </c>
      <c r="I175" s="2">
        <v>-8.1000000000000003E-2</v>
      </c>
      <c r="J175">
        <v>804.6902</v>
      </c>
      <c r="K175">
        <v>208092.89</v>
      </c>
      <c r="L175">
        <v>389776.62</v>
      </c>
      <c r="M175">
        <v>20</v>
      </c>
      <c r="N175">
        <v>-842.9</v>
      </c>
      <c r="O175" s="2">
        <v>-8.5500000000000007E-2</v>
      </c>
      <c r="P175" s="2">
        <v>9.2999999999999992E-3</v>
      </c>
      <c r="Q175" t="s">
        <v>19</v>
      </c>
    </row>
    <row r="176" spans="1:17">
      <c r="A176" t="s">
        <v>17</v>
      </c>
      <c r="B176" t="s">
        <v>173</v>
      </c>
      <c r="C176" s="1">
        <v>43801.378472222219</v>
      </c>
      <c r="D176">
        <v>302.2</v>
      </c>
      <c r="E176" s="1">
        <v>43830.378472222219</v>
      </c>
      <c r="F176">
        <v>292.8</v>
      </c>
      <c r="G176" s="2">
        <v>-3.1099999999999999E-2</v>
      </c>
      <c r="H176">
        <v>-6504.44</v>
      </c>
      <c r="I176" s="2">
        <v>-3.1300000000000001E-2</v>
      </c>
      <c r="J176">
        <v>687.60929999999996</v>
      </c>
      <c r="K176">
        <v>207795.53</v>
      </c>
      <c r="L176">
        <v>383272.18</v>
      </c>
      <c r="M176">
        <v>23</v>
      </c>
      <c r="N176">
        <v>-282.8</v>
      </c>
      <c r="O176" s="2">
        <v>-5.3999999999999999E-2</v>
      </c>
      <c r="P176" s="2">
        <v>1.4800000000000001E-2</v>
      </c>
      <c r="Q176" t="s">
        <v>19</v>
      </c>
    </row>
    <row r="177" spans="1:17">
      <c r="A177" t="s">
        <v>20</v>
      </c>
      <c r="B177" t="s">
        <v>173</v>
      </c>
      <c r="C177" s="1">
        <v>43801.378472222219</v>
      </c>
      <c r="D177">
        <v>1738.25</v>
      </c>
      <c r="E177" s="1">
        <v>43830.378472222219</v>
      </c>
      <c r="F177">
        <v>1784.95</v>
      </c>
      <c r="G177" s="2">
        <v>2.69E-2</v>
      </c>
      <c r="H177">
        <v>5540.52</v>
      </c>
      <c r="I177" s="2">
        <v>2.6700000000000002E-2</v>
      </c>
      <c r="J177">
        <v>119.5425</v>
      </c>
      <c r="K177">
        <v>207794.7</v>
      </c>
      <c r="L177">
        <v>388812.69</v>
      </c>
      <c r="M177">
        <v>23</v>
      </c>
      <c r="N177">
        <v>240.89</v>
      </c>
      <c r="O177" s="2">
        <v>-2.3E-2</v>
      </c>
      <c r="P177" s="2">
        <v>5.0500000000000003E-2</v>
      </c>
      <c r="Q177" t="s">
        <v>19</v>
      </c>
    </row>
    <row r="178" spans="1:17">
      <c r="A178" t="s">
        <v>21</v>
      </c>
      <c r="B178" t="s">
        <v>173</v>
      </c>
      <c r="C178" s="1">
        <v>43801.378472222219</v>
      </c>
      <c r="D178">
        <v>744.3</v>
      </c>
      <c r="E178" s="1">
        <v>43830.378472222219</v>
      </c>
      <c r="F178">
        <v>754.1</v>
      </c>
      <c r="G178" s="2">
        <v>1.32E-2</v>
      </c>
      <c r="H178">
        <v>2694.13</v>
      </c>
      <c r="I178" s="2">
        <v>1.2999999999999999E-2</v>
      </c>
      <c r="J178">
        <v>279.18029999999999</v>
      </c>
      <c r="K178">
        <v>207793.88</v>
      </c>
      <c r="L178">
        <v>391506.83</v>
      </c>
      <c r="M178">
        <v>23</v>
      </c>
      <c r="N178">
        <v>117.14</v>
      </c>
      <c r="O178" s="2">
        <v>-4.7399999999999998E-2</v>
      </c>
      <c r="P178" s="2">
        <v>2.8799999999999999E-2</v>
      </c>
      <c r="Q178" t="s">
        <v>19</v>
      </c>
    </row>
    <row r="179" spans="1:17">
      <c r="A179" t="s">
        <v>22</v>
      </c>
      <c r="B179" t="s">
        <v>173</v>
      </c>
      <c r="C179" s="1">
        <v>43801.378472222219</v>
      </c>
      <c r="D179">
        <v>3159.25</v>
      </c>
      <c r="E179" s="1">
        <v>43830.378472222219</v>
      </c>
      <c r="F179">
        <v>3185</v>
      </c>
      <c r="G179" s="2">
        <v>8.2000000000000007E-3</v>
      </c>
      <c r="H179">
        <v>1651.92</v>
      </c>
      <c r="I179" s="2">
        <v>7.9000000000000008E-3</v>
      </c>
      <c r="J179">
        <v>65.772900000000007</v>
      </c>
      <c r="K179">
        <v>207793.05</v>
      </c>
      <c r="L179">
        <v>393158.75</v>
      </c>
      <c r="M179">
        <v>23</v>
      </c>
      <c r="N179">
        <v>71.819999999999993</v>
      </c>
      <c r="O179" s="2">
        <v>-5.4000000000000003E-3</v>
      </c>
      <c r="P179" s="2">
        <v>4.02E-2</v>
      </c>
      <c r="Q179" t="s">
        <v>19</v>
      </c>
    </row>
    <row r="180" spans="1:17">
      <c r="A180" t="s">
        <v>23</v>
      </c>
      <c r="B180" t="s">
        <v>173</v>
      </c>
      <c r="C180" s="1">
        <v>43801.378472222219</v>
      </c>
      <c r="D180">
        <v>8948.2999999999993</v>
      </c>
      <c r="E180" s="1">
        <v>43830.378472222219</v>
      </c>
      <c r="F180">
        <v>9393.35</v>
      </c>
      <c r="G180" s="2">
        <v>4.9700000000000001E-2</v>
      </c>
      <c r="H180">
        <v>10292.1</v>
      </c>
      <c r="I180" s="2">
        <v>4.9500000000000002E-2</v>
      </c>
      <c r="J180">
        <v>23.221419999999998</v>
      </c>
      <c r="K180">
        <v>207792.22</v>
      </c>
      <c r="L180">
        <v>403450.85</v>
      </c>
      <c r="M180">
        <v>23</v>
      </c>
      <c r="N180">
        <v>447.48</v>
      </c>
      <c r="O180" s="2">
        <v>-1.4200000000000001E-2</v>
      </c>
      <c r="P180" s="2">
        <v>5.96E-2</v>
      </c>
      <c r="Q180" t="s">
        <v>19</v>
      </c>
    </row>
    <row r="181" spans="1:17">
      <c r="A181" t="s">
        <v>24</v>
      </c>
      <c r="B181" t="s">
        <v>173</v>
      </c>
      <c r="C181" s="1">
        <v>43801.378472222219</v>
      </c>
      <c r="D181">
        <v>3950.45</v>
      </c>
      <c r="E181" s="1">
        <v>43830.378472222219</v>
      </c>
      <c r="F181">
        <v>4234.75</v>
      </c>
      <c r="G181" s="2">
        <v>7.1999999999999995E-2</v>
      </c>
      <c r="H181">
        <v>14910.96</v>
      </c>
      <c r="I181" s="2">
        <v>7.1800000000000003E-2</v>
      </c>
      <c r="J181">
        <v>52.599420000000002</v>
      </c>
      <c r="K181">
        <v>207791.38</v>
      </c>
      <c r="L181">
        <v>418361.81</v>
      </c>
      <c r="M181">
        <v>23</v>
      </c>
      <c r="N181">
        <v>648.29999999999995</v>
      </c>
      <c r="O181" s="2">
        <v>-1.78E-2</v>
      </c>
      <c r="P181" s="2">
        <v>8.3799999999999999E-2</v>
      </c>
      <c r="Q181" t="s">
        <v>19</v>
      </c>
    </row>
    <row r="182" spans="1:17">
      <c r="A182" t="s">
        <v>25</v>
      </c>
      <c r="B182" t="s">
        <v>173</v>
      </c>
      <c r="C182" s="1">
        <v>43801.378472222219</v>
      </c>
      <c r="D182">
        <v>458.6</v>
      </c>
      <c r="E182" s="1">
        <v>43830.378472222219</v>
      </c>
      <c r="F182">
        <v>455.8</v>
      </c>
      <c r="G182" s="2">
        <v>-6.1000000000000004E-3</v>
      </c>
      <c r="H182">
        <v>-1310.0999999999999</v>
      </c>
      <c r="I182" s="2">
        <v>-6.3E-3</v>
      </c>
      <c r="J182">
        <v>453.0976</v>
      </c>
      <c r="K182">
        <v>207790.55</v>
      </c>
      <c r="L182">
        <v>417051.71</v>
      </c>
      <c r="M182">
        <v>23</v>
      </c>
      <c r="N182">
        <v>-56.96</v>
      </c>
      <c r="O182" s="2">
        <v>-8.9399999999999993E-2</v>
      </c>
      <c r="P182" s="2">
        <v>5.8900000000000001E-2</v>
      </c>
      <c r="Q182" t="s">
        <v>19</v>
      </c>
    </row>
    <row r="183" spans="1:17">
      <c r="A183" t="s">
        <v>26</v>
      </c>
      <c r="B183" t="s">
        <v>173</v>
      </c>
      <c r="C183" s="1">
        <v>43801.378472222219</v>
      </c>
      <c r="D183">
        <v>500.05</v>
      </c>
      <c r="E183" s="1">
        <v>43830.378472222219</v>
      </c>
      <c r="F183">
        <v>491.55</v>
      </c>
      <c r="G183" s="2">
        <v>-1.7000000000000001E-2</v>
      </c>
      <c r="H183">
        <v>-3573.28</v>
      </c>
      <c r="I183" s="2">
        <v>-1.72E-2</v>
      </c>
      <c r="J183">
        <v>415.53789999999998</v>
      </c>
      <c r="K183">
        <v>207789.7</v>
      </c>
      <c r="L183">
        <v>413478.43</v>
      </c>
      <c r="M183">
        <v>23</v>
      </c>
      <c r="N183">
        <v>-155.36000000000001</v>
      </c>
      <c r="O183" s="2">
        <v>-5.6800000000000003E-2</v>
      </c>
      <c r="P183" s="2">
        <v>1.89E-2</v>
      </c>
      <c r="Q183" t="s">
        <v>19</v>
      </c>
    </row>
    <row r="184" spans="1:17">
      <c r="A184" t="s">
        <v>27</v>
      </c>
      <c r="B184" t="s">
        <v>173</v>
      </c>
      <c r="C184" s="1">
        <v>43801.378472222219</v>
      </c>
      <c r="D184">
        <v>3069.7</v>
      </c>
      <c r="E184" s="1">
        <v>43830.378472222219</v>
      </c>
      <c r="F184">
        <v>3027.8</v>
      </c>
      <c r="G184" s="2">
        <v>-1.3599999999999999E-2</v>
      </c>
      <c r="H184">
        <v>-2877.5</v>
      </c>
      <c r="I184" s="2">
        <v>-1.38E-2</v>
      </c>
      <c r="J184">
        <v>67.690290000000005</v>
      </c>
      <c r="K184">
        <v>207788.89</v>
      </c>
      <c r="L184">
        <v>410600.93</v>
      </c>
      <c r="M184">
        <v>23</v>
      </c>
      <c r="N184">
        <v>-125.11</v>
      </c>
      <c r="O184" s="2">
        <v>-1.5900000000000001E-2</v>
      </c>
      <c r="P184" s="2">
        <v>2.81E-2</v>
      </c>
      <c r="Q184" t="s">
        <v>19</v>
      </c>
    </row>
    <row r="185" spans="1:17">
      <c r="A185" t="s">
        <v>28</v>
      </c>
      <c r="B185" t="s">
        <v>173</v>
      </c>
      <c r="C185" s="1">
        <v>43801.378472222219</v>
      </c>
      <c r="D185">
        <v>464</v>
      </c>
      <c r="E185" s="1">
        <v>43830.378472222219</v>
      </c>
      <c r="F185">
        <v>478.2</v>
      </c>
      <c r="G185" s="2">
        <v>3.0599999999999999E-2</v>
      </c>
      <c r="H185">
        <v>6316.84</v>
      </c>
      <c r="I185" s="2">
        <v>3.04E-2</v>
      </c>
      <c r="J185">
        <v>447.81909999999999</v>
      </c>
      <c r="K185">
        <v>207788.06</v>
      </c>
      <c r="L185">
        <v>416917.77</v>
      </c>
      <c r="M185">
        <v>23</v>
      </c>
      <c r="N185">
        <v>274.64999999999998</v>
      </c>
      <c r="O185" s="2">
        <v>-4.1799999999999997E-2</v>
      </c>
      <c r="P185" s="2">
        <v>4.9599999999999998E-2</v>
      </c>
      <c r="Q185" t="s">
        <v>19</v>
      </c>
    </row>
    <row r="186" spans="1:17">
      <c r="A186" t="s">
        <v>29</v>
      </c>
      <c r="B186" t="s">
        <v>173</v>
      </c>
      <c r="C186" s="1">
        <v>43801.378472222219</v>
      </c>
      <c r="D186">
        <v>164.68</v>
      </c>
      <c r="E186" s="1">
        <v>43830.378472222219</v>
      </c>
      <c r="F186">
        <v>169.08</v>
      </c>
      <c r="G186" s="2">
        <v>2.6700000000000002E-2</v>
      </c>
      <c r="H186">
        <v>5509.65</v>
      </c>
      <c r="I186" s="2">
        <v>2.6499999999999999E-2</v>
      </c>
      <c r="J186">
        <v>1261.7629999999999</v>
      </c>
      <c r="K186">
        <v>207787.22</v>
      </c>
      <c r="L186">
        <v>422427.42</v>
      </c>
      <c r="M186">
        <v>23</v>
      </c>
      <c r="N186">
        <v>239.55</v>
      </c>
      <c r="O186" s="2">
        <v>-0.1013</v>
      </c>
      <c r="P186" s="2">
        <v>2.6700000000000002E-2</v>
      </c>
      <c r="Q186" t="s">
        <v>19</v>
      </c>
    </row>
    <row r="187" spans="1:17">
      <c r="A187" t="s">
        <v>30</v>
      </c>
      <c r="B187" t="s">
        <v>173</v>
      </c>
      <c r="C187" s="1">
        <v>43801.378472222219</v>
      </c>
      <c r="D187">
        <v>1785.05</v>
      </c>
      <c r="E187" s="1">
        <v>43830.378472222219</v>
      </c>
      <c r="F187">
        <v>1845.8</v>
      </c>
      <c r="G187" s="2">
        <v>3.4000000000000002E-2</v>
      </c>
      <c r="H187">
        <v>7029.26</v>
      </c>
      <c r="I187" s="2">
        <v>3.3799999999999997E-2</v>
      </c>
      <c r="J187">
        <v>116.4037</v>
      </c>
      <c r="K187">
        <v>207786.39</v>
      </c>
      <c r="L187">
        <v>429456.68</v>
      </c>
      <c r="M187">
        <v>23</v>
      </c>
      <c r="N187">
        <v>305.62</v>
      </c>
      <c r="O187" s="2">
        <v>-7.0000000000000001E-3</v>
      </c>
      <c r="P187" s="2">
        <v>4.7600000000000003E-2</v>
      </c>
      <c r="Q187" t="s">
        <v>19</v>
      </c>
    </row>
    <row r="188" spans="1:17">
      <c r="A188" t="s">
        <v>31</v>
      </c>
      <c r="B188" t="s">
        <v>173</v>
      </c>
      <c r="C188" s="1">
        <v>43801.378472222219</v>
      </c>
      <c r="D188">
        <v>2871.7</v>
      </c>
      <c r="E188" s="1">
        <v>43830.378472222219</v>
      </c>
      <c r="F188">
        <v>2874.55</v>
      </c>
      <c r="G188" s="2">
        <v>1E-3</v>
      </c>
      <c r="H188">
        <v>164.64</v>
      </c>
      <c r="I188" s="2">
        <v>8.0000000000000004E-4</v>
      </c>
      <c r="J188">
        <v>72.356290000000001</v>
      </c>
      <c r="K188">
        <v>207785.56</v>
      </c>
      <c r="L188">
        <v>429621.31</v>
      </c>
      <c r="M188">
        <v>23</v>
      </c>
      <c r="N188">
        <v>7.16</v>
      </c>
      <c r="O188" s="2">
        <v>-3.44E-2</v>
      </c>
      <c r="P188" s="2">
        <v>2.69E-2</v>
      </c>
      <c r="Q188" t="s">
        <v>19</v>
      </c>
    </row>
    <row r="189" spans="1:17">
      <c r="A189" t="s">
        <v>32</v>
      </c>
      <c r="B189" t="s">
        <v>173</v>
      </c>
      <c r="C189" s="1">
        <v>43801.378472222219</v>
      </c>
      <c r="D189">
        <v>2171.31</v>
      </c>
      <c r="E189" s="1">
        <v>43830.378472222219</v>
      </c>
      <c r="F189">
        <v>2251.5250000000001</v>
      </c>
      <c r="G189" s="2">
        <v>3.6900000000000002E-2</v>
      </c>
      <c r="H189">
        <v>7633.89</v>
      </c>
      <c r="I189" s="2">
        <v>3.6700000000000003E-2</v>
      </c>
      <c r="J189">
        <v>95.69556</v>
      </c>
      <c r="K189">
        <v>207784.72</v>
      </c>
      <c r="L189">
        <v>437255.21</v>
      </c>
      <c r="M189">
        <v>23</v>
      </c>
      <c r="N189">
        <v>331.91</v>
      </c>
      <c r="O189" s="2">
        <v>-4.8300000000000003E-2</v>
      </c>
      <c r="P189" s="2">
        <v>5.3600000000000002E-2</v>
      </c>
      <c r="Q189" t="s">
        <v>19</v>
      </c>
    </row>
    <row r="190" spans="1:17">
      <c r="A190" t="s">
        <v>33</v>
      </c>
      <c r="B190" t="s">
        <v>173</v>
      </c>
      <c r="C190" s="1">
        <v>43801.378472222219</v>
      </c>
      <c r="D190">
        <v>807.25</v>
      </c>
      <c r="E190" s="1">
        <v>43830.378472222219</v>
      </c>
      <c r="F190">
        <v>743.65</v>
      </c>
      <c r="G190" s="2">
        <v>-7.8799999999999995E-2</v>
      </c>
      <c r="H190">
        <v>-16410.38</v>
      </c>
      <c r="I190" s="2">
        <v>-7.9000000000000001E-2</v>
      </c>
      <c r="J190">
        <v>257.3972</v>
      </c>
      <c r="K190">
        <v>207783.91</v>
      </c>
      <c r="L190">
        <v>420844.83</v>
      </c>
      <c r="M190">
        <v>23</v>
      </c>
      <c r="N190">
        <v>-713.49</v>
      </c>
      <c r="O190" s="2">
        <v>-9.2200000000000004E-2</v>
      </c>
      <c r="P190" s="2">
        <v>1.83E-2</v>
      </c>
      <c r="Q190" t="s">
        <v>19</v>
      </c>
    </row>
    <row r="191" spans="1:17">
      <c r="A191" t="s">
        <v>34</v>
      </c>
      <c r="B191" t="s">
        <v>173</v>
      </c>
      <c r="C191" s="1">
        <v>43801.378472222219</v>
      </c>
      <c r="D191">
        <v>450.12</v>
      </c>
      <c r="E191" s="1">
        <v>43830.378472222219</v>
      </c>
      <c r="F191">
        <v>454.48</v>
      </c>
      <c r="G191" s="2">
        <v>9.7000000000000003E-3</v>
      </c>
      <c r="H191">
        <v>1970.89</v>
      </c>
      <c r="I191" s="2">
        <v>9.4999999999999998E-3</v>
      </c>
      <c r="J191">
        <v>461.61700000000002</v>
      </c>
      <c r="K191">
        <v>207783.08</v>
      </c>
      <c r="L191">
        <v>422815.72</v>
      </c>
      <c r="M191">
        <v>23</v>
      </c>
      <c r="N191">
        <v>85.69</v>
      </c>
      <c r="O191" s="2">
        <v>-4.9099999999999998E-2</v>
      </c>
      <c r="P191" s="2">
        <v>2.64E-2</v>
      </c>
      <c r="Q191" t="s">
        <v>19</v>
      </c>
    </row>
    <row r="192" spans="1:17">
      <c r="A192" t="s">
        <v>35</v>
      </c>
      <c r="B192" t="s">
        <v>173</v>
      </c>
      <c r="C192" s="1">
        <v>43801.378472222219</v>
      </c>
      <c r="D192">
        <v>2306.6</v>
      </c>
      <c r="E192" s="1">
        <v>43830.378472222219</v>
      </c>
      <c r="F192">
        <v>2412.5500000000002</v>
      </c>
      <c r="G192" s="2">
        <v>4.5900000000000003E-2</v>
      </c>
      <c r="H192">
        <v>9501.64</v>
      </c>
      <c r="I192" s="2">
        <v>4.5699999999999998E-2</v>
      </c>
      <c r="J192">
        <v>90.081599999999995</v>
      </c>
      <c r="K192">
        <v>207782.23</v>
      </c>
      <c r="L192">
        <v>432317.35</v>
      </c>
      <c r="M192">
        <v>23</v>
      </c>
      <c r="N192">
        <v>413.11</v>
      </c>
      <c r="O192" s="2">
        <v>-2.6100000000000002E-2</v>
      </c>
      <c r="P192" s="2">
        <v>6.6199999999999995E-2</v>
      </c>
      <c r="Q192" t="s">
        <v>19</v>
      </c>
    </row>
    <row r="193" spans="1:17">
      <c r="A193" t="s">
        <v>36</v>
      </c>
      <c r="B193" t="s">
        <v>173</v>
      </c>
      <c r="C193" s="1">
        <v>43801.378472222219</v>
      </c>
      <c r="D193">
        <v>1265.75</v>
      </c>
      <c r="E193" s="1">
        <v>43830.378472222219</v>
      </c>
      <c r="F193">
        <v>1272.0999999999999</v>
      </c>
      <c r="G193" s="2">
        <v>5.0000000000000001E-3</v>
      </c>
      <c r="H193">
        <v>1000.73</v>
      </c>
      <c r="I193" s="2">
        <v>4.7999999999999996E-3</v>
      </c>
      <c r="J193">
        <v>164.1568</v>
      </c>
      <c r="K193">
        <v>207781.41</v>
      </c>
      <c r="L193">
        <v>433318.09</v>
      </c>
      <c r="M193">
        <v>23</v>
      </c>
      <c r="N193">
        <v>43.51</v>
      </c>
      <c r="O193" s="2">
        <v>-2.4899999999999999E-2</v>
      </c>
      <c r="P193" s="2">
        <v>3.1399999999999997E-2</v>
      </c>
      <c r="Q193" t="s">
        <v>19</v>
      </c>
    </row>
    <row r="194" spans="1:17">
      <c r="A194" t="s">
        <v>37</v>
      </c>
      <c r="B194" t="s">
        <v>173</v>
      </c>
      <c r="C194" s="1">
        <v>43801.378472222219</v>
      </c>
      <c r="D194">
        <v>569.4</v>
      </c>
      <c r="E194" s="1">
        <v>43830.378472222219</v>
      </c>
      <c r="F194">
        <v>626.04999999999995</v>
      </c>
      <c r="G194" s="2">
        <v>9.9500000000000005E-2</v>
      </c>
      <c r="H194">
        <v>20628.61</v>
      </c>
      <c r="I194" s="2">
        <v>9.9299999999999999E-2</v>
      </c>
      <c r="J194">
        <v>364.91140000000001</v>
      </c>
      <c r="K194">
        <v>207780.56</v>
      </c>
      <c r="L194">
        <v>453946.7</v>
      </c>
      <c r="M194">
        <v>23</v>
      </c>
      <c r="N194">
        <v>896.9</v>
      </c>
      <c r="O194" s="2">
        <v>-6.7999999999999996E-3</v>
      </c>
      <c r="P194" s="2">
        <v>0.1222</v>
      </c>
      <c r="Q194" t="s">
        <v>19</v>
      </c>
    </row>
    <row r="195" spans="1:17">
      <c r="A195" t="s">
        <v>38</v>
      </c>
      <c r="B195" t="s">
        <v>173</v>
      </c>
      <c r="C195" s="1">
        <v>43801.378472222219</v>
      </c>
      <c r="D195">
        <v>2406.9499999999998</v>
      </c>
      <c r="E195" s="1">
        <v>43830.378472222219</v>
      </c>
      <c r="F195">
        <v>2443.0500000000002</v>
      </c>
      <c r="G195" s="2">
        <v>1.4999999999999999E-2</v>
      </c>
      <c r="H195">
        <v>3074.46</v>
      </c>
      <c r="I195" s="2">
        <v>1.4800000000000001E-2</v>
      </c>
      <c r="J195">
        <v>86.324910000000003</v>
      </c>
      <c r="K195">
        <v>207779.75</v>
      </c>
      <c r="L195">
        <v>457021.16</v>
      </c>
      <c r="M195">
        <v>23</v>
      </c>
      <c r="N195">
        <v>133.66999999999999</v>
      </c>
      <c r="O195" s="2">
        <v>-5.9799999999999999E-2</v>
      </c>
      <c r="P195" s="2">
        <v>3.2399999999999998E-2</v>
      </c>
      <c r="Q195" t="s">
        <v>19</v>
      </c>
    </row>
    <row r="196" spans="1:17">
      <c r="A196" t="s">
        <v>39</v>
      </c>
      <c r="B196" t="s">
        <v>173</v>
      </c>
      <c r="C196" s="1">
        <v>43801.378472222219</v>
      </c>
      <c r="D196">
        <v>200.8</v>
      </c>
      <c r="E196" s="1">
        <v>43830.378472222219</v>
      </c>
      <c r="F196">
        <v>216.15</v>
      </c>
      <c r="G196" s="2">
        <v>7.6399999999999996E-2</v>
      </c>
      <c r="H196">
        <v>15840.35</v>
      </c>
      <c r="I196" s="2">
        <v>7.6200000000000004E-2</v>
      </c>
      <c r="J196">
        <v>1034.7550000000001</v>
      </c>
      <c r="K196">
        <v>207778.91</v>
      </c>
      <c r="L196">
        <v>472861.51</v>
      </c>
      <c r="M196">
        <v>23</v>
      </c>
      <c r="N196">
        <v>688.71</v>
      </c>
      <c r="O196" s="2">
        <v>-3.9800000000000002E-2</v>
      </c>
      <c r="P196" s="2">
        <v>9.2399999999999996E-2</v>
      </c>
      <c r="Q196" t="s">
        <v>19</v>
      </c>
    </row>
    <row r="197" spans="1:17">
      <c r="A197" t="s">
        <v>40</v>
      </c>
      <c r="B197" t="s">
        <v>173</v>
      </c>
      <c r="C197" s="1">
        <v>43801.378472222219</v>
      </c>
      <c r="D197">
        <v>2043.2</v>
      </c>
      <c r="E197" s="1">
        <v>43830.378472222219</v>
      </c>
      <c r="F197">
        <v>1923</v>
      </c>
      <c r="G197" s="2">
        <v>-5.8799999999999998E-2</v>
      </c>
      <c r="H197">
        <v>-12263.77</v>
      </c>
      <c r="I197" s="2">
        <v>-5.8999999999999997E-2</v>
      </c>
      <c r="J197">
        <v>101.6925</v>
      </c>
      <c r="K197">
        <v>207778.08</v>
      </c>
      <c r="L197">
        <v>460597.74</v>
      </c>
      <c r="M197">
        <v>23</v>
      </c>
      <c r="N197">
        <v>-533.21</v>
      </c>
      <c r="O197" s="2">
        <v>-6.6500000000000004E-2</v>
      </c>
      <c r="P197" s="2">
        <v>9.1999999999999998E-3</v>
      </c>
      <c r="Q197" t="s">
        <v>19</v>
      </c>
    </row>
    <row r="198" spans="1:17">
      <c r="A198" t="s">
        <v>41</v>
      </c>
      <c r="B198" t="s">
        <v>173</v>
      </c>
      <c r="C198" s="1">
        <v>43801.378472222219</v>
      </c>
      <c r="D198">
        <v>510.9</v>
      </c>
      <c r="E198" s="1">
        <v>43830.378472222219</v>
      </c>
      <c r="F198">
        <v>538.9</v>
      </c>
      <c r="G198" s="2">
        <v>5.4800000000000001E-2</v>
      </c>
      <c r="H198">
        <v>11344.59</v>
      </c>
      <c r="I198" s="2">
        <v>5.4600000000000003E-2</v>
      </c>
      <c r="J198">
        <v>406.68869999999998</v>
      </c>
      <c r="K198">
        <v>207777.25</v>
      </c>
      <c r="L198">
        <v>471942.33</v>
      </c>
      <c r="M198">
        <v>23</v>
      </c>
      <c r="N198">
        <v>493.24</v>
      </c>
      <c r="O198" s="2">
        <v>-1.2200000000000001E-2</v>
      </c>
      <c r="P198" s="2">
        <v>8.0799999999999997E-2</v>
      </c>
      <c r="Q198" t="s">
        <v>19</v>
      </c>
    </row>
    <row r="199" spans="1:17">
      <c r="A199" t="s">
        <v>107</v>
      </c>
      <c r="B199" t="s">
        <v>173</v>
      </c>
      <c r="C199" s="1">
        <v>43801.378472222219</v>
      </c>
      <c r="D199">
        <v>1576</v>
      </c>
      <c r="E199" s="1">
        <v>43830.378472222219</v>
      </c>
      <c r="F199">
        <v>1510</v>
      </c>
      <c r="G199" s="2">
        <v>-4.19E-2</v>
      </c>
      <c r="H199">
        <v>-8741.98</v>
      </c>
      <c r="I199" s="2">
        <v>-4.2099999999999999E-2</v>
      </c>
      <c r="J199">
        <v>131.83779999999999</v>
      </c>
      <c r="K199">
        <v>207776.42</v>
      </c>
      <c r="L199">
        <v>463200.35</v>
      </c>
      <c r="M199">
        <v>23</v>
      </c>
      <c r="N199">
        <v>-380.09</v>
      </c>
      <c r="O199" s="2">
        <v>-0.11409999999999999</v>
      </c>
      <c r="P199" s="2">
        <v>1.2999999999999999E-2</v>
      </c>
      <c r="Q199" t="s">
        <v>19</v>
      </c>
    </row>
    <row r="200" spans="1:17">
      <c r="A200" t="s">
        <v>108</v>
      </c>
      <c r="B200" t="s">
        <v>173</v>
      </c>
      <c r="C200" s="1">
        <v>43801.378472222219</v>
      </c>
      <c r="D200">
        <v>692.7</v>
      </c>
      <c r="E200" s="1">
        <v>43830.378472222219</v>
      </c>
      <c r="F200">
        <v>731.15</v>
      </c>
      <c r="G200" s="2">
        <v>5.5500000000000001E-2</v>
      </c>
      <c r="H200">
        <v>11490.38</v>
      </c>
      <c r="I200" s="2">
        <v>5.5300000000000002E-2</v>
      </c>
      <c r="J200">
        <v>299.95030000000003</v>
      </c>
      <c r="K200">
        <v>207775.59</v>
      </c>
      <c r="L200">
        <v>474690.73</v>
      </c>
      <c r="M200">
        <v>23</v>
      </c>
      <c r="N200">
        <v>499.58</v>
      </c>
      <c r="O200" s="2">
        <v>-6.0000000000000001E-3</v>
      </c>
      <c r="P200" s="2">
        <v>6.5299999999999997E-2</v>
      </c>
      <c r="Q200" t="s">
        <v>19</v>
      </c>
    </row>
    <row r="201" spans="1:17">
      <c r="A201" t="s">
        <v>42</v>
      </c>
      <c r="B201" t="s">
        <v>173</v>
      </c>
      <c r="C201" s="1">
        <v>43801.378472222219</v>
      </c>
      <c r="D201">
        <v>128.65</v>
      </c>
      <c r="E201" s="1">
        <v>43830.378472222219</v>
      </c>
      <c r="F201">
        <v>125.55</v>
      </c>
      <c r="G201" s="2">
        <v>-2.41E-2</v>
      </c>
      <c r="H201">
        <v>-5047.68</v>
      </c>
      <c r="I201" s="2">
        <v>-2.4299999999999999E-2</v>
      </c>
      <c r="J201">
        <v>1615.039</v>
      </c>
      <c r="K201">
        <v>207774.75</v>
      </c>
      <c r="L201">
        <v>469643.06</v>
      </c>
      <c r="M201">
        <v>23</v>
      </c>
      <c r="N201">
        <v>-219.46</v>
      </c>
      <c r="O201" s="2">
        <v>-5.2900000000000003E-2</v>
      </c>
      <c r="P201" s="2">
        <v>2.29E-2</v>
      </c>
      <c r="Q201" t="s">
        <v>19</v>
      </c>
    </row>
    <row r="202" spans="1:17">
      <c r="A202" t="s">
        <v>109</v>
      </c>
      <c r="B202" t="s">
        <v>173</v>
      </c>
      <c r="C202" s="1">
        <v>43801.378472222219</v>
      </c>
      <c r="D202">
        <v>244.95</v>
      </c>
      <c r="E202" s="1">
        <v>43830.378472222219</v>
      </c>
      <c r="F202">
        <v>237.7</v>
      </c>
      <c r="G202" s="2">
        <v>-2.9600000000000001E-2</v>
      </c>
      <c r="H202">
        <v>-6190.61</v>
      </c>
      <c r="I202" s="2">
        <v>-2.98E-2</v>
      </c>
      <c r="J202">
        <v>848.22990000000004</v>
      </c>
      <c r="K202">
        <v>207773.92</v>
      </c>
      <c r="L202">
        <v>463452.45</v>
      </c>
      <c r="M202">
        <v>23</v>
      </c>
      <c r="N202">
        <v>-269.16000000000003</v>
      </c>
      <c r="O202" s="2">
        <v>-4.0599999999999997E-2</v>
      </c>
      <c r="P202" s="2">
        <v>1.2E-2</v>
      </c>
      <c r="Q202" t="s">
        <v>19</v>
      </c>
    </row>
    <row r="203" spans="1:17">
      <c r="A203" t="s">
        <v>110</v>
      </c>
      <c r="B203" t="s">
        <v>173</v>
      </c>
      <c r="C203" s="1">
        <v>43801.378472222219</v>
      </c>
      <c r="D203">
        <v>268.3</v>
      </c>
      <c r="E203" s="1">
        <v>43830.378472222219</v>
      </c>
      <c r="F203">
        <v>270.05</v>
      </c>
      <c r="G203" s="2">
        <v>6.4999999999999997E-3</v>
      </c>
      <c r="H203">
        <v>1313.52</v>
      </c>
      <c r="I203" s="2">
        <v>6.3E-3</v>
      </c>
      <c r="J203">
        <v>774.40589999999997</v>
      </c>
      <c r="K203">
        <v>207773.09</v>
      </c>
      <c r="L203">
        <v>464765.97</v>
      </c>
      <c r="M203">
        <v>23</v>
      </c>
      <c r="N203">
        <v>57.11</v>
      </c>
      <c r="O203" s="2">
        <v>-8.1100000000000005E-2</v>
      </c>
      <c r="P203" s="2">
        <v>1.9400000000000001E-2</v>
      </c>
      <c r="Q203" t="s">
        <v>19</v>
      </c>
    </row>
    <row r="204" spans="1:17">
      <c r="A204" t="s">
        <v>111</v>
      </c>
      <c r="B204" t="s">
        <v>173</v>
      </c>
      <c r="C204" s="1">
        <v>43801.378472222219</v>
      </c>
      <c r="D204">
        <v>1633</v>
      </c>
      <c r="E204" s="1">
        <v>43830.378472222219</v>
      </c>
      <c r="F204">
        <v>1684.35</v>
      </c>
      <c r="G204" s="2">
        <v>3.1399999999999997E-2</v>
      </c>
      <c r="H204">
        <v>6491.23</v>
      </c>
      <c r="I204" s="2">
        <v>3.1199999999999999E-2</v>
      </c>
      <c r="J204">
        <v>127.23350000000001</v>
      </c>
      <c r="K204">
        <v>207772.27</v>
      </c>
      <c r="L204">
        <v>471257.2</v>
      </c>
      <c r="M204">
        <v>23</v>
      </c>
      <c r="N204">
        <v>282.23</v>
      </c>
      <c r="O204" s="2">
        <v>-2.01E-2</v>
      </c>
      <c r="P204" s="2">
        <v>6.2300000000000001E-2</v>
      </c>
      <c r="Q204" t="s">
        <v>19</v>
      </c>
    </row>
    <row r="205" spans="1:17">
      <c r="A205" t="s">
        <v>112</v>
      </c>
      <c r="B205" t="s">
        <v>173</v>
      </c>
      <c r="C205" s="1">
        <v>43801.378472222219</v>
      </c>
      <c r="D205">
        <v>1333.35</v>
      </c>
      <c r="E205" s="1">
        <v>43830.378472222219</v>
      </c>
      <c r="F205">
        <v>1298.2</v>
      </c>
      <c r="G205" s="2">
        <v>-2.64E-2</v>
      </c>
      <c r="H205">
        <v>-5518.31</v>
      </c>
      <c r="I205" s="2">
        <v>-2.6599999999999999E-2</v>
      </c>
      <c r="J205">
        <v>155.82660000000001</v>
      </c>
      <c r="K205">
        <v>207771.44</v>
      </c>
      <c r="L205">
        <v>465738.89</v>
      </c>
      <c r="M205">
        <v>23</v>
      </c>
      <c r="N205">
        <v>-239.93</v>
      </c>
      <c r="O205" s="2">
        <v>-5.8799999999999998E-2</v>
      </c>
      <c r="P205" s="2">
        <v>7.1999999999999998E-3</v>
      </c>
      <c r="Q205" t="s">
        <v>19</v>
      </c>
    </row>
    <row r="206" spans="1:17">
      <c r="A206" t="s">
        <v>113</v>
      </c>
      <c r="B206" t="s">
        <v>173</v>
      </c>
      <c r="C206" s="1">
        <v>43801.378472222219</v>
      </c>
      <c r="D206">
        <v>534.15</v>
      </c>
      <c r="E206" s="1">
        <v>43830.378472222219</v>
      </c>
      <c r="F206">
        <v>531.54999999999995</v>
      </c>
      <c r="G206" s="2">
        <v>-4.8999999999999998E-3</v>
      </c>
      <c r="H206">
        <v>-1052.79</v>
      </c>
      <c r="I206" s="2">
        <v>-5.1000000000000004E-3</v>
      </c>
      <c r="J206">
        <v>388.9742</v>
      </c>
      <c r="K206">
        <v>207770.59</v>
      </c>
      <c r="L206">
        <v>464686.1</v>
      </c>
      <c r="M206">
        <v>23</v>
      </c>
      <c r="N206">
        <v>-45.77</v>
      </c>
      <c r="O206" s="2">
        <v>-5.8999999999999997E-2</v>
      </c>
      <c r="P206" s="2">
        <v>1.0699999999999999E-2</v>
      </c>
      <c r="Q206" t="s">
        <v>19</v>
      </c>
    </row>
    <row r="207" spans="1:17">
      <c r="A207" t="s">
        <v>114</v>
      </c>
      <c r="B207" t="s">
        <v>173</v>
      </c>
      <c r="C207" s="1">
        <v>43801.378472222219</v>
      </c>
      <c r="D207">
        <v>7139.35</v>
      </c>
      <c r="E207" s="1">
        <v>43830.378472222219</v>
      </c>
      <c r="F207">
        <v>7368.6</v>
      </c>
      <c r="G207" s="2">
        <v>3.2099999999999997E-2</v>
      </c>
      <c r="H207">
        <v>6629.43</v>
      </c>
      <c r="I207" s="2">
        <v>3.1899999999999998E-2</v>
      </c>
      <c r="J207">
        <v>29.102060000000002</v>
      </c>
      <c r="K207">
        <v>207769.77</v>
      </c>
      <c r="L207">
        <v>471315.53</v>
      </c>
      <c r="M207">
        <v>23</v>
      </c>
      <c r="N207">
        <v>288.24</v>
      </c>
      <c r="O207" s="2">
        <v>-3.8600000000000002E-2</v>
      </c>
      <c r="P207" s="2">
        <v>4.1000000000000002E-2</v>
      </c>
      <c r="Q207" t="s">
        <v>19</v>
      </c>
    </row>
    <row r="208" spans="1:17">
      <c r="A208" t="s">
        <v>115</v>
      </c>
      <c r="B208" t="s">
        <v>173</v>
      </c>
      <c r="C208" s="1">
        <v>43801.378472222219</v>
      </c>
      <c r="D208">
        <v>14557.65</v>
      </c>
      <c r="E208" s="1">
        <v>43830.378472222219</v>
      </c>
      <c r="F208">
        <v>14785.35</v>
      </c>
      <c r="G208" s="2">
        <v>1.5599999999999999E-2</v>
      </c>
      <c r="H208">
        <v>3207.89</v>
      </c>
      <c r="I208" s="2">
        <v>1.54E-2</v>
      </c>
      <c r="J208">
        <v>14.27215</v>
      </c>
      <c r="K208">
        <v>207768.94</v>
      </c>
      <c r="L208">
        <v>474523.42</v>
      </c>
      <c r="M208">
        <v>23</v>
      </c>
      <c r="N208">
        <v>139.47</v>
      </c>
      <c r="O208" s="2">
        <v>-3.7999999999999999E-2</v>
      </c>
      <c r="P208" s="2">
        <v>2.9899999999999999E-2</v>
      </c>
      <c r="Q208" t="s">
        <v>19</v>
      </c>
    </row>
    <row r="209" spans="1:17">
      <c r="A209" t="s">
        <v>116</v>
      </c>
      <c r="B209" t="s">
        <v>173</v>
      </c>
      <c r="C209" s="1">
        <v>43801.378472222219</v>
      </c>
      <c r="D209">
        <v>115.3</v>
      </c>
      <c r="E209" s="1">
        <v>43830.378472222219</v>
      </c>
      <c r="F209">
        <v>119.05</v>
      </c>
      <c r="G209" s="2">
        <v>3.2500000000000001E-2</v>
      </c>
      <c r="H209">
        <v>6715.19</v>
      </c>
      <c r="I209" s="2">
        <v>3.2300000000000002E-2</v>
      </c>
      <c r="J209">
        <v>1801.9780000000001</v>
      </c>
      <c r="K209">
        <v>207768.09</v>
      </c>
      <c r="L209">
        <v>481238.6</v>
      </c>
      <c r="M209">
        <v>23</v>
      </c>
      <c r="N209">
        <v>291.95999999999998</v>
      </c>
      <c r="O209" s="2">
        <v>-4.8599999999999997E-2</v>
      </c>
      <c r="P209" s="2">
        <v>3.2500000000000001E-2</v>
      </c>
      <c r="Q209" t="s">
        <v>19</v>
      </c>
    </row>
    <row r="210" spans="1:17">
      <c r="A210" t="s">
        <v>43</v>
      </c>
      <c r="B210" t="s">
        <v>173</v>
      </c>
      <c r="C210" s="1">
        <v>43801.378472222219</v>
      </c>
      <c r="D210">
        <v>102.48</v>
      </c>
      <c r="E210" s="1">
        <v>43830.378472222219</v>
      </c>
      <c r="F210">
        <v>103.04</v>
      </c>
      <c r="G210" s="2">
        <v>5.4999999999999997E-3</v>
      </c>
      <c r="H210">
        <v>1093.67</v>
      </c>
      <c r="I210" s="2">
        <v>5.3E-3</v>
      </c>
      <c r="J210">
        <v>2027.393</v>
      </c>
      <c r="K210">
        <v>207767.27</v>
      </c>
      <c r="L210">
        <v>482332.28</v>
      </c>
      <c r="M210">
        <v>23</v>
      </c>
      <c r="N210">
        <v>47.55</v>
      </c>
      <c r="O210" s="2">
        <v>-3.1600000000000003E-2</v>
      </c>
      <c r="P210" s="2">
        <v>2.6200000000000001E-2</v>
      </c>
      <c r="Q210" t="s">
        <v>19</v>
      </c>
    </row>
    <row r="211" spans="1:17">
      <c r="A211" t="s">
        <v>44</v>
      </c>
      <c r="B211" t="s">
        <v>173</v>
      </c>
      <c r="C211" s="1">
        <v>43801.378472222219</v>
      </c>
      <c r="D211">
        <v>143.55000000000001</v>
      </c>
      <c r="E211" s="1">
        <v>43830.378472222219</v>
      </c>
      <c r="F211">
        <v>142.6875</v>
      </c>
      <c r="G211" s="2">
        <v>-6.0000000000000001E-3</v>
      </c>
      <c r="H211">
        <v>-1289.76</v>
      </c>
      <c r="I211" s="2">
        <v>-6.1999999999999998E-3</v>
      </c>
      <c r="J211">
        <v>1447.346</v>
      </c>
      <c r="K211">
        <v>207766.44</v>
      </c>
      <c r="L211">
        <v>481042.51</v>
      </c>
      <c r="M211">
        <v>23</v>
      </c>
      <c r="N211">
        <v>-56.08</v>
      </c>
      <c r="O211" s="2">
        <v>-6.8400000000000002E-2</v>
      </c>
      <c r="P211" s="2">
        <v>1.8800000000000001E-2</v>
      </c>
      <c r="Q211" t="s">
        <v>19</v>
      </c>
    </row>
    <row r="212" spans="1:17">
      <c r="A212" t="s">
        <v>45</v>
      </c>
      <c r="B212" t="s">
        <v>173</v>
      </c>
      <c r="C212" s="1">
        <v>43801.378472222219</v>
      </c>
      <c r="D212">
        <v>1586.5</v>
      </c>
      <c r="E212" s="1">
        <v>43830.378472222219</v>
      </c>
      <c r="F212">
        <v>1514.05</v>
      </c>
      <c r="G212" s="2">
        <v>-4.5699999999999998E-2</v>
      </c>
      <c r="H212">
        <v>-9528.5499999999993</v>
      </c>
      <c r="I212" s="2">
        <v>-4.5900000000000003E-2</v>
      </c>
      <c r="J212">
        <v>130.95849999999999</v>
      </c>
      <c r="K212">
        <v>207765.61</v>
      </c>
      <c r="L212">
        <v>471513.97</v>
      </c>
      <c r="M212">
        <v>23</v>
      </c>
      <c r="N212">
        <v>-414.28</v>
      </c>
      <c r="O212" s="2">
        <v>-4.8099999999999997E-2</v>
      </c>
      <c r="P212" s="2">
        <v>1.9599999999999999E-2</v>
      </c>
      <c r="Q212" t="s">
        <v>19</v>
      </c>
    </row>
    <row r="213" spans="1:17">
      <c r="A213" t="s">
        <v>46</v>
      </c>
      <c r="B213" t="s">
        <v>173</v>
      </c>
      <c r="C213" s="1">
        <v>43801.378472222219</v>
      </c>
      <c r="D213">
        <v>943.85</v>
      </c>
      <c r="E213" s="1">
        <v>43830.378472222219</v>
      </c>
      <c r="F213">
        <v>961.6</v>
      </c>
      <c r="G213" s="2">
        <v>1.8800000000000001E-2</v>
      </c>
      <c r="H213">
        <v>3865.27</v>
      </c>
      <c r="I213" s="2">
        <v>1.8599999999999998E-2</v>
      </c>
      <c r="J213">
        <v>220.12479999999999</v>
      </c>
      <c r="K213">
        <v>207764.78</v>
      </c>
      <c r="L213">
        <v>475379.24</v>
      </c>
      <c r="M213">
        <v>23</v>
      </c>
      <c r="N213">
        <v>168.06</v>
      </c>
      <c r="O213" s="2">
        <v>-2.0500000000000001E-2</v>
      </c>
      <c r="P213" s="2">
        <v>7.1900000000000006E-2</v>
      </c>
      <c r="Q213" t="s">
        <v>19</v>
      </c>
    </row>
    <row r="214" spans="1:17">
      <c r="A214" t="s">
        <v>47</v>
      </c>
      <c r="B214" t="s">
        <v>173</v>
      </c>
      <c r="C214" s="1">
        <v>43801.378472222219</v>
      </c>
      <c r="D214">
        <v>338.5</v>
      </c>
      <c r="E214" s="1">
        <v>43830.378472222219</v>
      </c>
      <c r="F214">
        <v>333.75</v>
      </c>
      <c r="G214" s="2">
        <v>-1.4E-2</v>
      </c>
      <c r="H214">
        <v>-2956.71</v>
      </c>
      <c r="I214" s="2">
        <v>-1.4200000000000001E-2</v>
      </c>
      <c r="J214">
        <v>613.77829999999994</v>
      </c>
      <c r="K214">
        <v>207763.94</v>
      </c>
      <c r="L214">
        <v>472422.53</v>
      </c>
      <c r="M214">
        <v>23</v>
      </c>
      <c r="N214">
        <v>-128.55000000000001</v>
      </c>
      <c r="O214" s="2">
        <v>-9.01E-2</v>
      </c>
      <c r="P214" s="2">
        <v>1.7999999999999999E-2</v>
      </c>
      <c r="Q214" t="s">
        <v>19</v>
      </c>
    </row>
    <row r="215" spans="1:17">
      <c r="A215" t="s">
        <v>48</v>
      </c>
      <c r="B215" t="s">
        <v>173</v>
      </c>
      <c r="C215" s="1">
        <v>43801.378472222219</v>
      </c>
      <c r="D215">
        <v>20918</v>
      </c>
      <c r="E215" s="1">
        <v>43830.378472222219</v>
      </c>
      <c r="F215">
        <v>20363.95</v>
      </c>
      <c r="G215" s="2">
        <v>-2.6499999999999999E-2</v>
      </c>
      <c r="H215">
        <v>-5543.97</v>
      </c>
      <c r="I215" s="2">
        <v>-2.6700000000000002E-2</v>
      </c>
      <c r="J215">
        <v>9.9322649999999992</v>
      </c>
      <c r="K215">
        <v>207763.13</v>
      </c>
      <c r="L215">
        <v>466878.56</v>
      </c>
      <c r="M215">
        <v>23</v>
      </c>
      <c r="N215">
        <v>-241.04</v>
      </c>
      <c r="O215" s="2">
        <v>-5.16E-2</v>
      </c>
      <c r="P215" s="2">
        <v>8.6999999999999994E-3</v>
      </c>
      <c r="Q215" t="s">
        <v>19</v>
      </c>
    </row>
    <row r="216" spans="1:17">
      <c r="A216" t="s">
        <v>117</v>
      </c>
      <c r="B216" t="s">
        <v>173</v>
      </c>
      <c r="C216" s="1">
        <v>43801.378472222219</v>
      </c>
      <c r="D216">
        <v>420.85</v>
      </c>
      <c r="E216" s="1">
        <v>43830.378472222219</v>
      </c>
      <c r="F216">
        <v>472.05</v>
      </c>
      <c r="G216" s="2">
        <v>0.1217</v>
      </c>
      <c r="H216">
        <v>25231.98</v>
      </c>
      <c r="I216" s="2">
        <v>0.12139999999999999</v>
      </c>
      <c r="J216">
        <v>493.673</v>
      </c>
      <c r="K216">
        <v>207762.28</v>
      </c>
      <c r="L216">
        <v>492110.54</v>
      </c>
      <c r="M216">
        <v>23</v>
      </c>
      <c r="N216">
        <v>1097.04</v>
      </c>
      <c r="O216" s="2">
        <v>-7.5700000000000003E-2</v>
      </c>
      <c r="P216" s="2">
        <v>0.1318</v>
      </c>
      <c r="Q216" t="s">
        <v>19</v>
      </c>
    </row>
    <row r="217" spans="1:17">
      <c r="A217" t="s">
        <v>49</v>
      </c>
      <c r="B217" t="s">
        <v>173</v>
      </c>
      <c r="C217" s="1">
        <v>43801.378472222219</v>
      </c>
      <c r="D217">
        <v>2021.05</v>
      </c>
      <c r="E217" s="1">
        <v>43830.378472222219</v>
      </c>
      <c r="F217">
        <v>2161.6999999999998</v>
      </c>
      <c r="G217" s="2">
        <v>6.9599999999999995E-2</v>
      </c>
      <c r="H217">
        <v>14415.65</v>
      </c>
      <c r="I217" s="2">
        <v>6.9400000000000003E-2</v>
      </c>
      <c r="J217">
        <v>102.7988</v>
      </c>
      <c r="K217">
        <v>207761.45</v>
      </c>
      <c r="L217">
        <v>506526.18</v>
      </c>
      <c r="M217">
        <v>23</v>
      </c>
      <c r="N217">
        <v>626.77</v>
      </c>
      <c r="O217" s="2">
        <v>-1.83E-2</v>
      </c>
      <c r="P217" s="2">
        <v>0.1116</v>
      </c>
      <c r="Q217" t="s">
        <v>19</v>
      </c>
    </row>
    <row r="218" spans="1:17">
      <c r="A218" t="s">
        <v>50</v>
      </c>
      <c r="B218" t="s">
        <v>173</v>
      </c>
      <c r="C218" s="1">
        <v>43801.378472222219</v>
      </c>
      <c r="D218">
        <v>598.76</v>
      </c>
      <c r="E218" s="1">
        <v>43830.378472222219</v>
      </c>
      <c r="F218">
        <v>609.84</v>
      </c>
      <c r="G218" s="2">
        <v>1.8499999999999999E-2</v>
      </c>
      <c r="H218">
        <v>3802.66</v>
      </c>
      <c r="I218" s="2">
        <v>1.83E-2</v>
      </c>
      <c r="J218">
        <v>346.98480000000001</v>
      </c>
      <c r="K218">
        <v>207760.63</v>
      </c>
      <c r="L218">
        <v>510328.84</v>
      </c>
      <c r="M218">
        <v>23</v>
      </c>
      <c r="N218">
        <v>165.33</v>
      </c>
      <c r="O218" s="2">
        <v>-2.1600000000000001E-2</v>
      </c>
      <c r="P218" s="2">
        <v>6.0900000000000003E-2</v>
      </c>
      <c r="Q218" t="s">
        <v>19</v>
      </c>
    </row>
    <row r="219" spans="1:17">
      <c r="A219" t="s">
        <v>51</v>
      </c>
      <c r="B219" t="s">
        <v>173</v>
      </c>
      <c r="C219" s="1">
        <v>43801.378472222219</v>
      </c>
      <c r="D219">
        <v>1153.8</v>
      </c>
      <c r="E219" s="1">
        <v>43830.378472222219</v>
      </c>
      <c r="F219">
        <v>1187.95</v>
      </c>
      <c r="G219" s="2">
        <v>2.9600000000000001E-2</v>
      </c>
      <c r="H219">
        <v>6107.08</v>
      </c>
      <c r="I219" s="2">
        <v>2.9399999999999999E-2</v>
      </c>
      <c r="J219">
        <v>180.06569999999999</v>
      </c>
      <c r="K219">
        <v>207759.8</v>
      </c>
      <c r="L219">
        <v>516435.92</v>
      </c>
      <c r="M219">
        <v>23</v>
      </c>
      <c r="N219">
        <v>265.52999999999997</v>
      </c>
      <c r="O219" s="2">
        <v>-9.7999999999999997E-3</v>
      </c>
      <c r="P219" s="2">
        <v>6.5199999999999994E-2</v>
      </c>
      <c r="Q219" t="s">
        <v>19</v>
      </c>
    </row>
    <row r="220" spans="1:17">
      <c r="A220" t="s">
        <v>52</v>
      </c>
      <c r="B220" t="s">
        <v>173</v>
      </c>
      <c r="C220" s="1">
        <v>43801.378472222219</v>
      </c>
      <c r="D220">
        <v>4276.25</v>
      </c>
      <c r="E220" s="1">
        <v>43830.378472222219</v>
      </c>
      <c r="F220">
        <v>4046.05</v>
      </c>
      <c r="G220" s="2">
        <v>-5.3800000000000001E-2</v>
      </c>
      <c r="H220">
        <v>-11224.56</v>
      </c>
      <c r="I220" s="2">
        <v>-5.3999999999999999E-2</v>
      </c>
      <c r="J220">
        <v>48.584380000000003</v>
      </c>
      <c r="K220">
        <v>207758.95</v>
      </c>
      <c r="L220">
        <v>505211.36</v>
      </c>
      <c r="M220">
        <v>23</v>
      </c>
      <c r="N220">
        <v>-488.02</v>
      </c>
      <c r="O220" s="2">
        <v>-7.1599999999999997E-2</v>
      </c>
      <c r="P220" s="2">
        <v>1.0200000000000001E-2</v>
      </c>
      <c r="Q220" t="s">
        <v>19</v>
      </c>
    </row>
    <row r="221" spans="1:17">
      <c r="A221" t="s">
        <v>53</v>
      </c>
      <c r="B221" t="s">
        <v>173</v>
      </c>
      <c r="C221" s="1">
        <v>43801.378472222219</v>
      </c>
      <c r="D221">
        <v>570.25</v>
      </c>
      <c r="E221" s="1">
        <v>43830.378472222219</v>
      </c>
      <c r="F221">
        <v>584.5</v>
      </c>
      <c r="G221" s="2">
        <v>2.5000000000000001E-2</v>
      </c>
      <c r="H221">
        <v>5149.6099999999997</v>
      </c>
      <c r="I221" s="2">
        <v>2.4799999999999999E-2</v>
      </c>
      <c r="J221">
        <v>364.32819999999998</v>
      </c>
      <c r="K221">
        <v>207758.13</v>
      </c>
      <c r="L221">
        <v>510360.96</v>
      </c>
      <c r="M221">
        <v>23</v>
      </c>
      <c r="N221">
        <v>223.9</v>
      </c>
      <c r="O221" s="2">
        <v>-3.2500000000000001E-2</v>
      </c>
      <c r="P221" s="2">
        <v>4.5499999999999999E-2</v>
      </c>
      <c r="Q221" t="s">
        <v>19</v>
      </c>
    </row>
    <row r="222" spans="1:17">
      <c r="A222" t="s">
        <v>54</v>
      </c>
      <c r="B222" t="s">
        <v>173</v>
      </c>
      <c r="C222" s="1">
        <v>43801.378472222219</v>
      </c>
      <c r="D222">
        <v>238.6</v>
      </c>
      <c r="E222" s="1">
        <v>43830.378472222219</v>
      </c>
      <c r="F222">
        <v>245.8</v>
      </c>
      <c r="G222" s="2">
        <v>3.0200000000000001E-2</v>
      </c>
      <c r="H222">
        <v>6227.11</v>
      </c>
      <c r="I222" s="2">
        <v>0.03</v>
      </c>
      <c r="J222">
        <v>870.73469999999998</v>
      </c>
      <c r="K222">
        <v>207757.3</v>
      </c>
      <c r="L222">
        <v>516588.07</v>
      </c>
      <c r="M222">
        <v>23</v>
      </c>
      <c r="N222">
        <v>270.74</v>
      </c>
      <c r="O222" s="2">
        <v>-1.34E-2</v>
      </c>
      <c r="P222" s="2">
        <v>6.7500000000000004E-2</v>
      </c>
      <c r="Q222" t="s">
        <v>19</v>
      </c>
    </row>
    <row r="223" spans="1:17">
      <c r="A223" t="s">
        <v>17</v>
      </c>
      <c r="B223" t="s">
        <v>173</v>
      </c>
      <c r="C223" s="1">
        <v>43922.378472222219</v>
      </c>
      <c r="D223">
        <v>244.8</v>
      </c>
      <c r="E223" s="1">
        <v>43951.378472222219</v>
      </c>
      <c r="F223">
        <v>290.10000000000002</v>
      </c>
      <c r="G223" s="2">
        <v>0.185</v>
      </c>
      <c r="H223">
        <v>38875.730000000003</v>
      </c>
      <c r="I223" s="2">
        <v>0.18479999999999999</v>
      </c>
      <c r="J223">
        <v>859.19839999999999</v>
      </c>
      <c r="K223">
        <v>210331.77</v>
      </c>
      <c r="L223">
        <v>555463.80000000005</v>
      </c>
      <c r="M223">
        <v>18</v>
      </c>
      <c r="N223">
        <v>2159.7600000000002</v>
      </c>
      <c r="O223" s="2">
        <v>-3.9800000000000002E-2</v>
      </c>
      <c r="P223" s="2">
        <v>0.20530000000000001</v>
      </c>
      <c r="Q223" t="s">
        <v>19</v>
      </c>
    </row>
    <row r="224" spans="1:17">
      <c r="A224" t="s">
        <v>20</v>
      </c>
      <c r="B224" t="s">
        <v>173</v>
      </c>
      <c r="C224" s="1">
        <v>43922.378472222219</v>
      </c>
      <c r="D224">
        <v>1603.2</v>
      </c>
      <c r="E224" s="1">
        <v>43951.378472222219</v>
      </c>
      <c r="F224">
        <v>1758.7</v>
      </c>
      <c r="G224" s="2">
        <v>9.7000000000000003E-2</v>
      </c>
      <c r="H224">
        <v>20356.63</v>
      </c>
      <c r="I224" s="2">
        <v>9.6799999999999997E-2</v>
      </c>
      <c r="J224">
        <v>131.1944</v>
      </c>
      <c r="K224">
        <v>210330.92</v>
      </c>
      <c r="L224">
        <v>575820.43000000005</v>
      </c>
      <c r="M224">
        <v>18</v>
      </c>
      <c r="N224">
        <v>1130.92</v>
      </c>
      <c r="O224" s="2">
        <v>-5.3600000000000002E-2</v>
      </c>
      <c r="P224" s="2">
        <v>0.16270000000000001</v>
      </c>
      <c r="Q224" t="s">
        <v>19</v>
      </c>
    </row>
    <row r="225" spans="1:17">
      <c r="A225" t="s">
        <v>21</v>
      </c>
      <c r="B225" t="s">
        <v>173</v>
      </c>
      <c r="C225" s="1">
        <v>43922.378472222219</v>
      </c>
      <c r="D225">
        <v>358.65</v>
      </c>
      <c r="E225" s="1">
        <v>43951.378472222219</v>
      </c>
      <c r="F225">
        <v>444.9</v>
      </c>
      <c r="G225" s="2">
        <v>0.24049999999999999</v>
      </c>
      <c r="H225">
        <v>50534.14</v>
      </c>
      <c r="I225" s="2">
        <v>0.24030000000000001</v>
      </c>
      <c r="J225">
        <v>586.44939999999997</v>
      </c>
      <c r="K225">
        <v>210330.08</v>
      </c>
      <c r="L225">
        <v>626354.56999999995</v>
      </c>
      <c r="M225">
        <v>18</v>
      </c>
      <c r="N225">
        <v>2807.45</v>
      </c>
      <c r="O225" s="2">
        <v>-9.6600000000000005E-2</v>
      </c>
      <c r="P225" s="2">
        <v>0.3548</v>
      </c>
      <c r="Q225" t="s">
        <v>19</v>
      </c>
    </row>
    <row r="226" spans="1:17">
      <c r="A226" t="s">
        <v>22</v>
      </c>
      <c r="B226" t="s">
        <v>173</v>
      </c>
      <c r="C226" s="1">
        <v>43922.378472222219</v>
      </c>
      <c r="D226">
        <v>2051.1</v>
      </c>
      <c r="E226" s="1">
        <v>43951.378472222219</v>
      </c>
      <c r="F226">
        <v>2623.3</v>
      </c>
      <c r="G226" s="2">
        <v>0.27900000000000003</v>
      </c>
      <c r="H226">
        <v>58628.09</v>
      </c>
      <c r="I226" s="2">
        <v>0.2787</v>
      </c>
      <c r="J226">
        <v>102.5446</v>
      </c>
      <c r="K226">
        <v>210329.23</v>
      </c>
      <c r="L226">
        <v>684982.66</v>
      </c>
      <c r="M226">
        <v>18</v>
      </c>
      <c r="N226">
        <v>3257.12</v>
      </c>
      <c r="O226" s="2">
        <v>-4.5600000000000002E-2</v>
      </c>
      <c r="P226" s="2">
        <v>0.27900000000000003</v>
      </c>
      <c r="Q226" t="s">
        <v>19</v>
      </c>
    </row>
    <row r="227" spans="1:17">
      <c r="A227" t="s">
        <v>23</v>
      </c>
      <c r="B227" t="s">
        <v>173</v>
      </c>
      <c r="C227" s="1">
        <v>43922.378472222219</v>
      </c>
      <c r="D227">
        <v>4501.8999999999996</v>
      </c>
      <c r="E227" s="1">
        <v>43951.378472222219</v>
      </c>
      <c r="F227">
        <v>5104.3500000000004</v>
      </c>
      <c r="G227" s="2">
        <v>0.1338</v>
      </c>
      <c r="H227">
        <v>28101.53</v>
      </c>
      <c r="I227" s="2">
        <v>0.1336</v>
      </c>
      <c r="J227">
        <v>46.719920000000002</v>
      </c>
      <c r="K227">
        <v>210328.39</v>
      </c>
      <c r="L227">
        <v>713084.19</v>
      </c>
      <c r="M227">
        <v>18</v>
      </c>
      <c r="N227">
        <v>1561.2</v>
      </c>
      <c r="O227" s="2">
        <v>-4.7500000000000001E-2</v>
      </c>
      <c r="P227" s="2">
        <v>0.1409</v>
      </c>
      <c r="Q227" t="s">
        <v>19</v>
      </c>
    </row>
    <row r="228" spans="1:17">
      <c r="A228" t="s">
        <v>24</v>
      </c>
      <c r="B228" t="s">
        <v>173</v>
      </c>
      <c r="C228" s="1">
        <v>43922.378472222219</v>
      </c>
      <c r="D228">
        <v>2219.35</v>
      </c>
      <c r="E228" s="1">
        <v>43951.378472222219</v>
      </c>
      <c r="F228">
        <v>2318.1</v>
      </c>
      <c r="G228" s="2">
        <v>4.4499999999999998E-2</v>
      </c>
      <c r="H228">
        <v>9315.52</v>
      </c>
      <c r="I228" s="2">
        <v>4.4299999999999999E-2</v>
      </c>
      <c r="J228">
        <v>94.769880000000001</v>
      </c>
      <c r="K228">
        <v>210327.55</v>
      </c>
      <c r="L228">
        <v>722399.71</v>
      </c>
      <c r="M228">
        <v>18</v>
      </c>
      <c r="N228">
        <v>517.53</v>
      </c>
      <c r="O228" s="2">
        <v>-0.1368</v>
      </c>
      <c r="P228" s="2">
        <v>0.15629999999999999</v>
      </c>
      <c r="Q228" t="s">
        <v>19</v>
      </c>
    </row>
    <row r="229" spans="1:17">
      <c r="A229" t="s">
        <v>25</v>
      </c>
      <c r="B229" t="s">
        <v>173</v>
      </c>
      <c r="C229" s="1">
        <v>43922.378472222219</v>
      </c>
      <c r="D229">
        <v>421.35</v>
      </c>
      <c r="E229" s="1">
        <v>43951.378472222219</v>
      </c>
      <c r="F229">
        <v>514.29999999999995</v>
      </c>
      <c r="G229" s="2">
        <v>0.22059999999999999</v>
      </c>
      <c r="H229">
        <v>46351.46</v>
      </c>
      <c r="I229" s="2">
        <v>0.22040000000000001</v>
      </c>
      <c r="J229">
        <v>499.17340000000002</v>
      </c>
      <c r="K229">
        <v>210326.72</v>
      </c>
      <c r="L229">
        <v>768751.18</v>
      </c>
      <c r="M229">
        <v>18</v>
      </c>
      <c r="N229">
        <v>2575.08</v>
      </c>
      <c r="O229" s="2">
        <v>-2.12E-2</v>
      </c>
      <c r="P229" s="2">
        <v>0.27200000000000002</v>
      </c>
      <c r="Q229" t="s">
        <v>19</v>
      </c>
    </row>
    <row r="230" spans="1:17">
      <c r="A230" t="s">
        <v>26</v>
      </c>
      <c r="B230" t="s">
        <v>173</v>
      </c>
      <c r="C230" s="1">
        <v>43922.378472222219</v>
      </c>
      <c r="D230">
        <v>302.95</v>
      </c>
      <c r="E230" s="1">
        <v>43951.378472222219</v>
      </c>
      <c r="F230">
        <v>370</v>
      </c>
      <c r="G230" s="2">
        <v>0.2213</v>
      </c>
      <c r="H230">
        <v>46503.37</v>
      </c>
      <c r="I230" s="2">
        <v>0.22109999999999999</v>
      </c>
      <c r="J230">
        <v>694.25930000000005</v>
      </c>
      <c r="K230">
        <v>210325.88</v>
      </c>
      <c r="L230">
        <v>815254.55</v>
      </c>
      <c r="M230">
        <v>18</v>
      </c>
      <c r="N230">
        <v>2583.52</v>
      </c>
      <c r="O230" s="2">
        <v>-5.2200000000000003E-2</v>
      </c>
      <c r="P230" s="2">
        <v>0.23730000000000001</v>
      </c>
      <c r="Q230" t="s">
        <v>19</v>
      </c>
    </row>
    <row r="231" spans="1:17">
      <c r="A231" t="s">
        <v>27</v>
      </c>
      <c r="B231" t="s">
        <v>173</v>
      </c>
      <c r="C231" s="1">
        <v>43922.378472222219</v>
      </c>
      <c r="D231">
        <v>2564.85</v>
      </c>
      <c r="E231" s="1">
        <v>43951.378472222219</v>
      </c>
      <c r="F231">
        <v>3165.75</v>
      </c>
      <c r="G231" s="2">
        <v>0.23430000000000001</v>
      </c>
      <c r="H231">
        <v>49228.52</v>
      </c>
      <c r="I231" s="2">
        <v>0.2341</v>
      </c>
      <c r="J231">
        <v>82.002849999999995</v>
      </c>
      <c r="K231">
        <v>210325.03</v>
      </c>
      <c r="L231">
        <v>864483.07</v>
      </c>
      <c r="M231">
        <v>18</v>
      </c>
      <c r="N231">
        <v>2734.92</v>
      </c>
      <c r="O231" s="2">
        <v>-3.5000000000000003E-2</v>
      </c>
      <c r="P231" s="2">
        <v>0.28270000000000001</v>
      </c>
      <c r="Q231" t="s">
        <v>19</v>
      </c>
    </row>
    <row r="232" spans="1:17">
      <c r="A232" t="s">
        <v>28</v>
      </c>
      <c r="B232" t="s">
        <v>173</v>
      </c>
      <c r="C232" s="1">
        <v>43922.378472222219</v>
      </c>
      <c r="D232">
        <v>413.75</v>
      </c>
      <c r="E232" s="1">
        <v>43951.378472222219</v>
      </c>
      <c r="F232">
        <v>589.6</v>
      </c>
      <c r="G232" s="2">
        <v>0.42499999999999999</v>
      </c>
      <c r="H232">
        <v>89339.95</v>
      </c>
      <c r="I232" s="2">
        <v>0.42480000000000001</v>
      </c>
      <c r="J232">
        <v>508.33640000000003</v>
      </c>
      <c r="K232">
        <v>210324.19</v>
      </c>
      <c r="L232">
        <v>953823.02</v>
      </c>
      <c r="M232">
        <v>18</v>
      </c>
      <c r="N232">
        <v>4963.33</v>
      </c>
      <c r="O232" s="2">
        <v>-8.0999999999999996E-3</v>
      </c>
      <c r="P232" s="2">
        <v>0.52910000000000001</v>
      </c>
      <c r="Q232" t="s">
        <v>19</v>
      </c>
    </row>
    <row r="233" spans="1:17">
      <c r="A233" t="s">
        <v>29</v>
      </c>
      <c r="B233" t="s">
        <v>173</v>
      </c>
      <c r="C233" s="1">
        <v>43922.378472222219</v>
      </c>
      <c r="D233">
        <v>139.44999999999999</v>
      </c>
      <c r="E233" s="1">
        <v>43951.378472222219</v>
      </c>
      <c r="F233">
        <v>148.5</v>
      </c>
      <c r="G233" s="2">
        <v>6.4899999999999999E-2</v>
      </c>
      <c r="H233">
        <v>13606.1</v>
      </c>
      <c r="I233" s="2">
        <v>6.4699999999999994E-2</v>
      </c>
      <c r="J233">
        <v>1508.2349999999999</v>
      </c>
      <c r="K233">
        <v>210323.34</v>
      </c>
      <c r="L233">
        <v>967429.11</v>
      </c>
      <c r="M233">
        <v>18</v>
      </c>
      <c r="N233">
        <v>755.89</v>
      </c>
      <c r="O233" s="2">
        <v>-5.4899999999999997E-2</v>
      </c>
      <c r="P233" s="2">
        <v>9.3200000000000005E-2</v>
      </c>
      <c r="Q233" t="s">
        <v>19</v>
      </c>
    </row>
    <row r="234" spans="1:17">
      <c r="A234" t="s">
        <v>30</v>
      </c>
      <c r="B234" t="s">
        <v>173</v>
      </c>
      <c r="C234" s="1">
        <v>43922.378472222219</v>
      </c>
      <c r="D234">
        <v>1877</v>
      </c>
      <c r="E234" s="1">
        <v>43951.378472222219</v>
      </c>
      <c r="F234">
        <v>2332.9</v>
      </c>
      <c r="G234" s="2">
        <v>0.2429</v>
      </c>
      <c r="H234">
        <v>51037.55</v>
      </c>
      <c r="I234" s="2">
        <v>0.2427</v>
      </c>
      <c r="J234">
        <v>112.05249999999999</v>
      </c>
      <c r="K234">
        <v>210322.52</v>
      </c>
      <c r="L234">
        <v>1018466.67</v>
      </c>
      <c r="M234">
        <v>18</v>
      </c>
      <c r="N234">
        <v>2835.42</v>
      </c>
      <c r="O234" s="2">
        <v>-2.8799999999999999E-2</v>
      </c>
      <c r="P234" s="2">
        <v>0.31830000000000003</v>
      </c>
      <c r="Q234" t="s">
        <v>19</v>
      </c>
    </row>
    <row r="235" spans="1:17">
      <c r="A235" t="s">
        <v>31</v>
      </c>
      <c r="B235" t="s">
        <v>173</v>
      </c>
      <c r="C235" s="1">
        <v>43922.378472222219</v>
      </c>
      <c r="D235">
        <v>3095</v>
      </c>
      <c r="E235" s="1">
        <v>43951.378472222219</v>
      </c>
      <c r="F235">
        <v>3936.3</v>
      </c>
      <c r="G235" s="2">
        <v>0.27179999999999999</v>
      </c>
      <c r="H235">
        <v>57123.02</v>
      </c>
      <c r="I235" s="2">
        <v>0.27160000000000001</v>
      </c>
      <c r="J235">
        <v>67.955309999999997</v>
      </c>
      <c r="K235">
        <v>210321.67</v>
      </c>
      <c r="L235">
        <v>1075589.69</v>
      </c>
      <c r="M235">
        <v>18</v>
      </c>
      <c r="N235">
        <v>3173.5</v>
      </c>
      <c r="O235" s="2">
        <v>-2.2599999999999999E-2</v>
      </c>
      <c r="P235" s="2">
        <v>0.32290000000000002</v>
      </c>
      <c r="Q235" t="s">
        <v>19</v>
      </c>
    </row>
    <row r="236" spans="1:17">
      <c r="A236" t="s">
        <v>32</v>
      </c>
      <c r="B236" t="s">
        <v>173</v>
      </c>
      <c r="C236" s="1">
        <v>43922.378472222219</v>
      </c>
      <c r="D236">
        <v>1300.1600000000001</v>
      </c>
      <c r="E236" s="1">
        <v>43951.378472222219</v>
      </c>
      <c r="F236">
        <v>1470.7950000000001</v>
      </c>
      <c r="G236" s="2">
        <v>0.13120000000000001</v>
      </c>
      <c r="H236">
        <v>27558.01</v>
      </c>
      <c r="I236" s="2">
        <v>0.13100000000000001</v>
      </c>
      <c r="J236">
        <v>161.7654</v>
      </c>
      <c r="K236">
        <v>210320.83</v>
      </c>
      <c r="L236">
        <v>1103147.69</v>
      </c>
      <c r="M236">
        <v>18</v>
      </c>
      <c r="N236">
        <v>1531</v>
      </c>
      <c r="O236" s="2">
        <v>-4.24E-2</v>
      </c>
      <c r="P236" s="2">
        <v>0.152</v>
      </c>
      <c r="Q236" t="s">
        <v>19</v>
      </c>
    </row>
    <row r="237" spans="1:17">
      <c r="A237" t="s">
        <v>33</v>
      </c>
      <c r="B237" t="s">
        <v>173</v>
      </c>
      <c r="C237" s="1">
        <v>43922.378472222219</v>
      </c>
      <c r="D237">
        <v>476.15</v>
      </c>
      <c r="E237" s="1">
        <v>43951.378472222219</v>
      </c>
      <c r="F237">
        <v>504.9</v>
      </c>
      <c r="G237" s="2">
        <v>6.0400000000000002E-2</v>
      </c>
      <c r="H237">
        <v>12655.81</v>
      </c>
      <c r="I237" s="2">
        <v>6.0199999999999997E-2</v>
      </c>
      <c r="J237">
        <v>441.70949999999999</v>
      </c>
      <c r="K237">
        <v>210319.98</v>
      </c>
      <c r="L237">
        <v>1115803.51</v>
      </c>
      <c r="M237">
        <v>18</v>
      </c>
      <c r="N237">
        <v>703.1</v>
      </c>
      <c r="O237" s="2">
        <v>-5.2400000000000002E-2</v>
      </c>
      <c r="P237" s="2">
        <v>0.2031</v>
      </c>
      <c r="Q237" t="s">
        <v>19</v>
      </c>
    </row>
    <row r="238" spans="1:17">
      <c r="A238" t="s">
        <v>34</v>
      </c>
      <c r="B238" t="s">
        <v>173</v>
      </c>
      <c r="C238" s="1">
        <v>43922.378472222219</v>
      </c>
      <c r="D238">
        <v>413.55</v>
      </c>
      <c r="E238" s="1">
        <v>43951.378472222219</v>
      </c>
      <c r="F238">
        <v>543.54999999999995</v>
      </c>
      <c r="G238" s="2">
        <v>0.31440000000000001</v>
      </c>
      <c r="H238">
        <v>66065.429999999993</v>
      </c>
      <c r="I238" s="2">
        <v>0.31409999999999999</v>
      </c>
      <c r="J238">
        <v>508.57010000000002</v>
      </c>
      <c r="K238">
        <v>210319.14</v>
      </c>
      <c r="L238">
        <v>1181868.94</v>
      </c>
      <c r="M238">
        <v>18</v>
      </c>
      <c r="N238">
        <v>3670.3</v>
      </c>
      <c r="O238" s="2">
        <v>-3.4500000000000003E-2</v>
      </c>
      <c r="P238" s="2">
        <v>0.31440000000000001</v>
      </c>
      <c r="Q238" t="s">
        <v>19</v>
      </c>
    </row>
    <row r="239" spans="1:17">
      <c r="A239" t="s">
        <v>35</v>
      </c>
      <c r="B239" t="s">
        <v>173</v>
      </c>
      <c r="C239" s="1">
        <v>43922.378472222219</v>
      </c>
      <c r="D239">
        <v>1583.5</v>
      </c>
      <c r="E239" s="1">
        <v>43951.378472222219</v>
      </c>
      <c r="F239">
        <v>1916</v>
      </c>
      <c r="G239" s="2">
        <v>0.21</v>
      </c>
      <c r="H239">
        <v>44115.72</v>
      </c>
      <c r="I239" s="2">
        <v>0.20979999999999999</v>
      </c>
      <c r="J239">
        <v>132.8186</v>
      </c>
      <c r="K239">
        <v>210318.31</v>
      </c>
      <c r="L239">
        <v>1225984.6599999999</v>
      </c>
      <c r="M239">
        <v>18</v>
      </c>
      <c r="N239">
        <v>2450.87</v>
      </c>
      <c r="O239" s="2">
        <v>-6.3899999999999998E-2</v>
      </c>
      <c r="P239" s="2">
        <v>0.21</v>
      </c>
      <c r="Q239" t="s">
        <v>19</v>
      </c>
    </row>
    <row r="240" spans="1:17">
      <c r="A240" t="s">
        <v>36</v>
      </c>
      <c r="B240" t="s">
        <v>173</v>
      </c>
      <c r="C240" s="1">
        <v>43922.378472222219</v>
      </c>
      <c r="D240">
        <v>829.65</v>
      </c>
      <c r="E240" s="1">
        <v>43951.378472222219</v>
      </c>
      <c r="F240">
        <v>1001.8</v>
      </c>
      <c r="G240" s="2">
        <v>0.20749999999999999</v>
      </c>
      <c r="H240">
        <v>43593.84</v>
      </c>
      <c r="I240" s="2">
        <v>0.20730000000000001</v>
      </c>
      <c r="J240">
        <v>253.50139999999999</v>
      </c>
      <c r="K240">
        <v>210317.45</v>
      </c>
      <c r="L240">
        <v>1269578.5</v>
      </c>
      <c r="M240">
        <v>18</v>
      </c>
      <c r="N240">
        <v>2421.88</v>
      </c>
      <c r="O240" s="2">
        <v>-2.3699999999999999E-2</v>
      </c>
      <c r="P240" s="2">
        <v>0.20749999999999999</v>
      </c>
      <c r="Q240" t="s">
        <v>19</v>
      </c>
    </row>
    <row r="241" spans="1:17">
      <c r="A241" t="s">
        <v>37</v>
      </c>
      <c r="B241" t="s">
        <v>173</v>
      </c>
      <c r="C241" s="1">
        <v>43922.378472222219</v>
      </c>
      <c r="D241">
        <v>429.9</v>
      </c>
      <c r="E241" s="1">
        <v>43951.378472222219</v>
      </c>
      <c r="F241">
        <v>501.05</v>
      </c>
      <c r="G241" s="2">
        <v>0.16550000000000001</v>
      </c>
      <c r="H241">
        <v>34762.620000000003</v>
      </c>
      <c r="I241" s="2">
        <v>0.1653</v>
      </c>
      <c r="J241">
        <v>489.22219999999999</v>
      </c>
      <c r="K241">
        <v>210316.63</v>
      </c>
      <c r="L241">
        <v>1304341.1100000001</v>
      </c>
      <c r="M241">
        <v>18</v>
      </c>
      <c r="N241">
        <v>1931.26</v>
      </c>
      <c r="O241" s="2">
        <v>-3.1899999999999998E-2</v>
      </c>
      <c r="P241" s="2">
        <v>0.20710000000000001</v>
      </c>
      <c r="Q241" t="s">
        <v>19</v>
      </c>
    </row>
    <row r="242" spans="1:17">
      <c r="A242" t="s">
        <v>38</v>
      </c>
      <c r="B242" t="s">
        <v>173</v>
      </c>
      <c r="C242" s="1">
        <v>43922.378472222219</v>
      </c>
      <c r="D242">
        <v>1639.65</v>
      </c>
      <c r="E242" s="1">
        <v>43951.378472222219</v>
      </c>
      <c r="F242">
        <v>2166.6999999999998</v>
      </c>
      <c r="G242" s="2">
        <v>0.32140000000000002</v>
      </c>
      <c r="H242">
        <v>67555.199999999997</v>
      </c>
      <c r="I242" s="2">
        <v>0.32119999999999999</v>
      </c>
      <c r="J242">
        <v>128.2687</v>
      </c>
      <c r="K242">
        <v>210315.78</v>
      </c>
      <c r="L242">
        <v>1371896.31</v>
      </c>
      <c r="M242">
        <v>18</v>
      </c>
      <c r="N242">
        <v>3753.07</v>
      </c>
      <c r="O242" s="2">
        <v>-5.8900000000000001E-2</v>
      </c>
      <c r="P242" s="2">
        <v>0.32140000000000002</v>
      </c>
      <c r="Q242" t="s">
        <v>19</v>
      </c>
    </row>
    <row r="243" spans="1:17">
      <c r="A243" t="s">
        <v>39</v>
      </c>
      <c r="B243" t="s">
        <v>173</v>
      </c>
      <c r="C243" s="1">
        <v>43922.378472222219</v>
      </c>
      <c r="D243">
        <v>91.65</v>
      </c>
      <c r="E243" s="1">
        <v>43951.378472222219</v>
      </c>
      <c r="F243">
        <v>130.19999999999999</v>
      </c>
      <c r="G243" s="2">
        <v>0.42059999999999997</v>
      </c>
      <c r="H243">
        <v>88412.160000000003</v>
      </c>
      <c r="I243" s="2">
        <v>0.4204</v>
      </c>
      <c r="J243">
        <v>2294.7620000000002</v>
      </c>
      <c r="K243">
        <v>210314.94</v>
      </c>
      <c r="L243">
        <v>1460308.48</v>
      </c>
      <c r="M243">
        <v>18</v>
      </c>
      <c r="N243">
        <v>4911.79</v>
      </c>
      <c r="O243" s="2">
        <v>-3.5499999999999997E-2</v>
      </c>
      <c r="P243" s="2">
        <v>0.42059999999999997</v>
      </c>
      <c r="Q243" t="s">
        <v>19</v>
      </c>
    </row>
    <row r="244" spans="1:17">
      <c r="A244" t="s">
        <v>40</v>
      </c>
      <c r="B244" t="s">
        <v>173</v>
      </c>
      <c r="C244" s="1">
        <v>43922.378472222219</v>
      </c>
      <c r="D244">
        <v>2179.65</v>
      </c>
      <c r="E244" s="1">
        <v>43951.378472222219</v>
      </c>
      <c r="F244">
        <v>2195</v>
      </c>
      <c r="G244" s="2">
        <v>7.0000000000000001E-3</v>
      </c>
      <c r="H244">
        <v>1438.91</v>
      </c>
      <c r="I244" s="2">
        <v>6.7999999999999996E-3</v>
      </c>
      <c r="J244">
        <v>96.489850000000004</v>
      </c>
      <c r="K244">
        <v>210314.09</v>
      </c>
      <c r="L244">
        <v>1461747.38</v>
      </c>
      <c r="M244">
        <v>18</v>
      </c>
      <c r="N244">
        <v>79.94</v>
      </c>
      <c r="O244" s="2">
        <v>-2.3699999999999999E-2</v>
      </c>
      <c r="P244" s="2">
        <v>0.19939999999999999</v>
      </c>
      <c r="Q244" t="s">
        <v>19</v>
      </c>
    </row>
    <row r="245" spans="1:17">
      <c r="A245" t="s">
        <v>41</v>
      </c>
      <c r="B245" t="s">
        <v>173</v>
      </c>
      <c r="C245" s="1">
        <v>43922.378472222219</v>
      </c>
      <c r="D245">
        <v>311.14999999999998</v>
      </c>
      <c r="E245" s="1">
        <v>43951.378472222219</v>
      </c>
      <c r="F245">
        <v>380.15</v>
      </c>
      <c r="G245" s="2">
        <v>0.2218</v>
      </c>
      <c r="H245">
        <v>46591.92</v>
      </c>
      <c r="I245" s="2">
        <v>0.2215</v>
      </c>
      <c r="J245">
        <v>675.92240000000004</v>
      </c>
      <c r="K245">
        <v>210313.27</v>
      </c>
      <c r="L245">
        <v>1508339.31</v>
      </c>
      <c r="M245">
        <v>18</v>
      </c>
      <c r="N245">
        <v>2588.44</v>
      </c>
      <c r="O245" s="2">
        <v>-9.5299999999999996E-2</v>
      </c>
      <c r="P245" s="2">
        <v>0.23899999999999999</v>
      </c>
      <c r="Q245" t="s">
        <v>19</v>
      </c>
    </row>
    <row r="246" spans="1:17">
      <c r="A246" t="s">
        <v>107</v>
      </c>
      <c r="B246" t="s">
        <v>173</v>
      </c>
      <c r="C246" s="1">
        <v>43922.378472222219</v>
      </c>
      <c r="D246">
        <v>342.25</v>
      </c>
      <c r="E246" s="1">
        <v>43951.378472222219</v>
      </c>
      <c r="F246">
        <v>468.15</v>
      </c>
      <c r="G246" s="2">
        <v>0.3679</v>
      </c>
      <c r="H246">
        <v>77315.67</v>
      </c>
      <c r="I246" s="2">
        <v>0.36759999999999998</v>
      </c>
      <c r="J246">
        <v>614.49940000000004</v>
      </c>
      <c r="K246">
        <v>210312.42</v>
      </c>
      <c r="L246">
        <v>1585654.98</v>
      </c>
      <c r="M246">
        <v>18</v>
      </c>
      <c r="N246">
        <v>4295.32</v>
      </c>
      <c r="O246" s="2">
        <v>-9.3600000000000003E-2</v>
      </c>
      <c r="P246" s="2">
        <v>0.42880000000000001</v>
      </c>
      <c r="Q246" t="s">
        <v>19</v>
      </c>
    </row>
    <row r="247" spans="1:17">
      <c r="A247" t="s">
        <v>108</v>
      </c>
      <c r="B247" t="s">
        <v>173</v>
      </c>
      <c r="C247" s="1">
        <v>43922.378472222219</v>
      </c>
      <c r="D247">
        <v>602.79999999999995</v>
      </c>
      <c r="E247" s="1">
        <v>43951.378472222219</v>
      </c>
      <c r="F247">
        <v>715.5</v>
      </c>
      <c r="G247" s="2">
        <v>0.187</v>
      </c>
      <c r="H247">
        <v>39274.04</v>
      </c>
      <c r="I247" s="2">
        <v>0.1867</v>
      </c>
      <c r="J247">
        <v>348.89109999999999</v>
      </c>
      <c r="K247">
        <v>210311.58</v>
      </c>
      <c r="L247">
        <v>1624929.02</v>
      </c>
      <c r="M247">
        <v>18</v>
      </c>
      <c r="N247">
        <v>2181.89</v>
      </c>
      <c r="O247" s="2">
        <v>-3.4299999999999997E-2</v>
      </c>
      <c r="P247" s="2">
        <v>0.187</v>
      </c>
      <c r="Q247" t="s">
        <v>19</v>
      </c>
    </row>
    <row r="248" spans="1:17">
      <c r="A248" t="s">
        <v>42</v>
      </c>
      <c r="B248" t="s">
        <v>173</v>
      </c>
      <c r="C248" s="1">
        <v>43922.378472222219</v>
      </c>
      <c r="D248">
        <v>78.95</v>
      </c>
      <c r="E248" s="1">
        <v>43951.378472222219</v>
      </c>
      <c r="F248">
        <v>84.2</v>
      </c>
      <c r="G248" s="2">
        <v>6.6500000000000004E-2</v>
      </c>
      <c r="H248">
        <v>13941.74</v>
      </c>
      <c r="I248" s="2">
        <v>6.6299999999999998E-2</v>
      </c>
      <c r="J248">
        <v>2663.8470000000002</v>
      </c>
      <c r="K248">
        <v>210310.72</v>
      </c>
      <c r="L248">
        <v>1638870.75</v>
      </c>
      <c r="M248">
        <v>18</v>
      </c>
      <c r="N248">
        <v>774.54</v>
      </c>
      <c r="O248" s="2">
        <v>-2.98E-2</v>
      </c>
      <c r="P248" s="2">
        <v>0.1336</v>
      </c>
      <c r="Q248" t="s">
        <v>19</v>
      </c>
    </row>
    <row r="249" spans="1:17">
      <c r="A249" t="s">
        <v>109</v>
      </c>
      <c r="B249" t="s">
        <v>173</v>
      </c>
      <c r="C249" s="1">
        <v>43922.378472222219</v>
      </c>
      <c r="D249">
        <v>166.4</v>
      </c>
      <c r="E249" s="1">
        <v>43951.378472222219</v>
      </c>
      <c r="F249">
        <v>182.05</v>
      </c>
      <c r="G249" s="2">
        <v>9.4100000000000003E-2</v>
      </c>
      <c r="H249">
        <v>19735.71</v>
      </c>
      <c r="I249" s="2">
        <v>9.3799999999999994E-2</v>
      </c>
      <c r="J249">
        <v>1263.8820000000001</v>
      </c>
      <c r="K249">
        <v>210309.89</v>
      </c>
      <c r="L249">
        <v>1658606.46</v>
      </c>
      <c r="M249">
        <v>18</v>
      </c>
      <c r="N249">
        <v>1096.43</v>
      </c>
      <c r="O249" s="2">
        <v>-1.11E-2</v>
      </c>
      <c r="P249" s="2">
        <v>0.16439999999999999</v>
      </c>
      <c r="Q249" t="s">
        <v>19</v>
      </c>
    </row>
    <row r="250" spans="1:17">
      <c r="A250" t="s">
        <v>110</v>
      </c>
      <c r="B250" t="s">
        <v>173</v>
      </c>
      <c r="C250" s="1">
        <v>43922.378472222219</v>
      </c>
      <c r="D250">
        <v>143</v>
      </c>
      <c r="E250" s="1">
        <v>43951.378472222219</v>
      </c>
      <c r="F250">
        <v>180.65</v>
      </c>
      <c r="G250" s="2">
        <v>0.26329999999999998</v>
      </c>
      <c r="H250">
        <v>55323.98</v>
      </c>
      <c r="I250" s="2">
        <v>0.2631</v>
      </c>
      <c r="J250">
        <v>1470.693</v>
      </c>
      <c r="K250">
        <v>210309.05</v>
      </c>
      <c r="L250">
        <v>1713930.44</v>
      </c>
      <c r="M250">
        <v>18</v>
      </c>
      <c r="N250">
        <v>3073.55</v>
      </c>
      <c r="O250" s="2">
        <v>-7.3400000000000007E-2</v>
      </c>
      <c r="P250" s="2">
        <v>0.2797</v>
      </c>
      <c r="Q250" t="s">
        <v>19</v>
      </c>
    </row>
    <row r="251" spans="1:17">
      <c r="A251" t="s">
        <v>111</v>
      </c>
      <c r="B251" t="s">
        <v>173</v>
      </c>
      <c r="C251" s="1">
        <v>43922.378472222219</v>
      </c>
      <c r="D251">
        <v>1181.6500000000001</v>
      </c>
      <c r="E251" s="1">
        <v>43951.378472222219</v>
      </c>
      <c r="F251">
        <v>1357.2</v>
      </c>
      <c r="G251" s="2">
        <v>0.14860000000000001</v>
      </c>
      <c r="H251">
        <v>31198.93</v>
      </c>
      <c r="I251" s="2">
        <v>0.14829999999999999</v>
      </c>
      <c r="J251">
        <v>177.97839999999999</v>
      </c>
      <c r="K251">
        <v>210308.2</v>
      </c>
      <c r="L251">
        <v>1745129.37</v>
      </c>
      <c r="M251">
        <v>18</v>
      </c>
      <c r="N251">
        <v>1733.27</v>
      </c>
      <c r="O251" s="2">
        <v>-8.0100000000000005E-2</v>
      </c>
      <c r="P251" s="2">
        <v>0.14860000000000001</v>
      </c>
      <c r="Q251" t="s">
        <v>19</v>
      </c>
    </row>
    <row r="252" spans="1:17">
      <c r="A252" t="s">
        <v>112</v>
      </c>
      <c r="B252" t="s">
        <v>173</v>
      </c>
      <c r="C252" s="1">
        <v>43922.378472222219</v>
      </c>
      <c r="D252">
        <v>774.35</v>
      </c>
      <c r="E252" s="1">
        <v>43951.378472222219</v>
      </c>
      <c r="F252">
        <v>897.55</v>
      </c>
      <c r="G252" s="2">
        <v>0.15909999999999999</v>
      </c>
      <c r="H252">
        <v>33414.74</v>
      </c>
      <c r="I252" s="2">
        <v>0.15890000000000001</v>
      </c>
      <c r="J252">
        <v>271.59210000000002</v>
      </c>
      <c r="K252">
        <v>210307.36</v>
      </c>
      <c r="L252">
        <v>1778544.11</v>
      </c>
      <c r="M252">
        <v>18</v>
      </c>
      <c r="N252">
        <v>1856.37</v>
      </c>
      <c r="O252" s="2">
        <v>-1.49E-2</v>
      </c>
      <c r="P252" s="2">
        <v>0.21779999999999999</v>
      </c>
      <c r="Q252" t="s">
        <v>19</v>
      </c>
    </row>
    <row r="253" spans="1:17">
      <c r="A253" t="s">
        <v>113</v>
      </c>
      <c r="B253" t="s">
        <v>173</v>
      </c>
      <c r="C253" s="1">
        <v>43922.378472222219</v>
      </c>
      <c r="D253">
        <v>272.85000000000002</v>
      </c>
      <c r="E253" s="1">
        <v>43951.378472222219</v>
      </c>
      <c r="F253">
        <v>366.65</v>
      </c>
      <c r="G253" s="2">
        <v>0.34379999999999999</v>
      </c>
      <c r="H253">
        <v>72249.600000000006</v>
      </c>
      <c r="I253" s="2">
        <v>0.34350000000000003</v>
      </c>
      <c r="J253">
        <v>770.77700000000004</v>
      </c>
      <c r="K253">
        <v>210306.52</v>
      </c>
      <c r="L253">
        <v>1850793.7</v>
      </c>
      <c r="M253">
        <v>18</v>
      </c>
      <c r="N253">
        <v>4013.87</v>
      </c>
      <c r="O253" s="2">
        <v>-2.69E-2</v>
      </c>
      <c r="P253" s="2">
        <v>0.43540000000000001</v>
      </c>
      <c r="Q253" t="s">
        <v>19</v>
      </c>
    </row>
    <row r="254" spans="1:17">
      <c r="A254" t="s">
        <v>114</v>
      </c>
      <c r="B254" t="s">
        <v>173</v>
      </c>
      <c r="C254" s="1">
        <v>43922.378472222219</v>
      </c>
      <c r="D254">
        <v>4246.3500000000004</v>
      </c>
      <c r="E254" s="1">
        <v>43951.378472222219</v>
      </c>
      <c r="F254">
        <v>5358.8</v>
      </c>
      <c r="G254" s="2">
        <v>0.26200000000000001</v>
      </c>
      <c r="H254">
        <v>55047.88</v>
      </c>
      <c r="I254" s="2">
        <v>0.26179999999999998</v>
      </c>
      <c r="J254">
        <v>49.526220000000002</v>
      </c>
      <c r="K254">
        <v>210305.67</v>
      </c>
      <c r="L254">
        <v>1905841.58</v>
      </c>
      <c r="M254">
        <v>18</v>
      </c>
      <c r="N254">
        <v>3058.22</v>
      </c>
      <c r="O254" s="2">
        <v>-5.7799999999999997E-2</v>
      </c>
      <c r="P254" s="2">
        <v>0.31950000000000001</v>
      </c>
      <c r="Q254" t="s">
        <v>19</v>
      </c>
    </row>
    <row r="255" spans="1:17">
      <c r="A255" t="s">
        <v>115</v>
      </c>
      <c r="B255" t="s">
        <v>173</v>
      </c>
      <c r="C255" s="1">
        <v>43922.378472222219</v>
      </c>
      <c r="D255">
        <v>15654.55</v>
      </c>
      <c r="E255" s="1">
        <v>43951.378472222219</v>
      </c>
      <c r="F255">
        <v>17924.650000000001</v>
      </c>
      <c r="G255" s="2">
        <v>0.14499999999999999</v>
      </c>
      <c r="H255">
        <v>30451.65</v>
      </c>
      <c r="I255" s="2">
        <v>0.14480000000000001</v>
      </c>
      <c r="J255">
        <v>13.434100000000001</v>
      </c>
      <c r="K255">
        <v>210304.83</v>
      </c>
      <c r="L255">
        <v>1936293.23</v>
      </c>
      <c r="M255">
        <v>18</v>
      </c>
      <c r="N255">
        <v>1691.76</v>
      </c>
      <c r="O255" s="2">
        <v>-4.1500000000000002E-2</v>
      </c>
      <c r="P255" s="2">
        <v>0.17349999999999999</v>
      </c>
      <c r="Q255" t="s">
        <v>19</v>
      </c>
    </row>
    <row r="256" spans="1:17">
      <c r="A256" t="s">
        <v>116</v>
      </c>
      <c r="B256" t="s">
        <v>173</v>
      </c>
      <c r="C256" s="1">
        <v>43922.378472222219</v>
      </c>
      <c r="D256">
        <v>81</v>
      </c>
      <c r="E256" s="1">
        <v>43951.378472222219</v>
      </c>
      <c r="F256">
        <v>95.05</v>
      </c>
      <c r="G256" s="2">
        <v>0.17349999999999999</v>
      </c>
      <c r="H256">
        <v>36432.949999999997</v>
      </c>
      <c r="I256" s="2">
        <v>0.17319999999999999</v>
      </c>
      <c r="J256">
        <v>2596.346</v>
      </c>
      <c r="K256">
        <v>210304</v>
      </c>
      <c r="L256">
        <v>1972726.17</v>
      </c>
      <c r="M256">
        <v>18</v>
      </c>
      <c r="N256">
        <v>2024.05</v>
      </c>
      <c r="O256" s="2">
        <v>-2.6499999999999999E-2</v>
      </c>
      <c r="P256" s="2">
        <v>0.24690000000000001</v>
      </c>
      <c r="Q256" t="s">
        <v>19</v>
      </c>
    </row>
    <row r="257" spans="1:17">
      <c r="A257" t="s">
        <v>43</v>
      </c>
      <c r="B257" t="s">
        <v>173</v>
      </c>
      <c r="C257" s="1">
        <v>43922.378472222219</v>
      </c>
      <c r="D257">
        <v>65.75</v>
      </c>
      <c r="E257" s="1">
        <v>43951.378472222219</v>
      </c>
      <c r="F257">
        <v>79.900000000000006</v>
      </c>
      <c r="G257" s="2">
        <v>0.2152</v>
      </c>
      <c r="H257">
        <v>45212.57</v>
      </c>
      <c r="I257" s="2">
        <v>0.215</v>
      </c>
      <c r="J257">
        <v>3198.527</v>
      </c>
      <c r="K257">
        <v>210303.16</v>
      </c>
      <c r="L257">
        <v>2017938.75</v>
      </c>
      <c r="M257">
        <v>18</v>
      </c>
      <c r="N257">
        <v>2511.81</v>
      </c>
      <c r="O257" s="2">
        <v>-7.5300000000000006E-2</v>
      </c>
      <c r="P257" s="2">
        <v>0.2152</v>
      </c>
      <c r="Q257" t="s">
        <v>19</v>
      </c>
    </row>
    <row r="258" spans="1:17">
      <c r="A258" t="s">
        <v>44</v>
      </c>
      <c r="B258" t="s">
        <v>173</v>
      </c>
      <c r="C258" s="1">
        <v>43922.378472222219</v>
      </c>
      <c r="D258">
        <v>115.95</v>
      </c>
      <c r="E258" s="1">
        <v>43951.378472222219</v>
      </c>
      <c r="F258">
        <v>121.53749999999999</v>
      </c>
      <c r="G258" s="2">
        <v>4.82E-2</v>
      </c>
      <c r="H258">
        <v>10091.16</v>
      </c>
      <c r="I258" s="2">
        <v>4.8000000000000001E-2</v>
      </c>
      <c r="J258">
        <v>1813.7329999999999</v>
      </c>
      <c r="K258">
        <v>210302.31</v>
      </c>
      <c r="L258">
        <v>2028029.9</v>
      </c>
      <c r="M258">
        <v>18</v>
      </c>
      <c r="N258">
        <v>560.62</v>
      </c>
      <c r="O258" s="2">
        <v>-1.84E-2</v>
      </c>
      <c r="P258" s="2">
        <v>0.1206</v>
      </c>
      <c r="Q258" t="s">
        <v>19</v>
      </c>
    </row>
    <row r="259" spans="1:17">
      <c r="A259" t="s">
        <v>45</v>
      </c>
      <c r="B259" t="s">
        <v>173</v>
      </c>
      <c r="C259" s="1">
        <v>43922.378472222219</v>
      </c>
      <c r="D259">
        <v>1080.45</v>
      </c>
      <c r="E259" s="1">
        <v>43951.378472222219</v>
      </c>
      <c r="F259">
        <v>1466</v>
      </c>
      <c r="G259" s="2">
        <v>0.35680000000000001</v>
      </c>
      <c r="H259">
        <v>74994.850000000006</v>
      </c>
      <c r="I259" s="2">
        <v>0.35659999999999997</v>
      </c>
      <c r="J259">
        <v>194.64250000000001</v>
      </c>
      <c r="K259">
        <v>210301.48</v>
      </c>
      <c r="L259">
        <v>2103024.7599999998</v>
      </c>
      <c r="M259">
        <v>18</v>
      </c>
      <c r="N259">
        <v>4166.38</v>
      </c>
      <c r="O259" s="2">
        <v>-3.2599999999999997E-2</v>
      </c>
      <c r="P259" s="2">
        <v>0.3836</v>
      </c>
      <c r="Q259" t="s">
        <v>19</v>
      </c>
    </row>
    <row r="260" spans="1:17">
      <c r="A260" t="s">
        <v>46</v>
      </c>
      <c r="B260" t="s">
        <v>173</v>
      </c>
      <c r="C260" s="1">
        <v>43922.378472222219</v>
      </c>
      <c r="D260">
        <v>635.1</v>
      </c>
      <c r="E260" s="1">
        <v>43951.378472222219</v>
      </c>
      <c r="F260">
        <v>726.85</v>
      </c>
      <c r="G260" s="2">
        <v>0.14449999999999999</v>
      </c>
      <c r="H260">
        <v>30336.080000000002</v>
      </c>
      <c r="I260" s="2">
        <v>0.14430000000000001</v>
      </c>
      <c r="J260">
        <v>331.13</v>
      </c>
      <c r="K260">
        <v>210300.64</v>
      </c>
      <c r="L260">
        <v>2133360.83</v>
      </c>
      <c r="M260">
        <v>18</v>
      </c>
      <c r="N260">
        <v>1685.34</v>
      </c>
      <c r="O260" s="2">
        <v>-1.23E-2</v>
      </c>
      <c r="P260" s="2">
        <v>0.25180000000000002</v>
      </c>
      <c r="Q260" t="s">
        <v>19</v>
      </c>
    </row>
    <row r="261" spans="1:17">
      <c r="A261" t="s">
        <v>47</v>
      </c>
      <c r="B261" t="s">
        <v>173</v>
      </c>
      <c r="C261" s="1">
        <v>43922.378472222219</v>
      </c>
      <c r="D261">
        <v>186.55</v>
      </c>
      <c r="E261" s="1">
        <v>43951.378472222219</v>
      </c>
      <c r="F261">
        <v>190.5</v>
      </c>
      <c r="G261" s="2">
        <v>2.12E-2</v>
      </c>
      <c r="H261">
        <v>4410.37</v>
      </c>
      <c r="I261" s="2">
        <v>2.1000000000000001E-2</v>
      </c>
      <c r="J261">
        <v>1127.3109999999999</v>
      </c>
      <c r="K261">
        <v>210299.78</v>
      </c>
      <c r="L261">
        <v>2137771.2000000002</v>
      </c>
      <c r="M261">
        <v>18</v>
      </c>
      <c r="N261">
        <v>245.02</v>
      </c>
      <c r="O261" s="2">
        <v>-6.1899999999999997E-2</v>
      </c>
      <c r="P261" s="2">
        <v>6.1400000000000003E-2</v>
      </c>
      <c r="Q261" t="s">
        <v>19</v>
      </c>
    </row>
    <row r="262" spans="1:17">
      <c r="A262" t="s">
        <v>48</v>
      </c>
      <c r="B262" t="s">
        <v>173</v>
      </c>
      <c r="C262" s="1">
        <v>43922.378472222219</v>
      </c>
      <c r="D262">
        <v>16549.650000000001</v>
      </c>
      <c r="E262" s="1">
        <v>43951.378472222219</v>
      </c>
      <c r="F262">
        <v>19767.900000000001</v>
      </c>
      <c r="G262" s="2">
        <v>0.19450000000000001</v>
      </c>
      <c r="H262">
        <v>40848.65</v>
      </c>
      <c r="I262" s="2">
        <v>0.19420000000000001</v>
      </c>
      <c r="J262">
        <v>12.70715</v>
      </c>
      <c r="K262">
        <v>210298.94</v>
      </c>
      <c r="L262">
        <v>2178619.85</v>
      </c>
      <c r="M262">
        <v>18</v>
      </c>
      <c r="N262">
        <v>2269.37</v>
      </c>
      <c r="O262" s="2">
        <v>-6.8900000000000003E-2</v>
      </c>
      <c r="P262" s="2">
        <v>0.19450000000000001</v>
      </c>
      <c r="Q262" t="s">
        <v>19</v>
      </c>
    </row>
    <row r="263" spans="1:17">
      <c r="A263" t="s">
        <v>117</v>
      </c>
      <c r="B263" t="s">
        <v>173</v>
      </c>
      <c r="C263" s="1">
        <v>43922.378472222219</v>
      </c>
      <c r="D263">
        <v>266.35000000000002</v>
      </c>
      <c r="E263" s="1">
        <v>43951.378472222219</v>
      </c>
      <c r="F263">
        <v>298.3</v>
      </c>
      <c r="G263" s="2">
        <v>0.12</v>
      </c>
      <c r="H263">
        <v>25181.72</v>
      </c>
      <c r="I263" s="2">
        <v>0.1197</v>
      </c>
      <c r="J263">
        <v>789.55550000000005</v>
      </c>
      <c r="K263">
        <v>210298.11</v>
      </c>
      <c r="L263">
        <v>2203801.5699999998</v>
      </c>
      <c r="M263">
        <v>18</v>
      </c>
      <c r="N263">
        <v>1398.98</v>
      </c>
      <c r="O263" s="2">
        <v>-5.7599999999999998E-2</v>
      </c>
      <c r="P263" s="2">
        <v>0.12520000000000001</v>
      </c>
      <c r="Q263" t="s">
        <v>19</v>
      </c>
    </row>
    <row r="264" spans="1:17">
      <c r="A264" t="s">
        <v>49</v>
      </c>
      <c r="B264" t="s">
        <v>173</v>
      </c>
      <c r="C264" s="1">
        <v>43922.378472222219</v>
      </c>
      <c r="D264">
        <v>1708.75</v>
      </c>
      <c r="E264" s="1">
        <v>43951.378472222219</v>
      </c>
      <c r="F264">
        <v>2014.45</v>
      </c>
      <c r="G264" s="2">
        <v>0.1789</v>
      </c>
      <c r="H264">
        <v>37576.93</v>
      </c>
      <c r="I264" s="2">
        <v>0.1787</v>
      </c>
      <c r="J264">
        <v>123.07080000000001</v>
      </c>
      <c r="K264">
        <v>210297.27</v>
      </c>
      <c r="L264">
        <v>2241378.5</v>
      </c>
      <c r="M264">
        <v>18</v>
      </c>
      <c r="N264">
        <v>2087.61</v>
      </c>
      <c r="O264" s="2">
        <v>-3.44E-2</v>
      </c>
      <c r="P264" s="2">
        <v>0.1789</v>
      </c>
      <c r="Q264" t="s">
        <v>19</v>
      </c>
    </row>
    <row r="265" spans="1:17">
      <c r="A265" t="s">
        <v>50</v>
      </c>
      <c r="B265" t="s">
        <v>173</v>
      </c>
      <c r="C265" s="1">
        <v>43922.378472222219</v>
      </c>
      <c r="D265">
        <v>511.2</v>
      </c>
      <c r="E265" s="1">
        <v>43951.378472222219</v>
      </c>
      <c r="F265">
        <v>546.25</v>
      </c>
      <c r="G265" s="2">
        <v>6.8599999999999994E-2</v>
      </c>
      <c r="H265">
        <v>14375.3</v>
      </c>
      <c r="I265" s="2">
        <v>6.8400000000000002E-2</v>
      </c>
      <c r="J265">
        <v>411.37799999999999</v>
      </c>
      <c r="K265">
        <v>210296.44</v>
      </c>
      <c r="L265">
        <v>2255753.79</v>
      </c>
      <c r="M265">
        <v>18</v>
      </c>
      <c r="N265">
        <v>798.63</v>
      </c>
      <c r="O265" s="2">
        <v>-2.1899999999999999E-2</v>
      </c>
      <c r="P265" s="2">
        <v>0.1399</v>
      </c>
      <c r="Q265" t="s">
        <v>19</v>
      </c>
    </row>
    <row r="266" spans="1:17">
      <c r="A266" t="s">
        <v>51</v>
      </c>
      <c r="B266" t="s">
        <v>173</v>
      </c>
      <c r="C266" s="1">
        <v>43922.378472222219</v>
      </c>
      <c r="D266">
        <v>936.05</v>
      </c>
      <c r="E266" s="1">
        <v>43951.378472222219</v>
      </c>
      <c r="F266">
        <v>970.05</v>
      </c>
      <c r="G266" s="2">
        <v>3.6299999999999999E-2</v>
      </c>
      <c r="H266">
        <v>7595.71</v>
      </c>
      <c r="I266" s="2">
        <v>3.61E-2</v>
      </c>
      <c r="J266">
        <v>224.6628</v>
      </c>
      <c r="K266">
        <v>210295.59</v>
      </c>
      <c r="L266">
        <v>2263349.5</v>
      </c>
      <c r="M266">
        <v>18</v>
      </c>
      <c r="N266">
        <v>421.98</v>
      </c>
      <c r="O266" s="2">
        <v>-8.5599999999999996E-2</v>
      </c>
      <c r="P266" s="2">
        <v>0.1153</v>
      </c>
      <c r="Q266" t="s">
        <v>19</v>
      </c>
    </row>
    <row r="267" spans="1:17">
      <c r="A267" t="s">
        <v>52</v>
      </c>
      <c r="B267" t="s">
        <v>173</v>
      </c>
      <c r="C267" s="1">
        <v>43922.378472222219</v>
      </c>
      <c r="D267">
        <v>3140.65</v>
      </c>
      <c r="E267" s="1">
        <v>43951.378472222219</v>
      </c>
      <c r="F267">
        <v>3534.3</v>
      </c>
      <c r="G267" s="2">
        <v>0.12529999999999999</v>
      </c>
      <c r="H267">
        <v>26313.71</v>
      </c>
      <c r="I267" s="2">
        <v>0.12509999999999999</v>
      </c>
      <c r="J267">
        <v>66.95899</v>
      </c>
      <c r="K267">
        <v>210294.75</v>
      </c>
      <c r="L267">
        <v>2289663.2200000002</v>
      </c>
      <c r="M267">
        <v>18</v>
      </c>
      <c r="N267">
        <v>1461.87</v>
      </c>
      <c r="O267" s="2">
        <v>-3.6799999999999999E-2</v>
      </c>
      <c r="P267" s="2">
        <v>0.16980000000000001</v>
      </c>
      <c r="Q267" t="s">
        <v>19</v>
      </c>
    </row>
    <row r="268" spans="1:17">
      <c r="A268" t="s">
        <v>53</v>
      </c>
      <c r="B268" t="s">
        <v>173</v>
      </c>
      <c r="C268" s="1">
        <v>43922.378472222219</v>
      </c>
      <c r="D268">
        <v>305.75</v>
      </c>
      <c r="E268" s="1">
        <v>43951.378472222219</v>
      </c>
      <c r="F268">
        <v>420.05</v>
      </c>
      <c r="G268" s="2">
        <v>0.37380000000000002</v>
      </c>
      <c r="H268">
        <v>78565.27</v>
      </c>
      <c r="I268" s="2">
        <v>0.37359999999999999</v>
      </c>
      <c r="J268">
        <v>687.79690000000005</v>
      </c>
      <c r="K268">
        <v>210293.91</v>
      </c>
      <c r="L268">
        <v>2368228.4900000002</v>
      </c>
      <c r="M268">
        <v>18</v>
      </c>
      <c r="N268">
        <v>4364.74</v>
      </c>
      <c r="O268" s="2">
        <v>-3.5200000000000002E-2</v>
      </c>
      <c r="P268" s="2">
        <v>0.37380000000000002</v>
      </c>
      <c r="Q268" t="s">
        <v>19</v>
      </c>
    </row>
    <row r="269" spans="1:17">
      <c r="A269" t="s">
        <v>54</v>
      </c>
      <c r="B269" t="s">
        <v>173</v>
      </c>
      <c r="C269" s="1">
        <v>43922.378472222219</v>
      </c>
      <c r="D269">
        <v>189.5</v>
      </c>
      <c r="E269" s="1">
        <v>43951.378472222219</v>
      </c>
      <c r="F269">
        <v>190.95</v>
      </c>
      <c r="G269" s="2">
        <v>7.7000000000000002E-3</v>
      </c>
      <c r="H269">
        <v>1566.88</v>
      </c>
      <c r="I269" s="2">
        <v>7.4999999999999997E-3</v>
      </c>
      <c r="J269">
        <v>1109.7260000000001</v>
      </c>
      <c r="K269">
        <v>210293.06</v>
      </c>
      <c r="L269">
        <v>2369795.37</v>
      </c>
      <c r="M269">
        <v>18</v>
      </c>
      <c r="N269">
        <v>87.05</v>
      </c>
      <c r="O269" s="2">
        <v>-8.2799999999999999E-2</v>
      </c>
      <c r="P269" s="2">
        <v>7.0999999999999994E-2</v>
      </c>
      <c r="Q269" t="s">
        <v>19</v>
      </c>
    </row>
    <row r="270" spans="1:17">
      <c r="A270" t="s">
        <v>17</v>
      </c>
      <c r="B270" t="s">
        <v>173</v>
      </c>
      <c r="C270" s="1">
        <v>43955.378472222219</v>
      </c>
      <c r="D270">
        <v>266.35000000000002</v>
      </c>
      <c r="E270" s="1">
        <v>43980.378472222219</v>
      </c>
      <c r="F270">
        <v>323.8</v>
      </c>
      <c r="G270" s="2">
        <v>0.2157</v>
      </c>
      <c r="H270">
        <v>53306.91</v>
      </c>
      <c r="I270" s="2">
        <v>0.2155</v>
      </c>
      <c r="J270">
        <v>928.83759999999995</v>
      </c>
      <c r="K270">
        <v>247395.91</v>
      </c>
      <c r="L270">
        <v>2423102.2799999998</v>
      </c>
      <c r="M270">
        <v>19</v>
      </c>
      <c r="N270">
        <v>2805.63</v>
      </c>
      <c r="O270" s="2">
        <v>-1.9699999999999999E-2</v>
      </c>
      <c r="P270" s="2">
        <v>0.25459999999999999</v>
      </c>
      <c r="Q270" t="s">
        <v>19</v>
      </c>
    </row>
    <row r="271" spans="1:17">
      <c r="A271" t="s">
        <v>20</v>
      </c>
      <c r="B271" t="s">
        <v>173</v>
      </c>
      <c r="C271" s="1">
        <v>43955.378472222219</v>
      </c>
      <c r="D271">
        <v>1676.8</v>
      </c>
      <c r="E271" s="1">
        <v>43980.378472222219</v>
      </c>
      <c r="F271">
        <v>1683.1</v>
      </c>
      <c r="G271" s="2">
        <v>3.8E-3</v>
      </c>
      <c r="H271">
        <v>879.93</v>
      </c>
      <c r="I271" s="2">
        <v>3.5999999999999999E-3</v>
      </c>
      <c r="J271">
        <v>147.53989999999999</v>
      </c>
      <c r="K271">
        <v>247394.92</v>
      </c>
      <c r="L271">
        <v>2423982.21</v>
      </c>
      <c r="M271">
        <v>19</v>
      </c>
      <c r="N271">
        <v>46.31</v>
      </c>
      <c r="O271" s="2">
        <v>-0.11559999999999999</v>
      </c>
      <c r="P271" s="2">
        <v>4.4299999999999999E-2</v>
      </c>
      <c r="Q271" t="s">
        <v>19</v>
      </c>
    </row>
    <row r="272" spans="1:17">
      <c r="A272" t="s">
        <v>21</v>
      </c>
      <c r="B272" t="s">
        <v>173</v>
      </c>
      <c r="C272" s="1">
        <v>43955.378472222219</v>
      </c>
      <c r="D272">
        <v>402.8</v>
      </c>
      <c r="E272" s="1">
        <v>43980.378472222219</v>
      </c>
      <c r="F272">
        <v>384.95</v>
      </c>
      <c r="G272" s="2">
        <v>-4.4299999999999999E-2</v>
      </c>
      <c r="H272">
        <v>-11011.59</v>
      </c>
      <c r="I272" s="2">
        <v>-4.4499999999999998E-2</v>
      </c>
      <c r="J272">
        <v>614.18550000000005</v>
      </c>
      <c r="K272">
        <v>247393.94</v>
      </c>
      <c r="L272">
        <v>2412970.61</v>
      </c>
      <c r="M272">
        <v>19</v>
      </c>
      <c r="N272">
        <v>-579.55999999999995</v>
      </c>
      <c r="O272" s="2">
        <v>-0.17369999999999999</v>
      </c>
      <c r="P272" s="2">
        <v>5.2600000000000001E-2</v>
      </c>
      <c r="Q272" t="s">
        <v>19</v>
      </c>
    </row>
    <row r="273" spans="1:17">
      <c r="A273" t="s">
        <v>22</v>
      </c>
      <c r="B273" t="s">
        <v>173</v>
      </c>
      <c r="C273" s="1">
        <v>43955.378472222219</v>
      </c>
      <c r="D273">
        <v>2442.15</v>
      </c>
      <c r="E273" s="1">
        <v>43980.378472222219</v>
      </c>
      <c r="F273">
        <v>2710.5</v>
      </c>
      <c r="G273" s="2">
        <v>0.1099</v>
      </c>
      <c r="H273">
        <v>27132</v>
      </c>
      <c r="I273" s="2">
        <v>0.10970000000000001</v>
      </c>
      <c r="J273">
        <v>101.3013</v>
      </c>
      <c r="K273">
        <v>247392.94</v>
      </c>
      <c r="L273">
        <v>2440102.62</v>
      </c>
      <c r="M273">
        <v>19</v>
      </c>
      <c r="N273">
        <v>1428</v>
      </c>
      <c r="O273" s="2">
        <v>-3.3099999999999997E-2</v>
      </c>
      <c r="P273" s="2">
        <v>0.13589999999999999</v>
      </c>
      <c r="Q273" t="s">
        <v>19</v>
      </c>
    </row>
    <row r="274" spans="1:17">
      <c r="A274" t="s">
        <v>23</v>
      </c>
      <c r="B274" t="s">
        <v>173</v>
      </c>
      <c r="C274" s="1">
        <v>43955.378472222219</v>
      </c>
      <c r="D274">
        <v>4762.3500000000004</v>
      </c>
      <c r="E274" s="1">
        <v>43980.378472222219</v>
      </c>
      <c r="F274">
        <v>4404.8999999999996</v>
      </c>
      <c r="G274" s="2">
        <v>-7.51E-2</v>
      </c>
      <c r="H274">
        <v>-18616.240000000002</v>
      </c>
      <c r="I274" s="2">
        <v>-7.5200000000000003E-2</v>
      </c>
      <c r="J274">
        <v>51.947450000000003</v>
      </c>
      <c r="K274">
        <v>247391.95</v>
      </c>
      <c r="L274">
        <v>2421486.38</v>
      </c>
      <c r="M274">
        <v>19</v>
      </c>
      <c r="N274">
        <v>-979.8</v>
      </c>
      <c r="O274" s="2">
        <v>-0.16320000000000001</v>
      </c>
      <c r="P274" s="2">
        <v>6.0400000000000002E-2</v>
      </c>
      <c r="Q274" t="s">
        <v>19</v>
      </c>
    </row>
    <row r="275" spans="1:17">
      <c r="A275" t="s">
        <v>24</v>
      </c>
      <c r="B275" t="s">
        <v>173</v>
      </c>
      <c r="C275" s="1">
        <v>43955.378472222219</v>
      </c>
      <c r="D275">
        <v>2079.65</v>
      </c>
      <c r="E275" s="1">
        <v>43980.378472222219</v>
      </c>
      <c r="F275">
        <v>1953.65</v>
      </c>
      <c r="G275" s="2">
        <v>-6.0600000000000001E-2</v>
      </c>
      <c r="H275">
        <v>-15036.69</v>
      </c>
      <c r="I275" s="2">
        <v>-6.08E-2</v>
      </c>
      <c r="J275">
        <v>118.958</v>
      </c>
      <c r="K275">
        <v>247390.97</v>
      </c>
      <c r="L275">
        <v>2406449.69</v>
      </c>
      <c r="M275">
        <v>19</v>
      </c>
      <c r="N275">
        <v>-791.4</v>
      </c>
      <c r="O275" s="2">
        <v>-0.1426</v>
      </c>
      <c r="P275" s="2">
        <v>8.6199999999999999E-2</v>
      </c>
      <c r="Q275" t="s">
        <v>19</v>
      </c>
    </row>
    <row r="276" spans="1:17">
      <c r="A276" t="s">
        <v>25</v>
      </c>
      <c r="B276" t="s">
        <v>173</v>
      </c>
      <c r="C276" s="1">
        <v>43955.378472222219</v>
      </c>
      <c r="D276">
        <v>532.5</v>
      </c>
      <c r="E276" s="1">
        <v>43980.378472222219</v>
      </c>
      <c r="F276">
        <v>552.6</v>
      </c>
      <c r="G276" s="2">
        <v>3.7699999999999997E-2</v>
      </c>
      <c r="H276">
        <v>9287.69</v>
      </c>
      <c r="I276" s="2">
        <v>3.7499999999999999E-2</v>
      </c>
      <c r="J276">
        <v>464.58210000000003</v>
      </c>
      <c r="K276">
        <v>247389.97</v>
      </c>
      <c r="L276">
        <v>2415737.38</v>
      </c>
      <c r="M276">
        <v>19</v>
      </c>
      <c r="N276">
        <v>488.83</v>
      </c>
      <c r="O276" s="2">
        <v>-6.1199999999999997E-2</v>
      </c>
      <c r="P276" s="2">
        <v>0.14929999999999999</v>
      </c>
      <c r="Q276" t="s">
        <v>19</v>
      </c>
    </row>
    <row r="277" spans="1:17">
      <c r="A277" t="s">
        <v>26</v>
      </c>
      <c r="B277" t="s">
        <v>173</v>
      </c>
      <c r="C277" s="1">
        <v>43955.378472222219</v>
      </c>
      <c r="D277">
        <v>347.9</v>
      </c>
      <c r="E277" s="1">
        <v>43980.378472222219</v>
      </c>
      <c r="F277">
        <v>342.8</v>
      </c>
      <c r="G277" s="2">
        <v>-1.47E-2</v>
      </c>
      <c r="H277">
        <v>-3675.69</v>
      </c>
      <c r="I277" s="2">
        <v>-1.49E-2</v>
      </c>
      <c r="J277">
        <v>711.09220000000005</v>
      </c>
      <c r="K277">
        <v>247388.98</v>
      </c>
      <c r="L277">
        <v>2412061.7000000002</v>
      </c>
      <c r="M277">
        <v>19</v>
      </c>
      <c r="N277">
        <v>-193.46</v>
      </c>
      <c r="O277" s="2">
        <v>-0.1613</v>
      </c>
      <c r="P277" s="2">
        <v>4.6899999999999997E-2</v>
      </c>
      <c r="Q277" t="s">
        <v>19</v>
      </c>
    </row>
    <row r="278" spans="1:17">
      <c r="A278" t="s">
        <v>27</v>
      </c>
      <c r="B278" t="s">
        <v>173</v>
      </c>
      <c r="C278" s="1">
        <v>43955.378472222219</v>
      </c>
      <c r="D278">
        <v>3092.95</v>
      </c>
      <c r="E278" s="1">
        <v>43980.378472222219</v>
      </c>
      <c r="F278">
        <v>3378.85</v>
      </c>
      <c r="G278" s="2">
        <v>9.2399999999999996E-2</v>
      </c>
      <c r="H278">
        <v>22815.8</v>
      </c>
      <c r="I278" s="2">
        <v>9.2200000000000004E-2</v>
      </c>
      <c r="J278">
        <v>79.984480000000005</v>
      </c>
      <c r="K278">
        <v>247388</v>
      </c>
      <c r="L278">
        <v>2434877.4900000002</v>
      </c>
      <c r="M278">
        <v>19</v>
      </c>
      <c r="N278">
        <v>1200.83</v>
      </c>
      <c r="O278" s="2">
        <v>-7.3099999999999998E-2</v>
      </c>
      <c r="P278" s="2">
        <v>9.2399999999999996E-2</v>
      </c>
      <c r="Q278" t="s">
        <v>19</v>
      </c>
    </row>
    <row r="279" spans="1:17">
      <c r="A279" t="s">
        <v>28</v>
      </c>
      <c r="B279" t="s">
        <v>173</v>
      </c>
      <c r="C279" s="1">
        <v>43955.378472222219</v>
      </c>
      <c r="D279">
        <v>611.85</v>
      </c>
      <c r="E279" s="1">
        <v>43980.378472222219</v>
      </c>
      <c r="F279">
        <v>648.15</v>
      </c>
      <c r="G279" s="2">
        <v>5.9299999999999999E-2</v>
      </c>
      <c r="H279">
        <v>14626.1</v>
      </c>
      <c r="I279" s="2">
        <v>5.91E-2</v>
      </c>
      <c r="J279">
        <v>404.32619999999997</v>
      </c>
      <c r="K279">
        <v>247387</v>
      </c>
      <c r="L279">
        <v>2449503.59</v>
      </c>
      <c r="M279">
        <v>19</v>
      </c>
      <c r="N279">
        <v>769.79</v>
      </c>
      <c r="O279" s="2">
        <v>-7.5600000000000001E-2</v>
      </c>
      <c r="P279" s="2">
        <v>5.9299999999999999E-2</v>
      </c>
      <c r="Q279" t="s">
        <v>19</v>
      </c>
    </row>
    <row r="280" spans="1:17">
      <c r="A280" t="s">
        <v>29</v>
      </c>
      <c r="B280" t="s">
        <v>173</v>
      </c>
      <c r="C280" s="1">
        <v>43955.378472222219</v>
      </c>
      <c r="D280">
        <v>142.30000000000001</v>
      </c>
      <c r="E280" s="1">
        <v>43980.378472222219</v>
      </c>
      <c r="F280">
        <v>141.30000000000001</v>
      </c>
      <c r="G280" s="2">
        <v>-7.0000000000000001E-3</v>
      </c>
      <c r="H280">
        <v>-1787.79</v>
      </c>
      <c r="I280" s="2">
        <v>-7.1999999999999998E-3</v>
      </c>
      <c r="J280">
        <v>1738.482</v>
      </c>
      <c r="K280">
        <v>247386.02</v>
      </c>
      <c r="L280">
        <v>2447715.81</v>
      </c>
      <c r="M280">
        <v>19</v>
      </c>
      <c r="N280">
        <v>-94.09</v>
      </c>
      <c r="O280" s="2">
        <v>-0.14929999999999999</v>
      </c>
      <c r="P280" s="2">
        <v>3.4799999999999998E-2</v>
      </c>
      <c r="Q280" t="s">
        <v>19</v>
      </c>
    </row>
    <row r="281" spans="1:17">
      <c r="A281" t="s">
        <v>30</v>
      </c>
      <c r="B281" t="s">
        <v>173</v>
      </c>
      <c r="C281" s="1">
        <v>43955.378472222219</v>
      </c>
      <c r="D281">
        <v>2287.15</v>
      </c>
      <c r="E281" s="1">
        <v>43980.378472222219</v>
      </c>
      <c r="F281">
        <v>2390.1</v>
      </c>
      <c r="G281" s="2">
        <v>4.4999999999999998E-2</v>
      </c>
      <c r="H281">
        <v>11084.79</v>
      </c>
      <c r="I281" s="2">
        <v>4.48E-2</v>
      </c>
      <c r="J281">
        <v>108.163</v>
      </c>
      <c r="K281">
        <v>247385.02</v>
      </c>
      <c r="L281">
        <v>2458800.6</v>
      </c>
      <c r="M281">
        <v>19</v>
      </c>
      <c r="N281">
        <v>583.41</v>
      </c>
      <c r="O281" s="2">
        <v>-2.6700000000000002E-2</v>
      </c>
      <c r="P281" s="2">
        <v>5.5E-2</v>
      </c>
      <c r="Q281" t="s">
        <v>19</v>
      </c>
    </row>
    <row r="282" spans="1:17">
      <c r="A282" t="s">
        <v>31</v>
      </c>
      <c r="B282" t="s">
        <v>173</v>
      </c>
      <c r="C282" s="1">
        <v>43955.378472222219</v>
      </c>
      <c r="D282">
        <v>3939</v>
      </c>
      <c r="E282" s="1">
        <v>43980.378472222219</v>
      </c>
      <c r="F282">
        <v>4071.25</v>
      </c>
      <c r="G282" s="2">
        <v>3.3599999999999998E-2</v>
      </c>
      <c r="H282">
        <v>8255.49</v>
      </c>
      <c r="I282" s="2">
        <v>3.3399999999999999E-2</v>
      </c>
      <c r="J282">
        <v>62.803759999999997</v>
      </c>
      <c r="K282">
        <v>247384.03</v>
      </c>
      <c r="L282">
        <v>2467056.09</v>
      </c>
      <c r="M282">
        <v>19</v>
      </c>
      <c r="N282">
        <v>434.5</v>
      </c>
      <c r="O282" s="2">
        <v>-8.2500000000000004E-2</v>
      </c>
      <c r="P282" s="2">
        <v>4.9000000000000002E-2</v>
      </c>
      <c r="Q282" t="s">
        <v>19</v>
      </c>
    </row>
    <row r="283" spans="1:17">
      <c r="A283" t="s">
        <v>32</v>
      </c>
      <c r="B283" t="s">
        <v>173</v>
      </c>
      <c r="C283" s="1">
        <v>43955.378472222219</v>
      </c>
      <c r="D283">
        <v>1374.88</v>
      </c>
      <c r="E283" s="1">
        <v>43980.378472222219</v>
      </c>
      <c r="F283">
        <v>1654.845</v>
      </c>
      <c r="G283" s="2">
        <v>0.2036</v>
      </c>
      <c r="H283">
        <v>50319.77</v>
      </c>
      <c r="I283" s="2">
        <v>0.2034</v>
      </c>
      <c r="J283">
        <v>179.9306</v>
      </c>
      <c r="K283">
        <v>247383.05</v>
      </c>
      <c r="L283">
        <v>2517375.86</v>
      </c>
      <c r="M283">
        <v>19</v>
      </c>
      <c r="N283">
        <v>2648.41</v>
      </c>
      <c r="O283" s="2">
        <v>-6.5000000000000002E-2</v>
      </c>
      <c r="P283" s="2">
        <v>0.2036</v>
      </c>
      <c r="Q283" t="s">
        <v>19</v>
      </c>
    </row>
    <row r="284" spans="1:17">
      <c r="A284" t="s">
        <v>33</v>
      </c>
      <c r="B284" t="s">
        <v>173</v>
      </c>
      <c r="C284" s="1">
        <v>43955.378472222219</v>
      </c>
      <c r="D284">
        <v>479.05</v>
      </c>
      <c r="E284" s="1">
        <v>43980.378472222219</v>
      </c>
      <c r="F284">
        <v>589.20000000000005</v>
      </c>
      <c r="G284" s="2">
        <v>0.22989999999999999</v>
      </c>
      <c r="H284">
        <v>56826.44</v>
      </c>
      <c r="I284" s="2">
        <v>0.22969999999999999</v>
      </c>
      <c r="J284">
        <v>516.40129999999999</v>
      </c>
      <c r="K284">
        <v>247382.05</v>
      </c>
      <c r="L284">
        <v>2574202.2999999998</v>
      </c>
      <c r="M284">
        <v>19</v>
      </c>
      <c r="N284">
        <v>2990.87</v>
      </c>
      <c r="O284" s="2">
        <v>-2.06E-2</v>
      </c>
      <c r="P284" s="2">
        <v>0.23219999999999999</v>
      </c>
      <c r="Q284" t="s">
        <v>19</v>
      </c>
    </row>
    <row r="285" spans="1:17">
      <c r="A285" t="s">
        <v>34</v>
      </c>
      <c r="B285" t="s">
        <v>173</v>
      </c>
      <c r="C285" s="1">
        <v>43955.378472222219</v>
      </c>
      <c r="D285">
        <v>514.25</v>
      </c>
      <c r="E285" s="1">
        <v>43980.378472222219</v>
      </c>
      <c r="F285">
        <v>550.25</v>
      </c>
      <c r="G285" s="2">
        <v>7.0000000000000007E-2</v>
      </c>
      <c r="H285">
        <v>17266.669999999998</v>
      </c>
      <c r="I285" s="2">
        <v>6.9800000000000001E-2</v>
      </c>
      <c r="J285">
        <v>481.05220000000003</v>
      </c>
      <c r="K285">
        <v>247381.08</v>
      </c>
      <c r="L285">
        <v>2591468.9700000002</v>
      </c>
      <c r="M285">
        <v>19</v>
      </c>
      <c r="N285">
        <v>908.77</v>
      </c>
      <c r="O285" s="2">
        <v>-2.3E-2</v>
      </c>
      <c r="P285" s="2">
        <v>7.0000000000000007E-2</v>
      </c>
      <c r="Q285" t="s">
        <v>19</v>
      </c>
    </row>
    <row r="286" spans="1:17">
      <c r="A286" t="s">
        <v>35</v>
      </c>
      <c r="B286" t="s">
        <v>173</v>
      </c>
      <c r="C286" s="1">
        <v>43955.378472222219</v>
      </c>
      <c r="D286">
        <v>1724.35</v>
      </c>
      <c r="E286" s="1">
        <v>43980.378472222219</v>
      </c>
      <c r="F286">
        <v>1658.9</v>
      </c>
      <c r="G286" s="2">
        <v>-3.7999999999999999E-2</v>
      </c>
      <c r="H286">
        <v>-9438.18</v>
      </c>
      <c r="I286" s="2">
        <v>-3.8199999999999998E-2</v>
      </c>
      <c r="J286">
        <v>143.46279999999999</v>
      </c>
      <c r="K286">
        <v>247380.08</v>
      </c>
      <c r="L286">
        <v>2582030.79</v>
      </c>
      <c r="M286">
        <v>19</v>
      </c>
      <c r="N286">
        <v>-496.75</v>
      </c>
      <c r="O286" s="2">
        <v>-0.13819999999999999</v>
      </c>
      <c r="P286" s="2">
        <v>7.6300000000000007E-2</v>
      </c>
      <c r="Q286" t="s">
        <v>19</v>
      </c>
    </row>
    <row r="287" spans="1:17">
      <c r="A287" t="s">
        <v>36</v>
      </c>
      <c r="B287" t="s">
        <v>173</v>
      </c>
      <c r="C287" s="1">
        <v>43955.378472222219</v>
      </c>
      <c r="D287">
        <v>923</v>
      </c>
      <c r="E287" s="1">
        <v>43980.378472222219</v>
      </c>
      <c r="F287">
        <v>951.65</v>
      </c>
      <c r="G287" s="2">
        <v>3.1E-2</v>
      </c>
      <c r="H287">
        <v>7628.42</v>
      </c>
      <c r="I287" s="2">
        <v>3.0800000000000001E-2</v>
      </c>
      <c r="J287">
        <v>268.01639999999998</v>
      </c>
      <c r="K287">
        <v>247379.09</v>
      </c>
      <c r="L287">
        <v>2589659.21</v>
      </c>
      <c r="M287">
        <v>19</v>
      </c>
      <c r="N287">
        <v>401.5</v>
      </c>
      <c r="O287" s="2">
        <v>-0.105</v>
      </c>
      <c r="P287" s="2">
        <v>4.0099999999999997E-2</v>
      </c>
      <c r="Q287" t="s">
        <v>19</v>
      </c>
    </row>
    <row r="288" spans="1:17">
      <c r="A288" t="s">
        <v>37</v>
      </c>
      <c r="B288" t="s">
        <v>173</v>
      </c>
      <c r="C288" s="1">
        <v>43955.378472222219</v>
      </c>
      <c r="D288">
        <v>478.95</v>
      </c>
      <c r="E288" s="1">
        <v>43980.378472222219</v>
      </c>
      <c r="F288">
        <v>523.20000000000005</v>
      </c>
      <c r="G288" s="2">
        <v>9.2399999999999996E-2</v>
      </c>
      <c r="H288">
        <v>22803.4</v>
      </c>
      <c r="I288" s="2">
        <v>9.2200000000000004E-2</v>
      </c>
      <c r="J288">
        <v>516.5009</v>
      </c>
      <c r="K288">
        <v>247378.09</v>
      </c>
      <c r="L288">
        <v>2612462.62</v>
      </c>
      <c r="M288">
        <v>19</v>
      </c>
      <c r="N288">
        <v>1200.18</v>
      </c>
      <c r="O288" s="2">
        <v>-3.1199999999999999E-2</v>
      </c>
      <c r="P288" s="2">
        <v>0.12540000000000001</v>
      </c>
      <c r="Q288" t="s">
        <v>19</v>
      </c>
    </row>
    <row r="289" spans="1:17">
      <c r="A289" t="s">
        <v>38</v>
      </c>
      <c r="B289" t="s">
        <v>173</v>
      </c>
      <c r="C289" s="1">
        <v>43955.378472222219</v>
      </c>
      <c r="D289">
        <v>2000.7</v>
      </c>
      <c r="E289" s="1">
        <v>43980.378472222219</v>
      </c>
      <c r="F289">
        <v>2360.85</v>
      </c>
      <c r="G289" s="2">
        <v>0.18</v>
      </c>
      <c r="H289">
        <v>44476.92</v>
      </c>
      <c r="I289" s="2">
        <v>0.17979999999999999</v>
      </c>
      <c r="J289">
        <v>123.64530000000001</v>
      </c>
      <c r="K289">
        <v>247377.11</v>
      </c>
      <c r="L289">
        <v>2656939.5299999998</v>
      </c>
      <c r="M289">
        <v>19</v>
      </c>
      <c r="N289">
        <v>2340.89</v>
      </c>
      <c r="O289" s="2">
        <v>-3.3700000000000001E-2</v>
      </c>
      <c r="P289" s="2">
        <v>0.18</v>
      </c>
      <c r="Q289" t="s">
        <v>19</v>
      </c>
    </row>
    <row r="290" spans="1:17">
      <c r="A290" t="s">
        <v>39</v>
      </c>
      <c r="B290" t="s">
        <v>173</v>
      </c>
      <c r="C290" s="1">
        <v>43955.378472222219</v>
      </c>
      <c r="D290">
        <v>115.9</v>
      </c>
      <c r="E290" s="1">
        <v>43980.378472222219</v>
      </c>
      <c r="F290">
        <v>138.85</v>
      </c>
      <c r="G290" s="2">
        <v>0.19800000000000001</v>
      </c>
      <c r="H290">
        <v>48929.94</v>
      </c>
      <c r="I290" s="2">
        <v>0.1978</v>
      </c>
      <c r="J290">
        <v>2134.393</v>
      </c>
      <c r="K290">
        <v>247376.11</v>
      </c>
      <c r="L290">
        <v>2705869.47</v>
      </c>
      <c r="M290">
        <v>19</v>
      </c>
      <c r="N290">
        <v>2575.2600000000002</v>
      </c>
      <c r="O290" s="2">
        <v>-1.38E-2</v>
      </c>
      <c r="P290" s="2">
        <v>0.20280000000000001</v>
      </c>
      <c r="Q290" t="s">
        <v>19</v>
      </c>
    </row>
    <row r="291" spans="1:17">
      <c r="A291" t="s">
        <v>40</v>
      </c>
      <c r="B291" t="s">
        <v>173</v>
      </c>
      <c r="C291" s="1">
        <v>43955.378472222219</v>
      </c>
      <c r="D291">
        <v>2082.65</v>
      </c>
      <c r="E291" s="1">
        <v>43980.378472222219</v>
      </c>
      <c r="F291">
        <v>2057.35</v>
      </c>
      <c r="G291" s="2">
        <v>-1.21E-2</v>
      </c>
      <c r="H291">
        <v>-3054.28</v>
      </c>
      <c r="I291" s="2">
        <v>-1.23E-2</v>
      </c>
      <c r="J291">
        <v>118.779</v>
      </c>
      <c r="K291">
        <v>247375.14</v>
      </c>
      <c r="L291">
        <v>2702815.19</v>
      </c>
      <c r="M291">
        <v>19</v>
      </c>
      <c r="N291">
        <v>-160.75</v>
      </c>
      <c r="O291" s="2">
        <v>-8.6699999999999999E-2</v>
      </c>
      <c r="P291" s="2">
        <v>3.7100000000000001E-2</v>
      </c>
      <c r="Q291" t="s">
        <v>19</v>
      </c>
    </row>
    <row r="292" spans="1:17">
      <c r="A292" t="s">
        <v>41</v>
      </c>
      <c r="B292" t="s">
        <v>173</v>
      </c>
      <c r="C292" s="1">
        <v>43955.378472222219</v>
      </c>
      <c r="D292">
        <v>338.05</v>
      </c>
      <c r="E292" s="1">
        <v>43980.378472222219</v>
      </c>
      <c r="F292">
        <v>331.95</v>
      </c>
      <c r="G292" s="2">
        <v>-1.7999999999999999E-2</v>
      </c>
      <c r="H292">
        <v>-4512.8100000000004</v>
      </c>
      <c r="I292" s="2">
        <v>-1.8200000000000001E-2</v>
      </c>
      <c r="J292">
        <v>731.76790000000005</v>
      </c>
      <c r="K292">
        <v>247374.14</v>
      </c>
      <c r="L292">
        <v>2698302.37</v>
      </c>
      <c r="M292">
        <v>19</v>
      </c>
      <c r="N292">
        <v>-237.52</v>
      </c>
      <c r="O292" s="2">
        <v>-0.15529999999999999</v>
      </c>
      <c r="P292" s="2">
        <v>6.2E-2</v>
      </c>
      <c r="Q292" t="s">
        <v>19</v>
      </c>
    </row>
    <row r="293" spans="1:17">
      <c r="A293" t="s">
        <v>107</v>
      </c>
      <c r="B293" t="s">
        <v>173</v>
      </c>
      <c r="C293" s="1">
        <v>43955.378472222219</v>
      </c>
      <c r="D293">
        <v>423.05</v>
      </c>
      <c r="E293" s="1">
        <v>43980.378472222219</v>
      </c>
      <c r="F293">
        <v>393.65</v>
      </c>
      <c r="G293" s="2">
        <v>-6.9500000000000006E-2</v>
      </c>
      <c r="H293">
        <v>-17239.03</v>
      </c>
      <c r="I293" s="2">
        <v>-6.9699999999999998E-2</v>
      </c>
      <c r="J293">
        <v>584.73739999999998</v>
      </c>
      <c r="K293">
        <v>247373.14</v>
      </c>
      <c r="L293">
        <v>2681063.34</v>
      </c>
      <c r="M293">
        <v>19</v>
      </c>
      <c r="N293">
        <v>-907.32</v>
      </c>
      <c r="O293" s="2">
        <v>-0.22</v>
      </c>
      <c r="P293" s="2">
        <v>0.1346</v>
      </c>
      <c r="Q293" t="s">
        <v>19</v>
      </c>
    </row>
    <row r="294" spans="1:17">
      <c r="A294" t="s">
        <v>108</v>
      </c>
      <c r="B294" t="s">
        <v>173</v>
      </c>
      <c r="C294" s="1">
        <v>43955.378472222219</v>
      </c>
      <c r="D294">
        <v>673.7</v>
      </c>
      <c r="E294" s="1">
        <v>43980.378472222219</v>
      </c>
      <c r="F294">
        <v>691</v>
      </c>
      <c r="G294" s="2">
        <v>2.5700000000000001E-2</v>
      </c>
      <c r="H294">
        <v>6302.18</v>
      </c>
      <c r="I294" s="2">
        <v>2.5499999999999998E-2</v>
      </c>
      <c r="J294">
        <v>367.18439999999998</v>
      </c>
      <c r="K294">
        <v>247372.17</v>
      </c>
      <c r="L294">
        <v>2687365.52</v>
      </c>
      <c r="M294">
        <v>19</v>
      </c>
      <c r="N294">
        <v>331.69</v>
      </c>
      <c r="O294" s="2">
        <v>-4.0099999999999997E-2</v>
      </c>
      <c r="P294" s="2">
        <v>5.3900000000000003E-2</v>
      </c>
      <c r="Q294" t="s">
        <v>19</v>
      </c>
    </row>
    <row r="295" spans="1:17">
      <c r="A295" t="s">
        <v>42</v>
      </c>
      <c r="B295" t="s">
        <v>173</v>
      </c>
      <c r="C295" s="1">
        <v>43955.378472222219</v>
      </c>
      <c r="D295">
        <v>79.75</v>
      </c>
      <c r="E295" s="1">
        <v>43980.378472222219</v>
      </c>
      <c r="F295">
        <v>83.2</v>
      </c>
      <c r="G295" s="2">
        <v>4.3299999999999998E-2</v>
      </c>
      <c r="H295">
        <v>10650.78</v>
      </c>
      <c r="I295" s="2">
        <v>4.3099999999999999E-2</v>
      </c>
      <c r="J295">
        <v>3101.8330000000001</v>
      </c>
      <c r="K295">
        <v>247371.16</v>
      </c>
      <c r="L295">
        <v>2698016.3</v>
      </c>
      <c r="M295">
        <v>19</v>
      </c>
      <c r="N295">
        <v>560.57000000000005</v>
      </c>
      <c r="O295" s="2">
        <v>-0.10780000000000001</v>
      </c>
      <c r="P295" s="2">
        <v>4.3299999999999998E-2</v>
      </c>
      <c r="Q295" t="s">
        <v>19</v>
      </c>
    </row>
    <row r="296" spans="1:17">
      <c r="A296" t="s">
        <v>109</v>
      </c>
      <c r="B296" t="s">
        <v>173</v>
      </c>
      <c r="C296" s="1">
        <v>43955.378472222219</v>
      </c>
      <c r="D296">
        <v>174.05</v>
      </c>
      <c r="E296" s="1">
        <v>43980.378472222219</v>
      </c>
      <c r="F296">
        <v>197.35</v>
      </c>
      <c r="G296" s="2">
        <v>0.13389999999999999</v>
      </c>
      <c r="H296">
        <v>33062.559999999998</v>
      </c>
      <c r="I296" s="2">
        <v>0.13370000000000001</v>
      </c>
      <c r="J296">
        <v>1421.259</v>
      </c>
      <c r="K296">
        <v>247370.19</v>
      </c>
      <c r="L296">
        <v>2731078.86</v>
      </c>
      <c r="M296">
        <v>19</v>
      </c>
      <c r="N296">
        <v>1740.13</v>
      </c>
      <c r="O296" s="2">
        <v>-9.74E-2</v>
      </c>
      <c r="P296" s="2">
        <v>0.13389999999999999</v>
      </c>
      <c r="Q296" t="s">
        <v>19</v>
      </c>
    </row>
    <row r="297" spans="1:17">
      <c r="A297" t="s">
        <v>110</v>
      </c>
      <c r="B297" t="s">
        <v>173</v>
      </c>
      <c r="C297" s="1">
        <v>43955.378472222219</v>
      </c>
      <c r="D297">
        <v>163.55000000000001</v>
      </c>
      <c r="E297" s="1">
        <v>43980.378472222219</v>
      </c>
      <c r="F297">
        <v>184.2</v>
      </c>
      <c r="G297" s="2">
        <v>0.1263</v>
      </c>
      <c r="H297">
        <v>31180.51</v>
      </c>
      <c r="I297" s="2">
        <v>0.126</v>
      </c>
      <c r="J297">
        <v>1512.499</v>
      </c>
      <c r="K297">
        <v>247369.2</v>
      </c>
      <c r="L297">
        <v>2762259.36</v>
      </c>
      <c r="M297">
        <v>19</v>
      </c>
      <c r="N297">
        <v>1641.08</v>
      </c>
      <c r="O297" s="2">
        <v>-8.8999999999999999E-3</v>
      </c>
      <c r="P297" s="2">
        <v>0.15559999999999999</v>
      </c>
      <c r="Q297" t="s">
        <v>19</v>
      </c>
    </row>
    <row r="298" spans="1:17">
      <c r="A298" t="s">
        <v>111</v>
      </c>
      <c r="B298" t="s">
        <v>173</v>
      </c>
      <c r="C298" s="1">
        <v>43955.378472222219</v>
      </c>
      <c r="D298">
        <v>1277.8</v>
      </c>
      <c r="E298" s="1">
        <v>43980.378472222219</v>
      </c>
      <c r="F298">
        <v>1224</v>
      </c>
      <c r="G298" s="2">
        <v>-4.2099999999999999E-2</v>
      </c>
      <c r="H298">
        <v>-10463.530000000001</v>
      </c>
      <c r="I298" s="2">
        <v>-4.2299999999999997E-2</v>
      </c>
      <c r="J298">
        <v>193.5891</v>
      </c>
      <c r="K298">
        <v>247368.2</v>
      </c>
      <c r="L298">
        <v>2751795.83</v>
      </c>
      <c r="M298">
        <v>19</v>
      </c>
      <c r="N298">
        <v>-550.71</v>
      </c>
      <c r="O298" s="2">
        <v>-0.1313</v>
      </c>
      <c r="P298" s="2">
        <v>2.1999999999999999E-2</v>
      </c>
      <c r="Q298" t="s">
        <v>19</v>
      </c>
    </row>
    <row r="299" spans="1:17">
      <c r="A299" t="s">
        <v>112</v>
      </c>
      <c r="B299" t="s">
        <v>173</v>
      </c>
      <c r="C299" s="1">
        <v>43955.378472222219</v>
      </c>
      <c r="D299">
        <v>850.65</v>
      </c>
      <c r="E299" s="1">
        <v>43980.378472222219</v>
      </c>
      <c r="F299">
        <v>932.25009999999997</v>
      </c>
      <c r="G299" s="2">
        <v>9.5899999999999999E-2</v>
      </c>
      <c r="H299">
        <v>23677.26</v>
      </c>
      <c r="I299" s="2">
        <v>9.5699999999999993E-2</v>
      </c>
      <c r="J299">
        <v>290.79790000000003</v>
      </c>
      <c r="K299">
        <v>247367.2</v>
      </c>
      <c r="L299">
        <v>2775473.09</v>
      </c>
      <c r="M299">
        <v>19</v>
      </c>
      <c r="N299">
        <v>1246.17</v>
      </c>
      <c r="O299" s="2">
        <v>-6.93E-2</v>
      </c>
      <c r="P299" s="2">
        <v>9.5899999999999999E-2</v>
      </c>
      <c r="Q299" t="s">
        <v>19</v>
      </c>
    </row>
    <row r="300" spans="1:17">
      <c r="A300" t="s">
        <v>113</v>
      </c>
      <c r="B300" t="s">
        <v>173</v>
      </c>
      <c r="C300" s="1">
        <v>43955.378472222219</v>
      </c>
      <c r="D300">
        <v>357.05</v>
      </c>
      <c r="E300" s="1">
        <v>43980.378472222219</v>
      </c>
      <c r="F300">
        <v>436.35</v>
      </c>
      <c r="G300" s="2">
        <v>0.22209999999999999</v>
      </c>
      <c r="H300">
        <v>54884.52</v>
      </c>
      <c r="I300" s="2">
        <v>0.22189999999999999</v>
      </c>
      <c r="J300">
        <v>692.80560000000003</v>
      </c>
      <c r="K300">
        <v>247366.23</v>
      </c>
      <c r="L300">
        <v>2830357.61</v>
      </c>
      <c r="M300">
        <v>19</v>
      </c>
      <c r="N300">
        <v>2888.66</v>
      </c>
      <c r="O300" s="2">
        <v>-4.4699999999999997E-2</v>
      </c>
      <c r="P300" s="2">
        <v>0.24349999999999999</v>
      </c>
      <c r="Q300" t="s">
        <v>19</v>
      </c>
    </row>
    <row r="301" spans="1:17">
      <c r="A301" t="s">
        <v>114</v>
      </c>
      <c r="B301" t="s">
        <v>173</v>
      </c>
      <c r="C301" s="1">
        <v>43955.378472222219</v>
      </c>
      <c r="D301">
        <v>4886.3</v>
      </c>
      <c r="E301" s="1">
        <v>43980.378472222219</v>
      </c>
      <c r="F301">
        <v>5610.8</v>
      </c>
      <c r="G301" s="2">
        <v>0.14829999999999999</v>
      </c>
      <c r="H301">
        <v>36624.120000000003</v>
      </c>
      <c r="I301" s="2">
        <v>0.14810000000000001</v>
      </c>
      <c r="J301">
        <v>50.62424</v>
      </c>
      <c r="K301">
        <v>247365.23</v>
      </c>
      <c r="L301">
        <v>2866981.73</v>
      </c>
      <c r="M301">
        <v>19</v>
      </c>
      <c r="N301">
        <v>1927.59</v>
      </c>
      <c r="O301" s="2">
        <v>-5.0900000000000001E-2</v>
      </c>
      <c r="P301" s="2">
        <v>0.14829999999999999</v>
      </c>
      <c r="Q301" t="s">
        <v>19</v>
      </c>
    </row>
    <row r="302" spans="1:17">
      <c r="A302" t="s">
        <v>115</v>
      </c>
      <c r="B302" t="s">
        <v>173</v>
      </c>
      <c r="C302" s="1">
        <v>43955.378472222219</v>
      </c>
      <c r="D302">
        <v>17456.45</v>
      </c>
      <c r="E302" s="1">
        <v>43980.378472222219</v>
      </c>
      <c r="F302">
        <v>17540.8</v>
      </c>
      <c r="G302" s="2">
        <v>4.7999999999999996E-3</v>
      </c>
      <c r="H302">
        <v>1145.68</v>
      </c>
      <c r="I302" s="2">
        <v>4.5999999999999999E-3</v>
      </c>
      <c r="J302">
        <v>14.170360000000001</v>
      </c>
      <c r="K302">
        <v>247364.25</v>
      </c>
      <c r="L302">
        <v>2868127.41</v>
      </c>
      <c r="M302">
        <v>19</v>
      </c>
      <c r="N302">
        <v>60.3</v>
      </c>
      <c r="O302" s="2">
        <v>-7.7200000000000005E-2</v>
      </c>
      <c r="P302" s="2">
        <v>2.6599999999999999E-2</v>
      </c>
      <c r="Q302" t="s">
        <v>19</v>
      </c>
    </row>
    <row r="303" spans="1:17">
      <c r="A303" t="s">
        <v>116</v>
      </c>
      <c r="B303" t="s">
        <v>173</v>
      </c>
      <c r="C303" s="1">
        <v>43955.378472222219</v>
      </c>
      <c r="D303">
        <v>91.45</v>
      </c>
      <c r="E303" s="1">
        <v>43980.378472222219</v>
      </c>
      <c r="F303">
        <v>97.85</v>
      </c>
      <c r="G303" s="2">
        <v>7.0000000000000007E-2</v>
      </c>
      <c r="H303">
        <v>17260.169999999998</v>
      </c>
      <c r="I303" s="2">
        <v>6.9800000000000001E-2</v>
      </c>
      <c r="J303">
        <v>2704.902</v>
      </c>
      <c r="K303">
        <v>247363.25</v>
      </c>
      <c r="L303">
        <v>2885387.58</v>
      </c>
      <c r="M303">
        <v>19</v>
      </c>
      <c r="N303">
        <v>908.43</v>
      </c>
      <c r="O303" s="2">
        <v>-6.3399999999999998E-2</v>
      </c>
      <c r="P303" s="2">
        <v>7.7100000000000002E-2</v>
      </c>
      <c r="Q303" t="s">
        <v>19</v>
      </c>
    </row>
    <row r="304" spans="1:17">
      <c r="A304" t="s">
        <v>43</v>
      </c>
      <c r="B304" t="s">
        <v>173</v>
      </c>
      <c r="C304" s="1">
        <v>43955.378472222219</v>
      </c>
      <c r="D304">
        <v>76.55</v>
      </c>
      <c r="E304" s="1">
        <v>43980.378472222219</v>
      </c>
      <c r="F304">
        <v>83.2</v>
      </c>
      <c r="G304" s="2">
        <v>8.6900000000000005E-2</v>
      </c>
      <c r="H304">
        <v>21437.07</v>
      </c>
      <c r="I304" s="2">
        <v>8.6699999999999999E-2</v>
      </c>
      <c r="J304">
        <v>3231.3820000000001</v>
      </c>
      <c r="K304">
        <v>247362.27</v>
      </c>
      <c r="L304">
        <v>2906824.64</v>
      </c>
      <c r="M304">
        <v>19</v>
      </c>
      <c r="N304">
        <v>1128.27</v>
      </c>
      <c r="O304" s="2">
        <v>-5.4199999999999998E-2</v>
      </c>
      <c r="P304" s="2">
        <v>8.6900000000000005E-2</v>
      </c>
      <c r="Q304" t="s">
        <v>19</v>
      </c>
    </row>
    <row r="305" spans="1:17">
      <c r="A305" t="s">
        <v>44</v>
      </c>
      <c r="B305" t="s">
        <v>173</v>
      </c>
      <c r="C305" s="1">
        <v>43955.378472222219</v>
      </c>
      <c r="D305">
        <v>119.28749999999999</v>
      </c>
      <c r="E305" s="1">
        <v>43980.378472222219</v>
      </c>
      <c r="F305">
        <v>118.16249999999999</v>
      </c>
      <c r="G305" s="2">
        <v>-9.4000000000000004E-3</v>
      </c>
      <c r="H305">
        <v>-2382.1</v>
      </c>
      <c r="I305" s="2">
        <v>-9.5999999999999992E-3</v>
      </c>
      <c r="J305">
        <v>2073.6559999999999</v>
      </c>
      <c r="K305">
        <v>247361.27</v>
      </c>
      <c r="L305">
        <v>2904442.54</v>
      </c>
      <c r="M305">
        <v>19</v>
      </c>
      <c r="N305">
        <v>-125.37</v>
      </c>
      <c r="O305" s="2">
        <v>-3.6200000000000003E-2</v>
      </c>
      <c r="P305" s="2">
        <v>8.0799999999999997E-2</v>
      </c>
      <c r="Q305" t="s">
        <v>19</v>
      </c>
    </row>
    <row r="306" spans="1:17">
      <c r="A306" t="s">
        <v>45</v>
      </c>
      <c r="B306" t="s">
        <v>173</v>
      </c>
      <c r="C306" s="1">
        <v>43955.378472222219</v>
      </c>
      <c r="D306">
        <v>1435.2</v>
      </c>
      <c r="E306" s="1">
        <v>43980.378472222219</v>
      </c>
      <c r="F306">
        <v>1464.4</v>
      </c>
      <c r="G306" s="2">
        <v>2.0299999999999999E-2</v>
      </c>
      <c r="H306">
        <v>4982.72</v>
      </c>
      <c r="I306" s="2">
        <v>2.01E-2</v>
      </c>
      <c r="J306">
        <v>172.35249999999999</v>
      </c>
      <c r="K306">
        <v>247360.3</v>
      </c>
      <c r="L306">
        <v>2909425.26</v>
      </c>
      <c r="M306">
        <v>19</v>
      </c>
      <c r="N306">
        <v>262.25</v>
      </c>
      <c r="O306" s="2">
        <v>-2.9399999999999999E-2</v>
      </c>
      <c r="P306" s="2">
        <v>0.12529999999999999</v>
      </c>
      <c r="Q306" t="s">
        <v>19</v>
      </c>
    </row>
    <row r="307" spans="1:17">
      <c r="A307" t="s">
        <v>46</v>
      </c>
      <c r="B307" t="s">
        <v>173</v>
      </c>
      <c r="C307" s="1">
        <v>43955.378472222219</v>
      </c>
      <c r="D307">
        <v>687.65</v>
      </c>
      <c r="E307" s="1">
        <v>43980.378472222219</v>
      </c>
      <c r="F307">
        <v>768.65</v>
      </c>
      <c r="G307" s="2">
        <v>0.1178</v>
      </c>
      <c r="H307">
        <v>29084.68</v>
      </c>
      <c r="I307" s="2">
        <v>0.1176</v>
      </c>
      <c r="J307">
        <v>359.71679999999998</v>
      </c>
      <c r="K307">
        <v>247359.28</v>
      </c>
      <c r="L307">
        <v>2938509.94</v>
      </c>
      <c r="M307">
        <v>19</v>
      </c>
      <c r="N307">
        <v>1530.77</v>
      </c>
      <c r="O307" s="2">
        <v>-1.77E-2</v>
      </c>
      <c r="P307" s="2">
        <v>0.1343</v>
      </c>
      <c r="Q307" t="s">
        <v>19</v>
      </c>
    </row>
    <row r="308" spans="1:17">
      <c r="A308" t="s">
        <v>47</v>
      </c>
      <c r="B308" t="s">
        <v>173</v>
      </c>
      <c r="C308" s="1">
        <v>43955.378472222219</v>
      </c>
      <c r="D308">
        <v>178.85</v>
      </c>
      <c r="E308" s="1">
        <v>43980.378472222219</v>
      </c>
      <c r="F308">
        <v>161.30000000000001</v>
      </c>
      <c r="G308" s="2">
        <v>-9.8100000000000007E-2</v>
      </c>
      <c r="H308">
        <v>-24319.55</v>
      </c>
      <c r="I308" s="2">
        <v>-9.8299999999999998E-2</v>
      </c>
      <c r="J308">
        <v>1383.049</v>
      </c>
      <c r="K308">
        <v>247358.31</v>
      </c>
      <c r="L308">
        <v>2914190.38</v>
      </c>
      <c r="M308">
        <v>19</v>
      </c>
      <c r="N308">
        <v>-1279.98</v>
      </c>
      <c r="O308" s="2">
        <v>-0.16439999999999999</v>
      </c>
      <c r="P308" s="2">
        <v>2.5999999999999999E-2</v>
      </c>
      <c r="Q308" t="s">
        <v>19</v>
      </c>
    </row>
    <row r="309" spans="1:17">
      <c r="A309" t="s">
        <v>48</v>
      </c>
      <c r="B309" t="s">
        <v>173</v>
      </c>
      <c r="C309" s="1">
        <v>43955.378472222219</v>
      </c>
      <c r="D309">
        <v>18625</v>
      </c>
      <c r="E309" s="1">
        <v>43980.378472222219</v>
      </c>
      <c r="F309">
        <v>20857.3</v>
      </c>
      <c r="G309" s="2">
        <v>0.11990000000000001</v>
      </c>
      <c r="H309">
        <v>29594.58</v>
      </c>
      <c r="I309" s="2">
        <v>0.1196</v>
      </c>
      <c r="J309">
        <v>13.28093</v>
      </c>
      <c r="K309">
        <v>247357.31</v>
      </c>
      <c r="L309">
        <v>2943784.97</v>
      </c>
      <c r="M309">
        <v>19</v>
      </c>
      <c r="N309">
        <v>1557.61</v>
      </c>
      <c r="O309" s="2">
        <v>-3.3599999999999998E-2</v>
      </c>
      <c r="P309" s="2">
        <v>0.1363</v>
      </c>
      <c r="Q309" t="s">
        <v>19</v>
      </c>
    </row>
    <row r="310" spans="1:17">
      <c r="A310" t="s">
        <v>117</v>
      </c>
      <c r="B310" t="s">
        <v>173</v>
      </c>
      <c r="C310" s="1">
        <v>43955.378472222219</v>
      </c>
      <c r="D310">
        <v>273.60000000000002</v>
      </c>
      <c r="E310" s="1">
        <v>43980.378472222219</v>
      </c>
      <c r="F310">
        <v>295.2</v>
      </c>
      <c r="G310" s="2">
        <v>7.8899999999999998E-2</v>
      </c>
      <c r="H310">
        <v>19476.71</v>
      </c>
      <c r="I310" s="2">
        <v>7.8700000000000006E-2</v>
      </c>
      <c r="J310">
        <v>904.08010000000002</v>
      </c>
      <c r="K310">
        <v>247356.33</v>
      </c>
      <c r="L310">
        <v>2963261.67</v>
      </c>
      <c r="M310">
        <v>19</v>
      </c>
      <c r="N310">
        <v>1025.0899999999999</v>
      </c>
      <c r="O310" s="2">
        <v>-4.0800000000000003E-2</v>
      </c>
      <c r="P310" s="2">
        <v>9.1399999999999995E-2</v>
      </c>
      <c r="Q310" t="s">
        <v>19</v>
      </c>
    </row>
    <row r="311" spans="1:17">
      <c r="A311" t="s">
        <v>49</v>
      </c>
      <c r="B311" t="s">
        <v>173</v>
      </c>
      <c r="C311" s="1">
        <v>43955.378472222219</v>
      </c>
      <c r="D311">
        <v>1930.45</v>
      </c>
      <c r="E311" s="1">
        <v>43980.378472222219</v>
      </c>
      <c r="F311">
        <v>1972.35</v>
      </c>
      <c r="G311" s="2">
        <v>2.1700000000000001E-2</v>
      </c>
      <c r="H311">
        <v>5318.79</v>
      </c>
      <c r="I311" s="2">
        <v>2.1499999999999998E-2</v>
      </c>
      <c r="J311">
        <v>128.1335</v>
      </c>
      <c r="K311">
        <v>247355.34</v>
      </c>
      <c r="L311">
        <v>2968580.46</v>
      </c>
      <c r="M311">
        <v>19</v>
      </c>
      <c r="N311">
        <v>279.94</v>
      </c>
      <c r="O311" s="2">
        <v>-3.3799999999999997E-2</v>
      </c>
      <c r="P311" s="2">
        <v>5.2600000000000001E-2</v>
      </c>
      <c r="Q311" t="s">
        <v>19</v>
      </c>
    </row>
    <row r="312" spans="1:17">
      <c r="A312" t="s">
        <v>50</v>
      </c>
      <c r="B312" t="s">
        <v>173</v>
      </c>
      <c r="C312" s="1">
        <v>43955.378472222219</v>
      </c>
      <c r="D312">
        <v>502.45</v>
      </c>
      <c r="E312" s="1">
        <v>43980.378472222219</v>
      </c>
      <c r="F312">
        <v>530.45000000000005</v>
      </c>
      <c r="G312" s="2">
        <v>5.57E-2</v>
      </c>
      <c r="H312">
        <v>13733.45</v>
      </c>
      <c r="I312" s="2">
        <v>5.5500000000000001E-2</v>
      </c>
      <c r="J312">
        <v>492.29640000000001</v>
      </c>
      <c r="K312">
        <v>247354.34</v>
      </c>
      <c r="L312">
        <v>2982313.91</v>
      </c>
      <c r="M312">
        <v>19</v>
      </c>
      <c r="N312">
        <v>722.81</v>
      </c>
      <c r="O312" s="2">
        <v>-2.4799999999999999E-2</v>
      </c>
      <c r="P312" s="2">
        <v>9.4100000000000003E-2</v>
      </c>
      <c r="Q312" t="s">
        <v>19</v>
      </c>
    </row>
    <row r="313" spans="1:17">
      <c r="A313" t="s">
        <v>51</v>
      </c>
      <c r="B313" t="s">
        <v>173</v>
      </c>
      <c r="C313" s="1">
        <v>43955.378472222219</v>
      </c>
      <c r="D313">
        <v>891.85</v>
      </c>
      <c r="E313" s="1">
        <v>43980.378472222219</v>
      </c>
      <c r="F313">
        <v>890</v>
      </c>
      <c r="G313" s="2">
        <v>-2.0999999999999999E-3</v>
      </c>
      <c r="H313">
        <v>-562.51</v>
      </c>
      <c r="I313" s="2">
        <v>-2.3E-3</v>
      </c>
      <c r="J313">
        <v>277.34859999999998</v>
      </c>
      <c r="K313">
        <v>247353.38</v>
      </c>
      <c r="L313">
        <v>2981751.4</v>
      </c>
      <c r="M313">
        <v>19</v>
      </c>
      <c r="N313">
        <v>-29.61</v>
      </c>
      <c r="O313" s="2">
        <v>-9.1800000000000007E-2</v>
      </c>
      <c r="P313" s="2">
        <v>4.1700000000000001E-2</v>
      </c>
      <c r="Q313" t="s">
        <v>19</v>
      </c>
    </row>
    <row r="314" spans="1:17">
      <c r="A314" t="s">
        <v>52</v>
      </c>
      <c r="B314" t="s">
        <v>173</v>
      </c>
      <c r="C314" s="1">
        <v>43955.378472222219</v>
      </c>
      <c r="D314">
        <v>3347.6</v>
      </c>
      <c r="E314" s="1">
        <v>43980.378472222219</v>
      </c>
      <c r="F314">
        <v>3904.85</v>
      </c>
      <c r="G314" s="2">
        <v>0.16650000000000001</v>
      </c>
      <c r="H314">
        <v>41121.32</v>
      </c>
      <c r="I314" s="2">
        <v>0.16619999999999999</v>
      </c>
      <c r="J314">
        <v>73.889470000000003</v>
      </c>
      <c r="K314">
        <v>247352.38</v>
      </c>
      <c r="L314">
        <v>3022872.71</v>
      </c>
      <c r="M314">
        <v>19</v>
      </c>
      <c r="N314">
        <v>2164.2800000000002</v>
      </c>
      <c r="O314" s="2">
        <v>-3.4799999999999998E-2</v>
      </c>
      <c r="P314" s="2">
        <v>0.16650000000000001</v>
      </c>
      <c r="Q314" t="s">
        <v>19</v>
      </c>
    </row>
    <row r="315" spans="1:17">
      <c r="A315" t="s">
        <v>53</v>
      </c>
      <c r="B315" t="s">
        <v>173</v>
      </c>
      <c r="C315" s="1">
        <v>43955.378472222219</v>
      </c>
      <c r="D315">
        <v>385.4</v>
      </c>
      <c r="E315" s="1">
        <v>43980.378472222219</v>
      </c>
      <c r="F315">
        <v>405.85</v>
      </c>
      <c r="G315" s="2">
        <v>5.3100000000000001E-2</v>
      </c>
      <c r="H315">
        <v>13074.12</v>
      </c>
      <c r="I315" s="2">
        <v>5.2900000000000003E-2</v>
      </c>
      <c r="J315">
        <v>641.80430000000001</v>
      </c>
      <c r="K315">
        <v>247351.38</v>
      </c>
      <c r="L315">
        <v>3035946.83</v>
      </c>
      <c r="M315">
        <v>19</v>
      </c>
      <c r="N315">
        <v>688.11</v>
      </c>
      <c r="O315" s="2">
        <v>-0.12820000000000001</v>
      </c>
      <c r="P315" s="2">
        <v>8.8499999999999995E-2</v>
      </c>
      <c r="Q315" t="s">
        <v>19</v>
      </c>
    </row>
    <row r="316" spans="1:17">
      <c r="A316" t="s">
        <v>54</v>
      </c>
      <c r="B316" t="s">
        <v>173</v>
      </c>
      <c r="C316" s="1">
        <v>43955.378472222219</v>
      </c>
      <c r="D316">
        <v>190.05</v>
      </c>
      <c r="E316" s="1">
        <v>43980.378472222219</v>
      </c>
      <c r="F316">
        <v>212.8</v>
      </c>
      <c r="G316" s="2">
        <v>0.1197</v>
      </c>
      <c r="H316">
        <v>29556.73</v>
      </c>
      <c r="I316" s="2">
        <v>0.1195</v>
      </c>
      <c r="J316">
        <v>1301.502</v>
      </c>
      <c r="K316">
        <v>247350.38</v>
      </c>
      <c r="L316">
        <v>3065503.56</v>
      </c>
      <c r="M316">
        <v>19</v>
      </c>
      <c r="N316">
        <v>1555.62</v>
      </c>
      <c r="O316" s="2">
        <v>-6.3399999999999998E-2</v>
      </c>
      <c r="P316" s="2">
        <v>0.1197</v>
      </c>
      <c r="Q316" t="s">
        <v>19</v>
      </c>
    </row>
    <row r="317" spans="1:17">
      <c r="A317" t="s">
        <v>17</v>
      </c>
      <c r="B317" t="s">
        <v>173</v>
      </c>
      <c r="C317" s="1">
        <v>44046.378472222219</v>
      </c>
      <c r="D317">
        <v>311.35000000000002</v>
      </c>
      <c r="E317" s="1">
        <v>44074.378472222219</v>
      </c>
      <c r="F317">
        <v>355.75</v>
      </c>
      <c r="G317" s="2">
        <v>0.1426</v>
      </c>
      <c r="H317">
        <v>37208.080000000002</v>
      </c>
      <c r="I317" s="2">
        <v>0.1424</v>
      </c>
      <c r="J317">
        <v>839.2808</v>
      </c>
      <c r="K317">
        <v>261310.06</v>
      </c>
      <c r="L317">
        <v>3102711.64</v>
      </c>
      <c r="M317">
        <v>21</v>
      </c>
      <c r="N317">
        <v>1771.81</v>
      </c>
      <c r="O317" s="2">
        <v>-8.6999999999999994E-3</v>
      </c>
      <c r="P317" s="2">
        <v>0.1784</v>
      </c>
      <c r="Q317" t="s">
        <v>19</v>
      </c>
    </row>
    <row r="318" spans="1:17">
      <c r="A318" t="s">
        <v>20</v>
      </c>
      <c r="B318" t="s">
        <v>173</v>
      </c>
      <c r="C318" s="1">
        <v>44046.378472222219</v>
      </c>
      <c r="D318">
        <v>1705.5</v>
      </c>
      <c r="E318" s="1">
        <v>44074.378472222219</v>
      </c>
      <c r="F318">
        <v>1899.1</v>
      </c>
      <c r="G318" s="2">
        <v>0.1135</v>
      </c>
      <c r="H318">
        <v>29607.29</v>
      </c>
      <c r="I318" s="2">
        <v>0.1133</v>
      </c>
      <c r="J318">
        <v>153.21549999999999</v>
      </c>
      <c r="K318">
        <v>261309.03</v>
      </c>
      <c r="L318">
        <v>3132318.93</v>
      </c>
      <c r="M318">
        <v>21</v>
      </c>
      <c r="N318">
        <v>1409.87</v>
      </c>
      <c r="O318" s="2">
        <v>-4.7000000000000002E-3</v>
      </c>
      <c r="P318" s="2">
        <v>0.18260000000000001</v>
      </c>
      <c r="Q318" t="s">
        <v>19</v>
      </c>
    </row>
    <row r="319" spans="1:17">
      <c r="A319" t="s">
        <v>21</v>
      </c>
      <c r="B319" t="s">
        <v>173</v>
      </c>
      <c r="C319" s="1">
        <v>44046.378472222219</v>
      </c>
      <c r="D319">
        <v>417.35</v>
      </c>
      <c r="E319" s="1">
        <v>44074.378472222219</v>
      </c>
      <c r="F319">
        <v>496.75</v>
      </c>
      <c r="G319" s="2">
        <v>0.19020000000000001</v>
      </c>
      <c r="H319">
        <v>49656.08</v>
      </c>
      <c r="I319" s="2">
        <v>0.19</v>
      </c>
      <c r="J319">
        <v>626.1123</v>
      </c>
      <c r="K319">
        <v>261307.97</v>
      </c>
      <c r="L319">
        <v>3181975.01</v>
      </c>
      <c r="M319">
        <v>21</v>
      </c>
      <c r="N319">
        <v>2364.58</v>
      </c>
      <c r="O319" s="2">
        <v>-4.0000000000000001E-3</v>
      </c>
      <c r="P319" s="2">
        <v>0.25659999999999999</v>
      </c>
      <c r="Q319" t="s">
        <v>19</v>
      </c>
    </row>
    <row r="320" spans="1:17">
      <c r="A320" t="s">
        <v>22</v>
      </c>
      <c r="B320" t="s">
        <v>173</v>
      </c>
      <c r="C320" s="1">
        <v>44046.378472222219</v>
      </c>
      <c r="D320">
        <v>2917.45</v>
      </c>
      <c r="E320" s="1">
        <v>44074.378472222219</v>
      </c>
      <c r="F320">
        <v>2967</v>
      </c>
      <c r="G320" s="2">
        <v>1.7000000000000001E-2</v>
      </c>
      <c r="H320">
        <v>4385.33</v>
      </c>
      <c r="I320" s="2">
        <v>1.6799999999999999E-2</v>
      </c>
      <c r="J320">
        <v>89.566890000000001</v>
      </c>
      <c r="K320">
        <v>261306.94</v>
      </c>
      <c r="L320">
        <v>3186360.35</v>
      </c>
      <c r="M320">
        <v>21</v>
      </c>
      <c r="N320">
        <v>208.83</v>
      </c>
      <c r="O320" s="2">
        <v>-2.5999999999999999E-3</v>
      </c>
      <c r="P320" s="2">
        <v>8.2799999999999999E-2</v>
      </c>
      <c r="Q320" t="s">
        <v>19</v>
      </c>
    </row>
    <row r="321" spans="1:17">
      <c r="A321" t="s">
        <v>23</v>
      </c>
      <c r="B321" t="s">
        <v>173</v>
      </c>
      <c r="C321" s="1">
        <v>44046.378472222219</v>
      </c>
      <c r="D321">
        <v>6103.15</v>
      </c>
      <c r="E321" s="1">
        <v>44074.378472222219</v>
      </c>
      <c r="F321">
        <v>6190.35</v>
      </c>
      <c r="G321" s="2">
        <v>1.43E-2</v>
      </c>
      <c r="H321">
        <v>3680.83</v>
      </c>
      <c r="I321" s="2">
        <v>1.41E-2</v>
      </c>
      <c r="J321">
        <v>42.814920000000001</v>
      </c>
      <c r="K321">
        <v>261305.89</v>
      </c>
      <c r="L321">
        <v>3190041.17</v>
      </c>
      <c r="M321">
        <v>21</v>
      </c>
      <c r="N321">
        <v>175.28</v>
      </c>
      <c r="O321" s="2">
        <v>-7.1000000000000004E-3</v>
      </c>
      <c r="P321" s="2">
        <v>9.7799999999999998E-2</v>
      </c>
      <c r="Q321" t="s">
        <v>19</v>
      </c>
    </row>
    <row r="322" spans="1:17">
      <c r="A322" t="s">
        <v>24</v>
      </c>
      <c r="B322" t="s">
        <v>173</v>
      </c>
      <c r="C322" s="1">
        <v>44046.378472222219</v>
      </c>
      <c r="D322">
        <v>3174.5</v>
      </c>
      <c r="E322" s="1">
        <v>44074.378472222219</v>
      </c>
      <c r="F322">
        <v>3487.8</v>
      </c>
      <c r="G322" s="2">
        <v>9.8699999999999996E-2</v>
      </c>
      <c r="H322">
        <v>25734.04</v>
      </c>
      <c r="I322" s="2">
        <v>9.8500000000000004E-2</v>
      </c>
      <c r="J322">
        <v>82.313699999999997</v>
      </c>
      <c r="K322">
        <v>261304.83</v>
      </c>
      <c r="L322">
        <v>3215775.21</v>
      </c>
      <c r="M322">
        <v>21</v>
      </c>
      <c r="N322">
        <v>1225.43</v>
      </c>
      <c r="O322" s="2">
        <v>-0.01</v>
      </c>
      <c r="P322" s="2">
        <v>0.17030000000000001</v>
      </c>
      <c r="Q322" t="s">
        <v>19</v>
      </c>
    </row>
    <row r="323" spans="1:17">
      <c r="A323" t="s">
        <v>25</v>
      </c>
      <c r="B323" t="s">
        <v>173</v>
      </c>
      <c r="C323" s="1">
        <v>44046.378472222219</v>
      </c>
      <c r="D323">
        <v>547.35</v>
      </c>
      <c r="E323" s="1">
        <v>44074.378472222219</v>
      </c>
      <c r="F323">
        <v>513.1</v>
      </c>
      <c r="G323" s="2">
        <v>-6.2600000000000003E-2</v>
      </c>
      <c r="H323">
        <v>-16401.509999999998</v>
      </c>
      <c r="I323" s="2">
        <v>-6.2799999999999995E-2</v>
      </c>
      <c r="J323">
        <v>477.39800000000002</v>
      </c>
      <c r="K323">
        <v>261303.81</v>
      </c>
      <c r="L323">
        <v>3199373.71</v>
      </c>
      <c r="M323">
        <v>21</v>
      </c>
      <c r="N323">
        <v>-781.02</v>
      </c>
      <c r="O323" s="2">
        <v>-7.1900000000000006E-2</v>
      </c>
      <c r="P323" s="2">
        <v>3.2199999999999999E-2</v>
      </c>
      <c r="Q323" t="s">
        <v>19</v>
      </c>
    </row>
    <row r="324" spans="1:17">
      <c r="A324" t="s">
        <v>26</v>
      </c>
      <c r="B324" t="s">
        <v>173</v>
      </c>
      <c r="C324" s="1">
        <v>44046.378472222219</v>
      </c>
      <c r="D324">
        <v>417.8</v>
      </c>
      <c r="E324" s="1">
        <v>44074.378472222219</v>
      </c>
      <c r="F324">
        <v>407.8</v>
      </c>
      <c r="G324" s="2">
        <v>-2.3900000000000001E-2</v>
      </c>
      <c r="H324">
        <v>-6305.89</v>
      </c>
      <c r="I324" s="2">
        <v>-2.41E-2</v>
      </c>
      <c r="J324">
        <v>625.42550000000006</v>
      </c>
      <c r="K324">
        <v>261302.75</v>
      </c>
      <c r="L324">
        <v>3193067.82</v>
      </c>
      <c r="M324">
        <v>21</v>
      </c>
      <c r="N324">
        <v>-300.27999999999997</v>
      </c>
      <c r="O324" s="2">
        <v>-6.4100000000000004E-2</v>
      </c>
      <c r="P324" s="2">
        <v>3.9E-2</v>
      </c>
      <c r="Q324" t="s">
        <v>19</v>
      </c>
    </row>
    <row r="325" spans="1:17">
      <c r="A325" t="s">
        <v>27</v>
      </c>
      <c r="B325" t="s">
        <v>173</v>
      </c>
      <c r="C325" s="1">
        <v>44046.378472222219</v>
      </c>
      <c r="D325">
        <v>3776.2</v>
      </c>
      <c r="E325" s="1">
        <v>44074.378472222219</v>
      </c>
      <c r="F325">
        <v>3726.05</v>
      </c>
      <c r="G325" s="2">
        <v>-1.3299999999999999E-2</v>
      </c>
      <c r="H325">
        <v>-3522.14</v>
      </c>
      <c r="I325" s="2">
        <v>-1.35E-2</v>
      </c>
      <c r="J325">
        <v>69.197000000000003</v>
      </c>
      <c r="K325">
        <v>261301.7</v>
      </c>
      <c r="L325">
        <v>3189545.67</v>
      </c>
      <c r="M325">
        <v>21</v>
      </c>
      <c r="N325">
        <v>-167.72</v>
      </c>
      <c r="O325" s="2">
        <v>-1.3299999999999999E-2</v>
      </c>
      <c r="P325" s="2">
        <v>6.0600000000000001E-2</v>
      </c>
      <c r="Q325" t="s">
        <v>19</v>
      </c>
    </row>
    <row r="326" spans="1:17">
      <c r="A326" t="s">
        <v>28</v>
      </c>
      <c r="B326" t="s">
        <v>173</v>
      </c>
      <c r="C326" s="1">
        <v>44046.378472222219</v>
      </c>
      <c r="D326">
        <v>710.4</v>
      </c>
      <c r="E326" s="1">
        <v>44074.378472222219</v>
      </c>
      <c r="F326">
        <v>713.55</v>
      </c>
      <c r="G326" s="2">
        <v>4.4000000000000003E-3</v>
      </c>
      <c r="H326">
        <v>1106.26</v>
      </c>
      <c r="I326" s="2">
        <v>4.1999999999999997E-3</v>
      </c>
      <c r="J326">
        <v>367.82190000000003</v>
      </c>
      <c r="K326">
        <v>261300.67</v>
      </c>
      <c r="L326">
        <v>3190651.94</v>
      </c>
      <c r="M326">
        <v>21</v>
      </c>
      <c r="N326">
        <v>52.68</v>
      </c>
      <c r="O326" s="2">
        <v>-1.32E-2</v>
      </c>
      <c r="P326" s="2">
        <v>0.14649999999999999</v>
      </c>
      <c r="Q326" t="s">
        <v>19</v>
      </c>
    </row>
    <row r="327" spans="1:17">
      <c r="A327" t="s">
        <v>29</v>
      </c>
      <c r="B327" t="s">
        <v>173</v>
      </c>
      <c r="C327" s="1">
        <v>44046.378472222219</v>
      </c>
      <c r="D327">
        <v>128.4</v>
      </c>
      <c r="E327" s="1">
        <v>44074.378472222219</v>
      </c>
      <c r="F327">
        <v>134.35</v>
      </c>
      <c r="G327" s="2">
        <v>4.6300000000000001E-2</v>
      </c>
      <c r="H327">
        <v>12055.04</v>
      </c>
      <c r="I327" s="2">
        <v>4.6100000000000002E-2</v>
      </c>
      <c r="J327">
        <v>2035.0440000000001</v>
      </c>
      <c r="K327">
        <v>261299.61</v>
      </c>
      <c r="L327">
        <v>3202706.98</v>
      </c>
      <c r="M327">
        <v>21</v>
      </c>
      <c r="N327">
        <v>574.04999999999995</v>
      </c>
      <c r="O327" s="2">
        <v>-2.3E-3</v>
      </c>
      <c r="P327" s="2">
        <v>0.1211</v>
      </c>
      <c r="Q327" t="s">
        <v>19</v>
      </c>
    </row>
    <row r="328" spans="1:17">
      <c r="A328" t="s">
        <v>30</v>
      </c>
      <c r="B328" t="s">
        <v>173</v>
      </c>
      <c r="C328" s="1">
        <v>44046.378472222219</v>
      </c>
      <c r="D328">
        <v>2641.75</v>
      </c>
      <c r="E328" s="1">
        <v>44074.378472222219</v>
      </c>
      <c r="F328">
        <v>3122.8</v>
      </c>
      <c r="G328" s="2">
        <v>0.18210000000000001</v>
      </c>
      <c r="H328">
        <v>47524.2</v>
      </c>
      <c r="I328" s="2">
        <v>0.18190000000000001</v>
      </c>
      <c r="J328">
        <v>98.911159999999995</v>
      </c>
      <c r="K328">
        <v>261298.56</v>
      </c>
      <c r="L328">
        <v>3250231.17</v>
      </c>
      <c r="M328">
        <v>21</v>
      </c>
      <c r="N328">
        <v>2263.06</v>
      </c>
      <c r="O328" s="2">
        <v>-1.4999999999999999E-2</v>
      </c>
      <c r="P328" s="2">
        <v>0.26240000000000002</v>
      </c>
      <c r="Q328" t="s">
        <v>19</v>
      </c>
    </row>
    <row r="329" spans="1:17">
      <c r="A329" t="s">
        <v>31</v>
      </c>
      <c r="B329" t="s">
        <v>173</v>
      </c>
      <c r="C329" s="1">
        <v>44046.378472222219</v>
      </c>
      <c r="D329">
        <v>4527.45</v>
      </c>
      <c r="E329" s="1">
        <v>44074.378472222219</v>
      </c>
      <c r="F329">
        <v>4264.7</v>
      </c>
      <c r="G329" s="2">
        <v>-5.8000000000000003E-2</v>
      </c>
      <c r="H329">
        <v>-15215.11</v>
      </c>
      <c r="I329" s="2">
        <v>-5.8200000000000002E-2</v>
      </c>
      <c r="J329">
        <v>57.714060000000003</v>
      </c>
      <c r="K329">
        <v>261297.52</v>
      </c>
      <c r="L329">
        <v>3235016.06</v>
      </c>
      <c r="M329">
        <v>21</v>
      </c>
      <c r="N329">
        <v>-724.53</v>
      </c>
      <c r="O329" s="2">
        <v>-5.8000000000000003E-2</v>
      </c>
      <c r="P329" s="2">
        <v>5.11E-2</v>
      </c>
      <c r="Q329" t="s">
        <v>19</v>
      </c>
    </row>
    <row r="330" spans="1:17">
      <c r="A330" t="s">
        <v>32</v>
      </c>
      <c r="B330" t="s">
        <v>173</v>
      </c>
      <c r="C330" s="1">
        <v>44046.378472222219</v>
      </c>
      <c r="D330">
        <v>2078.2150000000001</v>
      </c>
      <c r="E330" s="1">
        <v>44074.378472222219</v>
      </c>
      <c r="F330">
        <v>2092</v>
      </c>
      <c r="G330" s="2">
        <v>6.6E-3</v>
      </c>
      <c r="H330">
        <v>1680.77</v>
      </c>
      <c r="I330" s="2">
        <v>6.4000000000000003E-3</v>
      </c>
      <c r="J330">
        <v>125.7312</v>
      </c>
      <c r="K330">
        <v>261296.48</v>
      </c>
      <c r="L330">
        <v>3236696.83</v>
      </c>
      <c r="M330">
        <v>21</v>
      </c>
      <c r="N330">
        <v>80.040000000000006</v>
      </c>
      <c r="O330" s="2">
        <v>-3.44E-2</v>
      </c>
      <c r="P330" s="2">
        <v>0.1487</v>
      </c>
      <c r="Q330" t="s">
        <v>19</v>
      </c>
    </row>
    <row r="331" spans="1:17">
      <c r="A331" t="s">
        <v>33</v>
      </c>
      <c r="B331" t="s">
        <v>173</v>
      </c>
      <c r="C331" s="1">
        <v>44046.378472222219</v>
      </c>
      <c r="D331">
        <v>633.5</v>
      </c>
      <c r="E331" s="1">
        <v>44074.378472222219</v>
      </c>
      <c r="F331">
        <v>674.85</v>
      </c>
      <c r="G331" s="2">
        <v>6.5299999999999997E-2</v>
      </c>
      <c r="H331">
        <v>17001.39</v>
      </c>
      <c r="I331" s="2">
        <v>6.5100000000000005E-2</v>
      </c>
      <c r="J331">
        <v>412.46319999999997</v>
      </c>
      <c r="K331">
        <v>261295.44</v>
      </c>
      <c r="L331">
        <v>3253698.22</v>
      </c>
      <c r="M331">
        <v>21</v>
      </c>
      <c r="N331">
        <v>809.59</v>
      </c>
      <c r="O331" s="2">
        <v>-3.5999999999999997E-2</v>
      </c>
      <c r="P331" s="2">
        <v>0.1326</v>
      </c>
      <c r="Q331" t="s">
        <v>19</v>
      </c>
    </row>
    <row r="332" spans="1:17">
      <c r="A332" t="s">
        <v>34</v>
      </c>
      <c r="B332" t="s">
        <v>173</v>
      </c>
      <c r="C332" s="1">
        <v>44046.378472222219</v>
      </c>
      <c r="D332">
        <v>705.95</v>
      </c>
      <c r="E332" s="1">
        <v>44074.378472222219</v>
      </c>
      <c r="F332">
        <v>694.4</v>
      </c>
      <c r="G332" s="2">
        <v>-1.6400000000000001E-2</v>
      </c>
      <c r="H332">
        <v>-4326.8500000000004</v>
      </c>
      <c r="I332" s="2">
        <v>-1.66E-2</v>
      </c>
      <c r="J332">
        <v>370.13159999999999</v>
      </c>
      <c r="K332">
        <v>261294.41</v>
      </c>
      <c r="L332">
        <v>3249371.37</v>
      </c>
      <c r="M332">
        <v>21</v>
      </c>
      <c r="N332">
        <v>-206.04</v>
      </c>
      <c r="O332" s="2">
        <v>-4.0899999999999999E-2</v>
      </c>
      <c r="P332" s="2">
        <v>3.27E-2</v>
      </c>
      <c r="Q332" t="s">
        <v>19</v>
      </c>
    </row>
    <row r="333" spans="1:17">
      <c r="A333" t="s">
        <v>35</v>
      </c>
      <c r="B333" t="s">
        <v>173</v>
      </c>
      <c r="C333" s="1">
        <v>44046.378472222219</v>
      </c>
      <c r="D333">
        <v>1739.8</v>
      </c>
      <c r="E333" s="1">
        <v>44074.378472222219</v>
      </c>
      <c r="F333">
        <v>1832.6</v>
      </c>
      <c r="G333" s="2">
        <v>5.33E-2</v>
      </c>
      <c r="H333">
        <v>13883.59</v>
      </c>
      <c r="I333" s="2">
        <v>5.3100000000000001E-2</v>
      </c>
      <c r="J333">
        <v>150.1859</v>
      </c>
      <c r="K333">
        <v>261293.36</v>
      </c>
      <c r="L333">
        <v>3263254.97</v>
      </c>
      <c r="M333">
        <v>21</v>
      </c>
      <c r="N333">
        <v>661.12</v>
      </c>
      <c r="O333" s="2">
        <v>-5.5999999999999999E-3</v>
      </c>
      <c r="P333" s="2">
        <v>9.1200000000000003E-2</v>
      </c>
      <c r="Q333" t="s">
        <v>19</v>
      </c>
    </row>
    <row r="334" spans="1:17">
      <c r="A334" t="s">
        <v>36</v>
      </c>
      <c r="B334" t="s">
        <v>173</v>
      </c>
      <c r="C334" s="1">
        <v>44046.378472222219</v>
      </c>
      <c r="D334">
        <v>1002</v>
      </c>
      <c r="E334" s="1">
        <v>44074.378472222219</v>
      </c>
      <c r="F334">
        <v>1115.8499999999999</v>
      </c>
      <c r="G334" s="2">
        <v>0.11360000000000001</v>
      </c>
      <c r="H334">
        <v>29633.52</v>
      </c>
      <c r="I334" s="2">
        <v>0.1134</v>
      </c>
      <c r="J334">
        <v>260.77080000000001</v>
      </c>
      <c r="K334">
        <v>261292.3</v>
      </c>
      <c r="L334">
        <v>3292888.49</v>
      </c>
      <c r="M334">
        <v>21</v>
      </c>
      <c r="N334">
        <v>1411.12</v>
      </c>
      <c r="O334" s="2">
        <v>-8.9999999999999993E-3</v>
      </c>
      <c r="P334" s="2">
        <v>0.1295</v>
      </c>
      <c r="Q334" t="s">
        <v>19</v>
      </c>
    </row>
    <row r="335" spans="1:17">
      <c r="A335" t="s">
        <v>37</v>
      </c>
      <c r="B335" t="s">
        <v>173</v>
      </c>
      <c r="C335" s="1">
        <v>44046.378472222219</v>
      </c>
      <c r="D335">
        <v>603</v>
      </c>
      <c r="E335" s="1">
        <v>44074.378472222219</v>
      </c>
      <c r="F335">
        <v>574.79999999999995</v>
      </c>
      <c r="G335" s="2">
        <v>-4.6800000000000001E-2</v>
      </c>
      <c r="H335">
        <v>-12270.63</v>
      </c>
      <c r="I335" s="2">
        <v>-4.7E-2</v>
      </c>
      <c r="J335">
        <v>433.31880000000001</v>
      </c>
      <c r="K335">
        <v>261291.27</v>
      </c>
      <c r="L335">
        <v>3280617.86</v>
      </c>
      <c r="M335">
        <v>21</v>
      </c>
      <c r="N335">
        <v>-584.32000000000005</v>
      </c>
      <c r="O335" s="2">
        <v>-4.6800000000000001E-2</v>
      </c>
      <c r="P335" s="2">
        <v>3.4799999999999998E-2</v>
      </c>
      <c r="Q335" t="s">
        <v>19</v>
      </c>
    </row>
    <row r="336" spans="1:17">
      <c r="A336" t="s">
        <v>38</v>
      </c>
      <c r="B336" t="s">
        <v>173</v>
      </c>
      <c r="C336" s="1">
        <v>44046.378472222219</v>
      </c>
      <c r="D336">
        <v>2631.3</v>
      </c>
      <c r="E336" s="1">
        <v>44074.378472222219</v>
      </c>
      <c r="F336">
        <v>3006.05</v>
      </c>
      <c r="G336" s="2">
        <v>0.1424</v>
      </c>
      <c r="H336">
        <v>37157</v>
      </c>
      <c r="I336" s="2">
        <v>0.14219999999999999</v>
      </c>
      <c r="J336">
        <v>99.300799999999995</v>
      </c>
      <c r="K336">
        <v>261290.2</v>
      </c>
      <c r="L336">
        <v>3317774.86</v>
      </c>
      <c r="M336">
        <v>21</v>
      </c>
      <c r="N336">
        <v>1769.38</v>
      </c>
      <c r="O336" s="2">
        <v>-4.0000000000000001E-3</v>
      </c>
      <c r="P336" s="2">
        <v>0.20899999999999999</v>
      </c>
      <c r="Q336" t="s">
        <v>19</v>
      </c>
    </row>
    <row r="337" spans="1:17">
      <c r="A337" t="s">
        <v>39</v>
      </c>
      <c r="B337" t="s">
        <v>173</v>
      </c>
      <c r="C337" s="1">
        <v>44046.378472222219</v>
      </c>
      <c r="D337">
        <v>161.35</v>
      </c>
      <c r="E337" s="1">
        <v>44074.378472222219</v>
      </c>
      <c r="F337">
        <v>185.25</v>
      </c>
      <c r="G337" s="2">
        <v>0.14810000000000001</v>
      </c>
      <c r="H337">
        <v>38647.379999999997</v>
      </c>
      <c r="I337" s="2">
        <v>0.1479</v>
      </c>
      <c r="J337">
        <v>1619.394</v>
      </c>
      <c r="K337">
        <v>261289.16</v>
      </c>
      <c r="L337">
        <v>3356422.24</v>
      </c>
      <c r="M337">
        <v>21</v>
      </c>
      <c r="N337">
        <v>1840.35</v>
      </c>
      <c r="O337" s="2">
        <v>-3.7000000000000002E-3</v>
      </c>
      <c r="P337" s="2">
        <v>0.2591</v>
      </c>
      <c r="Q337" t="s">
        <v>19</v>
      </c>
    </row>
    <row r="338" spans="1:17">
      <c r="A338" t="s">
        <v>40</v>
      </c>
      <c r="B338" t="s">
        <v>173</v>
      </c>
      <c r="C338" s="1">
        <v>44046.378472222219</v>
      </c>
      <c r="D338">
        <v>2204.5</v>
      </c>
      <c r="E338" s="1">
        <v>44074.378472222219</v>
      </c>
      <c r="F338">
        <v>2117.35</v>
      </c>
      <c r="G338" s="2">
        <v>-3.95E-2</v>
      </c>
      <c r="H338">
        <v>-10380.67</v>
      </c>
      <c r="I338" s="2">
        <v>-3.9699999999999999E-2</v>
      </c>
      <c r="J338">
        <v>118.5249</v>
      </c>
      <c r="K338">
        <v>261288.13</v>
      </c>
      <c r="L338">
        <v>3346041.57</v>
      </c>
      <c r="M338">
        <v>21</v>
      </c>
      <c r="N338">
        <v>-494.32</v>
      </c>
      <c r="O338" s="2">
        <v>-3.95E-2</v>
      </c>
      <c r="P338" s="2">
        <v>1.37E-2</v>
      </c>
      <c r="Q338" t="s">
        <v>19</v>
      </c>
    </row>
    <row r="339" spans="1:17">
      <c r="A339" t="s">
        <v>41</v>
      </c>
      <c r="B339" t="s">
        <v>173</v>
      </c>
      <c r="C339" s="1">
        <v>44046.378472222219</v>
      </c>
      <c r="D339">
        <v>343.25</v>
      </c>
      <c r="E339" s="1">
        <v>44074.378472222219</v>
      </c>
      <c r="F339">
        <v>394.6</v>
      </c>
      <c r="G339" s="2">
        <v>0.14960000000000001</v>
      </c>
      <c r="H339">
        <v>39032.230000000003</v>
      </c>
      <c r="I339" s="2">
        <v>0.14940000000000001</v>
      </c>
      <c r="J339">
        <v>761.21510000000001</v>
      </c>
      <c r="K339">
        <v>261287.08</v>
      </c>
      <c r="L339">
        <v>3385073.8</v>
      </c>
      <c r="M339">
        <v>21</v>
      </c>
      <c r="N339">
        <v>1858.68</v>
      </c>
      <c r="O339" s="2">
        <v>-8.0000000000000002E-3</v>
      </c>
      <c r="P339" s="2">
        <v>0.20860000000000001</v>
      </c>
      <c r="Q339" t="s">
        <v>19</v>
      </c>
    </row>
    <row r="340" spans="1:17">
      <c r="A340" t="s">
        <v>107</v>
      </c>
      <c r="B340" t="s">
        <v>173</v>
      </c>
      <c r="C340" s="1">
        <v>44046.378472222219</v>
      </c>
      <c r="D340">
        <v>503.05</v>
      </c>
      <c r="E340" s="1">
        <v>44074.378472222219</v>
      </c>
      <c r="F340">
        <v>630.20000000000005</v>
      </c>
      <c r="G340" s="2">
        <v>0.25280000000000002</v>
      </c>
      <c r="H340">
        <v>65983.320000000007</v>
      </c>
      <c r="I340" s="2">
        <v>0.2525</v>
      </c>
      <c r="J340">
        <v>519.40369999999996</v>
      </c>
      <c r="K340">
        <v>261286.02</v>
      </c>
      <c r="L340">
        <v>3451057.11</v>
      </c>
      <c r="M340">
        <v>21</v>
      </c>
      <c r="N340">
        <v>3142.06</v>
      </c>
      <c r="O340" s="2">
        <v>-3.9399999999999998E-2</v>
      </c>
      <c r="P340" s="2">
        <v>0.40150000000000002</v>
      </c>
      <c r="Q340" t="s">
        <v>19</v>
      </c>
    </row>
    <row r="341" spans="1:17">
      <c r="A341" t="s">
        <v>108</v>
      </c>
      <c r="B341" t="s">
        <v>173</v>
      </c>
      <c r="C341" s="1">
        <v>44046.378472222219</v>
      </c>
      <c r="D341">
        <v>956.9</v>
      </c>
      <c r="E341" s="1">
        <v>44074.378472222219</v>
      </c>
      <c r="F341">
        <v>928.6</v>
      </c>
      <c r="G341" s="2">
        <v>-2.9600000000000001E-2</v>
      </c>
      <c r="H341">
        <v>-7778.9</v>
      </c>
      <c r="I341" s="2">
        <v>-2.98E-2</v>
      </c>
      <c r="J341">
        <v>273.05360000000002</v>
      </c>
      <c r="K341">
        <v>261284.98</v>
      </c>
      <c r="L341">
        <v>3443278.21</v>
      </c>
      <c r="M341">
        <v>21</v>
      </c>
      <c r="N341">
        <v>-370.42</v>
      </c>
      <c r="O341" s="2">
        <v>-2.9600000000000001E-2</v>
      </c>
      <c r="P341" s="2">
        <v>1.83E-2</v>
      </c>
      <c r="Q341" t="s">
        <v>19</v>
      </c>
    </row>
    <row r="342" spans="1:17">
      <c r="A342" t="s">
        <v>42</v>
      </c>
      <c r="B342" t="s">
        <v>173</v>
      </c>
      <c r="C342" s="1">
        <v>44046.378472222219</v>
      </c>
      <c r="D342">
        <v>86.2</v>
      </c>
      <c r="E342" s="1">
        <v>44074.378472222219</v>
      </c>
      <c r="F342">
        <v>85.8</v>
      </c>
      <c r="G342" s="2">
        <v>-4.5999999999999999E-3</v>
      </c>
      <c r="H342">
        <v>-1264.5899999999999</v>
      </c>
      <c r="I342" s="2">
        <v>-4.7999999999999996E-3</v>
      </c>
      <c r="J342">
        <v>3031.136</v>
      </c>
      <c r="K342">
        <v>261283.94</v>
      </c>
      <c r="L342">
        <v>3442013.62</v>
      </c>
      <c r="M342">
        <v>21</v>
      </c>
      <c r="N342">
        <v>-60.22</v>
      </c>
      <c r="O342" s="2">
        <v>-1.9099999999999999E-2</v>
      </c>
      <c r="P342" s="2">
        <v>4.9299999999999997E-2</v>
      </c>
      <c r="Q342" t="s">
        <v>19</v>
      </c>
    </row>
    <row r="343" spans="1:17">
      <c r="A343" t="s">
        <v>109</v>
      </c>
      <c r="B343" t="s">
        <v>173</v>
      </c>
      <c r="C343" s="1">
        <v>44046.378472222219</v>
      </c>
      <c r="D343">
        <v>192.6</v>
      </c>
      <c r="E343" s="1">
        <v>44074.378472222219</v>
      </c>
      <c r="F343">
        <v>191.1</v>
      </c>
      <c r="G343" s="2">
        <v>-7.7999999999999996E-3</v>
      </c>
      <c r="H343">
        <v>-2086.9699999999998</v>
      </c>
      <c r="I343" s="2">
        <v>-8.0000000000000002E-3</v>
      </c>
      <c r="J343">
        <v>1356.6089999999999</v>
      </c>
      <c r="K343">
        <v>261282.91</v>
      </c>
      <c r="L343">
        <v>3439926.65</v>
      </c>
      <c r="M343">
        <v>21</v>
      </c>
      <c r="N343">
        <v>-99.38</v>
      </c>
      <c r="O343" s="2">
        <v>-7.7999999999999996E-3</v>
      </c>
      <c r="P343" s="2">
        <v>7.8399999999999997E-2</v>
      </c>
      <c r="Q343" t="s">
        <v>19</v>
      </c>
    </row>
    <row r="344" spans="1:17">
      <c r="A344" t="s">
        <v>110</v>
      </c>
      <c r="B344" t="s">
        <v>173</v>
      </c>
      <c r="C344" s="1">
        <v>44046.378472222219</v>
      </c>
      <c r="D344">
        <v>220.55</v>
      </c>
      <c r="E344" s="1">
        <v>44074.378472222219</v>
      </c>
      <c r="F344">
        <v>269.8</v>
      </c>
      <c r="G344" s="2">
        <v>0.2233</v>
      </c>
      <c r="H344">
        <v>58287.55</v>
      </c>
      <c r="I344" s="2">
        <v>0.22309999999999999</v>
      </c>
      <c r="J344">
        <v>1184.683</v>
      </c>
      <c r="K344">
        <v>261281.86</v>
      </c>
      <c r="L344">
        <v>3498214.21</v>
      </c>
      <c r="M344">
        <v>21</v>
      </c>
      <c r="N344">
        <v>2775.6</v>
      </c>
      <c r="O344" s="2">
        <v>-8.6E-3</v>
      </c>
      <c r="P344" s="2">
        <v>0.31830000000000003</v>
      </c>
      <c r="Q344" t="s">
        <v>19</v>
      </c>
    </row>
    <row r="345" spans="1:17">
      <c r="A345" t="s">
        <v>111</v>
      </c>
      <c r="B345" t="s">
        <v>173</v>
      </c>
      <c r="C345" s="1">
        <v>44046.378472222219</v>
      </c>
      <c r="D345">
        <v>1308.55</v>
      </c>
      <c r="E345" s="1">
        <v>44074.378472222219</v>
      </c>
      <c r="F345">
        <v>1401.35</v>
      </c>
      <c r="G345" s="2">
        <v>7.0900000000000005E-2</v>
      </c>
      <c r="H345">
        <v>18475.45</v>
      </c>
      <c r="I345" s="2">
        <v>7.0699999999999999E-2</v>
      </c>
      <c r="J345">
        <v>199.672</v>
      </c>
      <c r="K345">
        <v>261280.8</v>
      </c>
      <c r="L345">
        <v>3516689.66</v>
      </c>
      <c r="M345">
        <v>21</v>
      </c>
      <c r="N345">
        <v>879.78</v>
      </c>
      <c r="O345" s="2">
        <v>-6.4999999999999997E-3</v>
      </c>
      <c r="P345" s="2">
        <v>0.1371</v>
      </c>
      <c r="Q345" t="s">
        <v>19</v>
      </c>
    </row>
    <row r="346" spans="1:17">
      <c r="A346" t="s">
        <v>112</v>
      </c>
      <c r="B346" t="s">
        <v>173</v>
      </c>
      <c r="C346" s="1">
        <v>44046.378472222219</v>
      </c>
      <c r="D346">
        <v>915.9</v>
      </c>
      <c r="E346" s="1">
        <v>44074.378472222219</v>
      </c>
      <c r="F346">
        <v>944.95</v>
      </c>
      <c r="G346" s="2">
        <v>3.1699999999999999E-2</v>
      </c>
      <c r="H346">
        <v>8234.0400000000009</v>
      </c>
      <c r="I346" s="2">
        <v>3.15E-2</v>
      </c>
      <c r="J346">
        <v>285.27109999999999</v>
      </c>
      <c r="K346">
        <v>261279.77</v>
      </c>
      <c r="L346">
        <v>3524923.7</v>
      </c>
      <c r="M346">
        <v>21</v>
      </c>
      <c r="N346">
        <v>392.1</v>
      </c>
      <c r="O346" s="2">
        <v>-1.35E-2</v>
      </c>
      <c r="P346" s="2">
        <v>0.1191</v>
      </c>
      <c r="Q346" t="s">
        <v>19</v>
      </c>
    </row>
    <row r="347" spans="1:17">
      <c r="A347" t="s">
        <v>113</v>
      </c>
      <c r="B347" t="s">
        <v>173</v>
      </c>
      <c r="C347" s="1">
        <v>44046.378472222219</v>
      </c>
      <c r="D347">
        <v>597.15</v>
      </c>
      <c r="E347" s="1">
        <v>44074.378472222219</v>
      </c>
      <c r="F347">
        <v>606.9</v>
      </c>
      <c r="G347" s="2">
        <v>1.6299999999999999E-2</v>
      </c>
      <c r="H347">
        <v>4213.3599999999997</v>
      </c>
      <c r="I347" s="2">
        <v>1.61E-2</v>
      </c>
      <c r="J347">
        <v>437.5428</v>
      </c>
      <c r="K347">
        <v>261278.72</v>
      </c>
      <c r="L347">
        <v>3529137.06</v>
      </c>
      <c r="M347">
        <v>21</v>
      </c>
      <c r="N347">
        <v>200.64</v>
      </c>
      <c r="O347" s="2">
        <v>-4.8999999999999998E-3</v>
      </c>
      <c r="P347" s="2">
        <v>8.6199999999999999E-2</v>
      </c>
      <c r="Q347" t="s">
        <v>19</v>
      </c>
    </row>
    <row r="348" spans="1:17">
      <c r="A348" t="s">
        <v>114</v>
      </c>
      <c r="B348" t="s">
        <v>173</v>
      </c>
      <c r="C348" s="1">
        <v>44046.378472222219</v>
      </c>
      <c r="D348">
        <v>6165.2</v>
      </c>
      <c r="E348" s="1">
        <v>44074.378472222219</v>
      </c>
      <c r="F348">
        <v>6839.95</v>
      </c>
      <c r="G348" s="2">
        <v>0.1094</v>
      </c>
      <c r="H348">
        <v>28540.400000000001</v>
      </c>
      <c r="I348" s="2">
        <v>0.10920000000000001</v>
      </c>
      <c r="J348">
        <v>42.379429999999999</v>
      </c>
      <c r="K348">
        <v>261277.66</v>
      </c>
      <c r="L348">
        <v>3557677.46</v>
      </c>
      <c r="M348">
        <v>21</v>
      </c>
      <c r="N348">
        <v>1359.07</v>
      </c>
      <c r="O348" s="2">
        <v>-6.4999999999999997E-3</v>
      </c>
      <c r="P348" s="2">
        <v>0.16389999999999999</v>
      </c>
      <c r="Q348" t="s">
        <v>19</v>
      </c>
    </row>
    <row r="349" spans="1:17">
      <c r="A349" t="s">
        <v>115</v>
      </c>
      <c r="B349" t="s">
        <v>173</v>
      </c>
      <c r="C349" s="1">
        <v>44046.378472222219</v>
      </c>
      <c r="D349">
        <v>16524.8</v>
      </c>
      <c r="E349" s="1">
        <v>44074.378472222219</v>
      </c>
      <c r="F349">
        <v>15949.55</v>
      </c>
      <c r="G349" s="2">
        <v>-3.4799999999999998E-2</v>
      </c>
      <c r="H349">
        <v>-9146.73</v>
      </c>
      <c r="I349" s="2">
        <v>-3.5000000000000003E-2</v>
      </c>
      <c r="J349">
        <v>15.81118</v>
      </c>
      <c r="K349">
        <v>261276.64</v>
      </c>
      <c r="L349">
        <v>3548530.74</v>
      </c>
      <c r="M349">
        <v>21</v>
      </c>
      <c r="N349">
        <v>-435.56</v>
      </c>
      <c r="O349" s="2">
        <v>-3.4799999999999998E-2</v>
      </c>
      <c r="P349" s="2">
        <v>2.2599999999999999E-2</v>
      </c>
      <c r="Q349" t="s">
        <v>19</v>
      </c>
    </row>
    <row r="350" spans="1:17">
      <c r="A350" t="s">
        <v>116</v>
      </c>
      <c r="B350" t="s">
        <v>173</v>
      </c>
      <c r="C350" s="1">
        <v>44046.378472222219</v>
      </c>
      <c r="D350">
        <v>85.6</v>
      </c>
      <c r="E350" s="1">
        <v>44074.378472222219</v>
      </c>
      <c r="F350">
        <v>96.4</v>
      </c>
      <c r="G350" s="2">
        <v>0.12620000000000001</v>
      </c>
      <c r="H350">
        <v>32909.129999999997</v>
      </c>
      <c r="I350" s="2">
        <v>0.126</v>
      </c>
      <c r="J350">
        <v>3052.2849999999999</v>
      </c>
      <c r="K350">
        <v>261275.58</v>
      </c>
      <c r="L350">
        <v>3581439.86</v>
      </c>
      <c r="M350">
        <v>21</v>
      </c>
      <c r="N350">
        <v>1567.1</v>
      </c>
      <c r="O350" s="2">
        <v>-7.0000000000000001E-3</v>
      </c>
      <c r="P350" s="2">
        <v>0.26169999999999999</v>
      </c>
      <c r="Q350" t="s">
        <v>19</v>
      </c>
    </row>
    <row r="351" spans="1:17">
      <c r="A351" t="s">
        <v>43</v>
      </c>
      <c r="B351" t="s">
        <v>173</v>
      </c>
      <c r="C351" s="1">
        <v>44046.378472222219</v>
      </c>
      <c r="D351">
        <v>75.900000000000006</v>
      </c>
      <c r="E351" s="1">
        <v>44074.378472222219</v>
      </c>
      <c r="F351">
        <v>81.95</v>
      </c>
      <c r="G351" s="2">
        <v>7.9699999999999993E-2</v>
      </c>
      <c r="H351">
        <v>20771.89</v>
      </c>
      <c r="I351" s="2">
        <v>7.9500000000000001E-2</v>
      </c>
      <c r="J351">
        <v>3442.3519999999999</v>
      </c>
      <c r="K351">
        <v>261274.55</v>
      </c>
      <c r="L351">
        <v>3602211.75</v>
      </c>
      <c r="M351">
        <v>21</v>
      </c>
      <c r="N351">
        <v>989.14</v>
      </c>
      <c r="O351" s="2">
        <v>-4.5999999999999999E-3</v>
      </c>
      <c r="P351" s="2">
        <v>9.9500000000000005E-2</v>
      </c>
      <c r="Q351" t="s">
        <v>19</v>
      </c>
    </row>
    <row r="352" spans="1:17">
      <c r="A352" t="s">
        <v>44</v>
      </c>
      <c r="B352" t="s">
        <v>173</v>
      </c>
      <c r="C352" s="1">
        <v>44046.378472222219</v>
      </c>
      <c r="D352">
        <v>133.91249999999999</v>
      </c>
      <c r="E352" s="1">
        <v>44074.378472222219</v>
      </c>
      <c r="F352">
        <v>134.21250000000001</v>
      </c>
      <c r="G352" s="2">
        <v>2.2000000000000001E-3</v>
      </c>
      <c r="H352">
        <v>533.01</v>
      </c>
      <c r="I352" s="2">
        <v>2E-3</v>
      </c>
      <c r="J352">
        <v>1951.076</v>
      </c>
      <c r="K352">
        <v>261273.48</v>
      </c>
      <c r="L352">
        <v>3602744.76</v>
      </c>
      <c r="M352">
        <v>21</v>
      </c>
      <c r="N352">
        <v>25.38</v>
      </c>
      <c r="O352" s="2">
        <v>-0.03</v>
      </c>
      <c r="P352" s="2">
        <v>6.7799999999999999E-2</v>
      </c>
      <c r="Q352" t="s">
        <v>19</v>
      </c>
    </row>
    <row r="353" spans="1:17">
      <c r="A353" t="s">
        <v>45</v>
      </c>
      <c r="B353" t="s">
        <v>173</v>
      </c>
      <c r="C353" s="1">
        <v>44046.378472222219</v>
      </c>
      <c r="D353">
        <v>2009</v>
      </c>
      <c r="E353" s="1">
        <v>44074.378472222219</v>
      </c>
      <c r="F353">
        <v>2080.6999999999998</v>
      </c>
      <c r="G353" s="2">
        <v>3.5700000000000003E-2</v>
      </c>
      <c r="H353">
        <v>9271.4699999999993</v>
      </c>
      <c r="I353" s="2">
        <v>3.5499999999999997E-2</v>
      </c>
      <c r="J353">
        <v>130.05099999999999</v>
      </c>
      <c r="K353">
        <v>261272.45</v>
      </c>
      <c r="L353">
        <v>3612016.23</v>
      </c>
      <c r="M353">
        <v>21</v>
      </c>
      <c r="N353">
        <v>441.5</v>
      </c>
      <c r="O353" s="2">
        <v>-4.4000000000000003E-3</v>
      </c>
      <c r="P353" s="2">
        <v>9.3100000000000002E-2</v>
      </c>
      <c r="Q353" t="s">
        <v>19</v>
      </c>
    </row>
    <row r="354" spans="1:17">
      <c r="A354" t="s">
        <v>46</v>
      </c>
      <c r="B354" t="s">
        <v>173</v>
      </c>
      <c r="C354" s="1">
        <v>44046.378472222219</v>
      </c>
      <c r="D354">
        <v>875.1</v>
      </c>
      <c r="E354" s="1">
        <v>44074.378472222219</v>
      </c>
      <c r="F354">
        <v>827.75</v>
      </c>
      <c r="G354" s="2">
        <v>-5.4100000000000002E-2</v>
      </c>
      <c r="H354">
        <v>-14187.74</v>
      </c>
      <c r="I354" s="2">
        <v>-5.4300000000000001E-2</v>
      </c>
      <c r="J354">
        <v>298.56180000000001</v>
      </c>
      <c r="K354">
        <v>261271.39</v>
      </c>
      <c r="L354">
        <v>3597828.49</v>
      </c>
      <c r="M354">
        <v>21</v>
      </c>
      <c r="N354">
        <v>-675.61</v>
      </c>
      <c r="O354" s="2">
        <v>-5.4100000000000002E-2</v>
      </c>
      <c r="P354" s="2">
        <v>4.1000000000000002E-2</v>
      </c>
      <c r="Q354" t="s">
        <v>19</v>
      </c>
    </row>
    <row r="355" spans="1:17">
      <c r="A355" t="s">
        <v>47</v>
      </c>
      <c r="B355" t="s">
        <v>173</v>
      </c>
      <c r="C355" s="1">
        <v>44046.378472222219</v>
      </c>
      <c r="D355">
        <v>192.25</v>
      </c>
      <c r="E355" s="1">
        <v>44074.378472222219</v>
      </c>
      <c r="F355">
        <v>212</v>
      </c>
      <c r="G355" s="2">
        <v>0.1027</v>
      </c>
      <c r="H355">
        <v>26785.58</v>
      </c>
      <c r="I355" s="2">
        <v>0.10249999999999999</v>
      </c>
      <c r="J355">
        <v>1359.0139999999999</v>
      </c>
      <c r="K355">
        <v>261270.36</v>
      </c>
      <c r="L355">
        <v>3624614.07</v>
      </c>
      <c r="M355">
        <v>21</v>
      </c>
      <c r="N355">
        <v>1275.5</v>
      </c>
      <c r="O355" s="2">
        <v>-1.4E-2</v>
      </c>
      <c r="P355" s="2">
        <v>0.2044</v>
      </c>
      <c r="Q355" t="s">
        <v>19</v>
      </c>
    </row>
    <row r="356" spans="1:17">
      <c r="A356" t="s">
        <v>48</v>
      </c>
      <c r="B356" t="s">
        <v>173</v>
      </c>
      <c r="C356" s="1">
        <v>44046.378472222219</v>
      </c>
      <c r="D356">
        <v>21747.25</v>
      </c>
      <c r="E356" s="1">
        <v>44074.378472222219</v>
      </c>
      <c r="F356">
        <v>20283</v>
      </c>
      <c r="G356" s="2">
        <v>-6.7299999999999999E-2</v>
      </c>
      <c r="H356">
        <v>-17641.849999999999</v>
      </c>
      <c r="I356" s="2">
        <v>-6.7500000000000004E-2</v>
      </c>
      <c r="J356">
        <v>12.0139</v>
      </c>
      <c r="K356">
        <v>261269.3</v>
      </c>
      <c r="L356">
        <v>3606972.22</v>
      </c>
      <c r="M356">
        <v>21</v>
      </c>
      <c r="N356">
        <v>-840.09</v>
      </c>
      <c r="O356" s="2">
        <v>-6.7299999999999999E-2</v>
      </c>
      <c r="P356" s="2">
        <v>3.6900000000000002E-2</v>
      </c>
      <c r="Q356" t="s">
        <v>19</v>
      </c>
    </row>
    <row r="357" spans="1:17">
      <c r="A357" t="s">
        <v>118</v>
      </c>
      <c r="B357" t="s">
        <v>173</v>
      </c>
      <c r="C357" s="1">
        <v>44046.378472222219</v>
      </c>
      <c r="D357">
        <v>113.05</v>
      </c>
      <c r="E357" s="1">
        <v>44074.378472222219</v>
      </c>
      <c r="F357">
        <v>143.19999999999999</v>
      </c>
      <c r="G357" s="2">
        <v>0.26669999999999999</v>
      </c>
      <c r="H357">
        <v>69620.02</v>
      </c>
      <c r="I357" s="2">
        <v>0.26650000000000001</v>
      </c>
      <c r="J357">
        <v>2311.0859999999998</v>
      </c>
      <c r="K357">
        <v>261268.27</v>
      </c>
      <c r="L357">
        <v>3676592.24</v>
      </c>
      <c r="M357">
        <v>21</v>
      </c>
      <c r="N357">
        <v>3315.24</v>
      </c>
      <c r="O357" s="2">
        <v>-8.9800000000000005E-2</v>
      </c>
      <c r="P357" s="2">
        <v>0.29899999999999999</v>
      </c>
      <c r="Q357" t="s">
        <v>19</v>
      </c>
    </row>
    <row r="358" spans="1:17">
      <c r="A358" t="s">
        <v>117</v>
      </c>
      <c r="B358" t="s">
        <v>173</v>
      </c>
      <c r="C358" s="1">
        <v>44046.378472222219</v>
      </c>
      <c r="D358">
        <v>373.5</v>
      </c>
      <c r="E358" s="1">
        <v>44074.378472222219</v>
      </c>
      <c r="F358">
        <v>413</v>
      </c>
      <c r="G358" s="2">
        <v>0.10580000000000001</v>
      </c>
      <c r="H358">
        <v>27575.65</v>
      </c>
      <c r="I358" s="2">
        <v>0.1055</v>
      </c>
      <c r="J358">
        <v>699.51059999999995</v>
      </c>
      <c r="K358">
        <v>261267.22</v>
      </c>
      <c r="L358">
        <v>3704167.9</v>
      </c>
      <c r="M358">
        <v>21</v>
      </c>
      <c r="N358">
        <v>1313.13</v>
      </c>
      <c r="O358" s="2">
        <v>-3.0700000000000002E-2</v>
      </c>
      <c r="P358" s="2">
        <v>0.18340000000000001</v>
      </c>
      <c r="Q358" t="s">
        <v>19</v>
      </c>
    </row>
    <row r="359" spans="1:17">
      <c r="A359" t="s">
        <v>49</v>
      </c>
      <c r="B359" t="s">
        <v>173</v>
      </c>
      <c r="C359" s="1">
        <v>44046.378472222219</v>
      </c>
      <c r="D359">
        <v>2254.15</v>
      </c>
      <c r="E359" s="1">
        <v>44074.378472222219</v>
      </c>
      <c r="F359">
        <v>2257.25</v>
      </c>
      <c r="G359" s="2">
        <v>1.4E-3</v>
      </c>
      <c r="H359">
        <v>307.01</v>
      </c>
      <c r="I359" s="2">
        <v>1.1999999999999999E-3</v>
      </c>
      <c r="J359">
        <v>115.9045</v>
      </c>
      <c r="K359">
        <v>261266.17</v>
      </c>
      <c r="L359">
        <v>3704474.91</v>
      </c>
      <c r="M359">
        <v>21</v>
      </c>
      <c r="N359">
        <v>14.62</v>
      </c>
      <c r="O359" s="2">
        <v>-1.67E-2</v>
      </c>
      <c r="P359" s="2">
        <v>3.2800000000000003E-2</v>
      </c>
      <c r="Q359" t="s">
        <v>19</v>
      </c>
    </row>
    <row r="360" spans="1:17">
      <c r="A360" t="s">
        <v>50</v>
      </c>
      <c r="B360" t="s">
        <v>173</v>
      </c>
      <c r="C360" s="1">
        <v>44046.378472222219</v>
      </c>
      <c r="D360">
        <v>673.6</v>
      </c>
      <c r="E360" s="1">
        <v>44074.378472222219</v>
      </c>
      <c r="F360">
        <v>741</v>
      </c>
      <c r="G360" s="2">
        <v>0.10009999999999999</v>
      </c>
      <c r="H360">
        <v>26087.16</v>
      </c>
      <c r="I360" s="2">
        <v>9.98E-2</v>
      </c>
      <c r="J360">
        <v>387.8639</v>
      </c>
      <c r="K360">
        <v>261265.13</v>
      </c>
      <c r="L360">
        <v>3730562.07</v>
      </c>
      <c r="M360">
        <v>21</v>
      </c>
      <c r="N360">
        <v>1242.25</v>
      </c>
      <c r="O360" s="2">
        <v>-4.6100000000000002E-2</v>
      </c>
      <c r="P360" s="2">
        <v>0.1278</v>
      </c>
      <c r="Q360" t="s">
        <v>19</v>
      </c>
    </row>
    <row r="361" spans="1:17">
      <c r="A361" t="s">
        <v>51</v>
      </c>
      <c r="B361" t="s">
        <v>173</v>
      </c>
      <c r="C361" s="1">
        <v>44046.378472222219</v>
      </c>
      <c r="D361">
        <v>1077.3499999999999</v>
      </c>
      <c r="E361" s="1">
        <v>44074.378472222219</v>
      </c>
      <c r="F361">
        <v>1100.5</v>
      </c>
      <c r="G361" s="2">
        <v>2.1499999999999998E-2</v>
      </c>
      <c r="H361">
        <v>5561.21</v>
      </c>
      <c r="I361" s="2">
        <v>2.1299999999999999E-2</v>
      </c>
      <c r="J361">
        <v>242.50620000000001</v>
      </c>
      <c r="K361">
        <v>261264.09</v>
      </c>
      <c r="L361">
        <v>3736123.28</v>
      </c>
      <c r="M361">
        <v>21</v>
      </c>
      <c r="N361">
        <v>264.82</v>
      </c>
      <c r="O361" s="2">
        <v>-3.1899999999999998E-2</v>
      </c>
      <c r="P361" s="2">
        <v>7.5800000000000006E-2</v>
      </c>
      <c r="Q361" t="s">
        <v>19</v>
      </c>
    </row>
    <row r="362" spans="1:17">
      <c r="A362" t="s">
        <v>52</v>
      </c>
      <c r="B362" t="s">
        <v>173</v>
      </c>
      <c r="C362" s="1">
        <v>44046.378472222219</v>
      </c>
      <c r="D362">
        <v>4045.55</v>
      </c>
      <c r="E362" s="1">
        <v>44074.378472222219</v>
      </c>
      <c r="F362">
        <v>3903.85</v>
      </c>
      <c r="G362" s="2">
        <v>-3.5000000000000003E-2</v>
      </c>
      <c r="H362">
        <v>-9202.3700000000008</v>
      </c>
      <c r="I362" s="2">
        <v>-3.5200000000000002E-2</v>
      </c>
      <c r="J362">
        <v>64.580349999999996</v>
      </c>
      <c r="K362">
        <v>261263.05</v>
      </c>
      <c r="L362">
        <v>3726920.9</v>
      </c>
      <c r="M362">
        <v>21</v>
      </c>
      <c r="N362">
        <v>-438.21</v>
      </c>
      <c r="O362" s="2">
        <v>-3.5000000000000003E-2</v>
      </c>
      <c r="P362" s="2">
        <v>4.41E-2</v>
      </c>
      <c r="Q362" t="s">
        <v>19</v>
      </c>
    </row>
    <row r="363" spans="1:17">
      <c r="A363" t="s">
        <v>53</v>
      </c>
      <c r="B363" t="s">
        <v>173</v>
      </c>
      <c r="C363" s="1">
        <v>44046.378472222219</v>
      </c>
      <c r="D363">
        <v>452.15</v>
      </c>
      <c r="E363" s="1">
        <v>44074.378472222219</v>
      </c>
      <c r="F363">
        <v>505.95</v>
      </c>
      <c r="G363" s="2">
        <v>0.11899999999999999</v>
      </c>
      <c r="H363">
        <v>31031.439999999999</v>
      </c>
      <c r="I363" s="2">
        <v>0.1188</v>
      </c>
      <c r="J363">
        <v>577.82150000000001</v>
      </c>
      <c r="K363">
        <v>261262</v>
      </c>
      <c r="L363">
        <v>3757952.34</v>
      </c>
      <c r="M363">
        <v>21</v>
      </c>
      <c r="N363">
        <v>1477.69</v>
      </c>
      <c r="O363" s="2">
        <v>-1.54E-2</v>
      </c>
      <c r="P363" s="2">
        <v>0.15890000000000001</v>
      </c>
      <c r="Q363" t="s">
        <v>19</v>
      </c>
    </row>
    <row r="364" spans="1:17">
      <c r="A364" t="s">
        <v>54</v>
      </c>
      <c r="B364" t="s">
        <v>173</v>
      </c>
      <c r="C364" s="1">
        <v>44046.378472222219</v>
      </c>
      <c r="D364">
        <v>281.55</v>
      </c>
      <c r="E364" s="1">
        <v>44074.378472222219</v>
      </c>
      <c r="F364">
        <v>271.3</v>
      </c>
      <c r="G364" s="2">
        <v>-3.6400000000000002E-2</v>
      </c>
      <c r="H364">
        <v>-9562.67</v>
      </c>
      <c r="I364" s="2">
        <v>-3.6600000000000001E-2</v>
      </c>
      <c r="J364">
        <v>927.93799999999999</v>
      </c>
      <c r="K364">
        <v>261260.95</v>
      </c>
      <c r="L364">
        <v>3748389.68</v>
      </c>
      <c r="M364">
        <v>21</v>
      </c>
      <c r="N364">
        <v>-455.37</v>
      </c>
      <c r="O364" s="2">
        <v>-4.8099999999999997E-2</v>
      </c>
      <c r="P364" s="2">
        <v>2.0799999999999999E-2</v>
      </c>
      <c r="Q364" t="s">
        <v>19</v>
      </c>
    </row>
    <row r="365" spans="1:17">
      <c r="A365" t="s">
        <v>17</v>
      </c>
      <c r="B365" t="s">
        <v>173</v>
      </c>
      <c r="C365" s="1">
        <v>44137.378472222219</v>
      </c>
      <c r="D365">
        <v>356.9</v>
      </c>
      <c r="E365" s="1">
        <v>44162.378472222219</v>
      </c>
      <c r="F365">
        <v>411.55</v>
      </c>
      <c r="G365" s="2">
        <v>0.15310000000000001</v>
      </c>
      <c r="H365">
        <v>42045</v>
      </c>
      <c r="I365" s="2">
        <v>0.15290000000000001</v>
      </c>
      <c r="J365">
        <v>770.43370000000004</v>
      </c>
      <c r="K365">
        <v>274967.78000000003</v>
      </c>
      <c r="L365">
        <v>3790434.67</v>
      </c>
      <c r="M365">
        <v>20</v>
      </c>
      <c r="N365">
        <v>2102.25</v>
      </c>
      <c r="O365" s="2">
        <v>-2.7199999999999998E-2</v>
      </c>
      <c r="P365" s="2">
        <v>0.15720000000000001</v>
      </c>
      <c r="Q365" t="s">
        <v>19</v>
      </c>
    </row>
    <row r="366" spans="1:17">
      <c r="A366" t="s">
        <v>20</v>
      </c>
      <c r="B366" t="s">
        <v>173</v>
      </c>
      <c r="C366" s="1">
        <v>44137.378472222219</v>
      </c>
      <c r="D366">
        <v>2172.85</v>
      </c>
      <c r="E366" s="1">
        <v>44162.378472222219</v>
      </c>
      <c r="F366">
        <v>2215.3000000000002</v>
      </c>
      <c r="G366" s="2">
        <v>1.95E-2</v>
      </c>
      <c r="H366">
        <v>5316.37</v>
      </c>
      <c r="I366" s="2">
        <v>1.9300000000000001E-2</v>
      </c>
      <c r="J366">
        <v>126.5466</v>
      </c>
      <c r="K366">
        <v>274966.69</v>
      </c>
      <c r="L366">
        <v>3795751.04</v>
      </c>
      <c r="M366">
        <v>20</v>
      </c>
      <c r="N366">
        <v>265.82</v>
      </c>
      <c r="O366" s="2">
        <v>-2.5600000000000001E-2</v>
      </c>
      <c r="P366" s="2">
        <v>3.5000000000000003E-2</v>
      </c>
      <c r="Q366" t="s">
        <v>19</v>
      </c>
    </row>
    <row r="367" spans="1:17">
      <c r="A367" t="s">
        <v>21</v>
      </c>
      <c r="B367" t="s">
        <v>173</v>
      </c>
      <c r="C367" s="1">
        <v>44137.378472222219</v>
      </c>
      <c r="D367">
        <v>522.65</v>
      </c>
      <c r="E367" s="1">
        <v>44162.378472222219</v>
      </c>
      <c r="F367">
        <v>601.6</v>
      </c>
      <c r="G367" s="2">
        <v>0.15110000000000001</v>
      </c>
      <c r="H367">
        <v>41476.36</v>
      </c>
      <c r="I367" s="2">
        <v>0.15079999999999999</v>
      </c>
      <c r="J367">
        <v>526.09889999999996</v>
      </c>
      <c r="K367">
        <v>274965.59000000003</v>
      </c>
      <c r="L367">
        <v>3837227.4</v>
      </c>
      <c r="M367">
        <v>20</v>
      </c>
      <c r="N367">
        <v>2073.8200000000002</v>
      </c>
      <c r="O367" s="2">
        <v>-5.2699999999999997E-2</v>
      </c>
      <c r="P367" s="2">
        <v>0.22450000000000001</v>
      </c>
      <c r="Q367" t="s">
        <v>19</v>
      </c>
    </row>
    <row r="368" spans="1:17">
      <c r="A368" t="s">
        <v>22</v>
      </c>
      <c r="B368" t="s">
        <v>173</v>
      </c>
      <c r="C368" s="1">
        <v>44137.378472222219</v>
      </c>
      <c r="D368">
        <v>2843.7</v>
      </c>
      <c r="E368" s="1">
        <v>44162.378472222219</v>
      </c>
      <c r="F368">
        <v>3173.55</v>
      </c>
      <c r="G368" s="2">
        <v>0.11600000000000001</v>
      </c>
      <c r="H368">
        <v>31835.84</v>
      </c>
      <c r="I368" s="2">
        <v>0.1158</v>
      </c>
      <c r="J368">
        <v>96.692509999999999</v>
      </c>
      <c r="K368">
        <v>274964.5</v>
      </c>
      <c r="L368">
        <v>3869063.25</v>
      </c>
      <c r="M368">
        <v>20</v>
      </c>
      <c r="N368">
        <v>1591.79</v>
      </c>
      <c r="O368" s="2">
        <v>-7.4999999999999997E-3</v>
      </c>
      <c r="P368" s="2">
        <v>0.11600000000000001</v>
      </c>
      <c r="Q368" t="s">
        <v>19</v>
      </c>
    </row>
    <row r="369" spans="1:17">
      <c r="A369" t="s">
        <v>23</v>
      </c>
      <c r="B369" t="s">
        <v>173</v>
      </c>
      <c r="C369" s="1">
        <v>44137.378472222219</v>
      </c>
      <c r="D369">
        <v>5701.45</v>
      </c>
      <c r="E369" s="1">
        <v>44162.378472222219</v>
      </c>
      <c r="F369">
        <v>8758.7999999999993</v>
      </c>
      <c r="G369" s="2">
        <v>0.53620000000000001</v>
      </c>
      <c r="H369">
        <v>147376.84</v>
      </c>
      <c r="I369" s="2">
        <v>0.53600000000000003</v>
      </c>
      <c r="J369">
        <v>48.22692</v>
      </c>
      <c r="K369">
        <v>274963.38</v>
      </c>
      <c r="L369">
        <v>4016440.09</v>
      </c>
      <c r="M369">
        <v>20</v>
      </c>
      <c r="N369">
        <v>7368.84</v>
      </c>
      <c r="O369" s="2">
        <v>-2.4799999999999999E-2</v>
      </c>
      <c r="P369" s="2">
        <v>0.58009999999999995</v>
      </c>
      <c r="Q369" t="s">
        <v>19</v>
      </c>
    </row>
    <row r="370" spans="1:17">
      <c r="A370" t="s">
        <v>24</v>
      </c>
      <c r="B370" t="s">
        <v>173</v>
      </c>
      <c r="C370" s="1">
        <v>44137.378472222219</v>
      </c>
      <c r="D370">
        <v>3419.8</v>
      </c>
      <c r="E370" s="1">
        <v>44162.378472222219</v>
      </c>
      <c r="F370">
        <v>4908.8</v>
      </c>
      <c r="G370" s="2">
        <v>0.43540000000000001</v>
      </c>
      <c r="H370">
        <v>119653.15</v>
      </c>
      <c r="I370" s="2">
        <v>0.43519999999999998</v>
      </c>
      <c r="J370">
        <v>80.403030000000001</v>
      </c>
      <c r="K370">
        <v>274962.28000000003</v>
      </c>
      <c r="L370">
        <v>4136093.24</v>
      </c>
      <c r="M370">
        <v>20</v>
      </c>
      <c r="N370">
        <v>5982.66</v>
      </c>
      <c r="O370" s="2">
        <v>-4.24E-2</v>
      </c>
      <c r="P370" s="2">
        <v>0.43540000000000001</v>
      </c>
      <c r="Q370" t="s">
        <v>19</v>
      </c>
    </row>
    <row r="371" spans="1:17">
      <c r="A371" t="s">
        <v>25</v>
      </c>
      <c r="B371" t="s">
        <v>173</v>
      </c>
      <c r="C371" s="1">
        <v>44137.378472222219</v>
      </c>
      <c r="D371">
        <v>457.4</v>
      </c>
      <c r="E371" s="1">
        <v>44162.378472222219</v>
      </c>
      <c r="F371">
        <v>463.25</v>
      </c>
      <c r="G371" s="2">
        <v>1.2800000000000001E-2</v>
      </c>
      <c r="H371">
        <v>3461.32</v>
      </c>
      <c r="I371" s="2">
        <v>1.26E-2</v>
      </c>
      <c r="J371">
        <v>601.1395</v>
      </c>
      <c r="K371">
        <v>274961.19</v>
      </c>
      <c r="L371">
        <v>4139554.56</v>
      </c>
      <c r="M371">
        <v>20</v>
      </c>
      <c r="N371">
        <v>173.07</v>
      </c>
      <c r="O371" s="2">
        <v>-4.9000000000000002E-2</v>
      </c>
      <c r="P371" s="2">
        <v>8.2100000000000006E-2</v>
      </c>
      <c r="Q371" t="s">
        <v>19</v>
      </c>
    </row>
    <row r="372" spans="1:17">
      <c r="A372" t="s">
        <v>26</v>
      </c>
      <c r="B372" t="s">
        <v>173</v>
      </c>
      <c r="C372" s="1">
        <v>44137.378472222219</v>
      </c>
      <c r="D372">
        <v>346.4</v>
      </c>
      <c r="E372" s="1">
        <v>44162.378472222219</v>
      </c>
      <c r="F372">
        <v>373</v>
      </c>
      <c r="G372" s="2">
        <v>7.6799999999999993E-2</v>
      </c>
      <c r="H372">
        <v>21057.040000000001</v>
      </c>
      <c r="I372" s="2">
        <v>7.6600000000000001E-2</v>
      </c>
      <c r="J372">
        <v>793.76469999999995</v>
      </c>
      <c r="K372">
        <v>274960.09000000003</v>
      </c>
      <c r="L372">
        <v>4160611.59</v>
      </c>
      <c r="M372">
        <v>20</v>
      </c>
      <c r="N372">
        <v>1052.8499999999999</v>
      </c>
      <c r="O372" s="2">
        <v>-6.4000000000000003E-3</v>
      </c>
      <c r="P372" s="2">
        <v>0.19800000000000001</v>
      </c>
      <c r="Q372" t="s">
        <v>19</v>
      </c>
    </row>
    <row r="373" spans="1:17">
      <c r="A373" t="s">
        <v>27</v>
      </c>
      <c r="B373" t="s">
        <v>173</v>
      </c>
      <c r="C373" s="1">
        <v>44137.378472222219</v>
      </c>
      <c r="D373">
        <v>3420.3</v>
      </c>
      <c r="E373" s="1">
        <v>44162.378472222219</v>
      </c>
      <c r="F373">
        <v>3637.95</v>
      </c>
      <c r="G373" s="2">
        <v>6.3600000000000004E-2</v>
      </c>
      <c r="H373">
        <v>17440.21</v>
      </c>
      <c r="I373" s="2">
        <v>6.3399999999999998E-2</v>
      </c>
      <c r="J373">
        <v>80.390309999999999</v>
      </c>
      <c r="K373">
        <v>274959</v>
      </c>
      <c r="L373">
        <v>4178051.8</v>
      </c>
      <c r="M373">
        <v>20</v>
      </c>
      <c r="N373">
        <v>872.01</v>
      </c>
      <c r="O373" s="2">
        <v>-8.8999999999999999E-3</v>
      </c>
      <c r="P373" s="2">
        <v>6.3600000000000004E-2</v>
      </c>
      <c r="Q373" t="s">
        <v>19</v>
      </c>
    </row>
    <row r="374" spans="1:17">
      <c r="A374" t="s">
        <v>28</v>
      </c>
      <c r="B374" t="s">
        <v>173</v>
      </c>
      <c r="C374" s="1">
        <v>44137.378472222219</v>
      </c>
      <c r="D374">
        <v>751.25</v>
      </c>
      <c r="E374" s="1">
        <v>44162.378472222219</v>
      </c>
      <c r="F374">
        <v>745.6</v>
      </c>
      <c r="G374" s="2">
        <v>-7.4999999999999997E-3</v>
      </c>
      <c r="H374">
        <v>-2122.69</v>
      </c>
      <c r="I374" s="2">
        <v>-7.7000000000000002E-3</v>
      </c>
      <c r="J374">
        <v>366.00049999999999</v>
      </c>
      <c r="K374">
        <v>274957.88</v>
      </c>
      <c r="L374">
        <v>4175929.12</v>
      </c>
      <c r="M374">
        <v>20</v>
      </c>
      <c r="N374">
        <v>-106.13</v>
      </c>
      <c r="O374" s="2">
        <v>-5.96E-2</v>
      </c>
      <c r="P374" s="2">
        <v>7.0199999999999999E-2</v>
      </c>
      <c r="Q374" t="s">
        <v>19</v>
      </c>
    </row>
    <row r="375" spans="1:17">
      <c r="A375" t="s">
        <v>29</v>
      </c>
      <c r="B375" t="s">
        <v>173</v>
      </c>
      <c r="C375" s="1">
        <v>44137.378472222219</v>
      </c>
      <c r="D375">
        <v>115.7</v>
      </c>
      <c r="E375" s="1">
        <v>44162.378472222219</v>
      </c>
      <c r="F375">
        <v>125.55</v>
      </c>
      <c r="G375" s="2">
        <v>8.5099999999999995E-2</v>
      </c>
      <c r="H375">
        <v>23350.83</v>
      </c>
      <c r="I375" s="2">
        <v>8.4900000000000003E-2</v>
      </c>
      <c r="J375">
        <v>2376.4630000000002</v>
      </c>
      <c r="K375">
        <v>274956.81</v>
      </c>
      <c r="L375">
        <v>4199279.95</v>
      </c>
      <c r="M375">
        <v>20</v>
      </c>
      <c r="N375">
        <v>1167.54</v>
      </c>
      <c r="O375" s="2">
        <v>-1.8599999999999998E-2</v>
      </c>
      <c r="P375" s="2">
        <v>0.11749999999999999</v>
      </c>
      <c r="Q375" t="s">
        <v>19</v>
      </c>
    </row>
    <row r="376" spans="1:17">
      <c r="A376" t="s">
        <v>30</v>
      </c>
      <c r="B376" t="s">
        <v>173</v>
      </c>
      <c r="C376" s="1">
        <v>44137.378472222219</v>
      </c>
      <c r="D376">
        <v>3048.65</v>
      </c>
      <c r="E376" s="1">
        <v>44162.378472222219</v>
      </c>
      <c r="F376">
        <v>3605.1</v>
      </c>
      <c r="G376" s="2">
        <v>0.1825</v>
      </c>
      <c r="H376">
        <v>50125.84</v>
      </c>
      <c r="I376" s="2">
        <v>0.18229999999999999</v>
      </c>
      <c r="J376">
        <v>90.189329999999998</v>
      </c>
      <c r="K376">
        <v>274955.69</v>
      </c>
      <c r="L376">
        <v>4249405.79</v>
      </c>
      <c r="M376">
        <v>20</v>
      </c>
      <c r="N376">
        <v>2506.29</v>
      </c>
      <c r="O376" s="2">
        <v>-2.7000000000000001E-3</v>
      </c>
      <c r="P376" s="2">
        <v>0.19320000000000001</v>
      </c>
      <c r="Q376" t="s">
        <v>19</v>
      </c>
    </row>
    <row r="377" spans="1:17">
      <c r="A377" t="s">
        <v>31</v>
      </c>
      <c r="B377" t="s">
        <v>173</v>
      </c>
      <c r="C377" s="1">
        <v>44137.378472222219</v>
      </c>
      <c r="D377">
        <v>4858.6499999999996</v>
      </c>
      <c r="E377" s="1">
        <v>44162.378472222219</v>
      </c>
      <c r="F377">
        <v>4828.95</v>
      </c>
      <c r="G377" s="2">
        <v>-6.1000000000000004E-3</v>
      </c>
      <c r="H377">
        <v>-1735.57</v>
      </c>
      <c r="I377" s="2">
        <v>-6.3E-3</v>
      </c>
      <c r="J377">
        <v>56.590739999999997</v>
      </c>
      <c r="K377">
        <v>274954.59000000003</v>
      </c>
      <c r="L377">
        <v>4247670.2300000004</v>
      </c>
      <c r="M377">
        <v>20</v>
      </c>
      <c r="N377">
        <v>-86.78</v>
      </c>
      <c r="O377" s="2">
        <v>-4.1599999999999998E-2</v>
      </c>
      <c r="P377" s="2">
        <v>3.2599999999999997E-2</v>
      </c>
      <c r="Q377" t="s">
        <v>19</v>
      </c>
    </row>
    <row r="378" spans="1:17">
      <c r="A378" t="s">
        <v>32</v>
      </c>
      <c r="B378" t="s">
        <v>173</v>
      </c>
      <c r="C378" s="1">
        <v>44137.378472222219</v>
      </c>
      <c r="D378">
        <v>2029.65</v>
      </c>
      <c r="E378" s="1">
        <v>44162.378472222219</v>
      </c>
      <c r="F378">
        <v>2534.65</v>
      </c>
      <c r="G378" s="2">
        <v>0.24879999999999999</v>
      </c>
      <c r="H378">
        <v>68349.73</v>
      </c>
      <c r="I378" s="2">
        <v>0.24859999999999999</v>
      </c>
      <c r="J378">
        <v>135.4684</v>
      </c>
      <c r="K378">
        <v>274953.5</v>
      </c>
      <c r="L378">
        <v>4316019.95</v>
      </c>
      <c r="M378">
        <v>20</v>
      </c>
      <c r="N378">
        <v>3417.49</v>
      </c>
      <c r="O378" s="2">
        <v>-7.1000000000000004E-3</v>
      </c>
      <c r="P378" s="2">
        <v>0.34360000000000002</v>
      </c>
      <c r="Q378" t="s">
        <v>19</v>
      </c>
    </row>
    <row r="379" spans="1:17">
      <c r="A379" t="s">
        <v>33</v>
      </c>
      <c r="B379" t="s">
        <v>173</v>
      </c>
      <c r="C379" s="1">
        <v>44137.378472222219</v>
      </c>
      <c r="D379">
        <v>787.85</v>
      </c>
      <c r="E379" s="1">
        <v>44162.378472222219</v>
      </c>
      <c r="F379">
        <v>875.75009999999997</v>
      </c>
      <c r="G379" s="2">
        <v>0.1116</v>
      </c>
      <c r="H379">
        <v>30618.23</v>
      </c>
      <c r="I379" s="2">
        <v>0.1114</v>
      </c>
      <c r="J379">
        <v>348.99079999999998</v>
      </c>
      <c r="K379">
        <v>274952.40999999997</v>
      </c>
      <c r="L379">
        <v>4346638.18</v>
      </c>
      <c r="M379">
        <v>20</v>
      </c>
      <c r="N379">
        <v>1530.91</v>
      </c>
      <c r="O379" s="2">
        <v>-1.5699999999999999E-2</v>
      </c>
      <c r="P379" s="2">
        <v>0.1182</v>
      </c>
      <c r="Q379" t="s">
        <v>19</v>
      </c>
    </row>
    <row r="380" spans="1:17">
      <c r="A380" t="s">
        <v>34</v>
      </c>
      <c r="B380" t="s">
        <v>173</v>
      </c>
      <c r="C380" s="1">
        <v>44137.378472222219</v>
      </c>
      <c r="D380">
        <v>822.4</v>
      </c>
      <c r="E380" s="1">
        <v>44162.378472222219</v>
      </c>
      <c r="F380">
        <v>822.1</v>
      </c>
      <c r="G380" s="2">
        <v>-4.0000000000000002E-4</v>
      </c>
      <c r="H380">
        <v>-155.28</v>
      </c>
      <c r="I380" s="2">
        <v>-5.9999999999999995E-4</v>
      </c>
      <c r="J380">
        <v>334.3279</v>
      </c>
      <c r="K380">
        <v>274951.31</v>
      </c>
      <c r="L380">
        <v>4346482.91</v>
      </c>
      <c r="M380">
        <v>20</v>
      </c>
      <c r="N380">
        <v>-7.76</v>
      </c>
      <c r="O380" s="2">
        <v>-2.69E-2</v>
      </c>
      <c r="P380" s="2">
        <v>6.13E-2</v>
      </c>
      <c r="Q380" t="s">
        <v>19</v>
      </c>
    </row>
    <row r="381" spans="1:17">
      <c r="A381" t="s">
        <v>35</v>
      </c>
      <c r="B381" t="s">
        <v>173</v>
      </c>
      <c r="C381" s="1">
        <v>44137.378472222219</v>
      </c>
      <c r="D381">
        <v>2040.8</v>
      </c>
      <c r="E381" s="1">
        <v>44162.378472222219</v>
      </c>
      <c r="F381">
        <v>2256.25</v>
      </c>
      <c r="G381" s="2">
        <v>0.1056</v>
      </c>
      <c r="H381">
        <v>28968.97</v>
      </c>
      <c r="I381" s="2">
        <v>0.10539999999999999</v>
      </c>
      <c r="J381">
        <v>134.72669999999999</v>
      </c>
      <c r="K381">
        <v>274950.19</v>
      </c>
      <c r="L381">
        <v>4375451.87</v>
      </c>
      <c r="M381">
        <v>20</v>
      </c>
      <c r="N381">
        <v>1448.45</v>
      </c>
      <c r="O381" s="2">
        <v>-6.1199999999999997E-2</v>
      </c>
      <c r="P381" s="2">
        <v>0.1694</v>
      </c>
      <c r="Q381" t="s">
        <v>19</v>
      </c>
    </row>
    <row r="382" spans="1:17">
      <c r="A382" t="s">
        <v>36</v>
      </c>
      <c r="B382" t="s">
        <v>173</v>
      </c>
      <c r="C382" s="1">
        <v>44137.378472222219</v>
      </c>
      <c r="D382">
        <v>1215.25</v>
      </c>
      <c r="E382" s="1">
        <v>44162.378472222219</v>
      </c>
      <c r="F382">
        <v>1440.85</v>
      </c>
      <c r="G382" s="2">
        <v>0.18559999999999999</v>
      </c>
      <c r="H382">
        <v>50981.68</v>
      </c>
      <c r="I382" s="2">
        <v>0.18540000000000001</v>
      </c>
      <c r="J382">
        <v>226.249</v>
      </c>
      <c r="K382">
        <v>274949.09000000003</v>
      </c>
      <c r="L382">
        <v>4426433.55</v>
      </c>
      <c r="M382">
        <v>20</v>
      </c>
      <c r="N382">
        <v>2549.08</v>
      </c>
      <c r="O382" s="2">
        <v>-3.1099999999999999E-2</v>
      </c>
      <c r="P382" s="2">
        <v>0.20499999999999999</v>
      </c>
      <c r="Q382" t="s">
        <v>19</v>
      </c>
    </row>
    <row r="383" spans="1:17">
      <c r="A383" t="s">
        <v>37</v>
      </c>
      <c r="B383" t="s">
        <v>173</v>
      </c>
      <c r="C383" s="1">
        <v>44137.378472222219</v>
      </c>
      <c r="D383">
        <v>587.5</v>
      </c>
      <c r="E383" s="1">
        <v>44162.378472222219</v>
      </c>
      <c r="F383">
        <v>646.79999999999995</v>
      </c>
      <c r="G383" s="2">
        <v>0.1009</v>
      </c>
      <c r="H383">
        <v>27694.43</v>
      </c>
      <c r="I383" s="2">
        <v>0.1007</v>
      </c>
      <c r="J383">
        <v>467.9966</v>
      </c>
      <c r="K383">
        <v>274948</v>
      </c>
      <c r="L383">
        <v>4454127.99</v>
      </c>
      <c r="M383">
        <v>20</v>
      </c>
      <c r="N383">
        <v>1384.72</v>
      </c>
      <c r="O383" s="2">
        <v>-3.2000000000000002E-3</v>
      </c>
      <c r="P383" s="2">
        <v>0.1719</v>
      </c>
      <c r="Q383" t="s">
        <v>19</v>
      </c>
    </row>
    <row r="384" spans="1:17">
      <c r="A384" t="s">
        <v>38</v>
      </c>
      <c r="B384" t="s">
        <v>173</v>
      </c>
      <c r="C384" s="1">
        <v>44137.378472222219</v>
      </c>
      <c r="D384">
        <v>2835.65</v>
      </c>
      <c r="E384" s="1">
        <v>44162.378472222219</v>
      </c>
      <c r="F384">
        <v>3108.85</v>
      </c>
      <c r="G384" s="2">
        <v>9.6299999999999997E-2</v>
      </c>
      <c r="H384">
        <v>26432.05</v>
      </c>
      <c r="I384" s="2">
        <v>9.6100000000000005E-2</v>
      </c>
      <c r="J384">
        <v>96.960809999999995</v>
      </c>
      <c r="K384">
        <v>274946.90999999997</v>
      </c>
      <c r="L384">
        <v>4480560.04</v>
      </c>
      <c r="M384">
        <v>20</v>
      </c>
      <c r="N384">
        <v>1321.6</v>
      </c>
      <c r="O384" s="2">
        <v>-8.3000000000000001E-3</v>
      </c>
      <c r="P384" s="2">
        <v>0.1133</v>
      </c>
      <c r="Q384" t="s">
        <v>19</v>
      </c>
    </row>
    <row r="385" spans="1:17">
      <c r="A385" t="s">
        <v>39</v>
      </c>
      <c r="B385" t="s">
        <v>173</v>
      </c>
      <c r="C385" s="1">
        <v>44137.378472222219</v>
      </c>
      <c r="D385">
        <v>170.75</v>
      </c>
      <c r="E385" s="1">
        <v>44162.378472222219</v>
      </c>
      <c r="F385">
        <v>226.35</v>
      </c>
      <c r="G385" s="2">
        <v>0.3256</v>
      </c>
      <c r="H385">
        <v>89464.53</v>
      </c>
      <c r="I385" s="2">
        <v>0.32540000000000002</v>
      </c>
      <c r="J385">
        <v>1610.2239999999999</v>
      </c>
      <c r="K385">
        <v>274945.78000000003</v>
      </c>
      <c r="L385">
        <v>4570024.57</v>
      </c>
      <c r="M385">
        <v>20</v>
      </c>
      <c r="N385">
        <v>4473.2299999999996</v>
      </c>
      <c r="O385" s="2">
        <v>-1.8200000000000001E-2</v>
      </c>
      <c r="P385" s="2">
        <v>0.3543</v>
      </c>
      <c r="Q385" t="s">
        <v>19</v>
      </c>
    </row>
    <row r="386" spans="1:17">
      <c r="A386" t="s">
        <v>40</v>
      </c>
      <c r="B386" t="s">
        <v>173</v>
      </c>
      <c r="C386" s="1">
        <v>44137.378472222219</v>
      </c>
      <c r="D386">
        <v>2072</v>
      </c>
      <c r="E386" s="1">
        <v>44162.378472222219</v>
      </c>
      <c r="F386">
        <v>2138.1999999999998</v>
      </c>
      <c r="G386" s="2">
        <v>3.1899999999999998E-2</v>
      </c>
      <c r="H386">
        <v>8728.56</v>
      </c>
      <c r="I386" s="2">
        <v>3.1699999999999999E-2</v>
      </c>
      <c r="J386">
        <v>132.6953</v>
      </c>
      <c r="K386">
        <v>274944.69</v>
      </c>
      <c r="L386">
        <v>4578753.13</v>
      </c>
      <c r="M386">
        <v>20</v>
      </c>
      <c r="N386">
        <v>436.43</v>
      </c>
      <c r="O386" s="2">
        <v>-1.4E-2</v>
      </c>
      <c r="P386" s="2">
        <v>7.1599999999999997E-2</v>
      </c>
      <c r="Q386" t="s">
        <v>19</v>
      </c>
    </row>
    <row r="387" spans="1:17">
      <c r="A387" t="s">
        <v>41</v>
      </c>
      <c r="B387" t="s">
        <v>173</v>
      </c>
      <c r="C387" s="1">
        <v>44137.378472222219</v>
      </c>
      <c r="D387">
        <v>417.45</v>
      </c>
      <c r="E387" s="1">
        <v>44162.378472222219</v>
      </c>
      <c r="F387">
        <v>473.35</v>
      </c>
      <c r="G387" s="2">
        <v>0.13389999999999999</v>
      </c>
      <c r="H387">
        <v>36758.550000000003</v>
      </c>
      <c r="I387" s="2">
        <v>0.13370000000000001</v>
      </c>
      <c r="J387">
        <v>658.62639999999999</v>
      </c>
      <c r="K387">
        <v>274943.59000000003</v>
      </c>
      <c r="L387">
        <v>4615511.67</v>
      </c>
      <c r="M387">
        <v>20</v>
      </c>
      <c r="N387">
        <v>1837.93</v>
      </c>
      <c r="O387" s="2">
        <v>-2.5000000000000001E-2</v>
      </c>
      <c r="P387" s="2">
        <v>0.19539999999999999</v>
      </c>
      <c r="Q387" t="s">
        <v>19</v>
      </c>
    </row>
    <row r="388" spans="1:17">
      <c r="A388" t="s">
        <v>107</v>
      </c>
      <c r="B388" t="s">
        <v>173</v>
      </c>
      <c r="C388" s="1">
        <v>44137.378472222219</v>
      </c>
      <c r="D388">
        <v>628.35</v>
      </c>
      <c r="E388" s="1">
        <v>44162.378472222219</v>
      </c>
      <c r="F388">
        <v>857.65</v>
      </c>
      <c r="G388" s="2">
        <v>0.3649</v>
      </c>
      <c r="H388">
        <v>100268.1</v>
      </c>
      <c r="I388" s="2">
        <v>0.36470000000000002</v>
      </c>
      <c r="J388">
        <v>437.56270000000001</v>
      </c>
      <c r="K388">
        <v>274942.5</v>
      </c>
      <c r="L388">
        <v>4715779.7699999996</v>
      </c>
      <c r="M388">
        <v>20</v>
      </c>
      <c r="N388">
        <v>5013.41</v>
      </c>
      <c r="O388" s="2">
        <v>-6.0999999999999999E-2</v>
      </c>
      <c r="P388" s="2">
        <v>0.40189999999999998</v>
      </c>
      <c r="Q388" t="s">
        <v>19</v>
      </c>
    </row>
    <row r="389" spans="1:17">
      <c r="A389" t="s">
        <v>108</v>
      </c>
      <c r="B389" t="s">
        <v>173</v>
      </c>
      <c r="C389" s="1">
        <v>44137.378472222219</v>
      </c>
      <c r="D389">
        <v>1072.3</v>
      </c>
      <c r="E389" s="1">
        <v>44162.378472222219</v>
      </c>
      <c r="F389">
        <v>1100</v>
      </c>
      <c r="G389" s="2">
        <v>2.58E-2</v>
      </c>
      <c r="H389">
        <v>7046.68</v>
      </c>
      <c r="I389" s="2">
        <v>2.5600000000000001E-2</v>
      </c>
      <c r="J389">
        <v>256.40339999999998</v>
      </c>
      <c r="K389">
        <v>274941.40999999997</v>
      </c>
      <c r="L389">
        <v>4722826.45</v>
      </c>
      <c r="M389">
        <v>20</v>
      </c>
      <c r="N389">
        <v>352.33</v>
      </c>
      <c r="O389" s="2">
        <v>-1.9800000000000002E-2</v>
      </c>
      <c r="P389" s="2">
        <v>7.6999999999999999E-2</v>
      </c>
      <c r="Q389" t="s">
        <v>19</v>
      </c>
    </row>
    <row r="390" spans="1:17">
      <c r="A390" t="s">
        <v>42</v>
      </c>
      <c r="B390" t="s">
        <v>173</v>
      </c>
      <c r="C390" s="1">
        <v>44137.378472222219</v>
      </c>
      <c r="D390">
        <v>78.2</v>
      </c>
      <c r="E390" s="1">
        <v>44162.378472222219</v>
      </c>
      <c r="F390">
        <v>84.6</v>
      </c>
      <c r="G390" s="2">
        <v>8.1799999999999998E-2</v>
      </c>
      <c r="H390">
        <v>22444.27</v>
      </c>
      <c r="I390" s="2">
        <v>8.1600000000000006E-2</v>
      </c>
      <c r="J390">
        <v>3515.8609999999999</v>
      </c>
      <c r="K390">
        <v>274940.31</v>
      </c>
      <c r="L390">
        <v>4745270.72</v>
      </c>
      <c r="M390">
        <v>20</v>
      </c>
      <c r="N390">
        <v>1122.21</v>
      </c>
      <c r="O390" s="2">
        <v>-1.7299999999999999E-2</v>
      </c>
      <c r="P390" s="2">
        <v>0.11700000000000001</v>
      </c>
      <c r="Q390" t="s">
        <v>19</v>
      </c>
    </row>
    <row r="391" spans="1:17">
      <c r="A391" t="s">
        <v>109</v>
      </c>
      <c r="B391" t="s">
        <v>173</v>
      </c>
      <c r="C391" s="1">
        <v>44137.378472222219</v>
      </c>
      <c r="D391">
        <v>166.75</v>
      </c>
      <c r="E391" s="1">
        <v>44162.378472222219</v>
      </c>
      <c r="F391">
        <v>193.65</v>
      </c>
      <c r="G391" s="2">
        <v>0.1613</v>
      </c>
      <c r="H391">
        <v>44293.59</v>
      </c>
      <c r="I391" s="2">
        <v>0.16109999999999999</v>
      </c>
      <c r="J391">
        <v>1648.8109999999999</v>
      </c>
      <c r="K391">
        <v>274939.19</v>
      </c>
      <c r="L391">
        <v>4789564.3099999996</v>
      </c>
      <c r="M391">
        <v>20</v>
      </c>
      <c r="N391">
        <v>2214.6799999999998</v>
      </c>
      <c r="O391" s="2">
        <v>-1.38E-2</v>
      </c>
      <c r="P391" s="2">
        <v>0.18709999999999999</v>
      </c>
      <c r="Q391" t="s">
        <v>19</v>
      </c>
    </row>
    <row r="392" spans="1:17">
      <c r="A392" t="s">
        <v>110</v>
      </c>
      <c r="B392" t="s">
        <v>173</v>
      </c>
      <c r="C392" s="1">
        <v>44137.378472222219</v>
      </c>
      <c r="D392">
        <v>309.35000000000002</v>
      </c>
      <c r="E392" s="1">
        <v>44162.378472222219</v>
      </c>
      <c r="F392">
        <v>350.2</v>
      </c>
      <c r="G392" s="2">
        <v>0.1321</v>
      </c>
      <c r="H392">
        <v>36247.25</v>
      </c>
      <c r="I392" s="2">
        <v>0.1318</v>
      </c>
      <c r="J392">
        <v>888.76059999999995</v>
      </c>
      <c r="K392">
        <v>274938.09000000003</v>
      </c>
      <c r="L392">
        <v>4825811.5599999996</v>
      </c>
      <c r="M392">
        <v>20</v>
      </c>
      <c r="N392">
        <v>1812.36</v>
      </c>
      <c r="O392" s="2">
        <v>-9.1000000000000004E-3</v>
      </c>
      <c r="P392" s="2">
        <v>0.17080000000000001</v>
      </c>
      <c r="Q392" t="s">
        <v>19</v>
      </c>
    </row>
    <row r="393" spans="1:17">
      <c r="A393" t="s">
        <v>111</v>
      </c>
      <c r="B393" t="s">
        <v>173</v>
      </c>
      <c r="C393" s="1">
        <v>44137.378472222219</v>
      </c>
      <c r="D393">
        <v>1580.7</v>
      </c>
      <c r="E393" s="1">
        <v>44162.378472222219</v>
      </c>
      <c r="F393">
        <v>1907.1</v>
      </c>
      <c r="G393" s="2">
        <v>0.20649999999999999</v>
      </c>
      <c r="H393">
        <v>56711.3</v>
      </c>
      <c r="I393" s="2">
        <v>0.20630000000000001</v>
      </c>
      <c r="J393">
        <v>173.93369999999999</v>
      </c>
      <c r="K393">
        <v>274937</v>
      </c>
      <c r="L393">
        <v>4882522.8600000003</v>
      </c>
      <c r="M393">
        <v>20</v>
      </c>
      <c r="N393">
        <v>2835.56</v>
      </c>
      <c r="O393" s="2">
        <v>-2.9000000000000001E-2</v>
      </c>
      <c r="P393" s="2">
        <v>0.2326</v>
      </c>
      <c r="Q393" t="s">
        <v>19</v>
      </c>
    </row>
    <row r="394" spans="1:17">
      <c r="A394" t="s">
        <v>112</v>
      </c>
      <c r="B394" t="s">
        <v>173</v>
      </c>
      <c r="C394" s="1">
        <v>44137.378472222219</v>
      </c>
      <c r="D394">
        <v>929.3</v>
      </c>
      <c r="E394" s="1">
        <v>44162.378472222219</v>
      </c>
      <c r="F394">
        <v>1122.4000000000001</v>
      </c>
      <c r="G394" s="2">
        <v>0.20780000000000001</v>
      </c>
      <c r="H394">
        <v>57068.45</v>
      </c>
      <c r="I394" s="2">
        <v>0.20760000000000001</v>
      </c>
      <c r="J394">
        <v>295.85270000000003</v>
      </c>
      <c r="K394">
        <v>274935.90999999997</v>
      </c>
      <c r="L394">
        <v>4939591.3099999996</v>
      </c>
      <c r="M394">
        <v>20</v>
      </c>
      <c r="N394">
        <v>2853.42</v>
      </c>
      <c r="O394" s="2">
        <v>-9.2999999999999992E-3</v>
      </c>
      <c r="P394" s="2">
        <v>0.26650000000000001</v>
      </c>
      <c r="Q394" t="s">
        <v>19</v>
      </c>
    </row>
    <row r="395" spans="1:17">
      <c r="A395" t="s">
        <v>113</v>
      </c>
      <c r="B395" t="s">
        <v>173</v>
      </c>
      <c r="C395" s="1">
        <v>44137.378472222219</v>
      </c>
      <c r="D395">
        <v>596.04999999999995</v>
      </c>
      <c r="E395" s="1">
        <v>44162.378472222219</v>
      </c>
      <c r="F395">
        <v>722</v>
      </c>
      <c r="G395" s="2">
        <v>0.21129999999999999</v>
      </c>
      <c r="H395">
        <v>58035.07</v>
      </c>
      <c r="I395" s="2">
        <v>0.21110000000000001</v>
      </c>
      <c r="J395">
        <v>461.26130000000001</v>
      </c>
      <c r="K395">
        <v>274934.81</v>
      </c>
      <c r="L395">
        <v>4997626.38</v>
      </c>
      <c r="M395">
        <v>20</v>
      </c>
      <c r="N395">
        <v>2901.75</v>
      </c>
      <c r="O395" s="2">
        <v>-1.18E-2</v>
      </c>
      <c r="P395" s="2">
        <v>0.25069999999999998</v>
      </c>
      <c r="Q395" t="s">
        <v>19</v>
      </c>
    </row>
    <row r="396" spans="1:17">
      <c r="A396" t="s">
        <v>114</v>
      </c>
      <c r="B396" t="s">
        <v>173</v>
      </c>
      <c r="C396" s="1">
        <v>44137.378472222219</v>
      </c>
      <c r="D396">
        <v>6868.35</v>
      </c>
      <c r="E396" s="1">
        <v>44162.378472222219</v>
      </c>
      <c r="F396">
        <v>7035.8</v>
      </c>
      <c r="G396" s="2">
        <v>2.4400000000000002E-2</v>
      </c>
      <c r="H396">
        <v>6647.21</v>
      </c>
      <c r="I396" s="2">
        <v>2.4199999999999999E-2</v>
      </c>
      <c r="J396">
        <v>40.02908</v>
      </c>
      <c r="K396">
        <v>274933.71999999997</v>
      </c>
      <c r="L396">
        <v>5004273.59</v>
      </c>
      <c r="M396">
        <v>20</v>
      </c>
      <c r="N396">
        <v>332.36</v>
      </c>
      <c r="O396" s="2">
        <v>-1.6799999999999999E-2</v>
      </c>
      <c r="P396" s="2">
        <v>5.5899999999999998E-2</v>
      </c>
      <c r="Q396" t="s">
        <v>19</v>
      </c>
    </row>
    <row r="397" spans="1:17">
      <c r="A397" t="s">
        <v>115</v>
      </c>
      <c r="B397" t="s">
        <v>173</v>
      </c>
      <c r="C397" s="1">
        <v>44137.378472222219</v>
      </c>
      <c r="D397">
        <v>17114.95</v>
      </c>
      <c r="E397" s="1">
        <v>44162.378472222219</v>
      </c>
      <c r="F397">
        <v>17888.95</v>
      </c>
      <c r="G397" s="2">
        <v>4.5199999999999997E-2</v>
      </c>
      <c r="H397">
        <v>12377.22</v>
      </c>
      <c r="I397" s="2">
        <v>4.4999999999999998E-2</v>
      </c>
      <c r="J397">
        <v>16.063890000000001</v>
      </c>
      <c r="K397">
        <v>274932.59000000003</v>
      </c>
      <c r="L397">
        <v>5016650.8099999996</v>
      </c>
      <c r="M397">
        <v>20</v>
      </c>
      <c r="N397">
        <v>618.86</v>
      </c>
      <c r="O397" s="2">
        <v>-3.7400000000000003E-2</v>
      </c>
      <c r="P397" s="2">
        <v>0.05</v>
      </c>
      <c r="Q397" t="s">
        <v>19</v>
      </c>
    </row>
    <row r="398" spans="1:17">
      <c r="A398" t="s">
        <v>116</v>
      </c>
      <c r="B398" t="s">
        <v>173</v>
      </c>
      <c r="C398" s="1">
        <v>44137.378472222219</v>
      </c>
      <c r="D398">
        <v>89.2</v>
      </c>
      <c r="E398" s="1">
        <v>44162.378472222219</v>
      </c>
      <c r="F398">
        <v>94.7</v>
      </c>
      <c r="G398" s="2">
        <v>6.1699999999999998E-2</v>
      </c>
      <c r="H398">
        <v>16895.37</v>
      </c>
      <c r="I398" s="2">
        <v>6.1499999999999999E-2</v>
      </c>
      <c r="J398">
        <v>3082.192</v>
      </c>
      <c r="K398">
        <v>274931.5</v>
      </c>
      <c r="L398">
        <v>5033546.18</v>
      </c>
      <c r="M398">
        <v>20</v>
      </c>
      <c r="N398">
        <v>844.77</v>
      </c>
      <c r="O398" s="2">
        <v>-6.8900000000000003E-2</v>
      </c>
      <c r="P398" s="2">
        <v>7.3400000000000007E-2</v>
      </c>
      <c r="Q398" t="s">
        <v>19</v>
      </c>
    </row>
    <row r="399" spans="1:17">
      <c r="A399" t="s">
        <v>43</v>
      </c>
      <c r="B399" t="s">
        <v>173</v>
      </c>
      <c r="C399" s="1">
        <v>44137.378472222219</v>
      </c>
      <c r="D399">
        <v>65.7</v>
      </c>
      <c r="E399" s="1">
        <v>44162.378472222219</v>
      </c>
      <c r="F399">
        <v>78.5</v>
      </c>
      <c r="G399" s="2">
        <v>0.1948</v>
      </c>
      <c r="H399">
        <v>53502.96</v>
      </c>
      <c r="I399" s="2">
        <v>0.1946</v>
      </c>
      <c r="J399">
        <v>4184.6329999999998</v>
      </c>
      <c r="K399">
        <v>274930.40999999997</v>
      </c>
      <c r="L399">
        <v>5087049.1500000004</v>
      </c>
      <c r="M399">
        <v>20</v>
      </c>
      <c r="N399">
        <v>2675.15</v>
      </c>
      <c r="O399" s="2">
        <v>-2.2800000000000001E-2</v>
      </c>
      <c r="P399" s="2">
        <v>0.24510000000000001</v>
      </c>
      <c r="Q399" t="s">
        <v>19</v>
      </c>
    </row>
    <row r="400" spans="1:17">
      <c r="A400" t="s">
        <v>44</v>
      </c>
      <c r="B400" t="s">
        <v>173</v>
      </c>
      <c r="C400" s="1">
        <v>44137.378472222219</v>
      </c>
      <c r="D400">
        <v>129.78749999999999</v>
      </c>
      <c r="E400" s="1">
        <v>44162.378472222219</v>
      </c>
      <c r="F400">
        <v>144.30000000000001</v>
      </c>
      <c r="G400" s="2">
        <v>0.1118</v>
      </c>
      <c r="H400">
        <v>30683.82</v>
      </c>
      <c r="I400" s="2">
        <v>0.1116</v>
      </c>
      <c r="J400">
        <v>2118.3029999999999</v>
      </c>
      <c r="K400">
        <v>274929.28000000003</v>
      </c>
      <c r="L400">
        <v>5117732.97</v>
      </c>
      <c r="M400">
        <v>20</v>
      </c>
      <c r="N400">
        <v>1534.19</v>
      </c>
      <c r="O400" s="2">
        <v>-6.4000000000000003E-3</v>
      </c>
      <c r="P400" s="2">
        <v>0.15079999999999999</v>
      </c>
      <c r="Q400" t="s">
        <v>19</v>
      </c>
    </row>
    <row r="401" spans="1:17">
      <c r="A401" t="s">
        <v>45</v>
      </c>
      <c r="B401" t="s">
        <v>173</v>
      </c>
      <c r="C401" s="1">
        <v>44137.378472222219</v>
      </c>
      <c r="D401">
        <v>1877.45</v>
      </c>
      <c r="E401" s="1">
        <v>44162.378472222219</v>
      </c>
      <c r="F401">
        <v>1929.8</v>
      </c>
      <c r="G401" s="2">
        <v>2.7900000000000001E-2</v>
      </c>
      <c r="H401">
        <v>7610.23</v>
      </c>
      <c r="I401" s="2">
        <v>2.7699999999999999E-2</v>
      </c>
      <c r="J401">
        <v>146.43700000000001</v>
      </c>
      <c r="K401">
        <v>274928.19</v>
      </c>
      <c r="L401">
        <v>5125343.1900000004</v>
      </c>
      <c r="M401">
        <v>20</v>
      </c>
      <c r="N401">
        <v>380.51</v>
      </c>
      <c r="O401" s="2">
        <v>-2.2599999999999999E-2</v>
      </c>
      <c r="P401" s="2">
        <v>0.1159</v>
      </c>
      <c r="Q401" t="s">
        <v>19</v>
      </c>
    </row>
    <row r="402" spans="1:17">
      <c r="A402" t="s">
        <v>46</v>
      </c>
      <c r="B402" t="s">
        <v>173</v>
      </c>
      <c r="C402" s="1">
        <v>44137.378472222219</v>
      </c>
      <c r="D402">
        <v>766.05</v>
      </c>
      <c r="E402" s="1">
        <v>44162.378472222219</v>
      </c>
      <c r="F402">
        <v>846.05</v>
      </c>
      <c r="G402" s="2">
        <v>0.10440000000000001</v>
      </c>
      <c r="H402">
        <v>28653.279999999999</v>
      </c>
      <c r="I402" s="2">
        <v>0.1042</v>
      </c>
      <c r="J402">
        <v>358.88929999999999</v>
      </c>
      <c r="K402">
        <v>274927.09000000003</v>
      </c>
      <c r="L402">
        <v>5153996.4800000004</v>
      </c>
      <c r="M402">
        <v>20</v>
      </c>
      <c r="N402">
        <v>1432.66</v>
      </c>
      <c r="O402" s="2">
        <v>-5.0000000000000001E-3</v>
      </c>
      <c r="P402" s="2">
        <v>0.13400000000000001</v>
      </c>
      <c r="Q402" t="s">
        <v>19</v>
      </c>
    </row>
    <row r="403" spans="1:17">
      <c r="A403" t="s">
        <v>47</v>
      </c>
      <c r="B403" t="s">
        <v>173</v>
      </c>
      <c r="C403" s="1">
        <v>44137.378472222219</v>
      </c>
      <c r="D403">
        <v>196.05</v>
      </c>
      <c r="E403" s="1">
        <v>44162.378472222219</v>
      </c>
      <c r="F403">
        <v>244.25</v>
      </c>
      <c r="G403" s="2">
        <v>0.24590000000000001</v>
      </c>
      <c r="H403">
        <v>67530.37</v>
      </c>
      <c r="I403" s="2">
        <v>0.24560000000000001</v>
      </c>
      <c r="J403">
        <v>1402.326</v>
      </c>
      <c r="K403">
        <v>274926</v>
      </c>
      <c r="L403">
        <v>5221526.84</v>
      </c>
      <c r="M403">
        <v>20</v>
      </c>
      <c r="N403">
        <v>3376.52</v>
      </c>
      <c r="O403" s="2">
        <v>-3.0599999999999999E-2</v>
      </c>
      <c r="P403" s="2">
        <v>0.29049999999999998</v>
      </c>
      <c r="Q403" t="s">
        <v>19</v>
      </c>
    </row>
    <row r="404" spans="1:17">
      <c r="A404" t="s">
        <v>48</v>
      </c>
      <c r="B404" t="s">
        <v>173</v>
      </c>
      <c r="C404" s="1">
        <v>44137.378472222219</v>
      </c>
      <c r="D404">
        <v>21671.35</v>
      </c>
      <c r="E404" s="1">
        <v>44162.378472222219</v>
      </c>
      <c r="F404">
        <v>24306.35</v>
      </c>
      <c r="G404" s="2">
        <v>0.1216</v>
      </c>
      <c r="H404">
        <v>33369.550000000003</v>
      </c>
      <c r="I404" s="2">
        <v>0.12139999999999999</v>
      </c>
      <c r="J404">
        <v>12.6861</v>
      </c>
      <c r="K404">
        <v>274924.90999999997</v>
      </c>
      <c r="L404">
        <v>5254896.3899999997</v>
      </c>
      <c r="M404">
        <v>20</v>
      </c>
      <c r="N404">
        <v>1668.48</v>
      </c>
      <c r="O404" s="2">
        <v>-7.3000000000000001E-3</v>
      </c>
      <c r="P404" s="2">
        <v>0.1396</v>
      </c>
      <c r="Q404" t="s">
        <v>19</v>
      </c>
    </row>
    <row r="405" spans="1:17">
      <c r="A405" t="s">
        <v>118</v>
      </c>
      <c r="B405" t="s">
        <v>173</v>
      </c>
      <c r="C405" s="1">
        <v>44137.378472222219</v>
      </c>
      <c r="D405">
        <v>132.85</v>
      </c>
      <c r="E405" s="1">
        <v>44162.378472222219</v>
      </c>
      <c r="F405">
        <v>180.35</v>
      </c>
      <c r="G405" s="2">
        <v>0.35749999999999998</v>
      </c>
      <c r="H405">
        <v>98233.12</v>
      </c>
      <c r="I405" s="2">
        <v>0.35730000000000001</v>
      </c>
      <c r="J405">
        <v>2069.4299999999998</v>
      </c>
      <c r="K405">
        <v>274923.81</v>
      </c>
      <c r="L405">
        <v>5353129.51</v>
      </c>
      <c r="M405">
        <v>20</v>
      </c>
      <c r="N405">
        <v>4911.66</v>
      </c>
      <c r="O405" s="2">
        <v>-1.32E-2</v>
      </c>
      <c r="P405" s="2">
        <v>0.35749999999999998</v>
      </c>
      <c r="Q405" t="s">
        <v>19</v>
      </c>
    </row>
    <row r="406" spans="1:17">
      <c r="A406" t="s">
        <v>117</v>
      </c>
      <c r="B406" t="s">
        <v>173</v>
      </c>
      <c r="C406" s="1">
        <v>44137.378472222219</v>
      </c>
      <c r="D406">
        <v>402.85</v>
      </c>
      <c r="E406" s="1">
        <v>44162.378472222219</v>
      </c>
      <c r="F406">
        <v>577.35</v>
      </c>
      <c r="G406" s="2">
        <v>0.43319999999999997</v>
      </c>
      <c r="H406">
        <v>119019.64</v>
      </c>
      <c r="I406" s="2">
        <v>0.43290000000000001</v>
      </c>
      <c r="J406">
        <v>682.4443</v>
      </c>
      <c r="K406">
        <v>274922.71999999997</v>
      </c>
      <c r="L406">
        <v>5472149.1500000004</v>
      </c>
      <c r="M406">
        <v>20</v>
      </c>
      <c r="N406">
        <v>5950.98</v>
      </c>
      <c r="O406" s="2">
        <v>-1.03E-2</v>
      </c>
      <c r="P406" s="2">
        <v>0.43319999999999997</v>
      </c>
      <c r="Q406" t="s">
        <v>19</v>
      </c>
    </row>
    <row r="407" spans="1:17">
      <c r="A407" t="s">
        <v>49</v>
      </c>
      <c r="B407" t="s">
        <v>173</v>
      </c>
      <c r="C407" s="1">
        <v>44137.378472222219</v>
      </c>
      <c r="D407">
        <v>2604.6</v>
      </c>
      <c r="E407" s="1">
        <v>44162.378472222219</v>
      </c>
      <c r="F407">
        <v>2679.65</v>
      </c>
      <c r="G407" s="2">
        <v>2.8799999999999999E-2</v>
      </c>
      <c r="H407">
        <v>7865.93</v>
      </c>
      <c r="I407" s="2">
        <v>2.86E-2</v>
      </c>
      <c r="J407">
        <v>105.5523</v>
      </c>
      <c r="K407">
        <v>274921.59000000003</v>
      </c>
      <c r="L407">
        <v>5480015.0700000003</v>
      </c>
      <c r="M407">
        <v>20</v>
      </c>
      <c r="N407">
        <v>393.3</v>
      </c>
      <c r="O407" s="2">
        <v>-1.6999999999999999E-3</v>
      </c>
      <c r="P407" s="2">
        <v>5.3499999999999999E-2</v>
      </c>
      <c r="Q407" t="s">
        <v>19</v>
      </c>
    </row>
    <row r="408" spans="1:17">
      <c r="A408" t="s">
        <v>50</v>
      </c>
      <c r="B408" t="s">
        <v>173</v>
      </c>
      <c r="C408" s="1">
        <v>44137.378472222219</v>
      </c>
      <c r="D408">
        <v>814.65</v>
      </c>
      <c r="E408" s="1">
        <v>44162.378472222219</v>
      </c>
      <c r="F408">
        <v>876.85</v>
      </c>
      <c r="G408" s="2">
        <v>7.6399999999999996E-2</v>
      </c>
      <c r="H408">
        <v>20933.59</v>
      </c>
      <c r="I408" s="2">
        <v>7.6100000000000001E-2</v>
      </c>
      <c r="J408">
        <v>337.47070000000002</v>
      </c>
      <c r="K408">
        <v>274920.5</v>
      </c>
      <c r="L408">
        <v>5500948.6699999999</v>
      </c>
      <c r="M408">
        <v>20</v>
      </c>
      <c r="N408">
        <v>1046.68</v>
      </c>
      <c r="O408" s="2">
        <v>-1.2699999999999999E-2</v>
      </c>
      <c r="P408" s="2">
        <v>9.2499999999999999E-2</v>
      </c>
      <c r="Q408" t="s">
        <v>19</v>
      </c>
    </row>
    <row r="409" spans="1:17">
      <c r="A409" t="s">
        <v>51</v>
      </c>
      <c r="B409" t="s">
        <v>173</v>
      </c>
      <c r="C409" s="1">
        <v>44137.378472222219</v>
      </c>
      <c r="D409">
        <v>1168.5</v>
      </c>
      <c r="E409" s="1">
        <v>44162.378472222219</v>
      </c>
      <c r="F409">
        <v>1361.2</v>
      </c>
      <c r="G409" s="2">
        <v>0.16489999999999999</v>
      </c>
      <c r="H409">
        <v>45278.07</v>
      </c>
      <c r="I409" s="2">
        <v>0.16470000000000001</v>
      </c>
      <c r="J409">
        <v>235.27549999999999</v>
      </c>
      <c r="K409">
        <v>274919.40999999997</v>
      </c>
      <c r="L409">
        <v>5546226.7400000002</v>
      </c>
      <c r="M409">
        <v>20</v>
      </c>
      <c r="N409">
        <v>2263.9</v>
      </c>
      <c r="O409" s="2">
        <v>-1.24E-2</v>
      </c>
      <c r="P409" s="2">
        <v>0.1767</v>
      </c>
      <c r="Q409" t="s">
        <v>19</v>
      </c>
    </row>
    <row r="410" spans="1:17">
      <c r="A410" t="s">
        <v>52</v>
      </c>
      <c r="B410" t="s">
        <v>173</v>
      </c>
      <c r="C410" s="1">
        <v>44137.378472222219</v>
      </c>
      <c r="D410">
        <v>4550.8</v>
      </c>
      <c r="E410" s="1">
        <v>44162.378472222219</v>
      </c>
      <c r="F410">
        <v>4802</v>
      </c>
      <c r="G410" s="2">
        <v>5.5199999999999999E-2</v>
      </c>
      <c r="H410">
        <v>15118.74</v>
      </c>
      <c r="I410" s="2">
        <v>5.5E-2</v>
      </c>
      <c r="J410">
        <v>60.410989999999998</v>
      </c>
      <c r="K410">
        <v>274918.31</v>
      </c>
      <c r="L410">
        <v>5561345.4699999997</v>
      </c>
      <c r="M410">
        <v>20</v>
      </c>
      <c r="N410">
        <v>755.94</v>
      </c>
      <c r="O410" s="2">
        <v>-1.09E-2</v>
      </c>
      <c r="P410" s="2">
        <v>9.4100000000000003E-2</v>
      </c>
      <c r="Q410" t="s">
        <v>19</v>
      </c>
    </row>
    <row r="411" spans="1:17">
      <c r="A411" t="s">
        <v>53</v>
      </c>
      <c r="B411" t="s">
        <v>173</v>
      </c>
      <c r="C411" s="1">
        <v>44137.378472222219</v>
      </c>
      <c r="D411">
        <v>445.35</v>
      </c>
      <c r="E411" s="1">
        <v>44162.378472222219</v>
      </c>
      <c r="F411">
        <v>417.7</v>
      </c>
      <c r="G411" s="2">
        <v>-6.2100000000000002E-2</v>
      </c>
      <c r="H411">
        <v>-17121.79</v>
      </c>
      <c r="I411" s="2">
        <v>-6.2300000000000001E-2</v>
      </c>
      <c r="J411">
        <v>617.30600000000004</v>
      </c>
      <c r="K411">
        <v>274917.21999999997</v>
      </c>
      <c r="L411">
        <v>5544223.6900000004</v>
      </c>
      <c r="M411">
        <v>20</v>
      </c>
      <c r="N411">
        <v>-856.09</v>
      </c>
      <c r="O411" s="2">
        <v>-0.1041</v>
      </c>
      <c r="P411" s="2">
        <v>4.41E-2</v>
      </c>
      <c r="Q411" t="s">
        <v>19</v>
      </c>
    </row>
    <row r="412" spans="1:17">
      <c r="A412" t="s">
        <v>54</v>
      </c>
      <c r="B412" t="s">
        <v>173</v>
      </c>
      <c r="C412" s="1">
        <v>44137.378472222219</v>
      </c>
      <c r="D412">
        <v>334.8</v>
      </c>
      <c r="E412" s="1">
        <v>44162.378472222219</v>
      </c>
      <c r="F412">
        <v>350.5</v>
      </c>
      <c r="G412" s="2">
        <v>4.6899999999999997E-2</v>
      </c>
      <c r="H412">
        <v>12835.55</v>
      </c>
      <c r="I412" s="2">
        <v>4.6699999999999998E-2</v>
      </c>
      <c r="J412">
        <v>821.1354</v>
      </c>
      <c r="K412">
        <v>274916.13</v>
      </c>
      <c r="L412">
        <v>5557059.2400000002</v>
      </c>
      <c r="M412">
        <v>20</v>
      </c>
      <c r="N412">
        <v>641.78</v>
      </c>
      <c r="O412" s="2">
        <v>-6.4000000000000003E-3</v>
      </c>
      <c r="P412" s="2">
        <v>7.9500000000000001E-2</v>
      </c>
      <c r="Q412" t="s">
        <v>19</v>
      </c>
    </row>
    <row r="413" spans="1:17">
      <c r="A413" t="s">
        <v>17</v>
      </c>
      <c r="B413" t="s">
        <v>173</v>
      </c>
      <c r="C413" s="1">
        <v>44166.378472222219</v>
      </c>
      <c r="D413">
        <v>423.8</v>
      </c>
      <c r="E413" s="1">
        <v>44196.378472222219</v>
      </c>
      <c r="F413">
        <v>483.75</v>
      </c>
      <c r="G413" s="2">
        <v>0.14149999999999999</v>
      </c>
      <c r="H413">
        <v>43946.85</v>
      </c>
      <c r="I413" s="2">
        <v>0.14119999999999999</v>
      </c>
      <c r="J413">
        <v>734.16989999999998</v>
      </c>
      <c r="K413">
        <v>311141.19</v>
      </c>
      <c r="L413">
        <v>5601006.0899999999</v>
      </c>
      <c r="M413">
        <v>22</v>
      </c>
      <c r="N413">
        <v>1997.58</v>
      </c>
      <c r="O413" s="2">
        <v>-2.7799999999999998E-2</v>
      </c>
      <c r="P413" s="2">
        <v>0.16320000000000001</v>
      </c>
      <c r="Q413" t="s">
        <v>19</v>
      </c>
    </row>
    <row r="414" spans="1:17">
      <c r="A414" t="s">
        <v>20</v>
      </c>
      <c r="B414" t="s">
        <v>173</v>
      </c>
      <c r="C414" s="1">
        <v>44166.378472222219</v>
      </c>
      <c r="D414">
        <v>2230.0500000000002</v>
      </c>
      <c r="E414" s="1">
        <v>44196.378472222219</v>
      </c>
      <c r="F414">
        <v>2764.5</v>
      </c>
      <c r="G414" s="2">
        <v>0.2397</v>
      </c>
      <c r="H414">
        <v>74497.58</v>
      </c>
      <c r="I414" s="2">
        <v>0.2394</v>
      </c>
      <c r="J414">
        <v>139.5215</v>
      </c>
      <c r="K414">
        <v>311139.94</v>
      </c>
      <c r="L414">
        <v>5675503.6799999997</v>
      </c>
      <c r="M414">
        <v>22</v>
      </c>
      <c r="N414">
        <v>3386.25</v>
      </c>
      <c r="O414" s="2">
        <v>-1.0699999999999999E-2</v>
      </c>
      <c r="P414" s="2">
        <v>0.2397</v>
      </c>
      <c r="Q414" t="s">
        <v>19</v>
      </c>
    </row>
    <row r="415" spans="1:17">
      <c r="A415" t="s">
        <v>21</v>
      </c>
      <c r="B415" t="s">
        <v>173</v>
      </c>
      <c r="C415" s="1">
        <v>44166.378472222219</v>
      </c>
      <c r="D415">
        <v>603.65</v>
      </c>
      <c r="E415" s="1">
        <v>44196.378472222219</v>
      </c>
      <c r="F415">
        <v>620.45000000000005</v>
      </c>
      <c r="G415" s="2">
        <v>2.7799999999999998E-2</v>
      </c>
      <c r="H415">
        <v>8596.11</v>
      </c>
      <c r="I415" s="2">
        <v>2.76E-2</v>
      </c>
      <c r="J415">
        <v>515.42899999999997</v>
      </c>
      <c r="K415">
        <v>311138.69</v>
      </c>
      <c r="L415">
        <v>5684099.79</v>
      </c>
      <c r="M415">
        <v>22</v>
      </c>
      <c r="N415">
        <v>390.73</v>
      </c>
      <c r="O415" s="2">
        <v>-5.8400000000000001E-2</v>
      </c>
      <c r="P415" s="2">
        <v>5.4800000000000001E-2</v>
      </c>
      <c r="Q415" t="s">
        <v>19</v>
      </c>
    </row>
    <row r="416" spans="1:17">
      <c r="A416" t="s">
        <v>22</v>
      </c>
      <c r="B416" t="s">
        <v>173</v>
      </c>
      <c r="C416" s="1">
        <v>44166.378472222219</v>
      </c>
      <c r="D416">
        <v>3243.65</v>
      </c>
      <c r="E416" s="1">
        <v>44196.378472222219</v>
      </c>
      <c r="F416">
        <v>3444.05</v>
      </c>
      <c r="G416" s="2">
        <v>6.1800000000000001E-2</v>
      </c>
      <c r="H416">
        <v>19158.62</v>
      </c>
      <c r="I416" s="2">
        <v>6.1600000000000002E-2</v>
      </c>
      <c r="J416">
        <v>95.922020000000003</v>
      </c>
      <c r="K416">
        <v>311137.44</v>
      </c>
      <c r="L416">
        <v>5703258.4100000001</v>
      </c>
      <c r="M416">
        <v>22</v>
      </c>
      <c r="N416">
        <v>870.85</v>
      </c>
      <c r="O416" s="2">
        <v>-2.5499999999999998E-2</v>
      </c>
      <c r="P416" s="2">
        <v>7.0699999999999999E-2</v>
      </c>
      <c r="Q416" t="s">
        <v>19</v>
      </c>
    </row>
    <row r="417" spans="1:17">
      <c r="A417" t="s">
        <v>23</v>
      </c>
      <c r="B417" t="s">
        <v>173</v>
      </c>
      <c r="C417" s="1">
        <v>44166.378472222219</v>
      </c>
      <c r="D417">
        <v>8746.5499999999993</v>
      </c>
      <c r="E417" s="1">
        <v>44196.378472222219</v>
      </c>
      <c r="F417">
        <v>8906.35</v>
      </c>
      <c r="G417" s="2">
        <v>1.83E-2</v>
      </c>
      <c r="H417">
        <v>5621.68</v>
      </c>
      <c r="I417" s="2">
        <v>1.8100000000000002E-2</v>
      </c>
      <c r="J417">
        <v>35.572450000000003</v>
      </c>
      <c r="K417">
        <v>311136.19</v>
      </c>
      <c r="L417">
        <v>5708880.0899999999</v>
      </c>
      <c r="M417">
        <v>22</v>
      </c>
      <c r="N417">
        <v>255.53</v>
      </c>
      <c r="O417" s="2">
        <v>-2.0199999999999999E-2</v>
      </c>
      <c r="P417" s="2">
        <v>8.0399999999999999E-2</v>
      </c>
      <c r="Q417" t="s">
        <v>19</v>
      </c>
    </row>
    <row r="418" spans="1:17">
      <c r="A418" t="s">
        <v>24</v>
      </c>
      <c r="B418" t="s">
        <v>173</v>
      </c>
      <c r="C418" s="1">
        <v>44166.378472222219</v>
      </c>
      <c r="D418">
        <v>4861.1000000000004</v>
      </c>
      <c r="E418" s="1">
        <v>44196.378472222219</v>
      </c>
      <c r="F418">
        <v>5295.2</v>
      </c>
      <c r="G418" s="2">
        <v>8.9300000000000004E-2</v>
      </c>
      <c r="H418">
        <v>27719.59</v>
      </c>
      <c r="I418" s="2">
        <v>8.9099999999999999E-2</v>
      </c>
      <c r="J418">
        <v>64.005049999999997</v>
      </c>
      <c r="K418">
        <v>311134.96999999997</v>
      </c>
      <c r="L418">
        <v>5736599.6799999997</v>
      </c>
      <c r="M418">
        <v>22</v>
      </c>
      <c r="N418">
        <v>1259.98</v>
      </c>
      <c r="O418" s="2">
        <v>-1.77E-2</v>
      </c>
      <c r="P418" s="2">
        <v>0.1002</v>
      </c>
      <c r="Q418" t="s">
        <v>19</v>
      </c>
    </row>
    <row r="419" spans="1:17">
      <c r="A419" t="s">
        <v>25</v>
      </c>
      <c r="B419" t="s">
        <v>173</v>
      </c>
      <c r="C419" s="1">
        <v>44166.378472222219</v>
      </c>
      <c r="D419">
        <v>479.45</v>
      </c>
      <c r="E419" s="1">
        <v>44196.378472222219</v>
      </c>
      <c r="F419">
        <v>509.7</v>
      </c>
      <c r="G419" s="2">
        <v>6.3100000000000003E-2</v>
      </c>
      <c r="H419">
        <v>19566.21</v>
      </c>
      <c r="I419" s="2">
        <v>6.2899999999999998E-2</v>
      </c>
      <c r="J419">
        <v>648.93880000000001</v>
      </c>
      <c r="K419">
        <v>311133.71999999997</v>
      </c>
      <c r="L419">
        <v>5756165.8899999997</v>
      </c>
      <c r="M419">
        <v>22</v>
      </c>
      <c r="N419">
        <v>889.37</v>
      </c>
      <c r="O419" s="2">
        <v>-3.95E-2</v>
      </c>
      <c r="P419" s="2">
        <v>9.9199999999999997E-2</v>
      </c>
      <c r="Q419" t="s">
        <v>19</v>
      </c>
    </row>
    <row r="420" spans="1:17">
      <c r="A420" t="s">
        <v>26</v>
      </c>
      <c r="B420" t="s">
        <v>173</v>
      </c>
      <c r="C420" s="1">
        <v>44166.378472222219</v>
      </c>
      <c r="D420">
        <v>379.3</v>
      </c>
      <c r="E420" s="1">
        <v>44196.378472222219</v>
      </c>
      <c r="F420">
        <v>381.1</v>
      </c>
      <c r="G420" s="2">
        <v>4.7000000000000002E-3</v>
      </c>
      <c r="H420">
        <v>1414.13</v>
      </c>
      <c r="I420" s="2">
        <v>4.4999999999999997E-3</v>
      </c>
      <c r="J420">
        <v>820.2808</v>
      </c>
      <c r="K420">
        <v>311132.46999999997</v>
      </c>
      <c r="L420">
        <v>5757580.0199999996</v>
      </c>
      <c r="M420">
        <v>22</v>
      </c>
      <c r="N420">
        <v>64.28</v>
      </c>
      <c r="O420" s="2">
        <v>-5.8799999999999998E-2</v>
      </c>
      <c r="P420" s="2">
        <v>7.9000000000000001E-2</v>
      </c>
      <c r="Q420" t="s">
        <v>19</v>
      </c>
    </row>
    <row r="421" spans="1:17">
      <c r="A421" t="s">
        <v>27</v>
      </c>
      <c r="B421" t="s">
        <v>173</v>
      </c>
      <c r="C421" s="1">
        <v>44166.378472222219</v>
      </c>
      <c r="D421">
        <v>3629.35</v>
      </c>
      <c r="E421" s="1">
        <v>44196.378472222219</v>
      </c>
      <c r="F421">
        <v>3576.35</v>
      </c>
      <c r="G421" s="2">
        <v>-1.46E-2</v>
      </c>
      <c r="H421">
        <v>-4605.2700000000004</v>
      </c>
      <c r="I421" s="2">
        <v>-1.4800000000000001E-2</v>
      </c>
      <c r="J421">
        <v>85.726429999999993</v>
      </c>
      <c r="K421">
        <v>311131.25</v>
      </c>
      <c r="L421">
        <v>5752974.75</v>
      </c>
      <c r="M421">
        <v>22</v>
      </c>
      <c r="N421">
        <v>-209.33</v>
      </c>
      <c r="O421" s="2">
        <v>-2.5999999999999999E-2</v>
      </c>
      <c r="P421" s="2">
        <v>4.6399999999999997E-2</v>
      </c>
      <c r="Q421" t="s">
        <v>19</v>
      </c>
    </row>
    <row r="422" spans="1:17">
      <c r="A422" t="s">
        <v>28</v>
      </c>
      <c r="B422" t="s">
        <v>173</v>
      </c>
      <c r="C422" s="1">
        <v>44166.378472222219</v>
      </c>
      <c r="D422">
        <v>755.6</v>
      </c>
      <c r="E422" s="1">
        <v>44196.378472222219</v>
      </c>
      <c r="F422">
        <v>819.95</v>
      </c>
      <c r="G422" s="2">
        <v>8.5199999999999998E-2</v>
      </c>
      <c r="H422">
        <v>26432.23</v>
      </c>
      <c r="I422" s="2">
        <v>8.5000000000000006E-2</v>
      </c>
      <c r="J422">
        <v>411.76549999999997</v>
      </c>
      <c r="K422">
        <v>311129.96999999997</v>
      </c>
      <c r="L422">
        <v>5779406.9800000004</v>
      </c>
      <c r="M422">
        <v>22</v>
      </c>
      <c r="N422">
        <v>1201.47</v>
      </c>
      <c r="O422" s="2">
        <v>-1.2500000000000001E-2</v>
      </c>
      <c r="P422" s="2">
        <v>0.1104</v>
      </c>
      <c r="Q422" t="s">
        <v>19</v>
      </c>
    </row>
    <row r="423" spans="1:17">
      <c r="A423" t="s">
        <v>29</v>
      </c>
      <c r="B423" t="s">
        <v>173</v>
      </c>
      <c r="C423" s="1">
        <v>44166.378472222219</v>
      </c>
      <c r="D423">
        <v>126.4</v>
      </c>
      <c r="E423" s="1">
        <v>44196.378472222219</v>
      </c>
      <c r="F423">
        <v>135.44999999999999</v>
      </c>
      <c r="G423" s="2">
        <v>7.1599999999999997E-2</v>
      </c>
      <c r="H423">
        <v>22211.77</v>
      </c>
      <c r="I423" s="2">
        <v>7.1400000000000005E-2</v>
      </c>
      <c r="J423">
        <v>2461.4609999999998</v>
      </c>
      <c r="K423">
        <v>311128.71999999997</v>
      </c>
      <c r="L423">
        <v>5801618.75</v>
      </c>
      <c r="M423">
        <v>22</v>
      </c>
      <c r="N423">
        <v>1009.63</v>
      </c>
      <c r="O423" s="2">
        <v>-1.34E-2</v>
      </c>
      <c r="P423" s="2">
        <v>0.15509999999999999</v>
      </c>
      <c r="Q423" t="s">
        <v>19</v>
      </c>
    </row>
    <row r="424" spans="1:17">
      <c r="A424" t="s">
        <v>30</v>
      </c>
      <c r="B424" t="s">
        <v>173</v>
      </c>
      <c r="C424" s="1">
        <v>44166.378472222219</v>
      </c>
      <c r="D424">
        <v>3620.75</v>
      </c>
      <c r="E424" s="1">
        <v>44196.378472222219</v>
      </c>
      <c r="F424">
        <v>3841.9</v>
      </c>
      <c r="G424" s="2">
        <v>6.1100000000000002E-2</v>
      </c>
      <c r="H424">
        <v>18939.080000000002</v>
      </c>
      <c r="I424" s="2">
        <v>6.0900000000000003E-2</v>
      </c>
      <c r="J424">
        <v>85.929019999999994</v>
      </c>
      <c r="K424">
        <v>311127.5</v>
      </c>
      <c r="L424">
        <v>5820557.8300000001</v>
      </c>
      <c r="M424">
        <v>22</v>
      </c>
      <c r="N424">
        <v>860.87</v>
      </c>
      <c r="O424" s="2">
        <v>-2.1299999999999999E-2</v>
      </c>
      <c r="P424" s="2">
        <v>6.5799999999999997E-2</v>
      </c>
      <c r="Q424" t="s">
        <v>19</v>
      </c>
    </row>
    <row r="425" spans="1:17">
      <c r="A425" t="s">
        <v>31</v>
      </c>
      <c r="B425" t="s">
        <v>173</v>
      </c>
      <c r="C425" s="1">
        <v>44166.378472222219</v>
      </c>
      <c r="D425">
        <v>4830.3999999999996</v>
      </c>
      <c r="E425" s="1">
        <v>44196.378472222219</v>
      </c>
      <c r="F425">
        <v>5205.1000000000004</v>
      </c>
      <c r="G425" s="2">
        <v>7.7600000000000002E-2</v>
      </c>
      <c r="H425">
        <v>24069.8</v>
      </c>
      <c r="I425" s="2">
        <v>7.7399999999999997E-2</v>
      </c>
      <c r="J425">
        <v>64.410039999999995</v>
      </c>
      <c r="K425">
        <v>311126.25</v>
      </c>
      <c r="L425">
        <v>5844627.6299999999</v>
      </c>
      <c r="M425">
        <v>22</v>
      </c>
      <c r="N425">
        <v>1094.08</v>
      </c>
      <c r="O425" s="2">
        <v>-5.1000000000000004E-3</v>
      </c>
      <c r="P425" s="2">
        <v>9.1899999999999996E-2</v>
      </c>
      <c r="Q425" t="s">
        <v>19</v>
      </c>
    </row>
    <row r="426" spans="1:17">
      <c r="A426" t="s">
        <v>32</v>
      </c>
      <c r="B426" t="s">
        <v>173</v>
      </c>
      <c r="C426" s="1">
        <v>44166.378472222219</v>
      </c>
      <c r="D426">
        <v>2532.6999999999998</v>
      </c>
      <c r="E426" s="1">
        <v>44196.378472222219</v>
      </c>
      <c r="F426">
        <v>2530.9</v>
      </c>
      <c r="G426" s="2">
        <v>-6.9999999999999999E-4</v>
      </c>
      <c r="H426">
        <v>-283.32</v>
      </c>
      <c r="I426" s="2">
        <v>-8.9999999999999998E-4</v>
      </c>
      <c r="J426">
        <v>122.8432</v>
      </c>
      <c r="K426">
        <v>311125</v>
      </c>
      <c r="L426">
        <v>5844344.3099999996</v>
      </c>
      <c r="M426">
        <v>22</v>
      </c>
      <c r="N426">
        <v>-12.88</v>
      </c>
      <c r="O426" s="2">
        <v>-7.5800000000000006E-2</v>
      </c>
      <c r="P426" s="2">
        <v>3.0099999999999998E-2</v>
      </c>
      <c r="Q426" t="s">
        <v>19</v>
      </c>
    </row>
    <row r="427" spans="1:17">
      <c r="A427" t="s">
        <v>33</v>
      </c>
      <c r="B427" t="s">
        <v>173</v>
      </c>
      <c r="C427" s="1">
        <v>44166.378472222219</v>
      </c>
      <c r="D427">
        <v>907.8</v>
      </c>
      <c r="E427" s="1">
        <v>44196.378472222219</v>
      </c>
      <c r="F427">
        <v>927.85</v>
      </c>
      <c r="G427" s="2">
        <v>2.2100000000000002E-2</v>
      </c>
      <c r="H427">
        <v>6808.68</v>
      </c>
      <c r="I427" s="2">
        <v>2.1899999999999999E-2</v>
      </c>
      <c r="J427">
        <v>342.72280000000001</v>
      </c>
      <c r="K427">
        <v>311123.75</v>
      </c>
      <c r="L427">
        <v>5851152.9900000002</v>
      </c>
      <c r="M427">
        <v>22</v>
      </c>
      <c r="N427">
        <v>309.49</v>
      </c>
      <c r="O427" s="2">
        <v>-5.0299999999999997E-2</v>
      </c>
      <c r="P427" s="2">
        <v>5.0900000000000001E-2</v>
      </c>
      <c r="Q427" t="s">
        <v>19</v>
      </c>
    </row>
    <row r="428" spans="1:17">
      <c r="A428" t="s">
        <v>34</v>
      </c>
      <c r="B428" t="s">
        <v>173</v>
      </c>
      <c r="C428" s="1">
        <v>44166.378472222219</v>
      </c>
      <c r="D428">
        <v>834.1</v>
      </c>
      <c r="E428" s="1">
        <v>44196.378472222219</v>
      </c>
      <c r="F428">
        <v>946.15</v>
      </c>
      <c r="G428" s="2">
        <v>0.1343</v>
      </c>
      <c r="H428">
        <v>41728.68</v>
      </c>
      <c r="I428" s="2">
        <v>0.1341</v>
      </c>
      <c r="J428">
        <v>373.00389999999999</v>
      </c>
      <c r="K428">
        <v>311122.53000000003</v>
      </c>
      <c r="L428">
        <v>5892881.6699999999</v>
      </c>
      <c r="M428">
        <v>22</v>
      </c>
      <c r="N428">
        <v>1896.76</v>
      </c>
      <c r="O428" s="2">
        <v>-2.2800000000000001E-2</v>
      </c>
      <c r="P428" s="2">
        <v>0.13900000000000001</v>
      </c>
      <c r="Q428" t="s">
        <v>19</v>
      </c>
    </row>
    <row r="429" spans="1:17">
      <c r="A429" t="s">
        <v>35</v>
      </c>
      <c r="B429" t="s">
        <v>173</v>
      </c>
      <c r="C429" s="1">
        <v>44166.378472222219</v>
      </c>
      <c r="D429">
        <v>2306.9499999999998</v>
      </c>
      <c r="E429" s="1">
        <v>44196.378472222219</v>
      </c>
      <c r="F429">
        <v>2558.65</v>
      </c>
      <c r="G429" s="2">
        <v>0.1091</v>
      </c>
      <c r="H429">
        <v>33879.300000000003</v>
      </c>
      <c r="I429" s="2">
        <v>0.1089</v>
      </c>
      <c r="J429">
        <v>134.86259999999999</v>
      </c>
      <c r="K429">
        <v>311121.25</v>
      </c>
      <c r="L429">
        <v>5926760.9699999997</v>
      </c>
      <c r="M429">
        <v>22</v>
      </c>
      <c r="N429">
        <v>1539.97</v>
      </c>
      <c r="O429" s="2">
        <v>-3.8699999999999998E-2</v>
      </c>
      <c r="P429" s="2">
        <v>0.1091</v>
      </c>
      <c r="Q429" t="s">
        <v>19</v>
      </c>
    </row>
    <row r="430" spans="1:17">
      <c r="A430" t="s">
        <v>36</v>
      </c>
      <c r="B430" t="s">
        <v>173</v>
      </c>
      <c r="C430" s="1">
        <v>44166.378472222219</v>
      </c>
      <c r="D430">
        <v>1433.3</v>
      </c>
      <c r="E430" s="1">
        <v>44196.378472222219</v>
      </c>
      <c r="F430">
        <v>1436.3</v>
      </c>
      <c r="G430" s="2">
        <v>2.0999999999999999E-3</v>
      </c>
      <c r="H430">
        <v>588.91</v>
      </c>
      <c r="I430" s="2">
        <v>1.9E-3</v>
      </c>
      <c r="J430">
        <v>217.06549999999999</v>
      </c>
      <c r="K430">
        <v>311120.03000000003</v>
      </c>
      <c r="L430">
        <v>5927349.8799999999</v>
      </c>
      <c r="M430">
        <v>22</v>
      </c>
      <c r="N430">
        <v>26.77</v>
      </c>
      <c r="O430" s="2">
        <v>-6.1600000000000002E-2</v>
      </c>
      <c r="P430" s="2">
        <v>1.0999999999999999E-2</v>
      </c>
      <c r="Q430" t="s">
        <v>19</v>
      </c>
    </row>
    <row r="431" spans="1:17">
      <c r="A431" t="s">
        <v>37</v>
      </c>
      <c r="B431" t="s">
        <v>173</v>
      </c>
      <c r="C431" s="1">
        <v>44166.378472222219</v>
      </c>
      <c r="D431">
        <v>641.9</v>
      </c>
      <c r="E431" s="1">
        <v>44196.378472222219</v>
      </c>
      <c r="F431">
        <v>676.5</v>
      </c>
      <c r="G431" s="2">
        <v>5.3900000000000003E-2</v>
      </c>
      <c r="H431">
        <v>16706.169999999998</v>
      </c>
      <c r="I431" s="2">
        <v>5.3699999999999998E-2</v>
      </c>
      <c r="J431">
        <v>484.68419999999998</v>
      </c>
      <c r="K431">
        <v>311118.78000000003</v>
      </c>
      <c r="L431">
        <v>5944056.0499999998</v>
      </c>
      <c r="M431">
        <v>22</v>
      </c>
      <c r="N431">
        <v>759.37</v>
      </c>
      <c r="O431" s="2">
        <v>-3.8199999999999998E-2</v>
      </c>
      <c r="P431" s="2">
        <v>6.9199999999999998E-2</v>
      </c>
      <c r="Q431" t="s">
        <v>19</v>
      </c>
    </row>
    <row r="432" spans="1:17">
      <c r="A432" t="s">
        <v>38</v>
      </c>
      <c r="B432" t="s">
        <v>173</v>
      </c>
      <c r="C432" s="1">
        <v>44166.378472222219</v>
      </c>
      <c r="D432">
        <v>3110.25</v>
      </c>
      <c r="E432" s="1">
        <v>44196.378472222219</v>
      </c>
      <c r="F432">
        <v>3110</v>
      </c>
      <c r="G432" s="2">
        <v>-1E-4</v>
      </c>
      <c r="H432">
        <v>-87.23</v>
      </c>
      <c r="I432" s="2">
        <v>-2.9999999999999997E-4</v>
      </c>
      <c r="J432">
        <v>100.02979999999999</v>
      </c>
      <c r="K432">
        <v>311117.53000000003</v>
      </c>
      <c r="L432">
        <v>5943968.8200000003</v>
      </c>
      <c r="M432">
        <v>22</v>
      </c>
      <c r="N432">
        <v>-3.96</v>
      </c>
      <c r="O432" s="2">
        <v>-6.7400000000000002E-2</v>
      </c>
      <c r="P432" s="2">
        <v>4.1599999999999998E-2</v>
      </c>
      <c r="Q432" t="s">
        <v>19</v>
      </c>
    </row>
    <row r="433" spans="1:17">
      <c r="A433" t="s">
        <v>39</v>
      </c>
      <c r="B433" t="s">
        <v>173</v>
      </c>
      <c r="C433" s="1">
        <v>44166.378472222219</v>
      </c>
      <c r="D433">
        <v>229.3</v>
      </c>
      <c r="E433" s="1">
        <v>44196.378472222219</v>
      </c>
      <c r="F433">
        <v>240.55</v>
      </c>
      <c r="G433" s="2">
        <v>4.9099999999999998E-2</v>
      </c>
      <c r="H433">
        <v>15200.35</v>
      </c>
      <c r="I433" s="2">
        <v>4.8899999999999999E-2</v>
      </c>
      <c r="J433">
        <v>1356.809</v>
      </c>
      <c r="K433">
        <v>311116.31</v>
      </c>
      <c r="L433">
        <v>5959169.1699999999</v>
      </c>
      <c r="M433">
        <v>22</v>
      </c>
      <c r="N433">
        <v>690.93</v>
      </c>
      <c r="O433" s="2">
        <v>-2.9700000000000001E-2</v>
      </c>
      <c r="P433" s="2">
        <v>0.1162</v>
      </c>
      <c r="Q433" t="s">
        <v>19</v>
      </c>
    </row>
    <row r="434" spans="1:17">
      <c r="A434" t="s">
        <v>40</v>
      </c>
      <c r="B434" t="s">
        <v>173</v>
      </c>
      <c r="C434" s="1">
        <v>44166.378472222219</v>
      </c>
      <c r="D434">
        <v>2133.0500000000002</v>
      </c>
      <c r="E434" s="1">
        <v>44196.378472222219</v>
      </c>
      <c r="F434">
        <v>2395.4</v>
      </c>
      <c r="G434" s="2">
        <v>0.123</v>
      </c>
      <c r="H434">
        <v>38198.89</v>
      </c>
      <c r="I434" s="2">
        <v>0.12280000000000001</v>
      </c>
      <c r="J434">
        <v>145.8546</v>
      </c>
      <c r="K434">
        <v>311115.06</v>
      </c>
      <c r="L434">
        <v>5997368.0599999996</v>
      </c>
      <c r="M434">
        <v>22</v>
      </c>
      <c r="N434">
        <v>1736.31</v>
      </c>
      <c r="O434" s="2">
        <v>-6.1000000000000004E-3</v>
      </c>
      <c r="P434" s="2">
        <v>0.1333</v>
      </c>
      <c r="Q434" t="s">
        <v>19</v>
      </c>
    </row>
    <row r="435" spans="1:17">
      <c r="A435" t="s">
        <v>41</v>
      </c>
      <c r="B435" t="s">
        <v>173</v>
      </c>
      <c r="C435" s="1">
        <v>44166.378472222219</v>
      </c>
      <c r="D435">
        <v>485.1</v>
      </c>
      <c r="E435" s="1">
        <v>44196.378472222219</v>
      </c>
      <c r="F435">
        <v>535.04999999999995</v>
      </c>
      <c r="G435" s="2">
        <v>0.10299999999999999</v>
      </c>
      <c r="H435">
        <v>31969.48</v>
      </c>
      <c r="I435" s="2">
        <v>0.1028</v>
      </c>
      <c r="J435">
        <v>641.33950000000004</v>
      </c>
      <c r="K435">
        <v>311113.81</v>
      </c>
      <c r="L435">
        <v>6029337.5499999998</v>
      </c>
      <c r="M435">
        <v>22</v>
      </c>
      <c r="N435">
        <v>1453.16</v>
      </c>
      <c r="O435" s="2">
        <v>-2.6599999999999999E-2</v>
      </c>
      <c r="P435" s="2">
        <v>0.10299999999999999</v>
      </c>
      <c r="Q435" t="s">
        <v>19</v>
      </c>
    </row>
    <row r="436" spans="1:17">
      <c r="A436" t="s">
        <v>107</v>
      </c>
      <c r="B436" t="s">
        <v>173</v>
      </c>
      <c r="C436" s="1">
        <v>44166.378472222219</v>
      </c>
      <c r="D436">
        <v>895.5</v>
      </c>
      <c r="E436" s="1">
        <v>44196.378472222219</v>
      </c>
      <c r="F436">
        <v>894.95</v>
      </c>
      <c r="G436" s="2">
        <v>-5.9999999999999995E-4</v>
      </c>
      <c r="H436">
        <v>-253.28</v>
      </c>
      <c r="I436" s="2">
        <v>-8.0000000000000004E-4</v>
      </c>
      <c r="J436">
        <v>347.41770000000002</v>
      </c>
      <c r="K436">
        <v>311112.56</v>
      </c>
      <c r="L436">
        <v>6029084.2599999998</v>
      </c>
      <c r="M436">
        <v>22</v>
      </c>
      <c r="N436">
        <v>-11.51</v>
      </c>
      <c r="O436" s="2">
        <v>-9.1399999999999995E-2</v>
      </c>
      <c r="P436" s="2">
        <v>6.4799999999999996E-2</v>
      </c>
      <c r="Q436" t="s">
        <v>19</v>
      </c>
    </row>
    <row r="437" spans="1:17">
      <c r="A437" t="s">
        <v>108</v>
      </c>
      <c r="B437" t="s">
        <v>173</v>
      </c>
      <c r="C437" s="1">
        <v>44166.378472222219</v>
      </c>
      <c r="D437">
        <v>1137.8499999999999</v>
      </c>
      <c r="E437" s="1">
        <v>44196.378472222219</v>
      </c>
      <c r="F437">
        <v>1255.8</v>
      </c>
      <c r="G437" s="2">
        <v>0.1037</v>
      </c>
      <c r="H437">
        <v>32184.48</v>
      </c>
      <c r="I437" s="2">
        <v>0.10349999999999999</v>
      </c>
      <c r="J437">
        <v>273.4203</v>
      </c>
      <c r="K437">
        <v>311111.31</v>
      </c>
      <c r="L437">
        <v>6061268.7400000002</v>
      </c>
      <c r="M437">
        <v>22</v>
      </c>
      <c r="N437">
        <v>1462.93</v>
      </c>
      <c r="O437" s="2">
        <v>-2.8799999999999999E-2</v>
      </c>
      <c r="P437" s="2">
        <v>0.10630000000000001</v>
      </c>
      <c r="Q437" t="s">
        <v>19</v>
      </c>
    </row>
    <row r="438" spans="1:17">
      <c r="A438" t="s">
        <v>42</v>
      </c>
      <c r="B438" t="s">
        <v>173</v>
      </c>
      <c r="C438" s="1">
        <v>44166.378472222219</v>
      </c>
      <c r="D438">
        <v>85.85</v>
      </c>
      <c r="E438" s="1">
        <v>44196.378472222219</v>
      </c>
      <c r="F438">
        <v>90.95</v>
      </c>
      <c r="G438" s="2">
        <v>5.9400000000000001E-2</v>
      </c>
      <c r="H438">
        <v>18417.72</v>
      </c>
      <c r="I438" s="2">
        <v>5.9200000000000003E-2</v>
      </c>
      <c r="J438">
        <v>3623.88</v>
      </c>
      <c r="K438">
        <v>311110.09000000003</v>
      </c>
      <c r="L438">
        <v>6079686.46</v>
      </c>
      <c r="M438">
        <v>22</v>
      </c>
      <c r="N438">
        <v>837.17</v>
      </c>
      <c r="O438" s="2">
        <v>-2.0400000000000001E-2</v>
      </c>
      <c r="P438" s="2">
        <v>0.13569999999999999</v>
      </c>
      <c r="Q438" t="s">
        <v>19</v>
      </c>
    </row>
    <row r="439" spans="1:17">
      <c r="A439" t="s">
        <v>109</v>
      </c>
      <c r="B439" t="s">
        <v>173</v>
      </c>
      <c r="C439" s="1">
        <v>44166.378472222219</v>
      </c>
      <c r="D439">
        <v>194.4</v>
      </c>
      <c r="E439" s="1">
        <v>44196.378472222219</v>
      </c>
      <c r="F439">
        <v>209</v>
      </c>
      <c r="G439" s="2">
        <v>7.51E-2</v>
      </c>
      <c r="H439">
        <v>23300.61</v>
      </c>
      <c r="I439" s="2">
        <v>7.4899999999999994E-2</v>
      </c>
      <c r="J439">
        <v>1600.354</v>
      </c>
      <c r="K439">
        <v>311108.84000000003</v>
      </c>
      <c r="L439">
        <v>6102987.0700000003</v>
      </c>
      <c r="M439">
        <v>22</v>
      </c>
      <c r="N439">
        <v>1059.1199999999999</v>
      </c>
      <c r="O439" s="2">
        <v>-1.03E-2</v>
      </c>
      <c r="P439" s="2">
        <v>0.1245</v>
      </c>
      <c r="Q439" t="s">
        <v>19</v>
      </c>
    </row>
    <row r="440" spans="1:17">
      <c r="A440" t="s">
        <v>110</v>
      </c>
      <c r="B440" t="s">
        <v>173</v>
      </c>
      <c r="C440" s="1">
        <v>44166.378472222219</v>
      </c>
      <c r="D440">
        <v>358.15</v>
      </c>
      <c r="E440" s="1">
        <v>44196.378472222219</v>
      </c>
      <c r="F440">
        <v>387.2</v>
      </c>
      <c r="G440" s="2">
        <v>8.1100000000000005E-2</v>
      </c>
      <c r="H440">
        <v>25169.59</v>
      </c>
      <c r="I440" s="2">
        <v>8.09E-2</v>
      </c>
      <c r="J440">
        <v>868.65170000000001</v>
      </c>
      <c r="K440">
        <v>311107.59000000003</v>
      </c>
      <c r="L440">
        <v>6128156.6600000001</v>
      </c>
      <c r="M440">
        <v>22</v>
      </c>
      <c r="N440">
        <v>1144.07</v>
      </c>
      <c r="O440" s="2">
        <v>-3.95E-2</v>
      </c>
      <c r="P440" s="2">
        <v>8.7999999999999995E-2</v>
      </c>
      <c r="Q440" t="s">
        <v>19</v>
      </c>
    </row>
    <row r="441" spans="1:17">
      <c r="A441" t="s">
        <v>111</v>
      </c>
      <c r="B441" t="s">
        <v>173</v>
      </c>
      <c r="C441" s="1">
        <v>44166.378472222219</v>
      </c>
      <c r="D441">
        <v>1875.85</v>
      </c>
      <c r="E441" s="1">
        <v>44196.378472222219</v>
      </c>
      <c r="F441">
        <v>1995.6</v>
      </c>
      <c r="G441" s="2">
        <v>6.3799999999999996E-2</v>
      </c>
      <c r="H441">
        <v>19796.12</v>
      </c>
      <c r="I441" s="2">
        <v>6.3600000000000004E-2</v>
      </c>
      <c r="J441">
        <v>165.84819999999999</v>
      </c>
      <c r="K441">
        <v>311106.34000000003</v>
      </c>
      <c r="L441">
        <v>6147952.7699999996</v>
      </c>
      <c r="M441">
        <v>22</v>
      </c>
      <c r="N441">
        <v>899.82</v>
      </c>
      <c r="O441" s="2">
        <v>-3.9199999999999999E-2</v>
      </c>
      <c r="P441" s="2">
        <v>8.0600000000000005E-2</v>
      </c>
      <c r="Q441" t="s">
        <v>19</v>
      </c>
    </row>
    <row r="442" spans="1:17">
      <c r="A442" t="s">
        <v>112</v>
      </c>
      <c r="B442" t="s">
        <v>173</v>
      </c>
      <c r="C442" s="1">
        <v>44166.378472222219</v>
      </c>
      <c r="D442">
        <v>1115.95</v>
      </c>
      <c r="E442" s="1">
        <v>44196.378472222219</v>
      </c>
      <c r="F442">
        <v>1287.5999999999999</v>
      </c>
      <c r="G442" s="2">
        <v>0.15379999999999999</v>
      </c>
      <c r="H442">
        <v>47785.67</v>
      </c>
      <c r="I442" s="2">
        <v>0.15359999999999999</v>
      </c>
      <c r="J442">
        <v>278.78050000000002</v>
      </c>
      <c r="K442">
        <v>311105.09000000003</v>
      </c>
      <c r="L442">
        <v>6195738.4400000004</v>
      </c>
      <c r="M442">
        <v>22</v>
      </c>
      <c r="N442">
        <v>2172.08</v>
      </c>
      <c r="O442" s="2">
        <v>-1.06E-2</v>
      </c>
      <c r="P442" s="2">
        <v>0.19939999999999999</v>
      </c>
      <c r="Q442" t="s">
        <v>19</v>
      </c>
    </row>
    <row r="443" spans="1:17">
      <c r="A443" t="s">
        <v>113</v>
      </c>
      <c r="B443" t="s">
        <v>173</v>
      </c>
      <c r="C443" s="1">
        <v>44166.378472222219</v>
      </c>
      <c r="D443">
        <v>734.55</v>
      </c>
      <c r="E443" s="1">
        <v>44196.378472222219</v>
      </c>
      <c r="F443">
        <v>720.6</v>
      </c>
      <c r="G443" s="2">
        <v>-1.9E-2</v>
      </c>
      <c r="H443">
        <v>-5969.87</v>
      </c>
      <c r="I443" s="2">
        <v>-1.9199999999999998E-2</v>
      </c>
      <c r="J443">
        <v>423.52980000000002</v>
      </c>
      <c r="K443">
        <v>311103.84000000003</v>
      </c>
      <c r="L443">
        <v>6189768.5700000003</v>
      </c>
      <c r="M443">
        <v>22</v>
      </c>
      <c r="N443">
        <v>-271.36</v>
      </c>
      <c r="O443" s="2">
        <v>-0.1012</v>
      </c>
      <c r="P443" s="2">
        <v>4.07E-2</v>
      </c>
      <c r="Q443" t="s">
        <v>19</v>
      </c>
    </row>
    <row r="444" spans="1:17">
      <c r="A444" t="s">
        <v>114</v>
      </c>
      <c r="B444" t="s">
        <v>173</v>
      </c>
      <c r="C444" s="1">
        <v>44166.378472222219</v>
      </c>
      <c r="D444">
        <v>7101.7</v>
      </c>
      <c r="E444" s="1">
        <v>44196.378472222219</v>
      </c>
      <c r="F444">
        <v>7649.6009999999997</v>
      </c>
      <c r="G444" s="2">
        <v>7.7200000000000005E-2</v>
      </c>
      <c r="H444">
        <v>23937.11</v>
      </c>
      <c r="I444" s="2">
        <v>7.6899999999999996E-2</v>
      </c>
      <c r="J444">
        <v>43.806780000000003</v>
      </c>
      <c r="K444">
        <v>311102.59000000003</v>
      </c>
      <c r="L444">
        <v>6213705.6799999997</v>
      </c>
      <c r="M444">
        <v>22</v>
      </c>
      <c r="N444">
        <v>1088.05</v>
      </c>
      <c r="O444" s="2">
        <v>-1.78E-2</v>
      </c>
      <c r="P444" s="2">
        <v>0.1283</v>
      </c>
      <c r="Q444" t="s">
        <v>19</v>
      </c>
    </row>
    <row r="445" spans="1:17">
      <c r="A445" t="s">
        <v>115</v>
      </c>
      <c r="B445" t="s">
        <v>173</v>
      </c>
      <c r="C445" s="1">
        <v>44166.378472222219</v>
      </c>
      <c r="D445">
        <v>17418.150000000001</v>
      </c>
      <c r="E445" s="1">
        <v>44196.378472222219</v>
      </c>
      <c r="F445">
        <v>18390.25</v>
      </c>
      <c r="G445" s="2">
        <v>5.5800000000000002E-2</v>
      </c>
      <c r="H445">
        <v>17298.490000000002</v>
      </c>
      <c r="I445" s="2">
        <v>5.5599999999999997E-2</v>
      </c>
      <c r="J445">
        <v>17.860759999999999</v>
      </c>
      <c r="K445">
        <v>311101.38</v>
      </c>
      <c r="L445">
        <v>6231004.1699999999</v>
      </c>
      <c r="M445">
        <v>22</v>
      </c>
      <c r="N445">
        <v>786.29</v>
      </c>
      <c r="O445" s="2">
        <v>-1.54E-2</v>
      </c>
      <c r="P445" s="2">
        <v>8.1900000000000001E-2</v>
      </c>
      <c r="Q445" t="s">
        <v>19</v>
      </c>
    </row>
    <row r="446" spans="1:17">
      <c r="A446" t="s">
        <v>116</v>
      </c>
      <c r="B446" t="s">
        <v>173</v>
      </c>
      <c r="C446" s="1">
        <v>44166.378472222219</v>
      </c>
      <c r="D446">
        <v>93.75</v>
      </c>
      <c r="E446" s="1">
        <v>44196.378472222219</v>
      </c>
      <c r="F446">
        <v>99.349990000000005</v>
      </c>
      <c r="G446" s="2">
        <v>5.9700000000000003E-2</v>
      </c>
      <c r="H446">
        <v>18518.97</v>
      </c>
      <c r="I446" s="2">
        <v>5.9499999999999997E-2</v>
      </c>
      <c r="J446">
        <v>3318.4009999999998</v>
      </c>
      <c r="K446">
        <v>311100.13</v>
      </c>
      <c r="L446">
        <v>6249523.1399999997</v>
      </c>
      <c r="M446">
        <v>22</v>
      </c>
      <c r="N446">
        <v>841.77</v>
      </c>
      <c r="O446" s="2">
        <v>-3.2000000000000002E-3</v>
      </c>
      <c r="P446" s="2">
        <v>0.14399999999999999</v>
      </c>
      <c r="Q446" t="s">
        <v>19</v>
      </c>
    </row>
    <row r="447" spans="1:17">
      <c r="A447" t="s">
        <v>43</v>
      </c>
      <c r="B447" t="s">
        <v>173</v>
      </c>
      <c r="C447" s="1">
        <v>44166.378472222219</v>
      </c>
      <c r="D447">
        <v>81.55</v>
      </c>
      <c r="E447" s="1">
        <v>44196.378472222219</v>
      </c>
      <c r="F447">
        <v>93.05</v>
      </c>
      <c r="G447" s="2">
        <v>0.14099999999999999</v>
      </c>
      <c r="H447">
        <v>43803.86</v>
      </c>
      <c r="I447" s="2">
        <v>0.14080000000000001</v>
      </c>
      <c r="J447">
        <v>3814.8229999999999</v>
      </c>
      <c r="K447">
        <v>311098.88</v>
      </c>
      <c r="L447">
        <v>6293327</v>
      </c>
      <c r="M447">
        <v>22</v>
      </c>
      <c r="N447">
        <v>1991.08</v>
      </c>
      <c r="O447" s="2">
        <v>-5.5199999999999999E-2</v>
      </c>
      <c r="P447" s="2">
        <v>0.2949</v>
      </c>
      <c r="Q447" t="s">
        <v>19</v>
      </c>
    </row>
    <row r="448" spans="1:17">
      <c r="A448" t="s">
        <v>44</v>
      </c>
      <c r="B448" t="s">
        <v>173</v>
      </c>
      <c r="C448" s="1">
        <v>44166.378472222219</v>
      </c>
      <c r="D448">
        <v>144.26249999999999</v>
      </c>
      <c r="E448" s="1">
        <v>44196.378472222219</v>
      </c>
      <c r="F448">
        <v>142.38749999999999</v>
      </c>
      <c r="G448" s="2">
        <v>-1.2999999999999999E-2</v>
      </c>
      <c r="H448">
        <v>-4105.2</v>
      </c>
      <c r="I448" s="2">
        <v>-1.32E-2</v>
      </c>
      <c r="J448">
        <v>2156.4690000000001</v>
      </c>
      <c r="K448">
        <v>311097.63</v>
      </c>
      <c r="L448">
        <v>6289221.8099999996</v>
      </c>
      <c r="M448">
        <v>22</v>
      </c>
      <c r="N448">
        <v>-186.6</v>
      </c>
      <c r="O448" s="2">
        <v>-4.1099999999999998E-2</v>
      </c>
      <c r="P448" s="2">
        <v>2.5499999999999998E-2</v>
      </c>
      <c r="Q448" t="s">
        <v>19</v>
      </c>
    </row>
    <row r="449" spans="1:17">
      <c r="A449" t="s">
        <v>45</v>
      </c>
      <c r="B449" t="s">
        <v>173</v>
      </c>
      <c r="C449" s="1">
        <v>44166.378472222219</v>
      </c>
      <c r="D449">
        <v>1954.9</v>
      </c>
      <c r="E449" s="1">
        <v>44196.378472222219</v>
      </c>
      <c r="F449">
        <v>1985.3</v>
      </c>
      <c r="G449" s="2">
        <v>1.5599999999999999E-2</v>
      </c>
      <c r="H449">
        <v>4775.05</v>
      </c>
      <c r="I449" s="2">
        <v>1.5299999999999999E-2</v>
      </c>
      <c r="J449">
        <v>159.13669999999999</v>
      </c>
      <c r="K449">
        <v>311096.38</v>
      </c>
      <c r="L449">
        <v>6293996.8600000003</v>
      </c>
      <c r="M449">
        <v>22</v>
      </c>
      <c r="N449">
        <v>217.05</v>
      </c>
      <c r="O449" s="2">
        <v>-5.0999999999999997E-2</v>
      </c>
      <c r="P449" s="2">
        <v>4.2500000000000003E-2</v>
      </c>
      <c r="Q449" t="s">
        <v>19</v>
      </c>
    </row>
    <row r="450" spans="1:17">
      <c r="A450" t="s">
        <v>46</v>
      </c>
      <c r="B450" t="s">
        <v>173</v>
      </c>
      <c r="C450" s="1">
        <v>44166.378472222219</v>
      </c>
      <c r="D450">
        <v>851.35</v>
      </c>
      <c r="E450" s="1">
        <v>44196.378472222219</v>
      </c>
      <c r="F450">
        <v>904.25</v>
      </c>
      <c r="G450" s="2">
        <v>6.2100000000000002E-2</v>
      </c>
      <c r="H450">
        <v>19266.25</v>
      </c>
      <c r="I450" s="2">
        <v>6.1899999999999997E-2</v>
      </c>
      <c r="J450">
        <v>365.41390000000001</v>
      </c>
      <c r="K450">
        <v>311095.15999999997</v>
      </c>
      <c r="L450">
        <v>6313263.1100000003</v>
      </c>
      <c r="M450">
        <v>22</v>
      </c>
      <c r="N450">
        <v>875.74</v>
      </c>
      <c r="O450" s="2">
        <v>-3.0700000000000002E-2</v>
      </c>
      <c r="P450" s="2">
        <v>7.0099999999999996E-2</v>
      </c>
      <c r="Q450" t="s">
        <v>19</v>
      </c>
    </row>
    <row r="451" spans="1:17">
      <c r="A451" t="s">
        <v>47</v>
      </c>
      <c r="B451" t="s">
        <v>173</v>
      </c>
      <c r="C451" s="1">
        <v>44166.378472222219</v>
      </c>
      <c r="D451">
        <v>248.05</v>
      </c>
      <c r="E451" s="1">
        <v>44196.378472222219</v>
      </c>
      <c r="F451">
        <v>274.95</v>
      </c>
      <c r="G451" s="2">
        <v>0.1084</v>
      </c>
      <c r="H451">
        <v>33671.26</v>
      </c>
      <c r="I451" s="2">
        <v>0.1082</v>
      </c>
      <c r="J451">
        <v>1254.1579999999999</v>
      </c>
      <c r="K451">
        <v>311093.88</v>
      </c>
      <c r="L451">
        <v>6346934.3600000003</v>
      </c>
      <c r="M451">
        <v>22</v>
      </c>
      <c r="N451">
        <v>1530.51</v>
      </c>
      <c r="O451" s="2">
        <v>-1.5900000000000001E-2</v>
      </c>
      <c r="P451" s="2">
        <v>0.12839999999999999</v>
      </c>
      <c r="Q451" t="s">
        <v>19</v>
      </c>
    </row>
    <row r="452" spans="1:17">
      <c r="A452" t="s">
        <v>48</v>
      </c>
      <c r="B452" t="s">
        <v>173</v>
      </c>
      <c r="C452" s="1">
        <v>44166.378472222219</v>
      </c>
      <c r="D452">
        <v>24908.400000000001</v>
      </c>
      <c r="E452" s="1">
        <v>44196.378472222219</v>
      </c>
      <c r="F452">
        <v>24013.200000000001</v>
      </c>
      <c r="G452" s="2">
        <v>-3.5900000000000001E-2</v>
      </c>
      <c r="H452">
        <v>-11241.67</v>
      </c>
      <c r="I452" s="2">
        <v>-3.61E-2</v>
      </c>
      <c r="J452">
        <v>12.489470000000001</v>
      </c>
      <c r="K452">
        <v>311092.65999999997</v>
      </c>
      <c r="L452">
        <v>6335692.6900000004</v>
      </c>
      <c r="M452">
        <v>22</v>
      </c>
      <c r="N452">
        <v>-510.99</v>
      </c>
      <c r="O452" s="2">
        <v>-6.6600000000000006E-2</v>
      </c>
      <c r="P452" s="2">
        <v>0.03</v>
      </c>
      <c r="Q452" t="s">
        <v>19</v>
      </c>
    </row>
    <row r="453" spans="1:17">
      <c r="A453" t="s">
        <v>118</v>
      </c>
      <c r="B453" t="s">
        <v>173</v>
      </c>
      <c r="C453" s="1">
        <v>44166.378472222219</v>
      </c>
      <c r="D453">
        <v>179.75</v>
      </c>
      <c r="E453" s="1">
        <v>44196.378472222219</v>
      </c>
      <c r="F453">
        <v>183.85</v>
      </c>
      <c r="G453" s="2">
        <v>2.2800000000000001E-2</v>
      </c>
      <c r="H453">
        <v>7032.9</v>
      </c>
      <c r="I453" s="2">
        <v>2.2599999999999999E-2</v>
      </c>
      <c r="J453">
        <v>1730.6890000000001</v>
      </c>
      <c r="K453">
        <v>311091.40999999997</v>
      </c>
      <c r="L453">
        <v>6342725.5899999999</v>
      </c>
      <c r="M453">
        <v>22</v>
      </c>
      <c r="N453">
        <v>319.68</v>
      </c>
      <c r="O453" s="2">
        <v>-0.12820000000000001</v>
      </c>
      <c r="P453" s="2">
        <v>5.0299999999999997E-2</v>
      </c>
      <c r="Q453" t="s">
        <v>19</v>
      </c>
    </row>
    <row r="454" spans="1:17">
      <c r="A454" t="s">
        <v>117</v>
      </c>
      <c r="B454" t="s">
        <v>173</v>
      </c>
      <c r="C454" s="1">
        <v>44166.378472222219</v>
      </c>
      <c r="D454">
        <v>585.79999999999995</v>
      </c>
      <c r="E454" s="1">
        <v>44196.378472222219</v>
      </c>
      <c r="F454">
        <v>643.65</v>
      </c>
      <c r="G454" s="2">
        <v>9.8799999999999999E-2</v>
      </c>
      <c r="H454">
        <v>30656.06</v>
      </c>
      <c r="I454" s="2">
        <v>9.8500000000000004E-2</v>
      </c>
      <c r="J454">
        <v>531.05179999999996</v>
      </c>
      <c r="K454">
        <v>311090.15999999997</v>
      </c>
      <c r="L454">
        <v>6373381.6500000004</v>
      </c>
      <c r="M454">
        <v>22</v>
      </c>
      <c r="N454">
        <v>1393.46</v>
      </c>
      <c r="O454" s="2">
        <v>-1.5100000000000001E-2</v>
      </c>
      <c r="P454" s="2">
        <v>0.1087</v>
      </c>
      <c r="Q454" t="s">
        <v>19</v>
      </c>
    </row>
    <row r="455" spans="1:17">
      <c r="A455" t="s">
        <v>49</v>
      </c>
      <c r="B455" t="s">
        <v>173</v>
      </c>
      <c r="C455" s="1">
        <v>44166.378472222219</v>
      </c>
      <c r="D455">
        <v>2726.8</v>
      </c>
      <c r="E455" s="1">
        <v>44196.378472222219</v>
      </c>
      <c r="F455">
        <v>2862.75</v>
      </c>
      <c r="G455" s="2">
        <v>4.99E-2</v>
      </c>
      <c r="H455">
        <v>15446.18</v>
      </c>
      <c r="I455" s="2">
        <v>4.9700000000000001E-2</v>
      </c>
      <c r="J455">
        <v>114.0857</v>
      </c>
      <c r="K455">
        <v>311088.90999999997</v>
      </c>
      <c r="L455">
        <v>6388827.8300000001</v>
      </c>
      <c r="M455">
        <v>22</v>
      </c>
      <c r="N455">
        <v>702.1</v>
      </c>
      <c r="O455" s="2">
        <v>-3.7499999999999999E-2</v>
      </c>
      <c r="P455" s="2">
        <v>8.2600000000000007E-2</v>
      </c>
      <c r="Q455" t="s">
        <v>19</v>
      </c>
    </row>
    <row r="456" spans="1:17">
      <c r="A456" t="s">
        <v>50</v>
      </c>
      <c r="B456" t="s">
        <v>173</v>
      </c>
      <c r="C456" s="1">
        <v>44166.378472222219</v>
      </c>
      <c r="D456">
        <v>907.3</v>
      </c>
      <c r="E456" s="1">
        <v>44196.378472222219</v>
      </c>
      <c r="F456">
        <v>973.20010000000002</v>
      </c>
      <c r="G456" s="2">
        <v>7.2599999999999998E-2</v>
      </c>
      <c r="H456">
        <v>22530.78</v>
      </c>
      <c r="I456" s="2">
        <v>7.2400000000000006E-2</v>
      </c>
      <c r="J456">
        <v>342.87189999999998</v>
      </c>
      <c r="K456">
        <v>311087.69</v>
      </c>
      <c r="L456">
        <v>6411358.6100000003</v>
      </c>
      <c r="M456">
        <v>22</v>
      </c>
      <c r="N456">
        <v>1024.1300000000001</v>
      </c>
      <c r="O456" s="2">
        <v>-3.9300000000000002E-2</v>
      </c>
      <c r="P456" s="2">
        <v>8.5599999999999996E-2</v>
      </c>
      <c r="Q456" t="s">
        <v>19</v>
      </c>
    </row>
    <row r="457" spans="1:17">
      <c r="A457" t="s">
        <v>51</v>
      </c>
      <c r="B457" t="s">
        <v>173</v>
      </c>
      <c r="C457" s="1">
        <v>44166.378472222219</v>
      </c>
      <c r="D457">
        <v>1341.1</v>
      </c>
      <c r="E457" s="1">
        <v>44196.378472222219</v>
      </c>
      <c r="F457">
        <v>1567.15</v>
      </c>
      <c r="G457" s="2">
        <v>0.1686</v>
      </c>
      <c r="H457">
        <v>52367.92</v>
      </c>
      <c r="I457" s="2">
        <v>0.16830000000000001</v>
      </c>
      <c r="J457">
        <v>231.96360000000001</v>
      </c>
      <c r="K457">
        <v>311086.44</v>
      </c>
      <c r="L457">
        <v>6463726.5300000003</v>
      </c>
      <c r="M457">
        <v>22</v>
      </c>
      <c r="N457">
        <v>2380.36</v>
      </c>
      <c r="O457" s="2">
        <v>-4.4999999999999997E-3</v>
      </c>
      <c r="P457" s="2">
        <v>0.1686</v>
      </c>
      <c r="Q457" t="s">
        <v>19</v>
      </c>
    </row>
    <row r="458" spans="1:17">
      <c r="A458" t="s">
        <v>52</v>
      </c>
      <c r="B458" t="s">
        <v>173</v>
      </c>
      <c r="C458" s="1">
        <v>44166.378472222219</v>
      </c>
      <c r="D458">
        <v>4910.5</v>
      </c>
      <c r="E458" s="1">
        <v>44196.378472222219</v>
      </c>
      <c r="F458">
        <v>5288.15</v>
      </c>
      <c r="G458" s="2">
        <v>7.6899999999999996E-2</v>
      </c>
      <c r="H458">
        <v>23859.9</v>
      </c>
      <c r="I458" s="2">
        <v>7.6700000000000004E-2</v>
      </c>
      <c r="J458">
        <v>63.351019999999998</v>
      </c>
      <c r="K458">
        <v>311085.19</v>
      </c>
      <c r="L458">
        <v>6487586.4400000004</v>
      </c>
      <c r="M458">
        <v>22</v>
      </c>
      <c r="N458">
        <v>1084.54</v>
      </c>
      <c r="O458" s="2">
        <v>-2.1499999999999998E-2</v>
      </c>
      <c r="P458" s="2">
        <v>9.9699999999999997E-2</v>
      </c>
      <c r="Q458" t="s">
        <v>19</v>
      </c>
    </row>
    <row r="459" spans="1:17">
      <c r="A459" t="s">
        <v>53</v>
      </c>
      <c r="B459" t="s">
        <v>173</v>
      </c>
      <c r="C459" s="1">
        <v>44166.378472222219</v>
      </c>
      <c r="D459">
        <v>433.05</v>
      </c>
      <c r="E459" s="1">
        <v>44196.378472222219</v>
      </c>
      <c r="F459">
        <v>466.35</v>
      </c>
      <c r="G459" s="2">
        <v>7.6899999999999996E-2</v>
      </c>
      <c r="H459">
        <v>23856.639999999999</v>
      </c>
      <c r="I459" s="2">
        <v>7.6700000000000004E-2</v>
      </c>
      <c r="J459">
        <v>718.35569999999996</v>
      </c>
      <c r="K459">
        <v>311083.94</v>
      </c>
      <c r="L459">
        <v>6511443.0700000003</v>
      </c>
      <c r="M459">
        <v>22</v>
      </c>
      <c r="N459">
        <v>1084.3900000000001</v>
      </c>
      <c r="O459" s="2">
        <v>-3.9100000000000003E-2</v>
      </c>
      <c r="P459" s="2">
        <v>0.1431</v>
      </c>
      <c r="Q459" t="s">
        <v>19</v>
      </c>
    </row>
    <row r="460" spans="1:17">
      <c r="A460" t="s">
        <v>54</v>
      </c>
      <c r="B460" t="s">
        <v>173</v>
      </c>
      <c r="C460" s="1">
        <v>44166.378472222219</v>
      </c>
      <c r="D460">
        <v>352.85</v>
      </c>
      <c r="E460" s="1">
        <v>44196.378472222219</v>
      </c>
      <c r="F460">
        <v>386.25</v>
      </c>
      <c r="G460" s="2">
        <v>9.4700000000000006E-2</v>
      </c>
      <c r="H460">
        <v>29381.24</v>
      </c>
      <c r="I460" s="2">
        <v>9.4399999999999998E-2</v>
      </c>
      <c r="J460">
        <v>881.62869999999998</v>
      </c>
      <c r="K460">
        <v>311082.69</v>
      </c>
      <c r="L460">
        <v>6540824.3099999996</v>
      </c>
      <c r="M460">
        <v>22</v>
      </c>
      <c r="N460">
        <v>1335.51</v>
      </c>
      <c r="O460" s="2">
        <v>-1.8700000000000001E-2</v>
      </c>
      <c r="P460" s="2">
        <v>0.1067</v>
      </c>
      <c r="Q460" t="s">
        <v>19</v>
      </c>
    </row>
    <row r="461" spans="1:17">
      <c r="A461" t="s">
        <v>17</v>
      </c>
      <c r="B461" t="s">
        <v>173</v>
      </c>
      <c r="C461" s="1">
        <v>44287.378472222219</v>
      </c>
      <c r="D461">
        <v>736.25</v>
      </c>
      <c r="E461" s="1">
        <v>44316.378472222219</v>
      </c>
      <c r="F461">
        <v>730.05</v>
      </c>
      <c r="G461" s="2">
        <v>-8.3999999999999995E-3</v>
      </c>
      <c r="H461">
        <v>-2851.71</v>
      </c>
      <c r="I461" s="2">
        <v>-8.6E-3</v>
      </c>
      <c r="J461">
        <v>449.3263</v>
      </c>
      <c r="K461">
        <v>330816.46999999997</v>
      </c>
      <c r="L461">
        <v>6537972.5999999996</v>
      </c>
      <c r="M461">
        <v>19</v>
      </c>
      <c r="N461">
        <v>-150.09</v>
      </c>
      <c r="O461" s="2">
        <v>-6.3500000000000001E-2</v>
      </c>
      <c r="P461" s="2">
        <v>0.20200000000000001</v>
      </c>
      <c r="Q461" t="s">
        <v>19</v>
      </c>
    </row>
    <row r="462" spans="1:17">
      <c r="A462" t="s">
        <v>20</v>
      </c>
      <c r="B462" t="s">
        <v>173</v>
      </c>
      <c r="C462" s="1">
        <v>44287.378472222219</v>
      </c>
      <c r="D462">
        <v>2551.75</v>
      </c>
      <c r="E462" s="1">
        <v>44316.378472222219</v>
      </c>
      <c r="F462">
        <v>2536.4</v>
      </c>
      <c r="G462" s="2">
        <v>-6.0000000000000001E-3</v>
      </c>
      <c r="H462">
        <v>-2055.98</v>
      </c>
      <c r="I462" s="2">
        <v>-6.1999999999999998E-3</v>
      </c>
      <c r="J462">
        <v>129.64250000000001</v>
      </c>
      <c r="K462">
        <v>330815.19</v>
      </c>
      <c r="L462">
        <v>6535916.6299999999</v>
      </c>
      <c r="M462">
        <v>19</v>
      </c>
      <c r="N462">
        <v>-108.21</v>
      </c>
      <c r="O462" s="2">
        <v>-2.64E-2</v>
      </c>
      <c r="P462" s="2">
        <v>5.5599999999999997E-2</v>
      </c>
      <c r="Q462" t="s">
        <v>19</v>
      </c>
    </row>
    <row r="463" spans="1:17">
      <c r="A463" t="s">
        <v>21</v>
      </c>
      <c r="B463" t="s">
        <v>173</v>
      </c>
      <c r="C463" s="1">
        <v>44287.378472222219</v>
      </c>
      <c r="D463">
        <v>713</v>
      </c>
      <c r="E463" s="1">
        <v>44316.378472222219</v>
      </c>
      <c r="F463">
        <v>714.9</v>
      </c>
      <c r="G463" s="2">
        <v>2.7000000000000001E-3</v>
      </c>
      <c r="H463">
        <v>815.3</v>
      </c>
      <c r="I463" s="2">
        <v>2.5000000000000001E-3</v>
      </c>
      <c r="J463">
        <v>463.97449999999998</v>
      </c>
      <c r="K463">
        <v>330813.84000000003</v>
      </c>
      <c r="L463">
        <v>6536731.9299999997</v>
      </c>
      <c r="M463">
        <v>19</v>
      </c>
      <c r="N463">
        <v>42.91</v>
      </c>
      <c r="O463" s="2">
        <v>-0.1211</v>
      </c>
      <c r="P463" s="2">
        <v>1.95E-2</v>
      </c>
      <c r="Q463" t="s">
        <v>19</v>
      </c>
    </row>
    <row r="464" spans="1:17">
      <c r="A464" t="s">
        <v>22</v>
      </c>
      <c r="B464" t="s">
        <v>173</v>
      </c>
      <c r="C464" s="1">
        <v>44287.378472222219</v>
      </c>
      <c r="D464">
        <v>3743.05</v>
      </c>
      <c r="E464" s="1">
        <v>44316.378472222219</v>
      </c>
      <c r="F464">
        <v>3833.75</v>
      </c>
      <c r="G464" s="2">
        <v>2.4199999999999999E-2</v>
      </c>
      <c r="H464">
        <v>7949.14</v>
      </c>
      <c r="I464" s="2">
        <v>2.4E-2</v>
      </c>
      <c r="J464">
        <v>88.380470000000003</v>
      </c>
      <c r="K464">
        <v>330812.53000000003</v>
      </c>
      <c r="L464">
        <v>6544681.0700000003</v>
      </c>
      <c r="M464">
        <v>19</v>
      </c>
      <c r="N464">
        <v>418.38</v>
      </c>
      <c r="O464" s="2">
        <v>-7.9100000000000004E-2</v>
      </c>
      <c r="P464" s="2">
        <v>5.6399999999999999E-2</v>
      </c>
      <c r="Q464" t="s">
        <v>19</v>
      </c>
    </row>
    <row r="465" spans="1:17">
      <c r="A465" t="s">
        <v>23</v>
      </c>
      <c r="B465" t="s">
        <v>173</v>
      </c>
      <c r="C465" s="1">
        <v>44287.378472222219</v>
      </c>
      <c r="D465">
        <v>9789.5</v>
      </c>
      <c r="E465" s="1">
        <v>44316.378472222219</v>
      </c>
      <c r="F465">
        <v>11041.65</v>
      </c>
      <c r="G465" s="2">
        <v>0.12790000000000001</v>
      </c>
      <c r="H465">
        <v>42242.82</v>
      </c>
      <c r="I465" s="2">
        <v>0.12770000000000001</v>
      </c>
      <c r="J465">
        <v>33.792450000000002</v>
      </c>
      <c r="K465">
        <v>330811.19</v>
      </c>
      <c r="L465">
        <v>6586923.8899999997</v>
      </c>
      <c r="M465">
        <v>19</v>
      </c>
      <c r="N465">
        <v>2223.31</v>
      </c>
      <c r="O465" s="2">
        <v>-7.6999999999999999E-2</v>
      </c>
      <c r="P465" s="2">
        <v>0.15429999999999999</v>
      </c>
      <c r="Q465" t="s">
        <v>19</v>
      </c>
    </row>
    <row r="466" spans="1:17">
      <c r="A466" t="s">
        <v>24</v>
      </c>
      <c r="B466" t="s">
        <v>173</v>
      </c>
      <c r="C466" s="1">
        <v>44287.378472222219</v>
      </c>
      <c r="D466">
        <v>5272.15</v>
      </c>
      <c r="E466" s="1">
        <v>44316.378472222219</v>
      </c>
      <c r="F466">
        <v>5451.9</v>
      </c>
      <c r="G466" s="2">
        <v>3.4099999999999998E-2</v>
      </c>
      <c r="H466">
        <v>11211.42</v>
      </c>
      <c r="I466" s="2">
        <v>3.39E-2</v>
      </c>
      <c r="J466">
        <v>62.746670000000002</v>
      </c>
      <c r="K466">
        <v>330809.88</v>
      </c>
      <c r="L466">
        <v>6598135.3200000003</v>
      </c>
      <c r="M466">
        <v>19</v>
      </c>
      <c r="N466">
        <v>590.07000000000005</v>
      </c>
      <c r="O466" s="2">
        <v>-0.1726</v>
      </c>
      <c r="P466" s="2">
        <v>4.8000000000000001E-2</v>
      </c>
      <c r="Q466" t="s">
        <v>19</v>
      </c>
    </row>
    <row r="467" spans="1:17">
      <c r="A467" t="s">
        <v>25</v>
      </c>
      <c r="B467" t="s">
        <v>173</v>
      </c>
      <c r="C467" s="1">
        <v>44287.378472222219</v>
      </c>
      <c r="D467">
        <v>520.79999999999995</v>
      </c>
      <c r="E467" s="1">
        <v>44316.378472222219</v>
      </c>
      <c r="F467">
        <v>536.75</v>
      </c>
      <c r="G467" s="2">
        <v>3.0599999999999999E-2</v>
      </c>
      <c r="H467">
        <v>10064.15</v>
      </c>
      <c r="I467" s="2">
        <v>3.04E-2</v>
      </c>
      <c r="J467">
        <v>635.19309999999996</v>
      </c>
      <c r="K467">
        <v>330808.53000000003</v>
      </c>
      <c r="L467">
        <v>6608199.4699999997</v>
      </c>
      <c r="M467">
        <v>19</v>
      </c>
      <c r="N467">
        <v>529.69000000000005</v>
      </c>
      <c r="O467" s="2">
        <v>-1.2E-2</v>
      </c>
      <c r="P467" s="2">
        <v>5.6099999999999997E-2</v>
      </c>
      <c r="Q467" t="s">
        <v>19</v>
      </c>
    </row>
    <row r="468" spans="1:17">
      <c r="A468" t="s">
        <v>26</v>
      </c>
      <c r="B468" t="s">
        <v>173</v>
      </c>
      <c r="C468" s="1">
        <v>44287.378472222219</v>
      </c>
      <c r="D468">
        <v>437.4</v>
      </c>
      <c r="E468" s="1">
        <v>44316.378472222219</v>
      </c>
      <c r="F468">
        <v>421.8</v>
      </c>
      <c r="G468" s="2">
        <v>-3.5700000000000003E-2</v>
      </c>
      <c r="H468">
        <v>-11863.32</v>
      </c>
      <c r="I468" s="2">
        <v>-3.5900000000000001E-2</v>
      </c>
      <c r="J468">
        <v>756.30359999999996</v>
      </c>
      <c r="K468">
        <v>330807.21999999997</v>
      </c>
      <c r="L468">
        <v>6596336.1500000004</v>
      </c>
      <c r="M468">
        <v>19</v>
      </c>
      <c r="N468">
        <v>-624.39</v>
      </c>
      <c r="O468" s="2">
        <v>-8.5500000000000007E-2</v>
      </c>
      <c r="P468" s="2">
        <v>5.7999999999999996E-3</v>
      </c>
      <c r="Q468" t="s">
        <v>19</v>
      </c>
    </row>
    <row r="469" spans="1:17">
      <c r="A469" t="s">
        <v>27</v>
      </c>
      <c r="B469" t="s">
        <v>173</v>
      </c>
      <c r="C469" s="1">
        <v>44287.378472222219</v>
      </c>
      <c r="D469">
        <v>3618.5</v>
      </c>
      <c r="E469" s="1">
        <v>44316.378472222219</v>
      </c>
      <c r="F469">
        <v>3449</v>
      </c>
      <c r="G469" s="2">
        <v>-4.6800000000000001E-2</v>
      </c>
      <c r="H469">
        <v>-15560.43</v>
      </c>
      <c r="I469" s="2">
        <v>-4.7E-2</v>
      </c>
      <c r="J469">
        <v>91.420730000000006</v>
      </c>
      <c r="K469">
        <v>330805.90999999997</v>
      </c>
      <c r="L469">
        <v>6580775.7300000004</v>
      </c>
      <c r="M469">
        <v>19</v>
      </c>
      <c r="N469">
        <v>-818.97</v>
      </c>
      <c r="O469" s="2">
        <v>-4.7399999999999998E-2</v>
      </c>
      <c r="P469" s="2">
        <v>6.4000000000000001E-2</v>
      </c>
      <c r="Q469" t="s">
        <v>19</v>
      </c>
    </row>
    <row r="470" spans="1:17">
      <c r="A470" t="s">
        <v>28</v>
      </c>
      <c r="B470" t="s">
        <v>173</v>
      </c>
      <c r="C470" s="1">
        <v>44287.378472222219</v>
      </c>
      <c r="D470">
        <v>818.3</v>
      </c>
      <c r="E470" s="1">
        <v>44316.378472222219</v>
      </c>
      <c r="F470">
        <v>910.35</v>
      </c>
      <c r="G470" s="2">
        <v>0.1125</v>
      </c>
      <c r="H470">
        <v>37142.1</v>
      </c>
      <c r="I470" s="2">
        <v>0.1123</v>
      </c>
      <c r="J470">
        <v>404.25830000000002</v>
      </c>
      <c r="K470">
        <v>330804.59000000003</v>
      </c>
      <c r="L470">
        <v>6617917.8300000001</v>
      </c>
      <c r="M470">
        <v>19</v>
      </c>
      <c r="N470">
        <v>1954.85</v>
      </c>
      <c r="O470" s="2">
        <v>-1.49E-2</v>
      </c>
      <c r="P470" s="2">
        <v>0.18090000000000001</v>
      </c>
      <c r="Q470" t="s">
        <v>19</v>
      </c>
    </row>
    <row r="471" spans="1:17">
      <c r="A471" t="s">
        <v>29</v>
      </c>
      <c r="B471" t="s">
        <v>173</v>
      </c>
      <c r="C471" s="1">
        <v>44287.378472222219</v>
      </c>
      <c r="D471">
        <v>132.15</v>
      </c>
      <c r="E471" s="1">
        <v>44316.378472222219</v>
      </c>
      <c r="F471">
        <v>133.05000000000001</v>
      </c>
      <c r="G471" s="2">
        <v>6.7999999999999996E-3</v>
      </c>
      <c r="H471">
        <v>2186.5300000000002</v>
      </c>
      <c r="I471" s="2">
        <v>6.6E-3</v>
      </c>
      <c r="J471">
        <v>2503.241</v>
      </c>
      <c r="K471">
        <v>330803.25</v>
      </c>
      <c r="L471">
        <v>6620104.3600000003</v>
      </c>
      <c r="M471">
        <v>19</v>
      </c>
      <c r="N471">
        <v>115.08</v>
      </c>
      <c r="O471" s="2">
        <v>-6.6199999999999995E-2</v>
      </c>
      <c r="P471" s="2">
        <v>1.21E-2</v>
      </c>
      <c r="Q471" t="s">
        <v>19</v>
      </c>
    </row>
    <row r="472" spans="1:17">
      <c r="A472" t="s">
        <v>30</v>
      </c>
      <c r="B472" t="s">
        <v>173</v>
      </c>
      <c r="C472" s="1">
        <v>44287.378472222219</v>
      </c>
      <c r="D472">
        <v>3616.1</v>
      </c>
      <c r="E472" s="1">
        <v>44316.378472222219</v>
      </c>
      <c r="F472">
        <v>4062.35</v>
      </c>
      <c r="G472" s="2">
        <v>0.1234</v>
      </c>
      <c r="H472">
        <v>40752.839999999997</v>
      </c>
      <c r="I472" s="2">
        <v>0.1232</v>
      </c>
      <c r="J472">
        <v>91.4803</v>
      </c>
      <c r="K472">
        <v>330801.94</v>
      </c>
      <c r="L472">
        <v>6660857.2000000002</v>
      </c>
      <c r="M472">
        <v>19</v>
      </c>
      <c r="N472">
        <v>2144.89</v>
      </c>
      <c r="O472" s="2">
        <v>-1.5100000000000001E-2</v>
      </c>
      <c r="P472" s="2">
        <v>0.1234</v>
      </c>
      <c r="Q472" t="s">
        <v>19</v>
      </c>
    </row>
    <row r="473" spans="1:17">
      <c r="A473" t="s">
        <v>31</v>
      </c>
      <c r="B473" t="s">
        <v>173</v>
      </c>
      <c r="C473" s="1">
        <v>44287.378472222219</v>
      </c>
      <c r="D473">
        <v>4587.6499999999996</v>
      </c>
      <c r="E473" s="1">
        <v>44316.378472222219</v>
      </c>
      <c r="F473">
        <v>5163.1000000000004</v>
      </c>
      <c r="G473" s="2">
        <v>0.12540000000000001</v>
      </c>
      <c r="H473">
        <v>41423.53</v>
      </c>
      <c r="I473" s="2">
        <v>0.12520000000000001</v>
      </c>
      <c r="J473">
        <v>72.106769999999997</v>
      </c>
      <c r="K473">
        <v>330800.59000000003</v>
      </c>
      <c r="L473">
        <v>6702280.7300000004</v>
      </c>
      <c r="M473">
        <v>19</v>
      </c>
      <c r="N473">
        <v>2180.19</v>
      </c>
      <c r="O473" s="2">
        <v>-3.5700000000000003E-2</v>
      </c>
      <c r="P473" s="2">
        <v>0.15310000000000001</v>
      </c>
      <c r="Q473" t="s">
        <v>19</v>
      </c>
    </row>
    <row r="474" spans="1:17">
      <c r="A474" t="s">
        <v>32</v>
      </c>
      <c r="B474" t="s">
        <v>173</v>
      </c>
      <c r="C474" s="1">
        <v>44287.378472222219</v>
      </c>
      <c r="D474">
        <v>2631.15</v>
      </c>
      <c r="E474" s="1">
        <v>44316.378472222219</v>
      </c>
      <c r="F474">
        <v>2421.65</v>
      </c>
      <c r="G474" s="2">
        <v>-7.9600000000000004E-2</v>
      </c>
      <c r="H474">
        <v>-26402.75</v>
      </c>
      <c r="I474" s="2">
        <v>-7.9799999999999996E-2</v>
      </c>
      <c r="J474">
        <v>125.7242</v>
      </c>
      <c r="K474">
        <v>330799.28000000003</v>
      </c>
      <c r="L474">
        <v>6675877.9800000004</v>
      </c>
      <c r="M474">
        <v>19</v>
      </c>
      <c r="N474">
        <v>-1389.62</v>
      </c>
      <c r="O474" s="2">
        <v>-0.1245</v>
      </c>
      <c r="P474" s="2">
        <v>6.7999999999999996E-3</v>
      </c>
      <c r="Q474" t="s">
        <v>19</v>
      </c>
    </row>
    <row r="475" spans="1:17">
      <c r="A475" t="s">
        <v>33</v>
      </c>
      <c r="B475" t="s">
        <v>173</v>
      </c>
      <c r="C475" s="1">
        <v>44287.378472222219</v>
      </c>
      <c r="D475">
        <v>1454.5</v>
      </c>
      <c r="E475" s="1">
        <v>44316.378472222219</v>
      </c>
      <c r="F475">
        <v>1401.75</v>
      </c>
      <c r="G475" s="2">
        <v>-3.6299999999999999E-2</v>
      </c>
      <c r="H475">
        <v>-12061.93</v>
      </c>
      <c r="I475" s="2">
        <v>-3.6499999999999998E-2</v>
      </c>
      <c r="J475">
        <v>227.4307</v>
      </c>
      <c r="K475">
        <v>330797.96999999997</v>
      </c>
      <c r="L475">
        <v>6663816.0499999998</v>
      </c>
      <c r="M475">
        <v>19</v>
      </c>
      <c r="N475">
        <v>-634.84</v>
      </c>
      <c r="O475" s="2">
        <v>-0.1323</v>
      </c>
      <c r="P475" s="2">
        <v>1.2500000000000001E-2</v>
      </c>
      <c r="Q475" t="s">
        <v>19</v>
      </c>
    </row>
    <row r="476" spans="1:17">
      <c r="A476" t="s">
        <v>34</v>
      </c>
      <c r="B476" t="s">
        <v>173</v>
      </c>
      <c r="C476" s="1">
        <v>44287.378472222219</v>
      </c>
      <c r="D476">
        <v>1002.6</v>
      </c>
      <c r="E476" s="1">
        <v>44316.378472222219</v>
      </c>
      <c r="F476">
        <v>898.95</v>
      </c>
      <c r="G476" s="2">
        <v>-0.10340000000000001</v>
      </c>
      <c r="H476">
        <v>-34260.9</v>
      </c>
      <c r="I476" s="2">
        <v>-0.1036</v>
      </c>
      <c r="J476">
        <v>329.93880000000001</v>
      </c>
      <c r="K476">
        <v>330796.65999999997</v>
      </c>
      <c r="L476">
        <v>6629555.1500000004</v>
      </c>
      <c r="M476">
        <v>19</v>
      </c>
      <c r="N476">
        <v>-1803.21</v>
      </c>
      <c r="O476" s="2">
        <v>-0.10340000000000001</v>
      </c>
      <c r="P476" s="2">
        <v>5.21E-2</v>
      </c>
      <c r="Q476" t="s">
        <v>19</v>
      </c>
    </row>
    <row r="477" spans="1:17">
      <c r="A477" t="s">
        <v>35</v>
      </c>
      <c r="B477" t="s">
        <v>173</v>
      </c>
      <c r="C477" s="1">
        <v>44287.378472222219</v>
      </c>
      <c r="D477">
        <v>2531.4499999999998</v>
      </c>
      <c r="E477" s="1">
        <v>44316.378472222219</v>
      </c>
      <c r="F477">
        <v>2420.1</v>
      </c>
      <c r="G477" s="2">
        <v>-4.3999999999999997E-2</v>
      </c>
      <c r="H477">
        <v>-14615.28</v>
      </c>
      <c r="I477" s="2">
        <v>-4.4200000000000003E-2</v>
      </c>
      <c r="J477">
        <v>130.67420000000001</v>
      </c>
      <c r="K477">
        <v>330795.31</v>
      </c>
      <c r="L477">
        <v>6614939.8700000001</v>
      </c>
      <c r="M477">
        <v>19</v>
      </c>
      <c r="N477">
        <v>-769.23</v>
      </c>
      <c r="O477" s="2">
        <v>-6.2600000000000003E-2</v>
      </c>
      <c r="P477" s="2">
        <v>3.8100000000000002E-2</v>
      </c>
      <c r="Q477" t="s">
        <v>19</v>
      </c>
    </row>
    <row r="478" spans="1:17">
      <c r="A478" t="s">
        <v>36</v>
      </c>
      <c r="B478" t="s">
        <v>173</v>
      </c>
      <c r="C478" s="1">
        <v>44287.378472222219</v>
      </c>
      <c r="D478">
        <v>1486.75</v>
      </c>
      <c r="E478" s="1">
        <v>44316.378472222219</v>
      </c>
      <c r="F478">
        <v>1412.3</v>
      </c>
      <c r="G478" s="2">
        <v>-5.0099999999999999E-2</v>
      </c>
      <c r="H478">
        <v>-16629.23</v>
      </c>
      <c r="I478" s="2">
        <v>-5.0299999999999997E-2</v>
      </c>
      <c r="J478">
        <v>222.49469999999999</v>
      </c>
      <c r="K478">
        <v>330793.96999999997</v>
      </c>
      <c r="L478">
        <v>6598310.6399999997</v>
      </c>
      <c r="M478">
        <v>19</v>
      </c>
      <c r="N478">
        <v>-875.22</v>
      </c>
      <c r="O478" s="2">
        <v>-0.09</v>
      </c>
      <c r="P478" s="2">
        <v>1.14E-2</v>
      </c>
      <c r="Q478" t="s">
        <v>19</v>
      </c>
    </row>
    <row r="479" spans="1:17">
      <c r="A479" t="s">
        <v>37</v>
      </c>
      <c r="B479" t="s">
        <v>173</v>
      </c>
      <c r="C479" s="1">
        <v>44287.378472222219</v>
      </c>
      <c r="D479">
        <v>691</v>
      </c>
      <c r="E479" s="1">
        <v>44316.378472222219</v>
      </c>
      <c r="F479">
        <v>665.09990000000005</v>
      </c>
      <c r="G479" s="2">
        <v>-3.7499999999999999E-2</v>
      </c>
      <c r="H479">
        <v>-12463.66</v>
      </c>
      <c r="I479" s="2">
        <v>-3.7699999999999997E-2</v>
      </c>
      <c r="J479">
        <v>478.71589999999998</v>
      </c>
      <c r="K479">
        <v>330792.69</v>
      </c>
      <c r="L479">
        <v>6585846.9800000004</v>
      </c>
      <c r="M479">
        <v>19</v>
      </c>
      <c r="N479">
        <v>-655.98</v>
      </c>
      <c r="O479" s="2">
        <v>-4.2599999999999999E-2</v>
      </c>
      <c r="P479" s="2">
        <v>4.0500000000000001E-2</v>
      </c>
      <c r="Q479" t="s">
        <v>19</v>
      </c>
    </row>
    <row r="480" spans="1:17">
      <c r="A480" t="s">
        <v>38</v>
      </c>
      <c r="B480" t="s">
        <v>173</v>
      </c>
      <c r="C480" s="1">
        <v>44287.378472222219</v>
      </c>
      <c r="D480">
        <v>2956.1</v>
      </c>
      <c r="E480" s="1">
        <v>44316.378472222219</v>
      </c>
      <c r="F480">
        <v>2819.15</v>
      </c>
      <c r="G480" s="2">
        <v>-4.6300000000000001E-2</v>
      </c>
      <c r="H480">
        <v>-15389.5</v>
      </c>
      <c r="I480" s="2">
        <v>-4.65E-2</v>
      </c>
      <c r="J480">
        <v>111.90130000000001</v>
      </c>
      <c r="K480">
        <v>330791.34000000003</v>
      </c>
      <c r="L480">
        <v>6570457.4699999997</v>
      </c>
      <c r="M480">
        <v>19</v>
      </c>
      <c r="N480">
        <v>-809.97</v>
      </c>
      <c r="O480" s="2">
        <v>-7.2700000000000001E-2</v>
      </c>
      <c r="P480" s="2">
        <v>1.7899999999999999E-2</v>
      </c>
      <c r="Q480" t="s">
        <v>19</v>
      </c>
    </row>
    <row r="481" spans="1:17">
      <c r="A481" t="s">
        <v>39</v>
      </c>
      <c r="B481" t="s">
        <v>173</v>
      </c>
      <c r="C481" s="1">
        <v>44287.378472222219</v>
      </c>
      <c r="D481">
        <v>350.25</v>
      </c>
      <c r="E481" s="1">
        <v>44316.378472222219</v>
      </c>
      <c r="F481">
        <v>364.4</v>
      </c>
      <c r="G481" s="2">
        <v>4.0399999999999998E-2</v>
      </c>
      <c r="H481">
        <v>13296.33</v>
      </c>
      <c r="I481" s="2">
        <v>4.02E-2</v>
      </c>
      <c r="J481">
        <v>944.43979999999999</v>
      </c>
      <c r="K481">
        <v>330790.03000000003</v>
      </c>
      <c r="L481">
        <v>6583753.7999999998</v>
      </c>
      <c r="M481">
        <v>19</v>
      </c>
      <c r="N481">
        <v>699.81</v>
      </c>
      <c r="O481" s="2">
        <v>-6.2199999999999998E-2</v>
      </c>
      <c r="P481" s="2">
        <v>7.7200000000000005E-2</v>
      </c>
      <c r="Q481" t="s">
        <v>19</v>
      </c>
    </row>
    <row r="482" spans="1:17">
      <c r="A482" t="s">
        <v>40</v>
      </c>
      <c r="B482" t="s">
        <v>173</v>
      </c>
      <c r="C482" s="1">
        <v>44287.378472222219</v>
      </c>
      <c r="D482">
        <v>2399.1</v>
      </c>
      <c r="E482" s="1">
        <v>44316.378472222219</v>
      </c>
      <c r="F482">
        <v>2353.75</v>
      </c>
      <c r="G482" s="2">
        <v>-1.89E-2</v>
      </c>
      <c r="H482">
        <v>-6318.41</v>
      </c>
      <c r="I482" s="2">
        <v>-1.9099999999999999E-2</v>
      </c>
      <c r="J482">
        <v>137.88030000000001</v>
      </c>
      <c r="K482">
        <v>330788.69</v>
      </c>
      <c r="L482">
        <v>6577435.3899999997</v>
      </c>
      <c r="M482">
        <v>19</v>
      </c>
      <c r="N482">
        <v>-332.55</v>
      </c>
      <c r="O482" s="2">
        <v>-4.1300000000000003E-2</v>
      </c>
      <c r="P482" s="2">
        <v>4.4499999999999998E-2</v>
      </c>
      <c r="Q482" t="s">
        <v>19</v>
      </c>
    </row>
    <row r="483" spans="1:17">
      <c r="A483" t="s">
        <v>41</v>
      </c>
      <c r="B483" t="s">
        <v>173</v>
      </c>
      <c r="C483" s="1">
        <v>44287.378472222219</v>
      </c>
      <c r="D483">
        <v>594.4</v>
      </c>
      <c r="E483" s="1">
        <v>44316.378472222219</v>
      </c>
      <c r="F483">
        <v>600.5</v>
      </c>
      <c r="G483" s="2">
        <v>1.03E-2</v>
      </c>
      <c r="H483">
        <v>3328.19</v>
      </c>
      <c r="I483" s="2">
        <v>1.01E-2</v>
      </c>
      <c r="J483">
        <v>556.50630000000001</v>
      </c>
      <c r="K483">
        <v>330787.38</v>
      </c>
      <c r="L483">
        <v>6580763.5899999999</v>
      </c>
      <c r="M483">
        <v>19</v>
      </c>
      <c r="N483">
        <v>175.17</v>
      </c>
      <c r="O483" s="2">
        <v>-0.10639999999999999</v>
      </c>
      <c r="P483" s="2">
        <v>5.7299999999999997E-2</v>
      </c>
      <c r="Q483" t="s">
        <v>19</v>
      </c>
    </row>
    <row r="484" spans="1:17">
      <c r="A484" t="s">
        <v>107</v>
      </c>
      <c r="B484" t="s">
        <v>173</v>
      </c>
      <c r="C484" s="1">
        <v>44287.378472222219</v>
      </c>
      <c r="D484">
        <v>993.3</v>
      </c>
      <c r="E484" s="1">
        <v>44316.378472222219</v>
      </c>
      <c r="F484">
        <v>934.95</v>
      </c>
      <c r="G484" s="2">
        <v>-5.8700000000000002E-2</v>
      </c>
      <c r="H484">
        <v>-19495.77</v>
      </c>
      <c r="I484" s="2">
        <v>-5.8900000000000001E-2</v>
      </c>
      <c r="J484">
        <v>333.01729999999998</v>
      </c>
      <c r="K484">
        <v>330786.06</v>
      </c>
      <c r="L484">
        <v>6561267.8099999996</v>
      </c>
      <c r="M484">
        <v>19</v>
      </c>
      <c r="N484">
        <v>-1026.0899999999999</v>
      </c>
      <c r="O484" s="2">
        <v>-0.1835</v>
      </c>
      <c r="P484" s="2">
        <v>3.7000000000000002E-3</v>
      </c>
      <c r="Q484" t="s">
        <v>19</v>
      </c>
    </row>
    <row r="485" spans="1:17">
      <c r="A485" t="s">
        <v>108</v>
      </c>
      <c r="B485" t="s">
        <v>173</v>
      </c>
      <c r="C485" s="1">
        <v>44287.378472222219</v>
      </c>
      <c r="D485">
        <v>1385.2</v>
      </c>
      <c r="E485" s="1">
        <v>44316.378472222219</v>
      </c>
      <c r="F485">
        <v>1354.35</v>
      </c>
      <c r="G485" s="2">
        <v>-2.23E-2</v>
      </c>
      <c r="H485">
        <v>-7432.38</v>
      </c>
      <c r="I485" s="2">
        <v>-2.2499999999999999E-2</v>
      </c>
      <c r="J485">
        <v>238.79929999999999</v>
      </c>
      <c r="K485">
        <v>330784.75</v>
      </c>
      <c r="L485">
        <v>6553835.4400000004</v>
      </c>
      <c r="M485">
        <v>19</v>
      </c>
      <c r="N485">
        <v>-391.18</v>
      </c>
      <c r="O485" s="2">
        <v>-4.7100000000000003E-2</v>
      </c>
      <c r="P485" s="2">
        <v>6.6699999999999995E-2</v>
      </c>
      <c r="Q485" t="s">
        <v>19</v>
      </c>
    </row>
    <row r="486" spans="1:17">
      <c r="A486" t="s">
        <v>42</v>
      </c>
      <c r="B486" t="s">
        <v>173</v>
      </c>
      <c r="C486" s="1">
        <v>44287.378472222219</v>
      </c>
      <c r="D486">
        <v>93.15</v>
      </c>
      <c r="E486" s="1">
        <v>44316.378472222219</v>
      </c>
      <c r="F486">
        <v>90.85</v>
      </c>
      <c r="G486" s="2">
        <v>-2.47E-2</v>
      </c>
      <c r="H486">
        <v>-8232.83</v>
      </c>
      <c r="I486" s="2">
        <v>-2.4899999999999999E-2</v>
      </c>
      <c r="J486">
        <v>3551.0830000000001</v>
      </c>
      <c r="K486">
        <v>330783.40999999997</v>
      </c>
      <c r="L486">
        <v>6545602.6100000003</v>
      </c>
      <c r="M486">
        <v>19</v>
      </c>
      <c r="N486">
        <v>-433.31</v>
      </c>
      <c r="O486" s="2">
        <v>-6.8699999999999997E-2</v>
      </c>
      <c r="P486" s="2">
        <v>5.8999999999999999E-3</v>
      </c>
      <c r="Q486" t="s">
        <v>19</v>
      </c>
    </row>
    <row r="487" spans="1:17">
      <c r="A487" t="s">
        <v>109</v>
      </c>
      <c r="B487" t="s">
        <v>173</v>
      </c>
      <c r="C487" s="1">
        <v>44287.378472222219</v>
      </c>
      <c r="D487">
        <v>220.05</v>
      </c>
      <c r="E487" s="1">
        <v>44316.378472222219</v>
      </c>
      <c r="F487">
        <v>202.6</v>
      </c>
      <c r="G487" s="2">
        <v>-7.9299999999999995E-2</v>
      </c>
      <c r="H487">
        <v>-26294.6</v>
      </c>
      <c r="I487" s="2">
        <v>-7.9500000000000001E-2</v>
      </c>
      <c r="J487">
        <v>1503.213</v>
      </c>
      <c r="K487">
        <v>330782.09000000003</v>
      </c>
      <c r="L487">
        <v>6519308</v>
      </c>
      <c r="M487">
        <v>19</v>
      </c>
      <c r="N487">
        <v>-1383.93</v>
      </c>
      <c r="O487" s="2">
        <v>-8.8599999999999998E-2</v>
      </c>
      <c r="P487" s="2">
        <v>2.5000000000000001E-3</v>
      </c>
      <c r="Q487" t="s">
        <v>19</v>
      </c>
    </row>
    <row r="488" spans="1:17">
      <c r="A488" t="s">
        <v>110</v>
      </c>
      <c r="B488" t="s">
        <v>173</v>
      </c>
      <c r="C488" s="1">
        <v>44287.378472222219</v>
      </c>
      <c r="D488">
        <v>508.75</v>
      </c>
      <c r="E488" s="1">
        <v>44316.378472222219</v>
      </c>
      <c r="F488">
        <v>717.85</v>
      </c>
      <c r="G488" s="2">
        <v>0.41099999999999998</v>
      </c>
      <c r="H488">
        <v>135873.57</v>
      </c>
      <c r="I488" s="2">
        <v>0.4108</v>
      </c>
      <c r="J488">
        <v>650.18330000000003</v>
      </c>
      <c r="K488">
        <v>330780.75</v>
      </c>
      <c r="L488">
        <v>6655181.5700000003</v>
      </c>
      <c r="M488">
        <v>19</v>
      </c>
      <c r="N488">
        <v>7151.24</v>
      </c>
      <c r="O488" s="2">
        <v>-7.6200000000000004E-2</v>
      </c>
      <c r="P488" s="2">
        <v>0.43269999999999997</v>
      </c>
      <c r="Q488" t="s">
        <v>19</v>
      </c>
    </row>
    <row r="489" spans="1:17">
      <c r="A489" t="s">
        <v>111</v>
      </c>
      <c r="B489" t="s">
        <v>173</v>
      </c>
      <c r="C489" s="1">
        <v>44287.378472222219</v>
      </c>
      <c r="D489">
        <v>1804.55</v>
      </c>
      <c r="E489" s="1">
        <v>44316.378472222219</v>
      </c>
      <c r="F489">
        <v>1748.8</v>
      </c>
      <c r="G489" s="2">
        <v>-3.09E-2</v>
      </c>
      <c r="H489">
        <v>-10284.280000000001</v>
      </c>
      <c r="I489" s="2">
        <v>-3.1099999999999999E-2</v>
      </c>
      <c r="J489">
        <v>183.303</v>
      </c>
      <c r="K489">
        <v>330779.44</v>
      </c>
      <c r="L489">
        <v>6644897.2999999998</v>
      </c>
      <c r="M489">
        <v>19</v>
      </c>
      <c r="N489">
        <v>-541.28</v>
      </c>
      <c r="O489" s="2">
        <v>-7.4999999999999997E-2</v>
      </c>
      <c r="P489" s="2">
        <v>2.2700000000000001E-2</v>
      </c>
      <c r="Q489" t="s">
        <v>19</v>
      </c>
    </row>
    <row r="490" spans="1:17">
      <c r="A490" t="s">
        <v>112</v>
      </c>
      <c r="B490" t="s">
        <v>173</v>
      </c>
      <c r="C490" s="1">
        <v>44287.378472222219</v>
      </c>
      <c r="D490">
        <v>1444.6</v>
      </c>
      <c r="E490" s="1">
        <v>44316.378472222219</v>
      </c>
      <c r="F490">
        <v>1340.45</v>
      </c>
      <c r="G490" s="2">
        <v>-7.2099999999999997E-2</v>
      </c>
      <c r="H490">
        <v>-23911.58</v>
      </c>
      <c r="I490" s="2">
        <v>-7.2300000000000003E-2</v>
      </c>
      <c r="J490">
        <v>228.97559999999999</v>
      </c>
      <c r="K490">
        <v>330778.09000000003</v>
      </c>
      <c r="L490">
        <v>6620985.7199999997</v>
      </c>
      <c r="M490">
        <v>19</v>
      </c>
      <c r="N490">
        <v>-1258.5</v>
      </c>
      <c r="O490" s="2">
        <v>-9.5899999999999999E-2</v>
      </c>
      <c r="P490" s="2">
        <v>2.2000000000000001E-3</v>
      </c>
      <c r="Q490" t="s">
        <v>19</v>
      </c>
    </row>
    <row r="491" spans="1:17">
      <c r="A491" t="s">
        <v>113</v>
      </c>
      <c r="B491" t="s">
        <v>173</v>
      </c>
      <c r="C491" s="1">
        <v>44287.378472222219</v>
      </c>
      <c r="D491">
        <v>807.6</v>
      </c>
      <c r="E491" s="1">
        <v>44316.378472222219</v>
      </c>
      <c r="F491">
        <v>752.55</v>
      </c>
      <c r="G491" s="2">
        <v>-6.8199999999999997E-2</v>
      </c>
      <c r="H491">
        <v>-22611.279999999999</v>
      </c>
      <c r="I491" s="2">
        <v>-6.8400000000000002E-2</v>
      </c>
      <c r="J491">
        <v>409.58</v>
      </c>
      <c r="K491">
        <v>330776.78000000003</v>
      </c>
      <c r="L491">
        <v>6598374.4400000004</v>
      </c>
      <c r="M491">
        <v>19</v>
      </c>
      <c r="N491">
        <v>-1190.07</v>
      </c>
      <c r="O491" s="2">
        <v>-8.5500000000000007E-2</v>
      </c>
      <c r="P491" s="2">
        <v>3.7499999999999999E-2</v>
      </c>
      <c r="Q491" t="s">
        <v>19</v>
      </c>
    </row>
    <row r="492" spans="1:17">
      <c r="A492" t="s">
        <v>114</v>
      </c>
      <c r="B492" t="s">
        <v>173</v>
      </c>
      <c r="C492" s="1">
        <v>44287.378472222219</v>
      </c>
      <c r="D492">
        <v>6923.9</v>
      </c>
      <c r="E492" s="1">
        <v>44316.378472222219</v>
      </c>
      <c r="F492">
        <v>6455.65</v>
      </c>
      <c r="G492" s="2">
        <v>-6.7599999999999993E-2</v>
      </c>
      <c r="H492">
        <v>-22433.62</v>
      </c>
      <c r="I492" s="2">
        <v>-6.7799999999999999E-2</v>
      </c>
      <c r="J492">
        <v>47.773000000000003</v>
      </c>
      <c r="K492">
        <v>330775.46999999997</v>
      </c>
      <c r="L492">
        <v>6575940.8200000003</v>
      </c>
      <c r="M492">
        <v>19</v>
      </c>
      <c r="N492">
        <v>-1180.72</v>
      </c>
      <c r="O492" s="2">
        <v>-7.3499999999999996E-2</v>
      </c>
      <c r="P492" s="2">
        <v>9.7999999999999997E-3</v>
      </c>
      <c r="Q492" t="s">
        <v>19</v>
      </c>
    </row>
    <row r="493" spans="1:17">
      <c r="A493" t="s">
        <v>115</v>
      </c>
      <c r="B493" t="s">
        <v>173</v>
      </c>
      <c r="C493" s="1">
        <v>44287.378472222219</v>
      </c>
      <c r="D493">
        <v>17083.150000000001</v>
      </c>
      <c r="E493" s="1">
        <v>44316.378472222219</v>
      </c>
      <c r="F493">
        <v>16309.25</v>
      </c>
      <c r="G493" s="2">
        <v>-4.53E-2</v>
      </c>
      <c r="H493">
        <v>-15049.37</v>
      </c>
      <c r="I493" s="2">
        <v>-4.5499999999999999E-2</v>
      </c>
      <c r="J493">
        <v>19.3626</v>
      </c>
      <c r="K493">
        <v>330774.15999999997</v>
      </c>
      <c r="L493">
        <v>6560891.4500000002</v>
      </c>
      <c r="M493">
        <v>19</v>
      </c>
      <c r="N493">
        <v>-792.07</v>
      </c>
      <c r="O493" s="2">
        <v>-4.53E-2</v>
      </c>
      <c r="P493" s="2">
        <v>4.58E-2</v>
      </c>
      <c r="Q493" t="s">
        <v>19</v>
      </c>
    </row>
    <row r="494" spans="1:17">
      <c r="A494" t="s">
        <v>116</v>
      </c>
      <c r="B494" t="s">
        <v>173</v>
      </c>
      <c r="C494" s="1">
        <v>44287.378472222219</v>
      </c>
      <c r="D494">
        <v>107.9</v>
      </c>
      <c r="E494" s="1">
        <v>44316.378472222219</v>
      </c>
      <c r="F494">
        <v>102.45</v>
      </c>
      <c r="G494" s="2">
        <v>-5.0500000000000003E-2</v>
      </c>
      <c r="H494">
        <v>-16771.73</v>
      </c>
      <c r="I494" s="2">
        <v>-5.0700000000000002E-2</v>
      </c>
      <c r="J494">
        <v>3065.55</v>
      </c>
      <c r="K494">
        <v>330772.84000000003</v>
      </c>
      <c r="L494">
        <v>6544119.7199999997</v>
      </c>
      <c r="M494">
        <v>19</v>
      </c>
      <c r="N494">
        <v>-882.72</v>
      </c>
      <c r="O494" s="2">
        <v>-0.10059999999999999</v>
      </c>
      <c r="P494" s="2">
        <v>7.9000000000000008E-3</v>
      </c>
      <c r="Q494" t="s">
        <v>19</v>
      </c>
    </row>
    <row r="495" spans="1:17">
      <c r="A495" t="s">
        <v>43</v>
      </c>
      <c r="B495" t="s">
        <v>173</v>
      </c>
      <c r="C495" s="1">
        <v>44287.378472222219</v>
      </c>
      <c r="D495">
        <v>104.35</v>
      </c>
      <c r="E495" s="1">
        <v>44316.378472222219</v>
      </c>
      <c r="F495">
        <v>108.15</v>
      </c>
      <c r="G495" s="2">
        <v>3.6400000000000002E-2</v>
      </c>
      <c r="H495">
        <v>11977.99</v>
      </c>
      <c r="I495" s="2">
        <v>3.6200000000000003E-2</v>
      </c>
      <c r="J495">
        <v>3169.828</v>
      </c>
      <c r="K495">
        <v>330771.5</v>
      </c>
      <c r="L495">
        <v>6556097.7000000002</v>
      </c>
      <c r="M495">
        <v>19</v>
      </c>
      <c r="N495">
        <v>630.41999999999996</v>
      </c>
      <c r="O495" s="2">
        <v>-6.6100000000000006E-2</v>
      </c>
      <c r="P495" s="2">
        <v>3.6400000000000002E-2</v>
      </c>
      <c r="Q495" t="s">
        <v>19</v>
      </c>
    </row>
    <row r="496" spans="1:17">
      <c r="A496" t="s">
        <v>44</v>
      </c>
      <c r="B496" t="s">
        <v>173</v>
      </c>
      <c r="C496" s="1">
        <v>44287.378472222219</v>
      </c>
      <c r="D496">
        <v>164.02500000000001</v>
      </c>
      <c r="E496" s="1">
        <v>44316.378472222219</v>
      </c>
      <c r="F496">
        <v>165.03749999999999</v>
      </c>
      <c r="G496" s="2">
        <v>6.1999999999999998E-3</v>
      </c>
      <c r="H496">
        <v>1975.43</v>
      </c>
      <c r="I496" s="2">
        <v>6.0000000000000001E-3</v>
      </c>
      <c r="J496">
        <v>2016.5840000000001</v>
      </c>
      <c r="K496">
        <v>330770.19</v>
      </c>
      <c r="L496">
        <v>6558073.1399999997</v>
      </c>
      <c r="M496">
        <v>19</v>
      </c>
      <c r="N496">
        <v>103.97</v>
      </c>
      <c r="O496" s="2">
        <v>-9.2399999999999996E-2</v>
      </c>
      <c r="P496" s="2">
        <v>2.2599999999999999E-2</v>
      </c>
      <c r="Q496" t="s">
        <v>19</v>
      </c>
    </row>
    <row r="497" spans="1:17">
      <c r="A497" t="s">
        <v>45</v>
      </c>
      <c r="B497" t="s">
        <v>173</v>
      </c>
      <c r="C497" s="1">
        <v>44287.378472222219</v>
      </c>
      <c r="D497">
        <v>2021.85</v>
      </c>
      <c r="E497" s="1">
        <v>44316.378472222219</v>
      </c>
      <c r="F497">
        <v>1994.5</v>
      </c>
      <c r="G497" s="2">
        <v>-1.35E-2</v>
      </c>
      <c r="H497">
        <v>-4540.09</v>
      </c>
      <c r="I497" s="2">
        <v>-1.37E-2</v>
      </c>
      <c r="J497">
        <v>163.59710000000001</v>
      </c>
      <c r="K497">
        <v>330768.84000000003</v>
      </c>
      <c r="L497">
        <v>6553533.0499999998</v>
      </c>
      <c r="M497">
        <v>19</v>
      </c>
      <c r="N497">
        <v>-238.95</v>
      </c>
      <c r="O497" s="2">
        <v>-7.1800000000000003E-2</v>
      </c>
      <c r="P497" s="2">
        <v>1.24E-2</v>
      </c>
      <c r="Q497" t="s">
        <v>19</v>
      </c>
    </row>
    <row r="498" spans="1:17">
      <c r="A498" t="s">
        <v>46</v>
      </c>
      <c r="B498" t="s">
        <v>173</v>
      </c>
      <c r="C498" s="1">
        <v>44287.378472222219</v>
      </c>
      <c r="D498">
        <v>883.45</v>
      </c>
      <c r="E498" s="1">
        <v>44316.378472222219</v>
      </c>
      <c r="F498">
        <v>928.70010000000002</v>
      </c>
      <c r="G498" s="2">
        <v>5.1200000000000002E-2</v>
      </c>
      <c r="H498">
        <v>16873.95</v>
      </c>
      <c r="I498" s="2">
        <v>5.0999999999999997E-2</v>
      </c>
      <c r="J498">
        <v>374.40440000000001</v>
      </c>
      <c r="K498">
        <v>330767.53000000003</v>
      </c>
      <c r="L498">
        <v>6570407</v>
      </c>
      <c r="M498">
        <v>19</v>
      </c>
      <c r="N498">
        <v>888.1</v>
      </c>
      <c r="O498" s="2">
        <v>-2.1100000000000001E-2</v>
      </c>
      <c r="P498" s="2">
        <v>7.1800000000000003E-2</v>
      </c>
      <c r="Q498" t="s">
        <v>19</v>
      </c>
    </row>
    <row r="499" spans="1:17">
      <c r="A499" t="s">
        <v>47</v>
      </c>
      <c r="B499" t="s">
        <v>173</v>
      </c>
      <c r="C499" s="1">
        <v>44287.378472222219</v>
      </c>
      <c r="D499">
        <v>370.65</v>
      </c>
      <c r="E499" s="1">
        <v>44316.378472222219</v>
      </c>
      <c r="F499">
        <v>353.5</v>
      </c>
      <c r="G499" s="2">
        <v>-4.6300000000000001E-2</v>
      </c>
      <c r="H499">
        <v>-15369.2</v>
      </c>
      <c r="I499" s="2">
        <v>-4.65E-2</v>
      </c>
      <c r="J499">
        <v>892.39499999999998</v>
      </c>
      <c r="K499">
        <v>330766.21999999997</v>
      </c>
      <c r="L499">
        <v>6555037.7999999998</v>
      </c>
      <c r="M499">
        <v>19</v>
      </c>
      <c r="N499">
        <v>-808.91</v>
      </c>
      <c r="O499" s="2">
        <v>-0.1331</v>
      </c>
      <c r="P499" s="2">
        <v>3.3999999999999998E-3</v>
      </c>
      <c r="Q499" t="s">
        <v>19</v>
      </c>
    </row>
    <row r="500" spans="1:17">
      <c r="A500" t="s">
        <v>48</v>
      </c>
      <c r="B500" t="s">
        <v>173</v>
      </c>
      <c r="C500" s="1">
        <v>44287.378472222219</v>
      </c>
      <c r="D500">
        <v>29951.95</v>
      </c>
      <c r="E500" s="1">
        <v>44316.378472222219</v>
      </c>
      <c r="F500">
        <v>27910.5</v>
      </c>
      <c r="G500" s="2">
        <v>-6.8199999999999997E-2</v>
      </c>
      <c r="H500">
        <v>-22608.01</v>
      </c>
      <c r="I500" s="2">
        <v>-6.8400000000000002E-2</v>
      </c>
      <c r="J500">
        <v>11.04318</v>
      </c>
      <c r="K500">
        <v>330764.90999999997</v>
      </c>
      <c r="L500">
        <v>6532429.7999999998</v>
      </c>
      <c r="M500">
        <v>19</v>
      </c>
      <c r="N500">
        <v>-1189.9000000000001</v>
      </c>
      <c r="O500" s="2">
        <v>-6.8199999999999997E-2</v>
      </c>
      <c r="P500" s="2">
        <v>7.0000000000000007E-2</v>
      </c>
      <c r="Q500" t="s">
        <v>19</v>
      </c>
    </row>
    <row r="501" spans="1:17">
      <c r="A501" t="s">
        <v>119</v>
      </c>
      <c r="B501" t="s">
        <v>173</v>
      </c>
      <c r="C501" s="1">
        <v>44287.378472222219</v>
      </c>
      <c r="D501">
        <v>650.15</v>
      </c>
      <c r="E501" s="1">
        <v>44316.378472222219</v>
      </c>
      <c r="F501">
        <v>669.50009999999997</v>
      </c>
      <c r="G501" s="2">
        <v>2.98E-2</v>
      </c>
      <c r="H501">
        <v>9777.17</v>
      </c>
      <c r="I501" s="2">
        <v>2.9600000000000001E-2</v>
      </c>
      <c r="J501">
        <v>508.74959999999999</v>
      </c>
      <c r="K501">
        <v>330763.56</v>
      </c>
      <c r="L501">
        <v>6542206.96</v>
      </c>
      <c r="M501">
        <v>19</v>
      </c>
      <c r="N501">
        <v>514.59</v>
      </c>
      <c r="O501" s="2">
        <v>-1.8499999999999999E-2</v>
      </c>
      <c r="P501" s="2">
        <v>7.3599999999999999E-2</v>
      </c>
      <c r="Q501" t="s">
        <v>19</v>
      </c>
    </row>
    <row r="502" spans="1:17">
      <c r="A502" t="s">
        <v>118</v>
      </c>
      <c r="B502" t="s">
        <v>173</v>
      </c>
      <c r="C502" s="1">
        <v>44287.378472222219</v>
      </c>
      <c r="D502">
        <v>307.75</v>
      </c>
      <c r="E502" s="1">
        <v>44316.378472222219</v>
      </c>
      <c r="F502">
        <v>293.85000000000002</v>
      </c>
      <c r="G502" s="2">
        <v>-4.5199999999999997E-2</v>
      </c>
      <c r="H502">
        <v>-15004.04</v>
      </c>
      <c r="I502" s="2">
        <v>-4.5400000000000003E-2</v>
      </c>
      <c r="J502">
        <v>1074.7760000000001</v>
      </c>
      <c r="K502">
        <v>330762.25</v>
      </c>
      <c r="L502">
        <v>6527202.9199999999</v>
      </c>
      <c r="M502">
        <v>19</v>
      </c>
      <c r="N502">
        <v>-789.69</v>
      </c>
      <c r="O502" s="2">
        <v>-8.8400000000000006E-2</v>
      </c>
      <c r="P502" s="2">
        <v>5.6099999999999997E-2</v>
      </c>
      <c r="Q502" t="s">
        <v>19</v>
      </c>
    </row>
    <row r="503" spans="1:17">
      <c r="A503" t="s">
        <v>117</v>
      </c>
      <c r="B503" t="s">
        <v>173</v>
      </c>
      <c r="C503" s="1">
        <v>44287.378472222219</v>
      </c>
      <c r="D503">
        <v>863.05</v>
      </c>
      <c r="E503" s="1">
        <v>44316.378472222219</v>
      </c>
      <c r="F503">
        <v>1034</v>
      </c>
      <c r="G503" s="2">
        <v>0.1981</v>
      </c>
      <c r="H503">
        <v>65443.29</v>
      </c>
      <c r="I503" s="2">
        <v>0.19789999999999999</v>
      </c>
      <c r="J503">
        <v>383.24650000000003</v>
      </c>
      <c r="K503">
        <v>330760.90999999997</v>
      </c>
      <c r="L503">
        <v>6592646.21</v>
      </c>
      <c r="M503">
        <v>19</v>
      </c>
      <c r="N503">
        <v>3444.38</v>
      </c>
      <c r="O503" s="2">
        <v>-5.0999999999999997E-2</v>
      </c>
      <c r="P503" s="2">
        <v>0.20150000000000001</v>
      </c>
      <c r="Q503" t="s">
        <v>19</v>
      </c>
    </row>
    <row r="504" spans="1:17">
      <c r="A504" t="s">
        <v>49</v>
      </c>
      <c r="B504" t="s">
        <v>173</v>
      </c>
      <c r="C504" s="1">
        <v>44287.378472222219</v>
      </c>
      <c r="D504">
        <v>3165</v>
      </c>
      <c r="E504" s="1">
        <v>44316.378472222219</v>
      </c>
      <c r="F504">
        <v>3035.65</v>
      </c>
      <c r="G504" s="2">
        <v>-4.0899999999999999E-2</v>
      </c>
      <c r="H504">
        <v>-13582.57</v>
      </c>
      <c r="I504" s="2">
        <v>-4.1099999999999998E-2</v>
      </c>
      <c r="J504">
        <v>104.50539999999999</v>
      </c>
      <c r="K504">
        <v>330759.59000000003</v>
      </c>
      <c r="L504">
        <v>6579063.6399999997</v>
      </c>
      <c r="M504">
        <v>19</v>
      </c>
      <c r="N504">
        <v>-714.87</v>
      </c>
      <c r="O504" s="2">
        <v>-4.0899999999999999E-2</v>
      </c>
      <c r="P504" s="2">
        <v>5.9799999999999999E-2</v>
      </c>
      <c r="Q504" t="s">
        <v>19</v>
      </c>
    </row>
    <row r="505" spans="1:17">
      <c r="A505" t="s">
        <v>50</v>
      </c>
      <c r="B505" t="s">
        <v>173</v>
      </c>
      <c r="C505" s="1">
        <v>44287.378472222219</v>
      </c>
      <c r="D505">
        <v>992.15</v>
      </c>
      <c r="E505" s="1">
        <v>44316.378472222219</v>
      </c>
      <c r="F505">
        <v>960.4</v>
      </c>
      <c r="G505" s="2">
        <v>-3.2000000000000001E-2</v>
      </c>
      <c r="H505">
        <v>-10649.76</v>
      </c>
      <c r="I505" s="2">
        <v>-3.2199999999999999E-2</v>
      </c>
      <c r="J505">
        <v>333.37520000000001</v>
      </c>
      <c r="K505">
        <v>330758.25</v>
      </c>
      <c r="L505">
        <v>6568413.8799999999</v>
      </c>
      <c r="M505">
        <v>19</v>
      </c>
      <c r="N505">
        <v>-560.51</v>
      </c>
      <c r="O505" s="2">
        <v>-5.5599999999999997E-2</v>
      </c>
      <c r="P505" s="2">
        <v>6.7400000000000002E-2</v>
      </c>
      <c r="Q505" t="s">
        <v>19</v>
      </c>
    </row>
    <row r="506" spans="1:17">
      <c r="A506" t="s">
        <v>51</v>
      </c>
      <c r="B506" t="s">
        <v>173</v>
      </c>
      <c r="C506" s="1">
        <v>44287.378472222219</v>
      </c>
      <c r="D506">
        <v>1559.35</v>
      </c>
      <c r="E506" s="1">
        <v>44316.378472222219</v>
      </c>
      <c r="F506">
        <v>1491.65</v>
      </c>
      <c r="G506" s="2">
        <v>-4.3400000000000001E-2</v>
      </c>
      <c r="H506">
        <v>-14424.7</v>
      </c>
      <c r="I506" s="2">
        <v>-4.36E-2</v>
      </c>
      <c r="J506">
        <v>212.1121</v>
      </c>
      <c r="K506">
        <v>330756.94</v>
      </c>
      <c r="L506">
        <v>6553989.1799999997</v>
      </c>
      <c r="M506">
        <v>19</v>
      </c>
      <c r="N506">
        <v>-759.19</v>
      </c>
      <c r="O506" s="2">
        <v>-6.9099999999999995E-2</v>
      </c>
      <c r="P506" s="2">
        <v>3.7600000000000001E-2</v>
      </c>
      <c r="Q506" t="s">
        <v>19</v>
      </c>
    </row>
    <row r="507" spans="1:17">
      <c r="A507" t="s">
        <v>52</v>
      </c>
      <c r="B507" t="s">
        <v>173</v>
      </c>
      <c r="C507" s="1">
        <v>44287.378472222219</v>
      </c>
      <c r="D507">
        <v>6898.85</v>
      </c>
      <c r="E507" s="1">
        <v>44316.378472222219</v>
      </c>
      <c r="F507">
        <v>6278.95</v>
      </c>
      <c r="G507" s="2">
        <v>-8.9899999999999994E-2</v>
      </c>
      <c r="H507">
        <v>-29783.41</v>
      </c>
      <c r="I507" s="2">
        <v>-0.09</v>
      </c>
      <c r="J507">
        <v>47.94359</v>
      </c>
      <c r="K507">
        <v>330755.63</v>
      </c>
      <c r="L507">
        <v>6524205.7699999996</v>
      </c>
      <c r="M507">
        <v>19</v>
      </c>
      <c r="N507">
        <v>-1567.55</v>
      </c>
      <c r="O507" s="2">
        <v>-0.1346</v>
      </c>
      <c r="P507" s="2">
        <v>2.2800000000000001E-2</v>
      </c>
      <c r="Q507" t="s">
        <v>19</v>
      </c>
    </row>
    <row r="508" spans="1:17">
      <c r="A508" t="s">
        <v>53</v>
      </c>
      <c r="B508" t="s">
        <v>173</v>
      </c>
      <c r="C508" s="1">
        <v>44287.378472222219</v>
      </c>
      <c r="D508">
        <v>653.6</v>
      </c>
      <c r="E508" s="1">
        <v>44316.378472222219</v>
      </c>
      <c r="F508">
        <v>606.9</v>
      </c>
      <c r="G508" s="2">
        <v>-7.1499999999999994E-2</v>
      </c>
      <c r="H508">
        <v>-23696.32</v>
      </c>
      <c r="I508" s="2">
        <v>-7.1599999999999997E-2</v>
      </c>
      <c r="J508">
        <v>506.05</v>
      </c>
      <c r="K508">
        <v>330754.31</v>
      </c>
      <c r="L508">
        <v>6500509.4400000004</v>
      </c>
      <c r="M508">
        <v>19</v>
      </c>
      <c r="N508">
        <v>-1247.17</v>
      </c>
      <c r="O508" s="2">
        <v>-0.1106</v>
      </c>
      <c r="P508" s="2">
        <v>3.1099999999999999E-2</v>
      </c>
      <c r="Q508" t="s">
        <v>19</v>
      </c>
    </row>
    <row r="509" spans="1:17">
      <c r="A509" t="s">
        <v>54</v>
      </c>
      <c r="B509" t="s">
        <v>173</v>
      </c>
      <c r="C509" s="1">
        <v>44287.378472222219</v>
      </c>
      <c r="D509">
        <v>416.4</v>
      </c>
      <c r="E509" s="1">
        <v>44316.378472222219</v>
      </c>
      <c r="F509">
        <v>492.75</v>
      </c>
      <c r="G509" s="2">
        <v>0.18340000000000001</v>
      </c>
      <c r="H509">
        <v>60573.77</v>
      </c>
      <c r="I509" s="2">
        <v>0.18310000000000001</v>
      </c>
      <c r="J509">
        <v>794.31550000000004</v>
      </c>
      <c r="K509">
        <v>330752.96999999997</v>
      </c>
      <c r="L509">
        <v>6561083.2199999997</v>
      </c>
      <c r="M509">
        <v>19</v>
      </c>
      <c r="N509">
        <v>3188.09</v>
      </c>
      <c r="O509" s="2">
        <v>-9.1000000000000004E-3</v>
      </c>
      <c r="P509" s="2">
        <v>0.18759999999999999</v>
      </c>
      <c r="Q509" t="s">
        <v>19</v>
      </c>
    </row>
    <row r="510" spans="1:17">
      <c r="A510" t="s">
        <v>17</v>
      </c>
      <c r="B510" t="s">
        <v>173</v>
      </c>
      <c r="C510" s="1">
        <v>44319.378472222219</v>
      </c>
      <c r="D510">
        <v>761.4</v>
      </c>
      <c r="E510" s="1">
        <v>44347.378472222219</v>
      </c>
      <c r="F510">
        <v>769.55</v>
      </c>
      <c r="G510" s="2">
        <v>1.0699999999999999E-2</v>
      </c>
      <c r="H510">
        <v>3478.79</v>
      </c>
      <c r="I510" s="2">
        <v>1.0500000000000001E-2</v>
      </c>
      <c r="J510">
        <v>435.01659999999998</v>
      </c>
      <c r="K510">
        <v>331221.69</v>
      </c>
      <c r="L510">
        <v>6564562</v>
      </c>
      <c r="M510">
        <v>20</v>
      </c>
      <c r="N510">
        <v>173.94</v>
      </c>
      <c r="O510" s="2">
        <v>-6.2600000000000003E-2</v>
      </c>
      <c r="P510" s="2">
        <v>4.0099999999999997E-2</v>
      </c>
      <c r="Q510" t="s">
        <v>19</v>
      </c>
    </row>
    <row r="511" spans="1:17">
      <c r="A511" t="s">
        <v>20</v>
      </c>
      <c r="B511" t="s">
        <v>173</v>
      </c>
      <c r="C511" s="1">
        <v>44319.378472222219</v>
      </c>
      <c r="D511">
        <v>2582.15</v>
      </c>
      <c r="E511" s="1">
        <v>44347.378472222219</v>
      </c>
      <c r="F511">
        <v>2977.5</v>
      </c>
      <c r="G511" s="2">
        <v>0.15310000000000001</v>
      </c>
      <c r="H511">
        <v>50641.45</v>
      </c>
      <c r="I511" s="2">
        <v>0.15290000000000001</v>
      </c>
      <c r="J511">
        <v>128.2731</v>
      </c>
      <c r="K511">
        <v>331220.34000000003</v>
      </c>
      <c r="L511">
        <v>6615203.4500000002</v>
      </c>
      <c r="M511">
        <v>20</v>
      </c>
      <c r="N511">
        <v>2532.0700000000002</v>
      </c>
      <c r="O511" s="2">
        <v>-2.9600000000000001E-2</v>
      </c>
      <c r="P511" s="2">
        <v>0.15310000000000001</v>
      </c>
      <c r="Q511" t="s">
        <v>19</v>
      </c>
    </row>
    <row r="512" spans="1:17">
      <c r="A512" t="s">
        <v>21</v>
      </c>
      <c r="B512" t="s">
        <v>173</v>
      </c>
      <c r="C512" s="1">
        <v>44319.378472222219</v>
      </c>
      <c r="D512">
        <v>702.75</v>
      </c>
      <c r="E512" s="1">
        <v>44347.378472222219</v>
      </c>
      <c r="F512">
        <v>750.7</v>
      </c>
      <c r="G512" s="2">
        <v>6.8199999999999997E-2</v>
      </c>
      <c r="H512">
        <v>22531.21</v>
      </c>
      <c r="I512" s="2">
        <v>6.8000000000000005E-2</v>
      </c>
      <c r="J512">
        <v>471.3184</v>
      </c>
      <c r="K512">
        <v>331219.03000000003</v>
      </c>
      <c r="L512">
        <v>6637734.6699999999</v>
      </c>
      <c r="M512">
        <v>20</v>
      </c>
      <c r="N512">
        <v>1126.56</v>
      </c>
      <c r="O512" s="2">
        <v>-3.04E-2</v>
      </c>
      <c r="P512" s="2">
        <v>8.1000000000000003E-2</v>
      </c>
      <c r="Q512" t="s">
        <v>19</v>
      </c>
    </row>
    <row r="513" spans="1:17">
      <c r="A513" t="s">
        <v>22</v>
      </c>
      <c r="B513" t="s">
        <v>173</v>
      </c>
      <c r="C513" s="1">
        <v>44319.378472222219</v>
      </c>
      <c r="D513">
        <v>3851.85</v>
      </c>
      <c r="E513" s="1">
        <v>44347.378472222219</v>
      </c>
      <c r="F513">
        <v>4192.8</v>
      </c>
      <c r="G513" s="2">
        <v>8.8499999999999995E-2</v>
      </c>
      <c r="H513">
        <v>29248.86</v>
      </c>
      <c r="I513" s="2">
        <v>8.8300000000000003E-2</v>
      </c>
      <c r="J513">
        <v>85.989249999999998</v>
      </c>
      <c r="K513">
        <v>331217.69</v>
      </c>
      <c r="L513">
        <v>6666983.5300000003</v>
      </c>
      <c r="M513">
        <v>20</v>
      </c>
      <c r="N513">
        <v>1462.44</v>
      </c>
      <c r="O513" s="2">
        <v>-1.7600000000000001E-2</v>
      </c>
      <c r="P513" s="2">
        <v>0.1096</v>
      </c>
      <c r="Q513" t="s">
        <v>19</v>
      </c>
    </row>
    <row r="514" spans="1:17">
      <c r="A514" t="s">
        <v>23</v>
      </c>
      <c r="B514" t="s">
        <v>173</v>
      </c>
      <c r="C514" s="1">
        <v>44319.378472222219</v>
      </c>
      <c r="D514">
        <v>11041.7</v>
      </c>
      <c r="E514" s="1">
        <v>44347.378472222219</v>
      </c>
      <c r="F514">
        <v>11806.3</v>
      </c>
      <c r="G514" s="2">
        <v>6.9199999999999998E-2</v>
      </c>
      <c r="H514">
        <v>22867.06</v>
      </c>
      <c r="I514" s="2">
        <v>6.9000000000000006E-2</v>
      </c>
      <c r="J514">
        <v>29.996860000000002</v>
      </c>
      <c r="K514">
        <v>331216.38</v>
      </c>
      <c r="L514">
        <v>6689850.5899999999</v>
      </c>
      <c r="M514">
        <v>20</v>
      </c>
      <c r="N514">
        <v>1143.3499999999999</v>
      </c>
      <c r="O514" s="2">
        <v>-2.06E-2</v>
      </c>
      <c r="P514" s="2">
        <v>8.8999999999999996E-2</v>
      </c>
      <c r="Q514" t="s">
        <v>19</v>
      </c>
    </row>
    <row r="515" spans="1:17">
      <c r="A515" t="s">
        <v>24</v>
      </c>
      <c r="B515" t="s">
        <v>173</v>
      </c>
      <c r="C515" s="1">
        <v>44319.378472222219</v>
      </c>
      <c r="D515">
        <v>5551.15</v>
      </c>
      <c r="E515" s="1">
        <v>44347.378472222219</v>
      </c>
      <c r="F515">
        <v>5627.95</v>
      </c>
      <c r="G515" s="2">
        <v>1.38E-2</v>
      </c>
      <c r="H515">
        <v>4515.6499999999996</v>
      </c>
      <c r="I515" s="2">
        <v>1.3599999999999999E-2</v>
      </c>
      <c r="J515">
        <v>59.666020000000003</v>
      </c>
      <c r="K515">
        <v>331215.03000000003</v>
      </c>
      <c r="L515">
        <v>6694366.2400000002</v>
      </c>
      <c r="M515">
        <v>20</v>
      </c>
      <c r="N515">
        <v>225.78</v>
      </c>
      <c r="O515" s="2">
        <v>-5.1200000000000002E-2</v>
      </c>
      <c r="P515" s="2">
        <v>4.3900000000000002E-2</v>
      </c>
      <c r="Q515" t="s">
        <v>19</v>
      </c>
    </row>
    <row r="516" spans="1:17">
      <c r="A516" t="s">
        <v>25</v>
      </c>
      <c r="B516" t="s">
        <v>173</v>
      </c>
      <c r="C516" s="1">
        <v>44319.378472222219</v>
      </c>
      <c r="D516">
        <v>558.85</v>
      </c>
      <c r="E516" s="1">
        <v>44347.378472222219</v>
      </c>
      <c r="F516">
        <v>534.9</v>
      </c>
      <c r="G516" s="2">
        <v>-4.2900000000000001E-2</v>
      </c>
      <c r="H516">
        <v>-14259.27</v>
      </c>
      <c r="I516" s="2">
        <v>-4.3099999999999999E-2</v>
      </c>
      <c r="J516">
        <v>592.67020000000002</v>
      </c>
      <c r="K516">
        <v>331213.71999999997</v>
      </c>
      <c r="L516">
        <v>6680106.9699999997</v>
      </c>
      <c r="M516">
        <v>20</v>
      </c>
      <c r="N516">
        <v>-712.96</v>
      </c>
      <c r="O516" s="2">
        <v>-7.1800000000000003E-2</v>
      </c>
      <c r="P516" s="2">
        <v>3.2500000000000001E-2</v>
      </c>
      <c r="Q516" t="s">
        <v>19</v>
      </c>
    </row>
    <row r="517" spans="1:17">
      <c r="A517" t="s">
        <v>26</v>
      </c>
      <c r="B517" t="s">
        <v>173</v>
      </c>
      <c r="C517" s="1">
        <v>44319.378472222219</v>
      </c>
      <c r="D517">
        <v>416</v>
      </c>
      <c r="E517" s="1">
        <v>44347.378472222219</v>
      </c>
      <c r="F517">
        <v>472</v>
      </c>
      <c r="G517" s="2">
        <v>0.1346</v>
      </c>
      <c r="H517">
        <v>44515.58</v>
      </c>
      <c r="I517" s="2">
        <v>0.13439999999999999</v>
      </c>
      <c r="J517">
        <v>796.18370000000004</v>
      </c>
      <c r="K517">
        <v>331212.40999999997</v>
      </c>
      <c r="L517">
        <v>6724622.5499999998</v>
      </c>
      <c r="M517">
        <v>20</v>
      </c>
      <c r="N517">
        <v>2225.7800000000002</v>
      </c>
      <c r="O517" s="2">
        <v>-1.4E-3</v>
      </c>
      <c r="P517" s="2">
        <v>0.1731</v>
      </c>
      <c r="Q517" t="s">
        <v>19</v>
      </c>
    </row>
    <row r="518" spans="1:17">
      <c r="A518" t="s">
        <v>27</v>
      </c>
      <c r="B518" t="s">
        <v>173</v>
      </c>
      <c r="C518" s="1">
        <v>44319.378472222219</v>
      </c>
      <c r="D518">
        <v>3439.25</v>
      </c>
      <c r="E518" s="1">
        <v>44347.378472222219</v>
      </c>
      <c r="F518">
        <v>3447.85</v>
      </c>
      <c r="G518" s="2">
        <v>2.5000000000000001E-3</v>
      </c>
      <c r="H518">
        <v>761.88</v>
      </c>
      <c r="I518" s="2">
        <v>2.3E-3</v>
      </c>
      <c r="J518">
        <v>96.303280000000001</v>
      </c>
      <c r="K518">
        <v>331211.06</v>
      </c>
      <c r="L518">
        <v>6725384.4299999997</v>
      </c>
      <c r="M518">
        <v>20</v>
      </c>
      <c r="N518">
        <v>38.090000000000003</v>
      </c>
      <c r="O518" s="2">
        <v>-1.9699999999999999E-2</v>
      </c>
      <c r="P518" s="2">
        <v>3.3700000000000001E-2</v>
      </c>
      <c r="Q518" t="s">
        <v>19</v>
      </c>
    </row>
    <row r="519" spans="1:17">
      <c r="A519" t="s">
        <v>28</v>
      </c>
      <c r="B519" t="s">
        <v>173</v>
      </c>
      <c r="C519" s="1">
        <v>44319.378472222219</v>
      </c>
      <c r="D519">
        <v>910.2</v>
      </c>
      <c r="E519" s="1">
        <v>44347.378472222219</v>
      </c>
      <c r="F519">
        <v>949.35</v>
      </c>
      <c r="G519" s="2">
        <v>4.2999999999999997E-2</v>
      </c>
      <c r="H519">
        <v>14178.5</v>
      </c>
      <c r="I519" s="2">
        <v>4.2799999999999998E-2</v>
      </c>
      <c r="J519">
        <v>363.88679999999999</v>
      </c>
      <c r="K519">
        <v>331209.75</v>
      </c>
      <c r="L519">
        <v>6739562.9299999997</v>
      </c>
      <c r="M519">
        <v>20</v>
      </c>
      <c r="N519">
        <v>708.93</v>
      </c>
      <c r="O519" s="2">
        <v>-4.53E-2</v>
      </c>
      <c r="P519" s="2">
        <v>4.5900000000000003E-2</v>
      </c>
      <c r="Q519" t="s">
        <v>19</v>
      </c>
    </row>
    <row r="520" spans="1:17">
      <c r="A520" t="s">
        <v>29</v>
      </c>
      <c r="B520" t="s">
        <v>173</v>
      </c>
      <c r="C520" s="1">
        <v>44319.378472222219</v>
      </c>
      <c r="D520">
        <v>132.19999999999999</v>
      </c>
      <c r="E520" s="1">
        <v>44347.378472222219</v>
      </c>
      <c r="F520">
        <v>147.69999999999999</v>
      </c>
      <c r="G520" s="2">
        <v>0.1172</v>
      </c>
      <c r="H520">
        <v>38762.93</v>
      </c>
      <c r="I520" s="2">
        <v>0.11700000000000001</v>
      </c>
      <c r="J520">
        <v>2505.3589999999999</v>
      </c>
      <c r="K520">
        <v>331208.40999999997</v>
      </c>
      <c r="L520">
        <v>6778325.8700000001</v>
      </c>
      <c r="M520">
        <v>20</v>
      </c>
      <c r="N520">
        <v>1938.15</v>
      </c>
      <c r="O520" s="2">
        <v>-7.6E-3</v>
      </c>
      <c r="P520" s="2">
        <v>0.20799999999999999</v>
      </c>
      <c r="Q520" t="s">
        <v>19</v>
      </c>
    </row>
    <row r="521" spans="1:17">
      <c r="A521" t="s">
        <v>30</v>
      </c>
      <c r="B521" t="s">
        <v>173</v>
      </c>
      <c r="C521" s="1">
        <v>44319.378472222219</v>
      </c>
      <c r="D521">
        <v>4074</v>
      </c>
      <c r="E521" s="1">
        <v>44347.378472222219</v>
      </c>
      <c r="F521">
        <v>4194</v>
      </c>
      <c r="G521" s="2">
        <v>2.9499999999999998E-2</v>
      </c>
      <c r="H521">
        <v>9688.52</v>
      </c>
      <c r="I521" s="2">
        <v>2.93E-2</v>
      </c>
      <c r="J521">
        <v>81.29777</v>
      </c>
      <c r="K521">
        <v>331207.09000000003</v>
      </c>
      <c r="L521">
        <v>6788014.3799999999</v>
      </c>
      <c r="M521">
        <v>20</v>
      </c>
      <c r="N521">
        <v>484.43</v>
      </c>
      <c r="O521" s="2">
        <v>-2.75E-2</v>
      </c>
      <c r="P521" s="2">
        <v>3.2199999999999999E-2</v>
      </c>
      <c r="Q521" t="s">
        <v>19</v>
      </c>
    </row>
    <row r="522" spans="1:17">
      <c r="A522" t="s">
        <v>31</v>
      </c>
      <c r="B522" t="s">
        <v>173</v>
      </c>
      <c r="C522" s="1">
        <v>44319.378472222219</v>
      </c>
      <c r="D522">
        <v>5185.95</v>
      </c>
      <c r="E522" s="1">
        <v>44347.378472222219</v>
      </c>
      <c r="F522">
        <v>5309.15</v>
      </c>
      <c r="G522" s="2">
        <v>2.3800000000000002E-2</v>
      </c>
      <c r="H522">
        <v>7801.26</v>
      </c>
      <c r="I522" s="2">
        <v>2.3599999999999999E-2</v>
      </c>
      <c r="J522">
        <v>63.865969999999997</v>
      </c>
      <c r="K522">
        <v>331205.75</v>
      </c>
      <c r="L522">
        <v>6795815.6399999997</v>
      </c>
      <c r="M522">
        <v>20</v>
      </c>
      <c r="N522">
        <v>390.06</v>
      </c>
      <c r="O522" s="2">
        <v>-2.5399999999999999E-2</v>
      </c>
      <c r="P522" s="2">
        <v>4.1000000000000002E-2</v>
      </c>
      <c r="Q522" t="s">
        <v>19</v>
      </c>
    </row>
    <row r="523" spans="1:17">
      <c r="A523" t="s">
        <v>32</v>
      </c>
      <c r="B523" t="s">
        <v>173</v>
      </c>
      <c r="C523" s="1">
        <v>44319.378472222219</v>
      </c>
      <c r="D523">
        <v>2396.25</v>
      </c>
      <c r="E523" s="1">
        <v>44347.378472222219</v>
      </c>
      <c r="F523">
        <v>2676.15</v>
      </c>
      <c r="G523" s="2">
        <v>0.1168</v>
      </c>
      <c r="H523">
        <v>38617.06</v>
      </c>
      <c r="I523" s="2">
        <v>0.1166</v>
      </c>
      <c r="J523">
        <v>138.21780000000001</v>
      </c>
      <c r="K523">
        <v>331204.44</v>
      </c>
      <c r="L523">
        <v>6834432.7000000002</v>
      </c>
      <c r="M523">
        <v>20</v>
      </c>
      <c r="N523">
        <v>1930.85</v>
      </c>
      <c r="O523" s="2">
        <v>-1.6799999999999999E-2</v>
      </c>
      <c r="P523" s="2">
        <v>0.13089999999999999</v>
      </c>
      <c r="Q523" t="s">
        <v>19</v>
      </c>
    </row>
    <row r="524" spans="1:17">
      <c r="A524" t="s">
        <v>33</v>
      </c>
      <c r="B524" t="s">
        <v>173</v>
      </c>
      <c r="C524" s="1">
        <v>44319.378472222219</v>
      </c>
      <c r="D524">
        <v>1414.55</v>
      </c>
      <c r="E524" s="1">
        <v>44347.378472222219</v>
      </c>
      <c r="F524">
        <v>1471.2</v>
      </c>
      <c r="G524" s="2">
        <v>0.04</v>
      </c>
      <c r="H524">
        <v>13196.48</v>
      </c>
      <c r="I524" s="2">
        <v>3.9800000000000002E-2</v>
      </c>
      <c r="J524">
        <v>234.1403</v>
      </c>
      <c r="K524">
        <v>331203.13</v>
      </c>
      <c r="L524">
        <v>6847629.1799999997</v>
      </c>
      <c r="M524">
        <v>20</v>
      </c>
      <c r="N524">
        <v>659.82</v>
      </c>
      <c r="O524" s="2">
        <v>-4.5199999999999997E-2</v>
      </c>
      <c r="P524" s="2">
        <v>4.6300000000000001E-2</v>
      </c>
      <c r="Q524" t="s">
        <v>19</v>
      </c>
    </row>
    <row r="525" spans="1:17">
      <c r="A525" t="s">
        <v>34</v>
      </c>
      <c r="B525" t="s">
        <v>173</v>
      </c>
      <c r="C525" s="1">
        <v>44319.378472222219</v>
      </c>
      <c r="D525">
        <v>907.7</v>
      </c>
      <c r="E525" s="1">
        <v>44347.378472222219</v>
      </c>
      <c r="F525">
        <v>945.2</v>
      </c>
      <c r="G525" s="2">
        <v>4.1300000000000003E-2</v>
      </c>
      <c r="H525">
        <v>13615.4</v>
      </c>
      <c r="I525" s="2">
        <v>4.1099999999999998E-2</v>
      </c>
      <c r="J525">
        <v>364.8802</v>
      </c>
      <c r="K525">
        <v>331201.78000000003</v>
      </c>
      <c r="L525">
        <v>6861244.5800000001</v>
      </c>
      <c r="M525">
        <v>20</v>
      </c>
      <c r="N525">
        <v>680.77</v>
      </c>
      <c r="O525" s="2">
        <v>-1.84E-2</v>
      </c>
      <c r="P525" s="2">
        <v>5.4199999999999998E-2</v>
      </c>
      <c r="Q525" t="s">
        <v>19</v>
      </c>
    </row>
    <row r="526" spans="1:17">
      <c r="A526" t="s">
        <v>35</v>
      </c>
      <c r="B526" t="s">
        <v>173</v>
      </c>
      <c r="C526" s="1">
        <v>44319.378472222219</v>
      </c>
      <c r="D526">
        <v>2418.5</v>
      </c>
      <c r="E526" s="1">
        <v>44347.378472222219</v>
      </c>
      <c r="F526">
        <v>2552.85</v>
      </c>
      <c r="G526" s="2">
        <v>5.5599999999999997E-2</v>
      </c>
      <c r="H526">
        <v>18330.419999999998</v>
      </c>
      <c r="I526" s="2">
        <v>5.5300000000000002E-2</v>
      </c>
      <c r="J526">
        <v>136.94460000000001</v>
      </c>
      <c r="K526">
        <v>331200.46999999997</v>
      </c>
      <c r="L526">
        <v>6879575</v>
      </c>
      <c r="M526">
        <v>20</v>
      </c>
      <c r="N526">
        <v>916.52</v>
      </c>
      <c r="O526" s="2">
        <v>-2.6700000000000002E-2</v>
      </c>
      <c r="P526" s="2">
        <v>6.6900000000000001E-2</v>
      </c>
      <c r="Q526" t="s">
        <v>19</v>
      </c>
    </row>
    <row r="527" spans="1:17">
      <c r="A527" t="s">
        <v>36</v>
      </c>
      <c r="B527" t="s">
        <v>173</v>
      </c>
      <c r="C527" s="1">
        <v>44319.378472222219</v>
      </c>
      <c r="D527">
        <v>1414.45</v>
      </c>
      <c r="E527" s="1">
        <v>44347.378472222219</v>
      </c>
      <c r="F527">
        <v>1515.85</v>
      </c>
      <c r="G527" s="2">
        <v>7.17E-2</v>
      </c>
      <c r="H527">
        <v>23674.6</v>
      </c>
      <c r="I527" s="2">
        <v>7.1499999999999994E-2</v>
      </c>
      <c r="J527">
        <v>234.154</v>
      </c>
      <c r="K527">
        <v>331199.15999999997</v>
      </c>
      <c r="L527">
        <v>6903249.6100000003</v>
      </c>
      <c r="M527">
        <v>20</v>
      </c>
      <c r="N527">
        <v>1183.73</v>
      </c>
      <c r="O527" s="2">
        <v>-2.63E-2</v>
      </c>
      <c r="P527" s="2">
        <v>7.4899999999999994E-2</v>
      </c>
      <c r="Q527" t="s">
        <v>19</v>
      </c>
    </row>
    <row r="528" spans="1:17">
      <c r="A528" t="s">
        <v>37</v>
      </c>
      <c r="B528" t="s">
        <v>173</v>
      </c>
      <c r="C528" s="1">
        <v>44319.378472222219</v>
      </c>
      <c r="D528">
        <v>671.9</v>
      </c>
      <c r="E528" s="1">
        <v>44347.378472222219</v>
      </c>
      <c r="F528">
        <v>665.9</v>
      </c>
      <c r="G528" s="2">
        <v>-8.8999999999999999E-3</v>
      </c>
      <c r="H528">
        <v>-3023.51</v>
      </c>
      <c r="I528" s="2">
        <v>-9.1000000000000004E-3</v>
      </c>
      <c r="J528">
        <v>492.92720000000003</v>
      </c>
      <c r="K528">
        <v>331197.81</v>
      </c>
      <c r="L528">
        <v>6900226.0999999996</v>
      </c>
      <c r="M528">
        <v>20</v>
      </c>
      <c r="N528">
        <v>-151.18</v>
      </c>
      <c r="O528" s="2">
        <v>-2.1999999999999999E-2</v>
      </c>
      <c r="P528" s="2">
        <v>2.0899999999999998E-2</v>
      </c>
      <c r="Q528" t="s">
        <v>19</v>
      </c>
    </row>
    <row r="529" spans="1:17">
      <c r="A529" t="s">
        <v>38</v>
      </c>
      <c r="B529" t="s">
        <v>173</v>
      </c>
      <c r="C529" s="1">
        <v>44319.378472222219</v>
      </c>
      <c r="D529">
        <v>2793.25</v>
      </c>
      <c r="E529" s="1">
        <v>44347.378472222219</v>
      </c>
      <c r="F529">
        <v>3007.5</v>
      </c>
      <c r="G529" s="2">
        <v>7.6700000000000004E-2</v>
      </c>
      <c r="H529">
        <v>25334.91</v>
      </c>
      <c r="I529" s="2">
        <v>7.6499999999999999E-2</v>
      </c>
      <c r="J529">
        <v>118.5703</v>
      </c>
      <c r="K529">
        <v>331196.46999999997</v>
      </c>
      <c r="L529">
        <v>6925561.0099999998</v>
      </c>
      <c r="M529">
        <v>20</v>
      </c>
      <c r="N529">
        <v>1266.75</v>
      </c>
      <c r="O529" s="2">
        <v>-9.4999999999999998E-3</v>
      </c>
      <c r="P529" s="2">
        <v>8.5999999999999993E-2</v>
      </c>
      <c r="Q529" t="s">
        <v>19</v>
      </c>
    </row>
    <row r="530" spans="1:17">
      <c r="A530" t="s">
        <v>39</v>
      </c>
      <c r="B530" t="s">
        <v>173</v>
      </c>
      <c r="C530" s="1">
        <v>44319.378472222219</v>
      </c>
      <c r="D530">
        <v>369.95</v>
      </c>
      <c r="E530" s="1">
        <v>44347.378472222219</v>
      </c>
      <c r="F530">
        <v>394.25</v>
      </c>
      <c r="G530" s="2">
        <v>6.5699999999999995E-2</v>
      </c>
      <c r="H530">
        <v>21685.99</v>
      </c>
      <c r="I530" s="2">
        <v>6.5500000000000003E-2</v>
      </c>
      <c r="J530">
        <v>895.24300000000005</v>
      </c>
      <c r="K530">
        <v>331195.19</v>
      </c>
      <c r="L530">
        <v>6947247</v>
      </c>
      <c r="M530">
        <v>20</v>
      </c>
      <c r="N530">
        <v>1084.3</v>
      </c>
      <c r="O530" s="2">
        <v>-3.32E-2</v>
      </c>
      <c r="P530" s="2">
        <v>0.15559999999999999</v>
      </c>
      <c r="Q530" t="s">
        <v>19</v>
      </c>
    </row>
    <row r="531" spans="1:17">
      <c r="A531" t="s">
        <v>40</v>
      </c>
      <c r="B531" t="s">
        <v>173</v>
      </c>
      <c r="C531" s="1">
        <v>44319.378472222219</v>
      </c>
      <c r="D531">
        <v>2408</v>
      </c>
      <c r="E531" s="1">
        <v>44347.378472222219</v>
      </c>
      <c r="F531">
        <v>2340.0500000000002</v>
      </c>
      <c r="G531" s="2">
        <v>-2.8199999999999999E-2</v>
      </c>
      <c r="H531">
        <v>-9411.08</v>
      </c>
      <c r="I531" s="2">
        <v>-2.8400000000000002E-2</v>
      </c>
      <c r="J531">
        <v>137.53899999999999</v>
      </c>
      <c r="K531">
        <v>331193.84000000003</v>
      </c>
      <c r="L531">
        <v>6937835.9199999999</v>
      </c>
      <c r="M531">
        <v>20</v>
      </c>
      <c r="N531">
        <v>-470.55</v>
      </c>
      <c r="O531" s="2">
        <v>-3.6799999999999999E-2</v>
      </c>
      <c r="P531" s="2">
        <v>1.6199999999999999E-2</v>
      </c>
      <c r="Q531" t="s">
        <v>19</v>
      </c>
    </row>
    <row r="532" spans="1:17">
      <c r="A532" t="s">
        <v>41</v>
      </c>
      <c r="B532" t="s">
        <v>173</v>
      </c>
      <c r="C532" s="1">
        <v>44319.378472222219</v>
      </c>
      <c r="D532">
        <v>596.75</v>
      </c>
      <c r="E532" s="1">
        <v>44347.378472222219</v>
      </c>
      <c r="F532">
        <v>662.75</v>
      </c>
      <c r="G532" s="2">
        <v>0.1106</v>
      </c>
      <c r="H532">
        <v>36559.69</v>
      </c>
      <c r="I532" s="2">
        <v>0.1104</v>
      </c>
      <c r="J532">
        <v>554.99379999999996</v>
      </c>
      <c r="K532">
        <v>331192.53000000003</v>
      </c>
      <c r="L532">
        <v>6974395.6100000003</v>
      </c>
      <c r="M532">
        <v>20</v>
      </c>
      <c r="N532">
        <v>1827.98</v>
      </c>
      <c r="O532" s="2">
        <v>-2.0199999999999999E-2</v>
      </c>
      <c r="P532" s="2">
        <v>0.1106</v>
      </c>
      <c r="Q532" t="s">
        <v>19</v>
      </c>
    </row>
    <row r="533" spans="1:17">
      <c r="A533" t="s">
        <v>107</v>
      </c>
      <c r="B533" t="s">
        <v>173</v>
      </c>
      <c r="C533" s="1">
        <v>44319.378472222219</v>
      </c>
      <c r="D533">
        <v>913.6</v>
      </c>
      <c r="E533" s="1">
        <v>44347.378472222219</v>
      </c>
      <c r="F533">
        <v>1013</v>
      </c>
      <c r="G533" s="2">
        <v>0.10879999999999999</v>
      </c>
      <c r="H533">
        <v>35963.879999999997</v>
      </c>
      <c r="I533" s="2">
        <v>0.1086</v>
      </c>
      <c r="J533">
        <v>362.51229999999998</v>
      </c>
      <c r="K533">
        <v>331191.19</v>
      </c>
      <c r="L533">
        <v>7010359.4900000002</v>
      </c>
      <c r="M533">
        <v>20</v>
      </c>
      <c r="N533">
        <v>1798.19</v>
      </c>
      <c r="O533" s="2">
        <v>-2.7900000000000001E-2</v>
      </c>
      <c r="P533" s="2">
        <v>0.1225</v>
      </c>
      <c r="Q533" t="s">
        <v>19</v>
      </c>
    </row>
    <row r="534" spans="1:17">
      <c r="A534" t="s">
        <v>108</v>
      </c>
      <c r="B534" t="s">
        <v>173</v>
      </c>
      <c r="C534" s="1">
        <v>44319.378472222219</v>
      </c>
      <c r="D534">
        <v>1352.05</v>
      </c>
      <c r="E534" s="1">
        <v>44347.378472222219</v>
      </c>
      <c r="F534">
        <v>1393.75</v>
      </c>
      <c r="G534" s="2">
        <v>3.0800000000000001E-2</v>
      </c>
      <c r="H534">
        <v>10147.32</v>
      </c>
      <c r="I534" s="2">
        <v>3.0599999999999999E-2</v>
      </c>
      <c r="J534">
        <v>244.9539</v>
      </c>
      <c r="K534">
        <v>331189.88</v>
      </c>
      <c r="L534">
        <v>7020506.7999999998</v>
      </c>
      <c r="M534">
        <v>20</v>
      </c>
      <c r="N534">
        <v>507.37</v>
      </c>
      <c r="O534" s="2">
        <v>-3.0099999999999998E-2</v>
      </c>
      <c r="P534" s="2">
        <v>4.7500000000000001E-2</v>
      </c>
      <c r="Q534" t="s">
        <v>19</v>
      </c>
    </row>
    <row r="535" spans="1:17">
      <c r="A535" t="s">
        <v>42</v>
      </c>
      <c r="B535" t="s">
        <v>173</v>
      </c>
      <c r="C535" s="1">
        <v>44319.378472222219</v>
      </c>
      <c r="D535">
        <v>91.45</v>
      </c>
      <c r="E535" s="1">
        <v>44347.378472222219</v>
      </c>
      <c r="F535">
        <v>109.25</v>
      </c>
      <c r="G535" s="2">
        <v>0.1946</v>
      </c>
      <c r="H535">
        <v>64390.48</v>
      </c>
      <c r="I535" s="2">
        <v>0.19439999999999999</v>
      </c>
      <c r="J535">
        <v>3621.5259999999998</v>
      </c>
      <c r="K535">
        <v>331188.56</v>
      </c>
      <c r="L535">
        <v>7084897.2800000003</v>
      </c>
      <c r="M535">
        <v>20</v>
      </c>
      <c r="N535">
        <v>3219.52</v>
      </c>
      <c r="O535" s="2">
        <v>-2.0799999999999999E-2</v>
      </c>
      <c r="P535" s="2">
        <v>0.24329999999999999</v>
      </c>
      <c r="Q535" t="s">
        <v>19</v>
      </c>
    </row>
    <row r="536" spans="1:17">
      <c r="A536" t="s">
        <v>109</v>
      </c>
      <c r="B536" t="s">
        <v>173</v>
      </c>
      <c r="C536" s="1">
        <v>44319.378472222219</v>
      </c>
      <c r="D536">
        <v>200.95</v>
      </c>
      <c r="E536" s="1">
        <v>44347.378472222219</v>
      </c>
      <c r="F536">
        <v>216.6</v>
      </c>
      <c r="G536" s="2">
        <v>7.7899999999999997E-2</v>
      </c>
      <c r="H536">
        <v>25724.07</v>
      </c>
      <c r="I536" s="2">
        <v>7.7700000000000005E-2</v>
      </c>
      <c r="J536">
        <v>1648.1079999999999</v>
      </c>
      <c r="K536">
        <v>331187.21999999997</v>
      </c>
      <c r="L536">
        <v>7110621.3499999996</v>
      </c>
      <c r="M536">
        <v>20</v>
      </c>
      <c r="N536">
        <v>1286.2</v>
      </c>
      <c r="O536" s="2">
        <v>-9.1999999999999998E-3</v>
      </c>
      <c r="P536" s="2">
        <v>7.9899999999999999E-2</v>
      </c>
      <c r="Q536" t="s">
        <v>19</v>
      </c>
    </row>
    <row r="537" spans="1:17">
      <c r="A537" t="s">
        <v>110</v>
      </c>
      <c r="B537" t="s">
        <v>173</v>
      </c>
      <c r="C537" s="1">
        <v>44319.378472222219</v>
      </c>
      <c r="D537">
        <v>723.25</v>
      </c>
      <c r="E537" s="1">
        <v>44347.378472222219</v>
      </c>
      <c r="F537">
        <v>710.9</v>
      </c>
      <c r="G537" s="2">
        <v>-1.7100000000000001E-2</v>
      </c>
      <c r="H537">
        <v>-5720.9</v>
      </c>
      <c r="I537" s="2">
        <v>-1.7299999999999999E-2</v>
      </c>
      <c r="J537">
        <v>457.9135</v>
      </c>
      <c r="K537">
        <v>331185.90999999997</v>
      </c>
      <c r="L537">
        <v>7104900.4500000002</v>
      </c>
      <c r="M537">
        <v>20</v>
      </c>
      <c r="N537">
        <v>-286.05</v>
      </c>
      <c r="O537" s="2">
        <v>-7.0999999999999994E-2</v>
      </c>
      <c r="P537" s="2">
        <v>6.88E-2</v>
      </c>
      <c r="Q537" t="s">
        <v>19</v>
      </c>
    </row>
    <row r="538" spans="1:17">
      <c r="A538" t="s">
        <v>111</v>
      </c>
      <c r="B538" t="s">
        <v>173</v>
      </c>
      <c r="C538" s="1">
        <v>44319.378472222219</v>
      </c>
      <c r="D538">
        <v>1725.45</v>
      </c>
      <c r="E538" s="1">
        <v>44347.378472222219</v>
      </c>
      <c r="F538">
        <v>1807.7</v>
      </c>
      <c r="G538" s="2">
        <v>4.7699999999999999E-2</v>
      </c>
      <c r="H538">
        <v>15719.33</v>
      </c>
      <c r="I538" s="2">
        <v>4.7500000000000001E-2</v>
      </c>
      <c r="J538">
        <v>191.941</v>
      </c>
      <c r="K538">
        <v>331184.59000000003</v>
      </c>
      <c r="L538">
        <v>7120619.7800000003</v>
      </c>
      <c r="M538">
        <v>20</v>
      </c>
      <c r="N538">
        <v>785.97</v>
      </c>
      <c r="O538" s="2">
        <v>-2.3400000000000001E-2</v>
      </c>
      <c r="P538" s="2">
        <v>5.0900000000000001E-2</v>
      </c>
      <c r="Q538" t="s">
        <v>19</v>
      </c>
    </row>
    <row r="539" spans="1:17">
      <c r="A539" t="s">
        <v>112</v>
      </c>
      <c r="B539" t="s">
        <v>173</v>
      </c>
      <c r="C539" s="1">
        <v>44319.378472222219</v>
      </c>
      <c r="D539">
        <v>1342.5</v>
      </c>
      <c r="E539" s="1">
        <v>44347.378472222219</v>
      </c>
      <c r="F539">
        <v>1467.7</v>
      </c>
      <c r="G539" s="2">
        <v>9.3299999999999994E-2</v>
      </c>
      <c r="H539">
        <v>30816.44</v>
      </c>
      <c r="I539" s="2">
        <v>9.2999999999999999E-2</v>
      </c>
      <c r="J539">
        <v>246.69139999999999</v>
      </c>
      <c r="K539">
        <v>331183.25</v>
      </c>
      <c r="L539">
        <v>7151436.2199999997</v>
      </c>
      <c r="M539">
        <v>20</v>
      </c>
      <c r="N539">
        <v>1540.82</v>
      </c>
      <c r="O539" s="2">
        <v>-1.7399999999999999E-2</v>
      </c>
      <c r="P539" s="2">
        <v>0.1171</v>
      </c>
      <c r="Q539" t="s">
        <v>19</v>
      </c>
    </row>
    <row r="540" spans="1:17">
      <c r="A540" t="s">
        <v>113</v>
      </c>
      <c r="B540" t="s">
        <v>173</v>
      </c>
      <c r="C540" s="1">
        <v>44319.378472222219</v>
      </c>
      <c r="D540">
        <v>752.95</v>
      </c>
      <c r="E540" s="1">
        <v>44347.378472222219</v>
      </c>
      <c r="F540">
        <v>807.95</v>
      </c>
      <c r="G540" s="2">
        <v>7.2999999999999995E-2</v>
      </c>
      <c r="H540">
        <v>24122.86</v>
      </c>
      <c r="I540" s="2">
        <v>7.2800000000000004E-2</v>
      </c>
      <c r="J540">
        <v>439.8458</v>
      </c>
      <c r="K540">
        <v>331181.90999999997</v>
      </c>
      <c r="L540">
        <v>7175559.0899999999</v>
      </c>
      <c r="M540">
        <v>20</v>
      </c>
      <c r="N540">
        <v>1206.1400000000001</v>
      </c>
      <c r="O540" s="2">
        <v>-2.9000000000000001E-2</v>
      </c>
      <c r="P540" s="2">
        <v>0.13289999999999999</v>
      </c>
      <c r="Q540" t="s">
        <v>19</v>
      </c>
    </row>
    <row r="541" spans="1:17">
      <c r="A541" t="s">
        <v>114</v>
      </c>
      <c r="B541" t="s">
        <v>173</v>
      </c>
      <c r="C541" s="1">
        <v>44319.378472222219</v>
      </c>
      <c r="D541">
        <v>6597.85</v>
      </c>
      <c r="E541" s="1">
        <v>44347.378472222219</v>
      </c>
      <c r="F541">
        <v>7086.3</v>
      </c>
      <c r="G541" s="2">
        <v>7.3999999999999996E-2</v>
      </c>
      <c r="H541">
        <v>24449.17</v>
      </c>
      <c r="I541" s="2">
        <v>7.3800000000000004E-2</v>
      </c>
      <c r="J541">
        <v>50.195230000000002</v>
      </c>
      <c r="K541">
        <v>331180.59000000003</v>
      </c>
      <c r="L541">
        <v>7200008.2599999998</v>
      </c>
      <c r="M541">
        <v>20</v>
      </c>
      <c r="N541">
        <v>1222.46</v>
      </c>
      <c r="O541" s="2">
        <v>-0.03</v>
      </c>
      <c r="P541" s="2">
        <v>7.3999999999999996E-2</v>
      </c>
      <c r="Q541" t="s">
        <v>19</v>
      </c>
    </row>
    <row r="542" spans="1:17">
      <c r="A542" t="s">
        <v>115</v>
      </c>
      <c r="B542" t="s">
        <v>173</v>
      </c>
      <c r="C542" s="1">
        <v>44319.378472222219</v>
      </c>
      <c r="D542">
        <v>16506.75</v>
      </c>
      <c r="E542" s="1">
        <v>44347.378472222219</v>
      </c>
      <c r="F542">
        <v>17695.55</v>
      </c>
      <c r="G542" s="2">
        <v>7.1999999999999995E-2</v>
      </c>
      <c r="H542">
        <v>23782.59</v>
      </c>
      <c r="I542" s="2">
        <v>7.1800000000000003E-2</v>
      </c>
      <c r="J542">
        <v>20.06326</v>
      </c>
      <c r="K542">
        <v>331179.25</v>
      </c>
      <c r="L542">
        <v>7223790.8399999999</v>
      </c>
      <c r="M542">
        <v>20</v>
      </c>
      <c r="N542">
        <v>1189.1300000000001</v>
      </c>
      <c r="O542" s="2">
        <v>-1.4200000000000001E-2</v>
      </c>
      <c r="P542" s="2">
        <v>8.4400000000000003E-2</v>
      </c>
      <c r="Q542" t="s">
        <v>19</v>
      </c>
    </row>
    <row r="543" spans="1:17">
      <c r="A543" t="s">
        <v>116</v>
      </c>
      <c r="B543" t="s">
        <v>173</v>
      </c>
      <c r="C543" s="1">
        <v>44319.378472222219</v>
      </c>
      <c r="D543">
        <v>104.25</v>
      </c>
      <c r="E543" s="1">
        <v>44347.378472222219</v>
      </c>
      <c r="F543">
        <v>110.5</v>
      </c>
      <c r="G543" s="2">
        <v>0.06</v>
      </c>
      <c r="H543">
        <v>19786.57</v>
      </c>
      <c r="I543" s="2">
        <v>5.9700000000000003E-2</v>
      </c>
      <c r="J543">
        <v>3176.7669999999998</v>
      </c>
      <c r="K543">
        <v>331177.94</v>
      </c>
      <c r="L543">
        <v>7243577.4199999999</v>
      </c>
      <c r="M543">
        <v>20</v>
      </c>
      <c r="N543">
        <v>989.33</v>
      </c>
      <c r="O543" s="2">
        <v>-3.0700000000000002E-2</v>
      </c>
      <c r="P543" s="2">
        <v>0.11990000000000001</v>
      </c>
      <c r="Q543" t="s">
        <v>19</v>
      </c>
    </row>
    <row r="544" spans="1:17">
      <c r="A544" t="s">
        <v>43</v>
      </c>
      <c r="B544" t="s">
        <v>173</v>
      </c>
      <c r="C544" s="1">
        <v>44319.378472222219</v>
      </c>
      <c r="D544">
        <v>107.7</v>
      </c>
      <c r="E544" s="1">
        <v>44347.378472222219</v>
      </c>
      <c r="F544">
        <v>113.65</v>
      </c>
      <c r="G544" s="2">
        <v>5.5199999999999999E-2</v>
      </c>
      <c r="H544">
        <v>18228.14</v>
      </c>
      <c r="I544" s="2">
        <v>5.5E-2</v>
      </c>
      <c r="J544">
        <v>3074.9920000000002</v>
      </c>
      <c r="K544">
        <v>331176.63</v>
      </c>
      <c r="L544">
        <v>7261805.5499999998</v>
      </c>
      <c r="M544">
        <v>20</v>
      </c>
      <c r="N544">
        <v>911.41</v>
      </c>
      <c r="O544" s="2">
        <v>-1.5800000000000002E-2</v>
      </c>
      <c r="P544" s="2">
        <v>0.1249</v>
      </c>
      <c r="Q544" t="s">
        <v>19</v>
      </c>
    </row>
    <row r="545" spans="1:17">
      <c r="A545" t="s">
        <v>44</v>
      </c>
      <c r="B545" t="s">
        <v>173</v>
      </c>
      <c r="C545" s="1">
        <v>44319.378472222219</v>
      </c>
      <c r="D545">
        <v>165.6</v>
      </c>
      <c r="E545" s="1">
        <v>44347.378472222219</v>
      </c>
      <c r="F545">
        <v>169.23750000000001</v>
      </c>
      <c r="G545" s="2">
        <v>2.1999999999999999E-2</v>
      </c>
      <c r="H545">
        <v>7207.5</v>
      </c>
      <c r="I545" s="2">
        <v>2.18E-2</v>
      </c>
      <c r="J545">
        <v>1999.8510000000001</v>
      </c>
      <c r="K545">
        <v>331175.31</v>
      </c>
      <c r="L545">
        <v>7269013.0499999998</v>
      </c>
      <c r="M545">
        <v>20</v>
      </c>
      <c r="N545">
        <v>360.37</v>
      </c>
      <c r="O545" s="2">
        <v>-3.3099999999999997E-2</v>
      </c>
      <c r="P545" s="2">
        <v>8.6300000000000002E-2</v>
      </c>
      <c r="Q545" t="s">
        <v>19</v>
      </c>
    </row>
    <row r="546" spans="1:17">
      <c r="A546" t="s">
        <v>45</v>
      </c>
      <c r="B546" t="s">
        <v>173</v>
      </c>
      <c r="C546" s="1">
        <v>44319.378472222219</v>
      </c>
      <c r="D546">
        <v>1959.05</v>
      </c>
      <c r="E546" s="1">
        <v>44347.378472222219</v>
      </c>
      <c r="F546">
        <v>2160.3000000000002</v>
      </c>
      <c r="G546" s="2">
        <v>0.1027</v>
      </c>
      <c r="H546">
        <v>33951.32</v>
      </c>
      <c r="I546" s="2">
        <v>0.10249999999999999</v>
      </c>
      <c r="J546">
        <v>169.04820000000001</v>
      </c>
      <c r="K546">
        <v>331173.96999999997</v>
      </c>
      <c r="L546">
        <v>7302964.3700000001</v>
      </c>
      <c r="M546">
        <v>20</v>
      </c>
      <c r="N546">
        <v>1697.57</v>
      </c>
      <c r="O546" s="2">
        <v>-2.7099999999999999E-2</v>
      </c>
      <c r="P546" s="2">
        <v>0.1027</v>
      </c>
      <c r="Q546" t="s">
        <v>19</v>
      </c>
    </row>
    <row r="547" spans="1:17">
      <c r="A547" t="s">
        <v>46</v>
      </c>
      <c r="B547" t="s">
        <v>173</v>
      </c>
      <c r="C547" s="1">
        <v>44319.378472222219</v>
      </c>
      <c r="D547">
        <v>958.6</v>
      </c>
      <c r="E547" s="1">
        <v>44347.378472222219</v>
      </c>
      <c r="F547">
        <v>975.65</v>
      </c>
      <c r="G547" s="2">
        <v>1.78E-2</v>
      </c>
      <c r="H547">
        <v>5823.53</v>
      </c>
      <c r="I547" s="2">
        <v>1.7600000000000001E-2</v>
      </c>
      <c r="J547">
        <v>345.4753</v>
      </c>
      <c r="K547">
        <v>331172.65999999997</v>
      </c>
      <c r="L547">
        <v>7308787.9000000004</v>
      </c>
      <c r="M547">
        <v>20</v>
      </c>
      <c r="N547">
        <v>291.18</v>
      </c>
      <c r="O547" s="2">
        <v>-4.4400000000000002E-2</v>
      </c>
      <c r="P547" s="2">
        <v>8.9800000000000005E-2</v>
      </c>
      <c r="Q547" t="s">
        <v>19</v>
      </c>
    </row>
    <row r="548" spans="1:17">
      <c r="A548" t="s">
        <v>47</v>
      </c>
      <c r="B548" t="s">
        <v>173</v>
      </c>
      <c r="C548" s="1">
        <v>44319.378472222219</v>
      </c>
      <c r="D548">
        <v>350.6</v>
      </c>
      <c r="E548" s="1">
        <v>44347.378472222219</v>
      </c>
      <c r="F548">
        <v>424.35</v>
      </c>
      <c r="G548" s="2">
        <v>0.2104</v>
      </c>
      <c r="H548">
        <v>69589.899999999994</v>
      </c>
      <c r="I548" s="2">
        <v>0.21010000000000001</v>
      </c>
      <c r="J548">
        <v>944.58450000000005</v>
      </c>
      <c r="K548">
        <v>331171.31</v>
      </c>
      <c r="L548">
        <v>7378377.8099999996</v>
      </c>
      <c r="M548">
        <v>20</v>
      </c>
      <c r="N548">
        <v>3479.5</v>
      </c>
      <c r="O548" s="2">
        <v>-2.6200000000000001E-2</v>
      </c>
      <c r="P548" s="2">
        <v>0.2369</v>
      </c>
      <c r="Q548" t="s">
        <v>19</v>
      </c>
    </row>
    <row r="549" spans="1:17">
      <c r="A549" t="s">
        <v>48</v>
      </c>
      <c r="B549" t="s">
        <v>173</v>
      </c>
      <c r="C549" s="1">
        <v>44319.378472222219</v>
      </c>
      <c r="D549">
        <v>27989.85</v>
      </c>
      <c r="E549" s="1">
        <v>44347.378472222219</v>
      </c>
      <c r="F549">
        <v>27578</v>
      </c>
      <c r="G549" s="2">
        <v>-1.47E-2</v>
      </c>
      <c r="H549">
        <v>-4938.67</v>
      </c>
      <c r="I549" s="2">
        <v>-1.49E-2</v>
      </c>
      <c r="J549">
        <v>11.83179</v>
      </c>
      <c r="K549">
        <v>331170</v>
      </c>
      <c r="L549">
        <v>7373439.1399999997</v>
      </c>
      <c r="M549">
        <v>20</v>
      </c>
      <c r="N549">
        <v>-246.93</v>
      </c>
      <c r="O549" s="2">
        <v>-5.2900000000000003E-2</v>
      </c>
      <c r="P549" s="2">
        <v>9.1000000000000004E-3</v>
      </c>
      <c r="Q549" t="s">
        <v>19</v>
      </c>
    </row>
    <row r="550" spans="1:17">
      <c r="A550" t="s">
        <v>119</v>
      </c>
      <c r="B550" t="s">
        <v>173</v>
      </c>
      <c r="C550" s="1">
        <v>44319.378472222219</v>
      </c>
      <c r="D550">
        <v>677.1</v>
      </c>
      <c r="E550" s="1">
        <v>44347.378472222219</v>
      </c>
      <c r="F550">
        <v>663.85</v>
      </c>
      <c r="G550" s="2">
        <v>-1.9599999999999999E-2</v>
      </c>
      <c r="H550">
        <v>-6546.14</v>
      </c>
      <c r="I550" s="2">
        <v>-1.9800000000000002E-2</v>
      </c>
      <c r="J550">
        <v>489.09859999999998</v>
      </c>
      <c r="K550">
        <v>331168.69</v>
      </c>
      <c r="L550">
        <v>7366893</v>
      </c>
      <c r="M550">
        <v>20</v>
      </c>
      <c r="N550">
        <v>-327.31</v>
      </c>
      <c r="O550" s="2">
        <v>-9.3200000000000005E-2</v>
      </c>
      <c r="P550" s="2">
        <v>1.3599999999999999E-2</v>
      </c>
      <c r="Q550" t="s">
        <v>19</v>
      </c>
    </row>
    <row r="551" spans="1:17">
      <c r="A551" t="s">
        <v>118</v>
      </c>
      <c r="B551" t="s">
        <v>173</v>
      </c>
      <c r="C551" s="1">
        <v>44319.378472222219</v>
      </c>
      <c r="D551">
        <v>293</v>
      </c>
      <c r="E551" s="1">
        <v>44347.378472222219</v>
      </c>
      <c r="F551">
        <v>318.75</v>
      </c>
      <c r="G551" s="2">
        <v>8.7900000000000006E-2</v>
      </c>
      <c r="H551">
        <v>29035.16</v>
      </c>
      <c r="I551" s="2">
        <v>8.77E-2</v>
      </c>
      <c r="J551">
        <v>1130.2639999999999</v>
      </c>
      <c r="K551">
        <v>331167.38</v>
      </c>
      <c r="L551">
        <v>7395928.1500000004</v>
      </c>
      <c r="M551">
        <v>20</v>
      </c>
      <c r="N551">
        <v>1451.76</v>
      </c>
      <c r="O551" s="2">
        <v>-2.7300000000000001E-2</v>
      </c>
      <c r="P551" s="2">
        <v>0.14899999999999999</v>
      </c>
      <c r="Q551" t="s">
        <v>19</v>
      </c>
    </row>
    <row r="552" spans="1:17">
      <c r="A552" t="s">
        <v>117</v>
      </c>
      <c r="B552" t="s">
        <v>173</v>
      </c>
      <c r="C552" s="1">
        <v>44319.378472222219</v>
      </c>
      <c r="D552">
        <v>1064.75</v>
      </c>
      <c r="E552" s="1">
        <v>44347.378472222219</v>
      </c>
      <c r="F552">
        <v>1125.6500000000001</v>
      </c>
      <c r="G552" s="2">
        <v>5.7200000000000001E-2</v>
      </c>
      <c r="H552">
        <v>18873.419999999998</v>
      </c>
      <c r="I552" s="2">
        <v>5.7000000000000002E-2</v>
      </c>
      <c r="J552">
        <v>311.02699999999999</v>
      </c>
      <c r="K552">
        <v>331166.03000000003</v>
      </c>
      <c r="L552">
        <v>7414801.5700000003</v>
      </c>
      <c r="M552">
        <v>20</v>
      </c>
      <c r="N552">
        <v>943.67</v>
      </c>
      <c r="O552" s="2">
        <v>-4.3400000000000001E-2</v>
      </c>
      <c r="P552" s="2">
        <v>0.17100000000000001</v>
      </c>
      <c r="Q552" t="s">
        <v>19</v>
      </c>
    </row>
    <row r="553" spans="1:17">
      <c r="A553" t="s">
        <v>49</v>
      </c>
      <c r="B553" t="s">
        <v>173</v>
      </c>
      <c r="C553" s="1">
        <v>44319.378472222219</v>
      </c>
      <c r="D553">
        <v>3037</v>
      </c>
      <c r="E553" s="1">
        <v>44347.378472222219</v>
      </c>
      <c r="F553">
        <v>3159.15</v>
      </c>
      <c r="G553" s="2">
        <v>4.02E-2</v>
      </c>
      <c r="H553">
        <v>13252.08</v>
      </c>
      <c r="I553" s="2">
        <v>0.04</v>
      </c>
      <c r="J553">
        <v>109.04340000000001</v>
      </c>
      <c r="K553">
        <v>331164.69</v>
      </c>
      <c r="L553">
        <v>7428053.6500000004</v>
      </c>
      <c r="M553">
        <v>20</v>
      </c>
      <c r="N553">
        <v>662.6</v>
      </c>
      <c r="O553" s="2">
        <v>-1.09E-2</v>
      </c>
      <c r="P553" s="2">
        <v>5.9499999999999997E-2</v>
      </c>
      <c r="Q553" t="s">
        <v>19</v>
      </c>
    </row>
    <row r="554" spans="1:17">
      <c r="A554" t="s">
        <v>50</v>
      </c>
      <c r="B554" t="s">
        <v>173</v>
      </c>
      <c r="C554" s="1">
        <v>44319.378472222219</v>
      </c>
      <c r="D554">
        <v>957.7</v>
      </c>
      <c r="E554" s="1">
        <v>44347.378472222219</v>
      </c>
      <c r="F554">
        <v>1021.65</v>
      </c>
      <c r="G554" s="2">
        <v>6.6799999999999998E-2</v>
      </c>
      <c r="H554">
        <v>22044.85</v>
      </c>
      <c r="I554" s="2">
        <v>6.6600000000000006E-2</v>
      </c>
      <c r="J554">
        <v>345.7903</v>
      </c>
      <c r="K554">
        <v>331163.38</v>
      </c>
      <c r="L554">
        <v>7450098.5</v>
      </c>
      <c r="M554">
        <v>20</v>
      </c>
      <c r="N554">
        <v>1102.24</v>
      </c>
      <c r="O554" s="2">
        <v>-1.7000000000000001E-2</v>
      </c>
      <c r="P554" s="2">
        <v>7.8600000000000003E-2</v>
      </c>
      <c r="Q554" t="s">
        <v>19</v>
      </c>
    </row>
    <row r="555" spans="1:17">
      <c r="A555" t="s">
        <v>51</v>
      </c>
      <c r="B555" t="s">
        <v>173</v>
      </c>
      <c r="C555" s="1">
        <v>44319.378472222219</v>
      </c>
      <c r="D555">
        <v>1423.95</v>
      </c>
      <c r="E555" s="1">
        <v>44347.378472222219</v>
      </c>
      <c r="F555">
        <v>1596.25</v>
      </c>
      <c r="G555" s="2">
        <v>0.121</v>
      </c>
      <c r="H555">
        <v>40000.85</v>
      </c>
      <c r="I555" s="2">
        <v>0.1208</v>
      </c>
      <c r="J555">
        <v>232.5658</v>
      </c>
      <c r="K555">
        <v>331162.06</v>
      </c>
      <c r="L555">
        <v>7490099.3499999996</v>
      </c>
      <c r="M555">
        <v>20</v>
      </c>
      <c r="N555">
        <v>2000.04</v>
      </c>
      <c r="O555" s="2">
        <v>-1.6799999999999999E-2</v>
      </c>
      <c r="P555" s="2">
        <v>0.13350000000000001</v>
      </c>
      <c r="Q555" t="s">
        <v>19</v>
      </c>
    </row>
    <row r="556" spans="1:17">
      <c r="A556" t="s">
        <v>52</v>
      </c>
      <c r="B556" t="s">
        <v>173</v>
      </c>
      <c r="C556" s="1">
        <v>44319.378472222219</v>
      </c>
      <c r="D556">
        <v>6350.15</v>
      </c>
      <c r="E556" s="1">
        <v>44347.378472222219</v>
      </c>
      <c r="F556">
        <v>6708</v>
      </c>
      <c r="G556" s="2">
        <v>5.6399999999999999E-2</v>
      </c>
      <c r="H556">
        <v>18593.8</v>
      </c>
      <c r="I556" s="2">
        <v>5.6099999999999997E-2</v>
      </c>
      <c r="J556">
        <v>52.150060000000003</v>
      </c>
      <c r="K556">
        <v>331160.71999999997</v>
      </c>
      <c r="L556">
        <v>7508693.1500000004</v>
      </c>
      <c r="M556">
        <v>20</v>
      </c>
      <c r="N556">
        <v>929.69</v>
      </c>
      <c r="O556" s="2">
        <v>-3.15E-2</v>
      </c>
      <c r="P556" s="2">
        <v>6.3799999999999996E-2</v>
      </c>
      <c r="Q556" t="s">
        <v>19</v>
      </c>
    </row>
    <row r="557" spans="1:17">
      <c r="A557" t="s">
        <v>53</v>
      </c>
      <c r="B557" t="s">
        <v>173</v>
      </c>
      <c r="C557" s="1">
        <v>44319.378472222219</v>
      </c>
      <c r="D557">
        <v>617.79999999999995</v>
      </c>
      <c r="E557" s="1">
        <v>44347.378472222219</v>
      </c>
      <c r="F557">
        <v>815.1</v>
      </c>
      <c r="G557" s="2">
        <v>0.31940000000000002</v>
      </c>
      <c r="H557">
        <v>105681.93</v>
      </c>
      <c r="I557" s="2">
        <v>0.31909999999999999</v>
      </c>
      <c r="J557">
        <v>536.03009999999995</v>
      </c>
      <c r="K557">
        <v>331159.38</v>
      </c>
      <c r="L557">
        <v>7614375.0800000001</v>
      </c>
      <c r="M557">
        <v>20</v>
      </c>
      <c r="N557">
        <v>5284.1</v>
      </c>
      <c r="O557" s="2">
        <v>-3.5000000000000003E-2</v>
      </c>
      <c r="P557" s="2">
        <v>0.3362</v>
      </c>
      <c r="Q557" t="s">
        <v>19</v>
      </c>
    </row>
    <row r="558" spans="1:17">
      <c r="A558" t="s">
        <v>54</v>
      </c>
      <c r="B558" t="s">
        <v>173</v>
      </c>
      <c r="C558" s="1">
        <v>44319.378472222219</v>
      </c>
      <c r="D558">
        <v>487.35</v>
      </c>
      <c r="E558" s="1">
        <v>44347.378472222219</v>
      </c>
      <c r="F558">
        <v>539.04999999999995</v>
      </c>
      <c r="G558" s="2">
        <v>0.1061</v>
      </c>
      <c r="H558">
        <v>35060.800000000003</v>
      </c>
      <c r="I558" s="2">
        <v>0.10589999999999999</v>
      </c>
      <c r="J558">
        <v>679.5077</v>
      </c>
      <c r="K558">
        <v>331158.06</v>
      </c>
      <c r="L558">
        <v>7649435.8799999999</v>
      </c>
      <c r="M558">
        <v>20</v>
      </c>
      <c r="N558">
        <v>1753.04</v>
      </c>
      <c r="O558" s="2">
        <v>-1.9599999999999999E-2</v>
      </c>
      <c r="P558" s="2">
        <v>0.1183</v>
      </c>
      <c r="Q558" t="s">
        <v>19</v>
      </c>
    </row>
    <row r="559" spans="1:17">
      <c r="A559" t="s">
        <v>17</v>
      </c>
      <c r="B559" t="s">
        <v>173</v>
      </c>
      <c r="C559" s="1">
        <v>44410.378472222219</v>
      </c>
      <c r="D559">
        <v>692</v>
      </c>
      <c r="E559" s="1">
        <v>44439.378472222219</v>
      </c>
      <c r="F559">
        <v>748.3</v>
      </c>
      <c r="G559" s="2">
        <v>8.14E-2</v>
      </c>
      <c r="H559">
        <v>28645.119999999999</v>
      </c>
      <c r="I559" s="2">
        <v>8.1199999999999994E-2</v>
      </c>
      <c r="J559">
        <v>510.09930000000003</v>
      </c>
      <c r="K559">
        <v>352988.72</v>
      </c>
      <c r="L559">
        <v>7678081</v>
      </c>
      <c r="M559">
        <v>21</v>
      </c>
      <c r="N559">
        <v>1364.05</v>
      </c>
      <c r="O559" s="2">
        <v>-3.9E-2</v>
      </c>
      <c r="P559" s="2">
        <v>8.14E-2</v>
      </c>
      <c r="Q559" t="s">
        <v>19</v>
      </c>
    </row>
    <row r="560" spans="1:17">
      <c r="A560" t="s">
        <v>20</v>
      </c>
      <c r="B560" t="s">
        <v>173</v>
      </c>
      <c r="C560" s="1">
        <v>44410.378472222219</v>
      </c>
      <c r="D560">
        <v>2974.05</v>
      </c>
      <c r="E560" s="1">
        <v>44439.378472222219</v>
      </c>
      <c r="F560">
        <v>3201.35</v>
      </c>
      <c r="G560" s="2">
        <v>7.6399999999999996E-2</v>
      </c>
      <c r="H560">
        <v>26904.74</v>
      </c>
      <c r="I560" s="2">
        <v>7.6200000000000004E-2</v>
      </c>
      <c r="J560">
        <v>118.6891</v>
      </c>
      <c r="K560">
        <v>352987.31</v>
      </c>
      <c r="L560">
        <v>7704985.7400000002</v>
      </c>
      <c r="M560">
        <v>21</v>
      </c>
      <c r="N560">
        <v>1281.18</v>
      </c>
      <c r="O560" s="2">
        <v>-7.1999999999999998E-3</v>
      </c>
      <c r="P560" s="2">
        <v>7.6399999999999996E-2</v>
      </c>
      <c r="Q560" t="s">
        <v>19</v>
      </c>
    </row>
    <row r="561" spans="1:17">
      <c r="A561" t="s">
        <v>21</v>
      </c>
      <c r="B561" t="s">
        <v>173</v>
      </c>
      <c r="C561" s="1">
        <v>44410.378472222219</v>
      </c>
      <c r="D561">
        <v>721.15</v>
      </c>
      <c r="E561" s="1">
        <v>44439.378472222219</v>
      </c>
      <c r="F561">
        <v>786.50009999999997</v>
      </c>
      <c r="G561" s="2">
        <v>9.06E-2</v>
      </c>
      <c r="H561">
        <v>31913.49</v>
      </c>
      <c r="I561" s="2">
        <v>9.0399999999999994E-2</v>
      </c>
      <c r="J561">
        <v>489.47640000000001</v>
      </c>
      <c r="K561">
        <v>352985.91</v>
      </c>
      <c r="L561">
        <v>7736899.2199999997</v>
      </c>
      <c r="M561">
        <v>21</v>
      </c>
      <c r="N561">
        <v>1519.69</v>
      </c>
      <c r="O561" s="2">
        <v>-1.2699999999999999E-2</v>
      </c>
      <c r="P561" s="2">
        <v>9.4799999999999995E-2</v>
      </c>
      <c r="Q561" t="s">
        <v>19</v>
      </c>
    </row>
    <row r="562" spans="1:17">
      <c r="A562" t="s">
        <v>22</v>
      </c>
      <c r="B562" t="s">
        <v>173</v>
      </c>
      <c r="C562" s="1">
        <v>44410.378472222219</v>
      </c>
      <c r="D562">
        <v>3841.55</v>
      </c>
      <c r="E562" s="1">
        <v>44439.378472222219</v>
      </c>
      <c r="F562">
        <v>3727.85</v>
      </c>
      <c r="G562" s="2">
        <v>-2.9600000000000001E-2</v>
      </c>
      <c r="H562">
        <v>-10516.98</v>
      </c>
      <c r="I562" s="2">
        <v>-2.98E-2</v>
      </c>
      <c r="J562">
        <v>91.885949999999994</v>
      </c>
      <c r="K562">
        <v>352984.47</v>
      </c>
      <c r="L562">
        <v>7726382.2400000002</v>
      </c>
      <c r="M562">
        <v>21</v>
      </c>
      <c r="N562">
        <v>-500.81</v>
      </c>
      <c r="O562" s="2">
        <v>-5.0599999999999999E-2</v>
      </c>
      <c r="P562" s="2">
        <v>1.49E-2</v>
      </c>
      <c r="Q562" t="s">
        <v>19</v>
      </c>
    </row>
    <row r="563" spans="1:17">
      <c r="A563" t="s">
        <v>23</v>
      </c>
      <c r="B563" t="s">
        <v>173</v>
      </c>
      <c r="C563" s="1">
        <v>44410.378472222219</v>
      </c>
      <c r="D563">
        <v>14125.15</v>
      </c>
      <c r="E563" s="1">
        <v>44439.378472222219</v>
      </c>
      <c r="F563">
        <v>17148.75</v>
      </c>
      <c r="G563" s="2">
        <v>0.21410000000000001</v>
      </c>
      <c r="H563">
        <v>75480.66</v>
      </c>
      <c r="I563" s="2">
        <v>0.21379999999999999</v>
      </c>
      <c r="J563">
        <v>24.98969</v>
      </c>
      <c r="K563">
        <v>352983.06</v>
      </c>
      <c r="L563">
        <v>7801862.9000000004</v>
      </c>
      <c r="M563">
        <v>21</v>
      </c>
      <c r="N563">
        <v>3594.32</v>
      </c>
      <c r="O563" s="2">
        <v>-1.9300000000000001E-2</v>
      </c>
      <c r="P563" s="2">
        <v>0.21410000000000001</v>
      </c>
      <c r="Q563" t="s">
        <v>19</v>
      </c>
    </row>
    <row r="564" spans="1:17">
      <c r="A564" t="s">
        <v>24</v>
      </c>
      <c r="B564" t="s">
        <v>173</v>
      </c>
      <c r="C564" s="1">
        <v>44410.378472222219</v>
      </c>
      <c r="D564">
        <v>6200.5</v>
      </c>
      <c r="E564" s="1">
        <v>44439.378472222219</v>
      </c>
      <c r="F564">
        <v>7524.5</v>
      </c>
      <c r="G564" s="2">
        <v>0.2135</v>
      </c>
      <c r="H564">
        <v>75294.45</v>
      </c>
      <c r="I564" s="2">
        <v>0.21329999999999999</v>
      </c>
      <c r="J564">
        <v>56.927930000000003</v>
      </c>
      <c r="K564">
        <v>352981.66</v>
      </c>
      <c r="L564">
        <v>7877157.3499999996</v>
      </c>
      <c r="M564">
        <v>21</v>
      </c>
      <c r="N564">
        <v>3585.45</v>
      </c>
      <c r="O564" s="2">
        <v>-2.3099999999999999E-2</v>
      </c>
      <c r="P564" s="2">
        <v>0.2135</v>
      </c>
      <c r="Q564" t="s">
        <v>19</v>
      </c>
    </row>
    <row r="565" spans="1:17">
      <c r="A565" t="s">
        <v>25</v>
      </c>
      <c r="B565" t="s">
        <v>173</v>
      </c>
      <c r="C565" s="1">
        <v>44410.378472222219</v>
      </c>
      <c r="D565">
        <v>565.15</v>
      </c>
      <c r="E565" s="1">
        <v>44439.378472222219</v>
      </c>
      <c r="F565">
        <v>664.05</v>
      </c>
      <c r="G565" s="2">
        <v>0.17499999999999999</v>
      </c>
      <c r="H565">
        <v>61693.99</v>
      </c>
      <c r="I565" s="2">
        <v>0.17480000000000001</v>
      </c>
      <c r="J565">
        <v>624.5779</v>
      </c>
      <c r="K565">
        <v>352980.25</v>
      </c>
      <c r="L565">
        <v>7938851.3300000001</v>
      </c>
      <c r="M565">
        <v>21</v>
      </c>
      <c r="N565">
        <v>2937.81</v>
      </c>
      <c r="O565" s="2">
        <v>-9.1000000000000004E-3</v>
      </c>
      <c r="P565" s="2">
        <v>0.17499999999999999</v>
      </c>
      <c r="Q565" t="s">
        <v>19</v>
      </c>
    </row>
    <row r="566" spans="1:17">
      <c r="A566" t="s">
        <v>26</v>
      </c>
      <c r="B566" t="s">
        <v>173</v>
      </c>
      <c r="C566" s="1">
        <v>44410.378472222219</v>
      </c>
      <c r="D566">
        <v>457.8</v>
      </c>
      <c r="E566" s="1">
        <v>44439.378472222219</v>
      </c>
      <c r="F566">
        <v>471.65</v>
      </c>
      <c r="G566" s="2">
        <v>3.0300000000000001E-2</v>
      </c>
      <c r="H566">
        <v>10607.14</v>
      </c>
      <c r="I566" s="2">
        <v>3.0099999999999998E-2</v>
      </c>
      <c r="J566">
        <v>771.03279999999995</v>
      </c>
      <c r="K566">
        <v>352978.81</v>
      </c>
      <c r="L566">
        <v>7949458.4699999997</v>
      </c>
      <c r="M566">
        <v>21</v>
      </c>
      <c r="N566">
        <v>505.1</v>
      </c>
      <c r="O566" s="2">
        <v>-3.7699999999999997E-2</v>
      </c>
      <c r="P566" s="2">
        <v>3.7400000000000003E-2</v>
      </c>
      <c r="Q566" t="s">
        <v>19</v>
      </c>
    </row>
    <row r="567" spans="1:17">
      <c r="A567" t="s">
        <v>27</v>
      </c>
      <c r="B567" t="s">
        <v>173</v>
      </c>
      <c r="C567" s="1">
        <v>44410.378472222219</v>
      </c>
      <c r="D567">
        <v>3504.65</v>
      </c>
      <c r="E567" s="1">
        <v>44439.378472222219</v>
      </c>
      <c r="F567">
        <v>3997.5</v>
      </c>
      <c r="G567" s="2">
        <v>0.1406</v>
      </c>
      <c r="H567">
        <v>49562.76</v>
      </c>
      <c r="I567" s="2">
        <v>0.1404</v>
      </c>
      <c r="J567">
        <v>100.7169</v>
      </c>
      <c r="K567">
        <v>352977.44</v>
      </c>
      <c r="L567">
        <v>7999021.2300000004</v>
      </c>
      <c r="M567">
        <v>21</v>
      </c>
      <c r="N567">
        <v>2360.13</v>
      </c>
      <c r="O567" s="2">
        <v>-1.84E-2</v>
      </c>
      <c r="P567" s="2">
        <v>0.1406</v>
      </c>
      <c r="Q567" t="s">
        <v>19</v>
      </c>
    </row>
    <row r="568" spans="1:17">
      <c r="A568" t="s">
        <v>28</v>
      </c>
      <c r="B568" t="s">
        <v>173</v>
      </c>
      <c r="C568" s="1">
        <v>44410.378472222219</v>
      </c>
      <c r="D568">
        <v>921.05</v>
      </c>
      <c r="E568" s="1">
        <v>44439.378472222219</v>
      </c>
      <c r="F568">
        <v>947.79989999999998</v>
      </c>
      <c r="G568" s="2">
        <v>2.9000000000000001E-2</v>
      </c>
      <c r="H568">
        <v>10179.84</v>
      </c>
      <c r="I568" s="2">
        <v>2.8799999999999999E-2</v>
      </c>
      <c r="J568">
        <v>383.23219999999998</v>
      </c>
      <c r="K568">
        <v>352976.03</v>
      </c>
      <c r="L568">
        <v>8009201.0700000003</v>
      </c>
      <c r="M568">
        <v>21</v>
      </c>
      <c r="N568">
        <v>484.75</v>
      </c>
      <c r="O568" s="2">
        <v>-3.7999999999999999E-2</v>
      </c>
      <c r="P568" s="2">
        <v>3.4700000000000002E-2</v>
      </c>
      <c r="Q568" t="s">
        <v>19</v>
      </c>
    </row>
    <row r="569" spans="1:17">
      <c r="A569" t="s">
        <v>29</v>
      </c>
      <c r="B569" t="s">
        <v>173</v>
      </c>
      <c r="C569" s="1">
        <v>44410.378472222219</v>
      </c>
      <c r="D569">
        <v>143.9</v>
      </c>
      <c r="E569" s="1">
        <v>44439.378472222219</v>
      </c>
      <c r="F569">
        <v>145.85</v>
      </c>
      <c r="G569" s="2">
        <v>1.3599999999999999E-2</v>
      </c>
      <c r="H569">
        <v>4712.1099999999997</v>
      </c>
      <c r="I569" s="2">
        <v>1.3299999999999999E-2</v>
      </c>
      <c r="J569">
        <v>2452.9160000000002</v>
      </c>
      <c r="K569">
        <v>352974.59</v>
      </c>
      <c r="L569">
        <v>8013913.1900000004</v>
      </c>
      <c r="M569">
        <v>21</v>
      </c>
      <c r="N569">
        <v>224.39</v>
      </c>
      <c r="O569" s="2">
        <v>-7.7499999999999999E-2</v>
      </c>
      <c r="P569" s="2">
        <v>3.1600000000000003E-2</v>
      </c>
      <c r="Q569" t="s">
        <v>19</v>
      </c>
    </row>
    <row r="570" spans="1:17">
      <c r="A570" t="s">
        <v>30</v>
      </c>
      <c r="B570" t="s">
        <v>173</v>
      </c>
      <c r="C570" s="1">
        <v>44410.378472222219</v>
      </c>
      <c r="D570">
        <v>4928.95</v>
      </c>
      <c r="E570" s="1">
        <v>44439.378472222219</v>
      </c>
      <c r="F570">
        <v>5173.6000000000004</v>
      </c>
      <c r="G570" s="2">
        <v>4.9599999999999998E-2</v>
      </c>
      <c r="H570">
        <v>17447.59</v>
      </c>
      <c r="I570" s="2">
        <v>4.9399999999999999E-2</v>
      </c>
      <c r="J570">
        <v>71.61224</v>
      </c>
      <c r="K570">
        <v>352973.19</v>
      </c>
      <c r="L570">
        <v>8031360.7800000003</v>
      </c>
      <c r="M570">
        <v>21</v>
      </c>
      <c r="N570">
        <v>830.84</v>
      </c>
      <c r="O570" s="2">
        <v>-3.49E-2</v>
      </c>
      <c r="P570" s="2">
        <v>4.9599999999999998E-2</v>
      </c>
      <c r="Q570" t="s">
        <v>19</v>
      </c>
    </row>
    <row r="571" spans="1:17">
      <c r="A571" t="s">
        <v>31</v>
      </c>
      <c r="B571" t="s">
        <v>173</v>
      </c>
      <c r="C571" s="1">
        <v>44410.378472222219</v>
      </c>
      <c r="D571">
        <v>4701.55</v>
      </c>
      <c r="E571" s="1">
        <v>44439.378472222219</v>
      </c>
      <c r="F571">
        <v>4704.05</v>
      </c>
      <c r="G571" s="2">
        <v>5.0000000000000001E-4</v>
      </c>
      <c r="H571">
        <v>117.08</v>
      </c>
      <c r="I571" s="2">
        <v>2.9999999999999997E-4</v>
      </c>
      <c r="J571">
        <v>75.075620000000001</v>
      </c>
      <c r="K571">
        <v>352971.78</v>
      </c>
      <c r="L571">
        <v>8031477.8499999996</v>
      </c>
      <c r="M571">
        <v>21</v>
      </c>
      <c r="N571">
        <v>5.58</v>
      </c>
      <c r="O571" s="2">
        <v>-5.4399999999999997E-2</v>
      </c>
      <c r="P571" s="2">
        <v>3.3500000000000002E-2</v>
      </c>
      <c r="Q571" t="s">
        <v>19</v>
      </c>
    </row>
    <row r="572" spans="1:17">
      <c r="A572" t="s">
        <v>32</v>
      </c>
      <c r="B572" t="s">
        <v>173</v>
      </c>
      <c r="C572" s="1">
        <v>44410.378472222219</v>
      </c>
      <c r="D572">
        <v>2602.6</v>
      </c>
      <c r="E572" s="1">
        <v>44439.378472222219</v>
      </c>
      <c r="F572">
        <v>2679.25</v>
      </c>
      <c r="G572" s="2">
        <v>2.9499999999999998E-2</v>
      </c>
      <c r="H572">
        <v>10323.81</v>
      </c>
      <c r="I572" s="2">
        <v>2.92E-2</v>
      </c>
      <c r="J572">
        <v>135.62219999999999</v>
      </c>
      <c r="K572">
        <v>352970.38</v>
      </c>
      <c r="L572">
        <v>8041801.6600000001</v>
      </c>
      <c r="M572">
        <v>21</v>
      </c>
      <c r="N572">
        <v>491.61</v>
      </c>
      <c r="O572" s="2">
        <v>-5.0500000000000003E-2</v>
      </c>
      <c r="P572" s="2">
        <v>6.3799999999999996E-2</v>
      </c>
      <c r="Q572" t="s">
        <v>19</v>
      </c>
    </row>
    <row r="573" spans="1:17">
      <c r="A573" t="s">
        <v>33</v>
      </c>
      <c r="B573" t="s">
        <v>173</v>
      </c>
      <c r="C573" s="1">
        <v>44410.378472222219</v>
      </c>
      <c r="D573">
        <v>1591.65</v>
      </c>
      <c r="E573" s="1">
        <v>44439.378472222219</v>
      </c>
      <c r="F573">
        <v>1500.4</v>
      </c>
      <c r="G573" s="2">
        <v>-5.7299999999999997E-2</v>
      </c>
      <c r="H573">
        <v>-20304.439999999999</v>
      </c>
      <c r="I573" s="2">
        <v>-5.7500000000000002E-2</v>
      </c>
      <c r="J573">
        <v>221.7629</v>
      </c>
      <c r="K573">
        <v>352968.94</v>
      </c>
      <c r="L573">
        <v>8021497.2199999997</v>
      </c>
      <c r="M573">
        <v>21</v>
      </c>
      <c r="N573">
        <v>-966.88</v>
      </c>
      <c r="O573" s="2">
        <v>-0.10150000000000001</v>
      </c>
      <c r="P573" s="2">
        <v>1.4200000000000001E-2</v>
      </c>
      <c r="Q573" t="s">
        <v>19</v>
      </c>
    </row>
    <row r="574" spans="1:17">
      <c r="A574" t="s">
        <v>34</v>
      </c>
      <c r="B574" t="s">
        <v>173</v>
      </c>
      <c r="C574" s="1">
        <v>44410.378472222219</v>
      </c>
      <c r="D574">
        <v>1035.4000000000001</v>
      </c>
      <c r="E574" s="1">
        <v>44439.378472222219</v>
      </c>
      <c r="F574">
        <v>1182.3</v>
      </c>
      <c r="G574" s="2">
        <v>0.1419</v>
      </c>
      <c r="H574">
        <v>50002.559999999998</v>
      </c>
      <c r="I574" s="2">
        <v>0.14169999999999999</v>
      </c>
      <c r="J574">
        <v>340.8997</v>
      </c>
      <c r="K574">
        <v>352967.53</v>
      </c>
      <c r="L574">
        <v>8071499.79</v>
      </c>
      <c r="M574">
        <v>21</v>
      </c>
      <c r="N574">
        <v>2381.0700000000002</v>
      </c>
      <c r="O574" s="2">
        <v>-1.1900000000000001E-2</v>
      </c>
      <c r="P574" s="2">
        <v>0.1419</v>
      </c>
      <c r="Q574" t="s">
        <v>19</v>
      </c>
    </row>
    <row r="575" spans="1:17">
      <c r="A575" t="s">
        <v>35</v>
      </c>
      <c r="B575" t="s">
        <v>173</v>
      </c>
      <c r="C575" s="1">
        <v>44410.378472222219</v>
      </c>
      <c r="D575">
        <v>2462.0500000000002</v>
      </c>
      <c r="E575" s="1">
        <v>44439.378472222219</v>
      </c>
      <c r="F575">
        <v>2798.5</v>
      </c>
      <c r="G575" s="2">
        <v>0.13669999999999999</v>
      </c>
      <c r="H575">
        <v>48158.96</v>
      </c>
      <c r="I575" s="2">
        <v>0.13639999999999999</v>
      </c>
      <c r="J575">
        <v>143.36269999999999</v>
      </c>
      <c r="K575">
        <v>352966.09</v>
      </c>
      <c r="L575">
        <v>8119658.75</v>
      </c>
      <c r="M575">
        <v>21</v>
      </c>
      <c r="N575">
        <v>2293.2800000000002</v>
      </c>
      <c r="O575" s="2">
        <v>-1.4999999999999999E-2</v>
      </c>
      <c r="P575" s="2">
        <v>0.13669999999999999</v>
      </c>
      <c r="Q575" t="s">
        <v>19</v>
      </c>
    </row>
    <row r="576" spans="1:17">
      <c r="A576" t="s">
        <v>36</v>
      </c>
      <c r="B576" t="s">
        <v>173</v>
      </c>
      <c r="C576" s="1">
        <v>44410.378472222219</v>
      </c>
      <c r="D576">
        <v>1422.65</v>
      </c>
      <c r="E576" s="1">
        <v>44439.378472222219</v>
      </c>
      <c r="F576">
        <v>1581.4</v>
      </c>
      <c r="G576" s="2">
        <v>0.1116</v>
      </c>
      <c r="H576">
        <v>39311.93</v>
      </c>
      <c r="I576" s="2">
        <v>0.1114</v>
      </c>
      <c r="J576">
        <v>248.1037</v>
      </c>
      <c r="K576">
        <v>352964.72</v>
      </c>
      <c r="L576">
        <v>8158970.6699999999</v>
      </c>
      <c r="M576">
        <v>21</v>
      </c>
      <c r="N576">
        <v>1872</v>
      </c>
      <c r="O576" s="2">
        <v>-8.8999999999999999E-3</v>
      </c>
      <c r="P576" s="2">
        <v>0.1116</v>
      </c>
      <c r="Q576" t="s">
        <v>19</v>
      </c>
    </row>
    <row r="577" spans="1:17">
      <c r="A577" t="s">
        <v>37</v>
      </c>
      <c r="B577" t="s">
        <v>173</v>
      </c>
      <c r="C577" s="1">
        <v>44410.378472222219</v>
      </c>
      <c r="D577">
        <v>670.35</v>
      </c>
      <c r="E577" s="1">
        <v>44439.378472222219</v>
      </c>
      <c r="F577">
        <v>717.75</v>
      </c>
      <c r="G577" s="2">
        <v>7.0699999999999999E-2</v>
      </c>
      <c r="H577">
        <v>24884.71</v>
      </c>
      <c r="I577" s="2">
        <v>7.0499999999999993E-2</v>
      </c>
      <c r="J577">
        <v>526.53589999999997</v>
      </c>
      <c r="K577">
        <v>352963.31</v>
      </c>
      <c r="L577">
        <v>8183855.3899999997</v>
      </c>
      <c r="M577">
        <v>21</v>
      </c>
      <c r="N577">
        <v>1184.99</v>
      </c>
      <c r="O577" s="2">
        <v>-2.1399999999999999E-2</v>
      </c>
      <c r="P577" s="2">
        <v>7.0699999999999999E-2</v>
      </c>
      <c r="Q577" t="s">
        <v>19</v>
      </c>
    </row>
    <row r="578" spans="1:17">
      <c r="A578" t="s">
        <v>38</v>
      </c>
      <c r="B578" t="s">
        <v>173</v>
      </c>
      <c r="C578" s="1">
        <v>44410.378472222219</v>
      </c>
      <c r="D578">
        <v>2782.2</v>
      </c>
      <c r="E578" s="1">
        <v>44439.378472222219</v>
      </c>
      <c r="F578">
        <v>2741.85</v>
      </c>
      <c r="G578" s="2">
        <v>-1.4500000000000001E-2</v>
      </c>
      <c r="H578">
        <v>-5189.0600000000004</v>
      </c>
      <c r="I578" s="2">
        <v>-1.47E-2</v>
      </c>
      <c r="J578">
        <v>126.8643</v>
      </c>
      <c r="K578">
        <v>352961.91</v>
      </c>
      <c r="L578">
        <v>8178666.3300000001</v>
      </c>
      <c r="M578">
        <v>21</v>
      </c>
      <c r="N578">
        <v>-247.1</v>
      </c>
      <c r="O578" s="2">
        <v>-5.2499999999999998E-2</v>
      </c>
      <c r="P578" s="2">
        <v>3.0099999999999998E-2</v>
      </c>
      <c r="Q578" t="s">
        <v>19</v>
      </c>
    </row>
    <row r="579" spans="1:17">
      <c r="A579" t="s">
        <v>39</v>
      </c>
      <c r="B579" t="s">
        <v>173</v>
      </c>
      <c r="C579" s="1">
        <v>44410.378472222219</v>
      </c>
      <c r="D579">
        <v>445.8</v>
      </c>
      <c r="E579" s="1">
        <v>44439.378472222219</v>
      </c>
      <c r="F579">
        <v>468.3</v>
      </c>
      <c r="G579" s="2">
        <v>5.0500000000000003E-2</v>
      </c>
      <c r="H579">
        <v>17741.919999999998</v>
      </c>
      <c r="I579" s="2">
        <v>5.0299999999999997E-2</v>
      </c>
      <c r="J579">
        <v>791.74630000000002</v>
      </c>
      <c r="K579">
        <v>352960.47</v>
      </c>
      <c r="L579">
        <v>8196408.25</v>
      </c>
      <c r="M579">
        <v>21</v>
      </c>
      <c r="N579">
        <v>844.85</v>
      </c>
      <c r="O579" s="2">
        <v>-0.10390000000000001</v>
      </c>
      <c r="P579" s="2">
        <v>5.0500000000000003E-2</v>
      </c>
      <c r="Q579" t="s">
        <v>19</v>
      </c>
    </row>
    <row r="580" spans="1:17">
      <c r="A580" t="s">
        <v>40</v>
      </c>
      <c r="B580" t="s">
        <v>173</v>
      </c>
      <c r="C580" s="1">
        <v>44410.378472222219</v>
      </c>
      <c r="D580">
        <v>2332.8000000000002</v>
      </c>
      <c r="E580" s="1">
        <v>44439.378472222219</v>
      </c>
      <c r="F580">
        <v>2724.1</v>
      </c>
      <c r="G580" s="2">
        <v>0.16769999999999999</v>
      </c>
      <c r="H580">
        <v>59128.25</v>
      </c>
      <c r="I580" s="2">
        <v>0.16750000000000001</v>
      </c>
      <c r="J580">
        <v>151.30269999999999</v>
      </c>
      <c r="K580">
        <v>352959.06</v>
      </c>
      <c r="L580">
        <v>8255536.5</v>
      </c>
      <c r="M580">
        <v>21</v>
      </c>
      <c r="N580">
        <v>2815.63</v>
      </c>
      <c r="O580" s="2">
        <v>-3.5000000000000001E-3</v>
      </c>
      <c r="P580" s="2">
        <v>0.16769999999999999</v>
      </c>
      <c r="Q580" t="s">
        <v>19</v>
      </c>
    </row>
    <row r="581" spans="1:17">
      <c r="A581" t="s">
        <v>41</v>
      </c>
      <c r="B581" t="s">
        <v>173</v>
      </c>
      <c r="C581" s="1">
        <v>44410.378472222219</v>
      </c>
      <c r="D581">
        <v>681.4</v>
      </c>
      <c r="E581" s="1">
        <v>44439.378472222219</v>
      </c>
      <c r="F581">
        <v>719.05</v>
      </c>
      <c r="G581" s="2">
        <v>5.5300000000000002E-2</v>
      </c>
      <c r="H581">
        <v>19429.740000000002</v>
      </c>
      <c r="I581" s="2">
        <v>5.5E-2</v>
      </c>
      <c r="J581">
        <v>517.98889999999994</v>
      </c>
      <c r="K581">
        <v>352957.66</v>
      </c>
      <c r="L581">
        <v>8274966.2400000002</v>
      </c>
      <c r="M581">
        <v>21</v>
      </c>
      <c r="N581">
        <v>925.23</v>
      </c>
      <c r="O581" s="2">
        <v>-1.11E-2</v>
      </c>
      <c r="P581" s="2">
        <v>5.5300000000000002E-2</v>
      </c>
      <c r="Q581" t="s">
        <v>19</v>
      </c>
    </row>
    <row r="582" spans="1:17">
      <c r="A582" t="s">
        <v>107</v>
      </c>
      <c r="B582" t="s">
        <v>173</v>
      </c>
      <c r="C582" s="1">
        <v>44410.378472222219</v>
      </c>
      <c r="D582">
        <v>988</v>
      </c>
      <c r="E582" s="1">
        <v>44439.378472222219</v>
      </c>
      <c r="F582">
        <v>992.4</v>
      </c>
      <c r="G582" s="2">
        <v>4.4999999999999997E-3</v>
      </c>
      <c r="H582">
        <v>1501.12</v>
      </c>
      <c r="I582" s="2">
        <v>4.3E-3</v>
      </c>
      <c r="J582">
        <v>357.2432</v>
      </c>
      <c r="K582">
        <v>352956.25</v>
      </c>
      <c r="L582">
        <v>8276467.3600000003</v>
      </c>
      <c r="M582">
        <v>21</v>
      </c>
      <c r="N582">
        <v>71.48</v>
      </c>
      <c r="O582" s="2">
        <v>-2.4199999999999999E-2</v>
      </c>
      <c r="P582" s="2">
        <v>6.7799999999999999E-2</v>
      </c>
      <c r="Q582" t="s">
        <v>19</v>
      </c>
    </row>
    <row r="583" spans="1:17">
      <c r="A583" t="s">
        <v>108</v>
      </c>
      <c r="B583" t="s">
        <v>173</v>
      </c>
      <c r="C583" s="1">
        <v>44410.378472222219</v>
      </c>
      <c r="D583">
        <v>1631.55</v>
      </c>
      <c r="E583" s="1">
        <v>44439.378472222219</v>
      </c>
      <c r="F583">
        <v>1706.45</v>
      </c>
      <c r="G583" s="2">
        <v>4.5900000000000003E-2</v>
      </c>
      <c r="H583">
        <v>16130.98</v>
      </c>
      <c r="I583" s="2">
        <v>4.5699999999999998E-2</v>
      </c>
      <c r="J583">
        <v>216.33099999999999</v>
      </c>
      <c r="K583">
        <v>352954.84</v>
      </c>
      <c r="L583">
        <v>8292598.3399999999</v>
      </c>
      <c r="M583">
        <v>21</v>
      </c>
      <c r="N583">
        <v>768.14</v>
      </c>
      <c r="O583" s="2">
        <v>-7.6E-3</v>
      </c>
      <c r="P583" s="2">
        <v>7.6899999999999996E-2</v>
      </c>
      <c r="Q583" t="s">
        <v>19</v>
      </c>
    </row>
    <row r="584" spans="1:17">
      <c r="A584" t="s">
        <v>42</v>
      </c>
      <c r="B584" t="s">
        <v>173</v>
      </c>
      <c r="C584" s="1">
        <v>44410.378472222219</v>
      </c>
      <c r="D584">
        <v>105.5</v>
      </c>
      <c r="E584" s="1">
        <v>44439.378472222219</v>
      </c>
      <c r="F584">
        <v>110.85</v>
      </c>
      <c r="G584" s="2">
        <v>5.0700000000000002E-2</v>
      </c>
      <c r="H584">
        <v>17826.21</v>
      </c>
      <c r="I584" s="2">
        <v>5.0500000000000003E-2</v>
      </c>
      <c r="J584">
        <v>3345.53</v>
      </c>
      <c r="K584">
        <v>352953.41</v>
      </c>
      <c r="L584">
        <v>8310424.5499999998</v>
      </c>
      <c r="M584">
        <v>21</v>
      </c>
      <c r="N584">
        <v>848.87</v>
      </c>
      <c r="O584" s="2">
        <v>-3.4099999999999998E-2</v>
      </c>
      <c r="P584" s="2">
        <v>5.0700000000000002E-2</v>
      </c>
      <c r="Q584" t="s">
        <v>19</v>
      </c>
    </row>
    <row r="585" spans="1:17">
      <c r="A585" t="s">
        <v>109</v>
      </c>
      <c r="B585" t="s">
        <v>173</v>
      </c>
      <c r="C585" s="1">
        <v>44410.378472222219</v>
      </c>
      <c r="D585">
        <v>207.3</v>
      </c>
      <c r="E585" s="1">
        <v>44439.378472222219</v>
      </c>
      <c r="F585">
        <v>211.3</v>
      </c>
      <c r="G585" s="2">
        <v>1.9300000000000001E-2</v>
      </c>
      <c r="H585">
        <v>6739.19</v>
      </c>
      <c r="I585" s="2">
        <v>1.9099999999999999E-2</v>
      </c>
      <c r="J585">
        <v>1702.615</v>
      </c>
      <c r="K585">
        <v>352952.03</v>
      </c>
      <c r="L585">
        <v>8317163.7400000002</v>
      </c>
      <c r="M585">
        <v>21</v>
      </c>
      <c r="N585">
        <v>320.91000000000003</v>
      </c>
      <c r="O585" s="2">
        <v>-1.4200000000000001E-2</v>
      </c>
      <c r="P585" s="2">
        <v>4.7500000000000001E-2</v>
      </c>
      <c r="Q585" t="s">
        <v>19</v>
      </c>
    </row>
    <row r="586" spans="1:17">
      <c r="A586" t="s">
        <v>110</v>
      </c>
      <c r="B586" t="s">
        <v>173</v>
      </c>
      <c r="C586" s="1">
        <v>44410.378472222219</v>
      </c>
      <c r="D586">
        <v>746.7</v>
      </c>
      <c r="E586" s="1">
        <v>44439.378472222219</v>
      </c>
      <c r="F586">
        <v>687.6</v>
      </c>
      <c r="G586" s="2">
        <v>-7.9100000000000004E-2</v>
      </c>
      <c r="H586">
        <v>-28003.22</v>
      </c>
      <c r="I586" s="2">
        <v>-7.9299999999999995E-2</v>
      </c>
      <c r="J586">
        <v>472.68060000000003</v>
      </c>
      <c r="K586">
        <v>352950.59</v>
      </c>
      <c r="L586">
        <v>8289160.5199999996</v>
      </c>
      <c r="M586">
        <v>21</v>
      </c>
      <c r="N586">
        <v>-1333.49</v>
      </c>
      <c r="O586" s="2">
        <v>-0.1108</v>
      </c>
      <c r="P586" s="2">
        <v>3.9899999999999998E-2</v>
      </c>
      <c r="Q586" t="s">
        <v>19</v>
      </c>
    </row>
    <row r="587" spans="1:17">
      <c r="A587" t="s">
        <v>111</v>
      </c>
      <c r="B587" t="s">
        <v>173</v>
      </c>
      <c r="C587" s="1">
        <v>44410.378472222219</v>
      </c>
      <c r="D587">
        <v>1665.1</v>
      </c>
      <c r="E587" s="1">
        <v>44439.378472222219</v>
      </c>
      <c r="F587">
        <v>1753.7</v>
      </c>
      <c r="G587" s="2">
        <v>5.3199999999999997E-2</v>
      </c>
      <c r="H587">
        <v>18707.96</v>
      </c>
      <c r="I587" s="2">
        <v>5.2999999999999999E-2</v>
      </c>
      <c r="J587">
        <v>211.96879999999999</v>
      </c>
      <c r="K587">
        <v>352949.19</v>
      </c>
      <c r="L587">
        <v>8307868.4800000004</v>
      </c>
      <c r="M587">
        <v>21</v>
      </c>
      <c r="N587">
        <v>890.86</v>
      </c>
      <c r="O587" s="2">
        <v>-4.5999999999999999E-3</v>
      </c>
      <c r="P587" s="2">
        <v>9.6000000000000002E-2</v>
      </c>
      <c r="Q587" t="s">
        <v>19</v>
      </c>
    </row>
    <row r="588" spans="1:17">
      <c r="A588" t="s">
        <v>112</v>
      </c>
      <c r="B588" t="s">
        <v>173</v>
      </c>
      <c r="C588" s="1">
        <v>44410.378472222219</v>
      </c>
      <c r="D588">
        <v>1613.95</v>
      </c>
      <c r="E588" s="1">
        <v>44439.378472222219</v>
      </c>
      <c r="F588">
        <v>1672.2</v>
      </c>
      <c r="G588" s="2">
        <v>3.61E-2</v>
      </c>
      <c r="H588">
        <v>12666.58</v>
      </c>
      <c r="I588" s="2">
        <v>3.5900000000000001E-2</v>
      </c>
      <c r="J588">
        <v>218.6857</v>
      </c>
      <c r="K588">
        <v>352947.78</v>
      </c>
      <c r="L588">
        <v>8320535.0599999996</v>
      </c>
      <c r="M588">
        <v>21</v>
      </c>
      <c r="N588">
        <v>603.16999999999996</v>
      </c>
      <c r="O588" s="2">
        <v>-3.1699999999999999E-2</v>
      </c>
      <c r="P588" s="2">
        <v>4.3999999999999997E-2</v>
      </c>
      <c r="Q588" t="s">
        <v>19</v>
      </c>
    </row>
    <row r="589" spans="1:17">
      <c r="A589" t="s">
        <v>113</v>
      </c>
      <c r="B589" t="s">
        <v>173</v>
      </c>
      <c r="C589" s="1">
        <v>44410.378472222219</v>
      </c>
      <c r="D589">
        <v>757.7</v>
      </c>
      <c r="E589" s="1">
        <v>44439.378472222219</v>
      </c>
      <c r="F589">
        <v>793.3</v>
      </c>
      <c r="G589" s="2">
        <v>4.7E-2</v>
      </c>
      <c r="H589">
        <v>16510.689999999999</v>
      </c>
      <c r="I589" s="2">
        <v>4.6800000000000001E-2</v>
      </c>
      <c r="J589">
        <v>465.81279999999998</v>
      </c>
      <c r="K589">
        <v>352946.38</v>
      </c>
      <c r="L589">
        <v>8337045.75</v>
      </c>
      <c r="M589">
        <v>21</v>
      </c>
      <c r="N589">
        <v>786.22</v>
      </c>
      <c r="O589" s="2">
        <v>-1.7299999999999999E-2</v>
      </c>
      <c r="P589" s="2">
        <v>6.0999999999999999E-2</v>
      </c>
      <c r="Q589" t="s">
        <v>19</v>
      </c>
    </row>
    <row r="590" spans="1:17">
      <c r="A590" t="s">
        <v>114</v>
      </c>
      <c r="B590" t="s">
        <v>173</v>
      </c>
      <c r="C590" s="1">
        <v>44410.378472222219</v>
      </c>
      <c r="D590">
        <v>7076.95</v>
      </c>
      <c r="E590" s="1">
        <v>44439.378472222219</v>
      </c>
      <c r="F590">
        <v>6846.1</v>
      </c>
      <c r="G590" s="2">
        <v>-3.2599999999999997E-2</v>
      </c>
      <c r="H590">
        <v>-11582.5</v>
      </c>
      <c r="I590" s="2">
        <v>-3.2800000000000003E-2</v>
      </c>
      <c r="J590">
        <v>49.872459999999997</v>
      </c>
      <c r="K590">
        <v>352944.94</v>
      </c>
      <c r="L590">
        <v>8325463.25</v>
      </c>
      <c r="M590">
        <v>21</v>
      </c>
      <c r="N590">
        <v>-551.54999999999995</v>
      </c>
      <c r="O590" s="2">
        <v>-6.8699999999999997E-2</v>
      </c>
      <c r="P590" s="2">
        <v>2.4299999999999999E-2</v>
      </c>
      <c r="Q590" t="s">
        <v>19</v>
      </c>
    </row>
    <row r="591" spans="1:17">
      <c r="A591" t="s">
        <v>115</v>
      </c>
      <c r="B591" t="s">
        <v>173</v>
      </c>
      <c r="C591" s="1">
        <v>44410.378472222219</v>
      </c>
      <c r="D591">
        <v>17714.650000000001</v>
      </c>
      <c r="E591" s="1">
        <v>44439.378472222219</v>
      </c>
      <c r="F591">
        <v>19467.75</v>
      </c>
      <c r="G591" s="2">
        <v>9.9000000000000005E-2</v>
      </c>
      <c r="H591">
        <v>34854.370000000003</v>
      </c>
      <c r="I591" s="2">
        <v>9.8799999999999999E-2</v>
      </c>
      <c r="J591">
        <v>19.923819999999999</v>
      </c>
      <c r="K591">
        <v>352943.56</v>
      </c>
      <c r="L591">
        <v>8360317.6299999999</v>
      </c>
      <c r="M591">
        <v>21</v>
      </c>
      <c r="N591">
        <v>1659.73</v>
      </c>
      <c r="O591" s="2">
        <v>-3.3999999999999998E-3</v>
      </c>
      <c r="P591" s="2">
        <v>0.1474</v>
      </c>
      <c r="Q591" t="s">
        <v>19</v>
      </c>
    </row>
    <row r="592" spans="1:17">
      <c r="A592" t="s">
        <v>116</v>
      </c>
      <c r="B592" t="s">
        <v>173</v>
      </c>
      <c r="C592" s="1">
        <v>44410.378472222219</v>
      </c>
      <c r="D592">
        <v>117.75</v>
      </c>
      <c r="E592" s="1">
        <v>44439.378472222219</v>
      </c>
      <c r="F592">
        <v>115.95</v>
      </c>
      <c r="G592" s="2">
        <v>-1.5299999999999999E-2</v>
      </c>
      <c r="H592">
        <v>-5465.34</v>
      </c>
      <c r="I592" s="2">
        <v>-1.55E-2</v>
      </c>
      <c r="J592">
        <v>2997.3850000000002</v>
      </c>
      <c r="K592">
        <v>352942.13</v>
      </c>
      <c r="L592">
        <v>8354852.2800000003</v>
      </c>
      <c r="M592">
        <v>21</v>
      </c>
      <c r="N592">
        <v>-260.25</v>
      </c>
      <c r="O592" s="2">
        <v>-4.9299999999999997E-2</v>
      </c>
      <c r="P592" s="2">
        <v>1.49E-2</v>
      </c>
      <c r="Q592" t="s">
        <v>19</v>
      </c>
    </row>
    <row r="593" spans="1:17">
      <c r="A593" t="s">
        <v>43</v>
      </c>
      <c r="B593" t="s">
        <v>173</v>
      </c>
      <c r="C593" s="1">
        <v>44410.378472222219</v>
      </c>
      <c r="D593">
        <v>117.1</v>
      </c>
      <c r="E593" s="1">
        <v>44439.378472222219</v>
      </c>
      <c r="F593">
        <v>120.55</v>
      </c>
      <c r="G593" s="2">
        <v>2.9499999999999998E-2</v>
      </c>
      <c r="H593">
        <v>10326.709999999999</v>
      </c>
      <c r="I593" s="2">
        <v>2.93E-2</v>
      </c>
      <c r="J593">
        <v>3014.011</v>
      </c>
      <c r="K593">
        <v>352940.72</v>
      </c>
      <c r="L593">
        <v>8365178.9900000002</v>
      </c>
      <c r="M593">
        <v>21</v>
      </c>
      <c r="N593">
        <v>491.75</v>
      </c>
      <c r="O593" s="2">
        <v>-7.3400000000000007E-2</v>
      </c>
      <c r="P593" s="2">
        <v>2.9499999999999998E-2</v>
      </c>
      <c r="Q593" t="s">
        <v>19</v>
      </c>
    </row>
    <row r="594" spans="1:17">
      <c r="A594" t="s">
        <v>44</v>
      </c>
      <c r="B594" t="s">
        <v>173</v>
      </c>
      <c r="C594" s="1">
        <v>44410.378472222219</v>
      </c>
      <c r="D594">
        <v>171</v>
      </c>
      <c r="E594" s="1">
        <v>44439.378472222219</v>
      </c>
      <c r="F594">
        <v>175.35</v>
      </c>
      <c r="G594" s="2">
        <v>2.5399999999999999E-2</v>
      </c>
      <c r="H594">
        <v>8906.7900000000009</v>
      </c>
      <c r="I594" s="2">
        <v>2.52E-2</v>
      </c>
      <c r="J594">
        <v>2063.9720000000002</v>
      </c>
      <c r="K594">
        <v>352939.28</v>
      </c>
      <c r="L594">
        <v>8374085.79</v>
      </c>
      <c r="M594">
        <v>21</v>
      </c>
      <c r="N594">
        <v>424.13</v>
      </c>
      <c r="O594" s="2">
        <v>-9.9000000000000008E-3</v>
      </c>
      <c r="P594" s="2">
        <v>9.7699999999999995E-2</v>
      </c>
      <c r="Q594" t="s">
        <v>19</v>
      </c>
    </row>
    <row r="595" spans="1:17">
      <c r="A595" t="s">
        <v>45</v>
      </c>
      <c r="B595" t="s">
        <v>173</v>
      </c>
      <c r="C595" s="1">
        <v>44410.378472222219</v>
      </c>
      <c r="D595">
        <v>2072.5</v>
      </c>
      <c r="E595" s="1">
        <v>44439.378472222219</v>
      </c>
      <c r="F595">
        <v>2258.15</v>
      </c>
      <c r="G595" s="2">
        <v>8.9599999999999999E-2</v>
      </c>
      <c r="H595">
        <v>31541.65</v>
      </c>
      <c r="I595" s="2">
        <v>8.9399999999999993E-2</v>
      </c>
      <c r="J595">
        <v>170.29570000000001</v>
      </c>
      <c r="K595">
        <v>352937.91</v>
      </c>
      <c r="L595">
        <v>8405627.4399999995</v>
      </c>
      <c r="M595">
        <v>21</v>
      </c>
      <c r="N595">
        <v>1501.98</v>
      </c>
      <c r="O595" s="2">
        <v>-1.5100000000000001E-2</v>
      </c>
      <c r="P595" s="2">
        <v>9.8599999999999993E-2</v>
      </c>
      <c r="Q595" t="s">
        <v>19</v>
      </c>
    </row>
    <row r="596" spans="1:17">
      <c r="A596" t="s">
        <v>46</v>
      </c>
      <c r="B596" t="s">
        <v>173</v>
      </c>
      <c r="C596" s="1">
        <v>44410.378472222219</v>
      </c>
      <c r="D596">
        <v>1107.2</v>
      </c>
      <c r="E596" s="1">
        <v>44439.378472222219</v>
      </c>
      <c r="F596">
        <v>1192.05</v>
      </c>
      <c r="G596" s="2">
        <v>7.6600000000000001E-2</v>
      </c>
      <c r="H596">
        <v>26973.91</v>
      </c>
      <c r="I596" s="2">
        <v>7.6399999999999996E-2</v>
      </c>
      <c r="J596">
        <v>318.76490000000001</v>
      </c>
      <c r="K596">
        <v>352936.47</v>
      </c>
      <c r="L596">
        <v>8432601.3499999996</v>
      </c>
      <c r="M596">
        <v>21</v>
      </c>
      <c r="N596">
        <v>1284.47</v>
      </c>
      <c r="O596" s="2">
        <v>-1.12E-2</v>
      </c>
      <c r="P596" s="2">
        <v>8.2900000000000001E-2</v>
      </c>
      <c r="Q596" t="s">
        <v>19</v>
      </c>
    </row>
    <row r="597" spans="1:17">
      <c r="A597" t="s">
        <v>47</v>
      </c>
      <c r="B597" t="s">
        <v>173</v>
      </c>
      <c r="C597" s="1">
        <v>44410.378472222219</v>
      </c>
      <c r="D597">
        <v>434.9</v>
      </c>
      <c r="E597" s="1">
        <v>44439.378472222219</v>
      </c>
      <c r="F597">
        <v>426.05</v>
      </c>
      <c r="G597" s="2">
        <v>-2.0299999999999999E-2</v>
      </c>
      <c r="H597">
        <v>-7251.92</v>
      </c>
      <c r="I597" s="2">
        <v>-2.0500000000000001E-2</v>
      </c>
      <c r="J597">
        <v>811.53160000000003</v>
      </c>
      <c r="K597">
        <v>352935.06</v>
      </c>
      <c r="L597">
        <v>8425349.4299999997</v>
      </c>
      <c r="M597">
        <v>21</v>
      </c>
      <c r="N597">
        <v>-345.33</v>
      </c>
      <c r="O597" s="2">
        <v>-7.7399999999999997E-2</v>
      </c>
      <c r="P597" s="2">
        <v>7.4800000000000005E-2</v>
      </c>
      <c r="Q597" t="s">
        <v>19</v>
      </c>
    </row>
    <row r="598" spans="1:17">
      <c r="A598" t="s">
        <v>48</v>
      </c>
      <c r="B598" t="s">
        <v>173</v>
      </c>
      <c r="C598" s="1">
        <v>44410.378472222219</v>
      </c>
      <c r="D598">
        <v>29294.25</v>
      </c>
      <c r="E598" s="1">
        <v>44439.378472222219</v>
      </c>
      <c r="F598">
        <v>28287.9</v>
      </c>
      <c r="G598" s="2">
        <v>-3.44E-2</v>
      </c>
      <c r="H598">
        <v>-12193.76</v>
      </c>
      <c r="I598" s="2">
        <v>-3.4500000000000003E-2</v>
      </c>
      <c r="J598">
        <v>12.047879999999999</v>
      </c>
      <c r="K598">
        <v>352933.66</v>
      </c>
      <c r="L598">
        <v>8413155.6699999999</v>
      </c>
      <c r="M598">
        <v>21</v>
      </c>
      <c r="N598">
        <v>-580.66</v>
      </c>
      <c r="O598" s="2">
        <v>-0.12180000000000001</v>
      </c>
      <c r="P598" s="2">
        <v>2.75E-2</v>
      </c>
      <c r="Q598" t="s">
        <v>19</v>
      </c>
    </row>
    <row r="599" spans="1:17">
      <c r="A599" t="s">
        <v>131</v>
      </c>
      <c r="B599" t="s">
        <v>173</v>
      </c>
      <c r="C599" s="1">
        <v>44410.378472222219</v>
      </c>
      <c r="D599">
        <v>775</v>
      </c>
      <c r="E599" s="1">
        <v>44439.378472222219</v>
      </c>
      <c r="F599">
        <v>794.05</v>
      </c>
      <c r="G599" s="2">
        <v>2.46E-2</v>
      </c>
      <c r="H599">
        <v>8603.85</v>
      </c>
      <c r="I599" s="2">
        <v>2.4400000000000002E-2</v>
      </c>
      <c r="J599">
        <v>455.3965</v>
      </c>
      <c r="K599">
        <v>352932.25</v>
      </c>
      <c r="L599">
        <v>8421759.5199999996</v>
      </c>
      <c r="M599">
        <v>21</v>
      </c>
      <c r="N599">
        <v>409.71</v>
      </c>
      <c r="O599" s="2">
        <v>-4.0800000000000003E-2</v>
      </c>
      <c r="P599" s="2">
        <v>3.7900000000000003E-2</v>
      </c>
      <c r="Q599" t="s">
        <v>19</v>
      </c>
    </row>
    <row r="600" spans="1:17">
      <c r="A600" t="s">
        <v>119</v>
      </c>
      <c r="B600" t="s">
        <v>173</v>
      </c>
      <c r="C600" s="1">
        <v>44410.378472222219</v>
      </c>
      <c r="D600">
        <v>759.55</v>
      </c>
      <c r="E600" s="1">
        <v>44439.378472222219</v>
      </c>
      <c r="F600">
        <v>864.95</v>
      </c>
      <c r="G600" s="2">
        <v>0.13880000000000001</v>
      </c>
      <c r="H600">
        <v>48899.45</v>
      </c>
      <c r="I600" s="2">
        <v>0.1386</v>
      </c>
      <c r="J600">
        <v>464.65780000000001</v>
      </c>
      <c r="K600">
        <v>352930.84</v>
      </c>
      <c r="L600">
        <v>8470658.9700000007</v>
      </c>
      <c r="M600">
        <v>21</v>
      </c>
      <c r="N600">
        <v>2328.5500000000002</v>
      </c>
      <c r="O600" s="2">
        <v>-9.9000000000000008E-3</v>
      </c>
      <c r="P600" s="2">
        <v>0.13880000000000001</v>
      </c>
      <c r="Q600" t="s">
        <v>19</v>
      </c>
    </row>
    <row r="601" spans="1:17">
      <c r="A601" t="s">
        <v>118</v>
      </c>
      <c r="B601" t="s">
        <v>173</v>
      </c>
      <c r="C601" s="1">
        <v>44410.378472222219</v>
      </c>
      <c r="D601">
        <v>296.85000000000002</v>
      </c>
      <c r="E601" s="1">
        <v>44439.378472222219</v>
      </c>
      <c r="F601">
        <v>287.3</v>
      </c>
      <c r="G601" s="2">
        <v>-3.2199999999999999E-2</v>
      </c>
      <c r="H601">
        <v>-11423.59</v>
      </c>
      <c r="I601" s="2">
        <v>-3.2399999999999998E-2</v>
      </c>
      <c r="J601">
        <v>1188.915</v>
      </c>
      <c r="K601">
        <v>352929.44</v>
      </c>
      <c r="L601">
        <v>8459235.3800000008</v>
      </c>
      <c r="M601">
        <v>21</v>
      </c>
      <c r="N601">
        <v>-543.98</v>
      </c>
      <c r="O601" s="2">
        <v>-9.5699999999999993E-2</v>
      </c>
      <c r="P601" s="2">
        <v>4.9399999999999999E-2</v>
      </c>
      <c r="Q601" t="s">
        <v>19</v>
      </c>
    </row>
    <row r="602" spans="1:17">
      <c r="A602" t="s">
        <v>49</v>
      </c>
      <c r="B602" t="s">
        <v>173</v>
      </c>
      <c r="C602" s="1">
        <v>44410.378472222219</v>
      </c>
      <c r="D602">
        <v>3219.4</v>
      </c>
      <c r="E602" s="1">
        <v>44439.378472222219</v>
      </c>
      <c r="F602">
        <v>3786.45</v>
      </c>
      <c r="G602" s="2">
        <v>0.17610000000000001</v>
      </c>
      <c r="H602">
        <v>62086.28</v>
      </c>
      <c r="I602" s="2">
        <v>0.1759</v>
      </c>
      <c r="J602">
        <v>109.6254</v>
      </c>
      <c r="K602">
        <v>352928.03</v>
      </c>
      <c r="L602">
        <v>8521321.6600000001</v>
      </c>
      <c r="M602">
        <v>21</v>
      </c>
      <c r="N602">
        <v>2956.49</v>
      </c>
      <c r="O602" s="2">
        <v>-1.6299999999999999E-2</v>
      </c>
      <c r="P602" s="2">
        <v>0.17610000000000001</v>
      </c>
      <c r="Q602" t="s">
        <v>19</v>
      </c>
    </row>
    <row r="603" spans="1:17">
      <c r="A603" t="s">
        <v>50</v>
      </c>
      <c r="B603" t="s">
        <v>173</v>
      </c>
      <c r="C603" s="1">
        <v>44410.378472222219</v>
      </c>
      <c r="D603">
        <v>1210.7</v>
      </c>
      <c r="E603" s="1">
        <v>44439.378472222219</v>
      </c>
      <c r="F603">
        <v>1447.65</v>
      </c>
      <c r="G603" s="2">
        <v>0.19570000000000001</v>
      </c>
      <c r="H603">
        <v>68994.91</v>
      </c>
      <c r="I603" s="2">
        <v>0.19550000000000001</v>
      </c>
      <c r="J603">
        <v>291.50630000000001</v>
      </c>
      <c r="K603">
        <v>352926.63</v>
      </c>
      <c r="L603">
        <v>8590316.5700000003</v>
      </c>
      <c r="M603">
        <v>21</v>
      </c>
      <c r="N603">
        <v>3285.47</v>
      </c>
      <c r="O603" s="2">
        <v>-1.2500000000000001E-2</v>
      </c>
      <c r="P603" s="2">
        <v>0.2208</v>
      </c>
      <c r="Q603" t="s">
        <v>19</v>
      </c>
    </row>
    <row r="604" spans="1:17">
      <c r="A604" t="s">
        <v>51</v>
      </c>
      <c r="B604" t="s">
        <v>173</v>
      </c>
      <c r="C604" s="1">
        <v>44410.378472222219</v>
      </c>
      <c r="D604">
        <v>1771.55</v>
      </c>
      <c r="E604" s="1">
        <v>44439.378472222219</v>
      </c>
      <c r="F604">
        <v>1921.6</v>
      </c>
      <c r="G604" s="2">
        <v>8.4699999999999998E-2</v>
      </c>
      <c r="H604">
        <v>29819.13</v>
      </c>
      <c r="I604" s="2">
        <v>8.4500000000000006E-2</v>
      </c>
      <c r="J604">
        <v>199.2183</v>
      </c>
      <c r="K604">
        <v>352925.19</v>
      </c>
      <c r="L604">
        <v>8620135.7100000009</v>
      </c>
      <c r="M604">
        <v>21</v>
      </c>
      <c r="N604">
        <v>1419.96</v>
      </c>
      <c r="O604" s="2">
        <v>-2.63E-2</v>
      </c>
      <c r="P604" s="2">
        <v>8.4699999999999998E-2</v>
      </c>
      <c r="Q604" t="s">
        <v>19</v>
      </c>
    </row>
    <row r="605" spans="1:17">
      <c r="A605" t="s">
        <v>52</v>
      </c>
      <c r="B605" t="s">
        <v>173</v>
      </c>
      <c r="C605" s="1">
        <v>44410.378472222219</v>
      </c>
      <c r="D605">
        <v>7642.05</v>
      </c>
      <c r="E605" s="1">
        <v>44439.378472222219</v>
      </c>
      <c r="F605">
        <v>7832.45</v>
      </c>
      <c r="G605" s="2">
        <v>2.4899999999999999E-2</v>
      </c>
      <c r="H605">
        <v>8721.5499999999993</v>
      </c>
      <c r="I605" s="2">
        <v>2.47E-2</v>
      </c>
      <c r="J605">
        <v>46.181820000000002</v>
      </c>
      <c r="K605">
        <v>352923.78</v>
      </c>
      <c r="L605">
        <v>8628857.2599999998</v>
      </c>
      <c r="M605">
        <v>21</v>
      </c>
      <c r="N605">
        <v>415.31</v>
      </c>
      <c r="O605" s="2">
        <v>-4.6300000000000001E-2</v>
      </c>
      <c r="P605" s="2">
        <v>3.5200000000000002E-2</v>
      </c>
      <c r="Q605" t="s">
        <v>19</v>
      </c>
    </row>
    <row r="606" spans="1:17">
      <c r="A606" t="s">
        <v>53</v>
      </c>
      <c r="B606" t="s">
        <v>173</v>
      </c>
      <c r="C606" s="1">
        <v>44410.378472222219</v>
      </c>
      <c r="D606">
        <v>791.05</v>
      </c>
      <c r="E606" s="1">
        <v>44439.378472222219</v>
      </c>
      <c r="F606">
        <v>741.25</v>
      </c>
      <c r="G606" s="2">
        <v>-6.3E-2</v>
      </c>
      <c r="H606">
        <v>-22286.34</v>
      </c>
      <c r="I606" s="2">
        <v>-6.3100000000000003E-2</v>
      </c>
      <c r="J606">
        <v>446.14420000000001</v>
      </c>
      <c r="K606">
        <v>352922.38</v>
      </c>
      <c r="L606">
        <v>8606570.9199999999</v>
      </c>
      <c r="M606">
        <v>21</v>
      </c>
      <c r="N606">
        <v>-1061.25</v>
      </c>
      <c r="O606" s="2">
        <v>-9.6799999999999997E-2</v>
      </c>
      <c r="P606" s="2">
        <v>2.4799999999999999E-2</v>
      </c>
      <c r="Q606" t="s">
        <v>19</v>
      </c>
    </row>
    <row r="607" spans="1:17">
      <c r="A607" t="s">
        <v>54</v>
      </c>
      <c r="B607" t="s">
        <v>173</v>
      </c>
      <c r="C607" s="1">
        <v>44410.378472222219</v>
      </c>
      <c r="D607">
        <v>592.25</v>
      </c>
      <c r="E607" s="1">
        <v>44439.378472222219</v>
      </c>
      <c r="F607">
        <v>640.95000000000005</v>
      </c>
      <c r="G607" s="2">
        <v>8.2199999999999995E-2</v>
      </c>
      <c r="H607">
        <v>28946.78</v>
      </c>
      <c r="I607" s="2">
        <v>8.2000000000000003E-2</v>
      </c>
      <c r="J607">
        <v>595.89859999999999</v>
      </c>
      <c r="K607">
        <v>352920.97</v>
      </c>
      <c r="L607">
        <v>8635517.6899999995</v>
      </c>
      <c r="M607">
        <v>21</v>
      </c>
      <c r="N607">
        <v>1378.42</v>
      </c>
      <c r="O607" s="2">
        <v>-1.6899999999999998E-2</v>
      </c>
      <c r="P607" s="2">
        <v>8.5400000000000004E-2</v>
      </c>
      <c r="Q607" t="s">
        <v>19</v>
      </c>
    </row>
    <row r="608" spans="1:17">
      <c r="A608" t="s">
        <v>17</v>
      </c>
      <c r="B608" t="s">
        <v>18</v>
      </c>
      <c r="C608" s="1">
        <v>44501.378472222219</v>
      </c>
      <c r="D608">
        <v>704.4</v>
      </c>
      <c r="E608" s="1">
        <v>44524.378472222219</v>
      </c>
      <c r="F608">
        <v>765</v>
      </c>
      <c r="G608" s="2">
        <v>8.5999999999999993E-2</v>
      </c>
      <c r="H608">
        <v>31986.77</v>
      </c>
      <c r="I608" s="2">
        <v>8.5800000000000001E-2</v>
      </c>
      <c r="J608">
        <v>529.11749999999995</v>
      </c>
      <c r="K608">
        <v>372710.38</v>
      </c>
      <c r="L608">
        <v>8667504.4600000009</v>
      </c>
      <c r="M608">
        <v>17</v>
      </c>
      <c r="N608">
        <v>1881.57</v>
      </c>
      <c r="O608" s="2">
        <v>-2.0400000000000001E-2</v>
      </c>
      <c r="P608" s="2">
        <v>9.1700000000000004E-2</v>
      </c>
      <c r="Q608" t="s">
        <v>19</v>
      </c>
    </row>
    <row r="609" spans="1:17">
      <c r="A609" t="s">
        <v>20</v>
      </c>
      <c r="B609" t="s">
        <v>18</v>
      </c>
      <c r="C609" s="1">
        <v>44501.378472222219</v>
      </c>
      <c r="D609">
        <v>3121.8</v>
      </c>
      <c r="E609" s="1">
        <v>44524.378472222219</v>
      </c>
      <c r="F609">
        <v>3196.3</v>
      </c>
      <c r="G609" s="2">
        <v>2.3900000000000001E-2</v>
      </c>
      <c r="H609">
        <v>8819.06</v>
      </c>
      <c r="I609" s="2">
        <v>2.3699999999999999E-2</v>
      </c>
      <c r="J609">
        <v>119.3891</v>
      </c>
      <c r="K609">
        <v>372708.88</v>
      </c>
      <c r="L609">
        <v>8676323.5199999996</v>
      </c>
      <c r="M609">
        <v>17</v>
      </c>
      <c r="N609">
        <v>518.77</v>
      </c>
      <c r="O609" s="2">
        <v>-2.24E-2</v>
      </c>
      <c r="P609" s="2">
        <v>5.9799999999999999E-2</v>
      </c>
      <c r="Q609" t="s">
        <v>19</v>
      </c>
    </row>
    <row r="610" spans="1:17">
      <c r="A610" t="s">
        <v>21</v>
      </c>
      <c r="B610" t="s">
        <v>18</v>
      </c>
      <c r="C610" s="1">
        <v>44501.378472222219</v>
      </c>
      <c r="D610">
        <v>752.35</v>
      </c>
      <c r="E610" s="1">
        <v>44524.378472222219</v>
      </c>
      <c r="F610">
        <v>692.75</v>
      </c>
      <c r="G610" s="2">
        <v>-7.9200000000000007E-2</v>
      </c>
      <c r="H610">
        <v>-29596.89</v>
      </c>
      <c r="I610" s="2">
        <v>-7.9399999999999998E-2</v>
      </c>
      <c r="J610">
        <v>495.39100000000002</v>
      </c>
      <c r="K610">
        <v>372707.38</v>
      </c>
      <c r="L610">
        <v>8646726.6300000008</v>
      </c>
      <c r="M610">
        <v>17</v>
      </c>
      <c r="N610">
        <v>-1740.99</v>
      </c>
      <c r="O610" s="2">
        <v>-9.9699999999999997E-2</v>
      </c>
      <c r="P610" s="2">
        <v>1.37E-2</v>
      </c>
      <c r="Q610" t="s">
        <v>19</v>
      </c>
    </row>
    <row r="611" spans="1:17">
      <c r="A611" t="s">
        <v>22</v>
      </c>
      <c r="B611" t="s">
        <v>18</v>
      </c>
      <c r="C611" s="1">
        <v>44501.378472222219</v>
      </c>
      <c r="D611">
        <v>3726.15</v>
      </c>
      <c r="E611" s="1">
        <v>44524.378472222219</v>
      </c>
      <c r="F611">
        <v>3440</v>
      </c>
      <c r="G611" s="2">
        <v>-7.6799999999999993E-2</v>
      </c>
      <c r="H611">
        <v>-28693.66</v>
      </c>
      <c r="I611" s="2">
        <v>-7.6999999999999999E-2</v>
      </c>
      <c r="J611">
        <v>100.0244</v>
      </c>
      <c r="K611">
        <v>372705.88</v>
      </c>
      <c r="L611">
        <v>8618032.9700000007</v>
      </c>
      <c r="M611">
        <v>17</v>
      </c>
      <c r="N611">
        <v>-1687.86</v>
      </c>
      <c r="O611" s="2">
        <v>-9.4E-2</v>
      </c>
      <c r="P611" s="2">
        <v>3.1899999999999998E-2</v>
      </c>
      <c r="Q611" t="s">
        <v>19</v>
      </c>
    </row>
    <row r="612" spans="1:17">
      <c r="A612" t="s">
        <v>23</v>
      </c>
      <c r="B612" t="s">
        <v>18</v>
      </c>
      <c r="C612" s="1">
        <v>44501.378472222219</v>
      </c>
      <c r="D612">
        <v>17565.7</v>
      </c>
      <c r="E612" s="1">
        <v>44524.378472222219</v>
      </c>
      <c r="F612">
        <v>17249.55</v>
      </c>
      <c r="G612" s="2">
        <v>-1.7999999999999999E-2</v>
      </c>
      <c r="H612">
        <v>-6781.86</v>
      </c>
      <c r="I612" s="2">
        <v>-1.8200000000000001E-2</v>
      </c>
      <c r="J612">
        <v>21.217739999999999</v>
      </c>
      <c r="K612">
        <v>372704.38</v>
      </c>
      <c r="L612">
        <v>8611251.1099999994</v>
      </c>
      <c r="M612">
        <v>17</v>
      </c>
      <c r="N612">
        <v>-398.93</v>
      </c>
      <c r="O612" s="2">
        <v>-4.5999999999999999E-2</v>
      </c>
      <c r="P612" s="2">
        <v>5.3800000000000001E-2</v>
      </c>
      <c r="Q612" t="s">
        <v>19</v>
      </c>
    </row>
    <row r="613" spans="1:17">
      <c r="A613" t="s">
        <v>24</v>
      </c>
      <c r="B613" t="s">
        <v>18</v>
      </c>
      <c r="C613" s="1">
        <v>44501.378472222219</v>
      </c>
      <c r="D613">
        <v>7413.95</v>
      </c>
      <c r="E613" s="1">
        <v>44524.378472222219</v>
      </c>
      <c r="F613">
        <v>7136.6</v>
      </c>
      <c r="G613" s="2">
        <v>-3.7400000000000003E-2</v>
      </c>
      <c r="H613">
        <v>-14015.67</v>
      </c>
      <c r="I613" s="2">
        <v>-3.7600000000000001E-2</v>
      </c>
      <c r="J613">
        <v>50.270490000000002</v>
      </c>
      <c r="K613">
        <v>372702.91</v>
      </c>
      <c r="L613">
        <v>8597235.4499999993</v>
      </c>
      <c r="M613">
        <v>17</v>
      </c>
      <c r="N613">
        <v>-824.45</v>
      </c>
      <c r="O613" s="2">
        <v>-6.6100000000000006E-2</v>
      </c>
      <c r="P613" s="2">
        <v>4.5900000000000003E-2</v>
      </c>
      <c r="Q613" t="s">
        <v>19</v>
      </c>
    </row>
    <row r="614" spans="1:17">
      <c r="A614" t="s">
        <v>25</v>
      </c>
      <c r="B614" t="s">
        <v>18</v>
      </c>
      <c r="C614" s="1">
        <v>44501.378472222219</v>
      </c>
      <c r="D614">
        <v>712.5</v>
      </c>
      <c r="E614" s="1">
        <v>44524.378472222219</v>
      </c>
      <c r="F614">
        <v>773.4</v>
      </c>
      <c r="G614" s="2">
        <v>8.5500000000000007E-2</v>
      </c>
      <c r="H614">
        <v>31778.44</v>
      </c>
      <c r="I614" s="2">
        <v>8.5300000000000001E-2</v>
      </c>
      <c r="J614">
        <v>523.08969999999999</v>
      </c>
      <c r="K614">
        <v>372701.44</v>
      </c>
      <c r="L614">
        <v>8629013.8900000006</v>
      </c>
      <c r="M614">
        <v>17</v>
      </c>
      <c r="N614">
        <v>1869.32</v>
      </c>
      <c r="O614" s="2">
        <v>-3.2099999999999997E-2</v>
      </c>
      <c r="P614" s="2">
        <v>9.7299999999999998E-2</v>
      </c>
      <c r="Q614" t="s">
        <v>19</v>
      </c>
    </row>
    <row r="615" spans="1:17">
      <c r="A615" t="s">
        <v>26</v>
      </c>
      <c r="B615" t="s">
        <v>18</v>
      </c>
      <c r="C615" s="1">
        <v>44501.378472222219</v>
      </c>
      <c r="D615">
        <v>421.65</v>
      </c>
      <c r="E615" s="1">
        <v>44524.378472222219</v>
      </c>
      <c r="F615">
        <v>404.2</v>
      </c>
      <c r="G615" s="2">
        <v>-4.1399999999999999E-2</v>
      </c>
      <c r="H615">
        <v>-15497.2</v>
      </c>
      <c r="I615" s="2">
        <v>-4.1599999999999998E-2</v>
      </c>
      <c r="J615">
        <v>883.90830000000005</v>
      </c>
      <c r="K615">
        <v>372699.91</v>
      </c>
      <c r="L615">
        <v>8613516.6899999995</v>
      </c>
      <c r="M615">
        <v>17</v>
      </c>
      <c r="N615">
        <v>-911.6</v>
      </c>
      <c r="O615" s="2">
        <v>-6.7699999999999996E-2</v>
      </c>
      <c r="P615" s="2">
        <v>2.93E-2</v>
      </c>
      <c r="Q615" t="s">
        <v>19</v>
      </c>
    </row>
    <row r="616" spans="1:17">
      <c r="A616" t="s">
        <v>27</v>
      </c>
      <c r="B616" t="s">
        <v>18</v>
      </c>
      <c r="C616" s="1">
        <v>44501.378472222219</v>
      </c>
      <c r="D616">
        <v>3678.15</v>
      </c>
      <c r="E616" s="1">
        <v>44524.378472222219</v>
      </c>
      <c r="F616">
        <v>3673</v>
      </c>
      <c r="G616" s="2">
        <v>-1.4E-3</v>
      </c>
      <c r="H616">
        <v>-596.33000000000004</v>
      </c>
      <c r="I616" s="2">
        <v>-1.6000000000000001E-3</v>
      </c>
      <c r="J616">
        <v>101.32769999999999</v>
      </c>
      <c r="K616">
        <v>372698.44</v>
      </c>
      <c r="L616">
        <v>8612920.3599999994</v>
      </c>
      <c r="M616">
        <v>17</v>
      </c>
      <c r="N616">
        <v>-35.08</v>
      </c>
      <c r="O616" s="2">
        <v>-3.8899999999999997E-2</v>
      </c>
      <c r="P616" s="2">
        <v>2.23E-2</v>
      </c>
      <c r="Q616" t="s">
        <v>19</v>
      </c>
    </row>
    <row r="617" spans="1:17">
      <c r="A617" t="s">
        <v>28</v>
      </c>
      <c r="B617" t="s">
        <v>18</v>
      </c>
      <c r="C617" s="1">
        <v>44501.378472222219</v>
      </c>
      <c r="D617">
        <v>909.25</v>
      </c>
      <c r="E617" s="1">
        <v>44524.378472222219</v>
      </c>
      <c r="F617">
        <v>904.7</v>
      </c>
      <c r="G617" s="2">
        <v>-5.0000000000000001E-3</v>
      </c>
      <c r="H617">
        <v>-1939.37</v>
      </c>
      <c r="I617" s="2">
        <v>-5.1999999999999998E-3</v>
      </c>
      <c r="J617">
        <v>409.89490000000001</v>
      </c>
      <c r="K617">
        <v>372696.94</v>
      </c>
      <c r="L617">
        <v>8610980.9900000002</v>
      </c>
      <c r="M617">
        <v>17</v>
      </c>
      <c r="N617">
        <v>-114.08</v>
      </c>
      <c r="O617" s="2">
        <v>-2.8899999999999999E-2</v>
      </c>
      <c r="P617" s="2">
        <v>3.8100000000000002E-2</v>
      </c>
      <c r="Q617" t="s">
        <v>19</v>
      </c>
    </row>
    <row r="618" spans="1:17">
      <c r="A618" t="s">
        <v>29</v>
      </c>
      <c r="B618" t="s">
        <v>18</v>
      </c>
      <c r="C618" s="1">
        <v>44501.378472222219</v>
      </c>
      <c r="D618">
        <v>170.75</v>
      </c>
      <c r="E618" s="1">
        <v>44524.378472222219</v>
      </c>
      <c r="F618">
        <v>159.5</v>
      </c>
      <c r="G618" s="2">
        <v>-6.59E-2</v>
      </c>
      <c r="H618">
        <v>-24627.42</v>
      </c>
      <c r="I618" s="2">
        <v>-6.6100000000000006E-2</v>
      </c>
      <c r="J618">
        <v>2182.6970000000001</v>
      </c>
      <c r="K618">
        <v>372695.44</v>
      </c>
      <c r="L618">
        <v>8586353.5700000003</v>
      </c>
      <c r="M618">
        <v>17</v>
      </c>
      <c r="N618">
        <v>-1448.67</v>
      </c>
      <c r="O618" s="2">
        <v>-0.1268</v>
      </c>
      <c r="P618" s="2">
        <v>2.0199999999999999E-2</v>
      </c>
      <c r="Q618" t="s">
        <v>19</v>
      </c>
    </row>
    <row r="619" spans="1:17">
      <c r="A619" t="s">
        <v>30</v>
      </c>
      <c r="B619" t="s">
        <v>18</v>
      </c>
      <c r="C619" s="1">
        <v>44501.378472222219</v>
      </c>
      <c r="D619">
        <v>5228.2</v>
      </c>
      <c r="E619" s="1">
        <v>44524.378472222219</v>
      </c>
      <c r="F619">
        <v>4719</v>
      </c>
      <c r="G619" s="2">
        <v>-9.74E-2</v>
      </c>
      <c r="H619">
        <v>-36369.4</v>
      </c>
      <c r="I619" s="2">
        <v>-9.7600000000000006E-2</v>
      </c>
      <c r="J619">
        <v>71.285319999999999</v>
      </c>
      <c r="K619">
        <v>372693.94</v>
      </c>
      <c r="L619">
        <v>8549984.1699999999</v>
      </c>
      <c r="M619">
        <v>17</v>
      </c>
      <c r="N619">
        <v>-2139.38</v>
      </c>
      <c r="O619" s="2">
        <v>-0.1135</v>
      </c>
      <c r="P619" s="2">
        <v>1.09E-2</v>
      </c>
      <c r="Q619" t="s">
        <v>19</v>
      </c>
    </row>
    <row r="620" spans="1:17">
      <c r="A620" t="s">
        <v>31</v>
      </c>
      <c r="B620" t="s">
        <v>18</v>
      </c>
      <c r="C620" s="1">
        <v>44501.378472222219</v>
      </c>
      <c r="D620">
        <v>4801.45</v>
      </c>
      <c r="E620" s="1">
        <v>44524.378472222219</v>
      </c>
      <c r="F620">
        <v>4620.6499999999996</v>
      </c>
      <c r="G620" s="2">
        <v>-3.7699999999999997E-2</v>
      </c>
      <c r="H620">
        <v>-14106.98</v>
      </c>
      <c r="I620" s="2">
        <v>-3.7900000000000003E-2</v>
      </c>
      <c r="J620">
        <v>77.620810000000006</v>
      </c>
      <c r="K620">
        <v>372692.47</v>
      </c>
      <c r="L620">
        <v>8535877.1999999993</v>
      </c>
      <c r="M620">
        <v>17</v>
      </c>
      <c r="N620">
        <v>-829.82</v>
      </c>
      <c r="O620" s="2">
        <v>-5.21E-2</v>
      </c>
      <c r="P620" s="2">
        <v>2.07E-2</v>
      </c>
      <c r="Q620" t="s">
        <v>19</v>
      </c>
    </row>
    <row r="621" spans="1:17">
      <c r="A621" t="s">
        <v>32</v>
      </c>
      <c r="B621" t="s">
        <v>18</v>
      </c>
      <c r="C621" s="1">
        <v>44501.378472222219</v>
      </c>
      <c r="D621">
        <v>2560</v>
      </c>
      <c r="E621" s="1">
        <v>44524.378472222219</v>
      </c>
      <c r="F621">
        <v>2580</v>
      </c>
      <c r="G621" s="2">
        <v>7.7999999999999996E-3</v>
      </c>
      <c r="H621">
        <v>2836.82</v>
      </c>
      <c r="I621" s="2">
        <v>7.6E-3</v>
      </c>
      <c r="J621">
        <v>145.58240000000001</v>
      </c>
      <c r="K621">
        <v>372690.97</v>
      </c>
      <c r="L621">
        <v>8538714.0099999998</v>
      </c>
      <c r="M621">
        <v>17</v>
      </c>
      <c r="N621">
        <v>166.87</v>
      </c>
      <c r="O621" s="2">
        <v>-3.2000000000000001E-2</v>
      </c>
      <c r="P621" s="2">
        <v>8.48E-2</v>
      </c>
      <c r="Q621" t="s">
        <v>19</v>
      </c>
    </row>
    <row r="622" spans="1:17">
      <c r="A622" t="s">
        <v>33</v>
      </c>
      <c r="B622" t="s">
        <v>18</v>
      </c>
      <c r="C622" s="1">
        <v>44501.378472222219</v>
      </c>
      <c r="D622">
        <v>1789</v>
      </c>
      <c r="E622" s="1">
        <v>44524.378472222219</v>
      </c>
      <c r="F622">
        <v>1767</v>
      </c>
      <c r="G622" s="2">
        <v>-1.23E-2</v>
      </c>
      <c r="H622">
        <v>-4657.18</v>
      </c>
      <c r="I622" s="2">
        <v>-1.2500000000000001E-2</v>
      </c>
      <c r="J622">
        <v>208.3228</v>
      </c>
      <c r="K622">
        <v>372689.5</v>
      </c>
      <c r="L622">
        <v>8534056.8300000001</v>
      </c>
      <c r="M622">
        <v>17</v>
      </c>
      <c r="N622">
        <v>-273.95</v>
      </c>
      <c r="O622" s="2">
        <v>-3.9E-2</v>
      </c>
      <c r="P622" s="2">
        <v>5.8099999999999999E-2</v>
      </c>
      <c r="Q622" t="s">
        <v>19</v>
      </c>
    </row>
    <row r="623" spans="1:17">
      <c r="A623" t="s">
        <v>34</v>
      </c>
      <c r="B623" t="s">
        <v>18</v>
      </c>
      <c r="C623" s="1">
        <v>44501.378472222219</v>
      </c>
      <c r="D623">
        <v>1189.2</v>
      </c>
      <c r="E623" s="1">
        <v>44524.378472222219</v>
      </c>
      <c r="F623">
        <v>1125.5999999999999</v>
      </c>
      <c r="G623" s="2">
        <v>-5.3499999999999999E-2</v>
      </c>
      <c r="H623">
        <v>-20004.400000000001</v>
      </c>
      <c r="I623" s="2">
        <v>-5.3699999999999998E-2</v>
      </c>
      <c r="J623">
        <v>313.39389999999997</v>
      </c>
      <c r="K623">
        <v>372688</v>
      </c>
      <c r="L623">
        <v>8514052.4399999995</v>
      </c>
      <c r="M623">
        <v>17</v>
      </c>
      <c r="N623">
        <v>-1176.73</v>
      </c>
      <c r="O623" s="2">
        <v>-8.3400000000000002E-2</v>
      </c>
      <c r="P623" s="2">
        <v>5.0000000000000001E-3</v>
      </c>
      <c r="Q623" t="s">
        <v>19</v>
      </c>
    </row>
    <row r="624" spans="1:17">
      <c r="A624" t="s">
        <v>35</v>
      </c>
      <c r="B624" t="s">
        <v>18</v>
      </c>
      <c r="C624" s="1">
        <v>44501.378472222219</v>
      </c>
      <c r="D624">
        <v>2887.95</v>
      </c>
      <c r="E624" s="1">
        <v>44524.378472222219</v>
      </c>
      <c r="F624">
        <v>2907.55</v>
      </c>
      <c r="G624" s="2">
        <v>6.7999999999999996E-3</v>
      </c>
      <c r="H624">
        <v>2454.5700000000002</v>
      </c>
      <c r="I624" s="2">
        <v>6.6E-3</v>
      </c>
      <c r="J624">
        <v>129.0488</v>
      </c>
      <c r="K624">
        <v>372686.5</v>
      </c>
      <c r="L624">
        <v>8516507</v>
      </c>
      <c r="M624">
        <v>17</v>
      </c>
      <c r="N624">
        <v>144.38999999999999</v>
      </c>
      <c r="O624" s="2">
        <v>-1.7299999999999999E-2</v>
      </c>
      <c r="P624" s="2">
        <v>4.6100000000000002E-2</v>
      </c>
      <c r="Q624" t="s">
        <v>19</v>
      </c>
    </row>
    <row r="625" spans="1:17">
      <c r="A625" t="s">
        <v>36</v>
      </c>
      <c r="B625" t="s">
        <v>18</v>
      </c>
      <c r="C625" s="1">
        <v>44501.378472222219</v>
      </c>
      <c r="D625">
        <v>1605.3</v>
      </c>
      <c r="E625" s="1">
        <v>44524.378472222219</v>
      </c>
      <c r="F625">
        <v>1533.15</v>
      </c>
      <c r="G625" s="2">
        <v>-4.4900000000000002E-2</v>
      </c>
      <c r="H625">
        <v>-16823.14</v>
      </c>
      <c r="I625" s="2">
        <v>-4.5100000000000001E-2</v>
      </c>
      <c r="J625">
        <v>232.1591</v>
      </c>
      <c r="K625">
        <v>372685.03</v>
      </c>
      <c r="L625">
        <v>8499683.8599999994</v>
      </c>
      <c r="M625">
        <v>17</v>
      </c>
      <c r="N625">
        <v>-989.6</v>
      </c>
      <c r="O625" s="2">
        <v>-6.7900000000000002E-2</v>
      </c>
      <c r="P625" s="2">
        <v>1.04E-2</v>
      </c>
      <c r="Q625" t="s">
        <v>19</v>
      </c>
    </row>
    <row r="626" spans="1:17">
      <c r="A626" t="s">
        <v>37</v>
      </c>
      <c r="B626" t="s">
        <v>18</v>
      </c>
      <c r="C626" s="1">
        <v>44501.378472222219</v>
      </c>
      <c r="D626">
        <v>689.8</v>
      </c>
      <c r="E626" s="1">
        <v>44524.378472222219</v>
      </c>
      <c r="F626">
        <v>701.1</v>
      </c>
      <c r="G626" s="2">
        <v>1.6400000000000001E-2</v>
      </c>
      <c r="H626">
        <v>6029.99</v>
      </c>
      <c r="I626" s="2">
        <v>1.6199999999999999E-2</v>
      </c>
      <c r="J626">
        <v>540.27760000000001</v>
      </c>
      <c r="K626">
        <v>372683.53</v>
      </c>
      <c r="L626">
        <v>8505713.8499999996</v>
      </c>
      <c r="M626">
        <v>17</v>
      </c>
      <c r="N626">
        <v>354.71</v>
      </c>
      <c r="O626" s="2">
        <v>-1.37E-2</v>
      </c>
      <c r="P626" s="2">
        <v>4.9500000000000002E-2</v>
      </c>
      <c r="Q626" t="s">
        <v>19</v>
      </c>
    </row>
    <row r="627" spans="1:17">
      <c r="A627" t="s">
        <v>38</v>
      </c>
      <c r="B627" t="s">
        <v>18</v>
      </c>
      <c r="C627" s="1">
        <v>44501.378472222219</v>
      </c>
      <c r="D627">
        <v>2680.7</v>
      </c>
      <c r="E627" s="1">
        <v>44524.378472222219</v>
      </c>
      <c r="F627">
        <v>2643</v>
      </c>
      <c r="G627" s="2">
        <v>-1.41E-2</v>
      </c>
      <c r="H627">
        <v>-5315.22</v>
      </c>
      <c r="I627" s="2">
        <v>-1.43E-2</v>
      </c>
      <c r="J627">
        <v>139.02420000000001</v>
      </c>
      <c r="K627">
        <v>372682.03</v>
      </c>
      <c r="L627">
        <v>8500398.6300000008</v>
      </c>
      <c r="M627">
        <v>17</v>
      </c>
      <c r="N627">
        <v>-312.66000000000003</v>
      </c>
      <c r="O627" s="2">
        <v>-3.0099999999999998E-2</v>
      </c>
      <c r="P627" s="2">
        <v>3.8800000000000001E-2</v>
      </c>
      <c r="Q627" t="s">
        <v>19</v>
      </c>
    </row>
    <row r="628" spans="1:17">
      <c r="A628" t="s">
        <v>39</v>
      </c>
      <c r="B628" t="s">
        <v>18</v>
      </c>
      <c r="C628" s="1">
        <v>44501.378472222219</v>
      </c>
      <c r="D628">
        <v>478.15</v>
      </c>
      <c r="E628" s="1">
        <v>44524.378472222219</v>
      </c>
      <c r="F628">
        <v>450.75</v>
      </c>
      <c r="G628" s="2">
        <v>-5.7299999999999997E-2</v>
      </c>
      <c r="H628">
        <v>-21428.560000000001</v>
      </c>
      <c r="I628" s="2">
        <v>-5.7500000000000002E-2</v>
      </c>
      <c r="J628">
        <v>779.42179999999996</v>
      </c>
      <c r="K628">
        <v>372680.53</v>
      </c>
      <c r="L628">
        <v>8478970.0700000003</v>
      </c>
      <c r="M628">
        <v>17</v>
      </c>
      <c r="N628">
        <v>-1260.5</v>
      </c>
      <c r="O628" s="2">
        <v>-9.4600000000000004E-2</v>
      </c>
      <c r="P628" s="2">
        <v>8.0999999999999996E-3</v>
      </c>
      <c r="Q628" t="s">
        <v>19</v>
      </c>
    </row>
    <row r="629" spans="1:17">
      <c r="A629" t="s">
        <v>40</v>
      </c>
      <c r="B629" t="s">
        <v>18</v>
      </c>
      <c r="C629" s="1">
        <v>44501.378472222219</v>
      </c>
      <c r="D629">
        <v>2407.1</v>
      </c>
      <c r="E629" s="1">
        <v>44524.378472222219</v>
      </c>
      <c r="F629">
        <v>2386.5500000000002</v>
      </c>
      <c r="G629" s="2">
        <v>-8.5000000000000006E-3</v>
      </c>
      <c r="H629">
        <v>-3255.87</v>
      </c>
      <c r="I629" s="2">
        <v>-8.6999999999999994E-3</v>
      </c>
      <c r="J629">
        <v>154.82490000000001</v>
      </c>
      <c r="K629">
        <v>372679.03</v>
      </c>
      <c r="L629">
        <v>8475714.1999999993</v>
      </c>
      <c r="M629">
        <v>17</v>
      </c>
      <c r="N629">
        <v>-191.52</v>
      </c>
      <c r="O629" s="2">
        <v>-2.93E-2</v>
      </c>
      <c r="P629" s="2">
        <v>1.7399999999999999E-2</v>
      </c>
      <c r="Q629" t="s">
        <v>19</v>
      </c>
    </row>
    <row r="630" spans="1:17">
      <c r="A630" t="s">
        <v>41</v>
      </c>
      <c r="B630" t="s">
        <v>18</v>
      </c>
      <c r="C630" s="1">
        <v>44501.378472222219</v>
      </c>
      <c r="D630">
        <v>803.9</v>
      </c>
      <c r="E630" s="1">
        <v>44524.378472222219</v>
      </c>
      <c r="F630">
        <v>765.6</v>
      </c>
      <c r="G630" s="2">
        <v>-4.7600000000000003E-2</v>
      </c>
      <c r="H630">
        <v>-17828.14</v>
      </c>
      <c r="I630" s="2">
        <v>-4.7800000000000002E-2</v>
      </c>
      <c r="J630">
        <v>463.58690000000001</v>
      </c>
      <c r="K630">
        <v>372677.56</v>
      </c>
      <c r="L630">
        <v>8457886.0600000005</v>
      </c>
      <c r="M630">
        <v>17</v>
      </c>
      <c r="N630">
        <v>-1048.71</v>
      </c>
      <c r="O630" s="2">
        <v>-9.0399999999999994E-2</v>
      </c>
      <c r="P630" s="2">
        <v>7.6E-3</v>
      </c>
      <c r="Q630" t="s">
        <v>19</v>
      </c>
    </row>
    <row r="631" spans="1:17">
      <c r="A631" t="s">
        <v>107</v>
      </c>
      <c r="B631" t="s">
        <v>18</v>
      </c>
      <c r="C631" s="1">
        <v>44501.378472222219</v>
      </c>
      <c r="D631">
        <v>1229.0999999999999</v>
      </c>
      <c r="E631" s="1">
        <v>44524.378472222219</v>
      </c>
      <c r="F631">
        <v>990</v>
      </c>
      <c r="G631" s="2">
        <v>-0.19450000000000001</v>
      </c>
      <c r="H631">
        <v>-72564.929999999993</v>
      </c>
      <c r="I631" s="2">
        <v>-0.19470000000000001</v>
      </c>
      <c r="J631">
        <v>303.21050000000002</v>
      </c>
      <c r="K631">
        <v>372676.06</v>
      </c>
      <c r="L631">
        <v>8385321.1399999997</v>
      </c>
      <c r="M631">
        <v>17</v>
      </c>
      <c r="N631">
        <v>-4268.53</v>
      </c>
      <c r="O631" s="2">
        <v>-0.20760000000000001</v>
      </c>
      <c r="P631" s="2">
        <v>8.8999999999999999E-3</v>
      </c>
      <c r="Q631" t="s">
        <v>19</v>
      </c>
    </row>
    <row r="632" spans="1:17">
      <c r="A632" t="s">
        <v>108</v>
      </c>
      <c r="B632" t="s">
        <v>18</v>
      </c>
      <c r="C632" s="1">
        <v>44501.378472222219</v>
      </c>
      <c r="D632">
        <v>1700.05</v>
      </c>
      <c r="E632" s="1">
        <v>44524.378472222219</v>
      </c>
      <c r="F632">
        <v>1721</v>
      </c>
      <c r="G632" s="2">
        <v>1.23E-2</v>
      </c>
      <c r="H632">
        <v>4517.54</v>
      </c>
      <c r="I632" s="2">
        <v>1.21E-2</v>
      </c>
      <c r="J632">
        <v>219.2139</v>
      </c>
      <c r="K632">
        <v>372674.56</v>
      </c>
      <c r="L632">
        <v>8389838.6699999999</v>
      </c>
      <c r="M632">
        <v>17</v>
      </c>
      <c r="N632">
        <v>265.74</v>
      </c>
      <c r="O632" s="2">
        <v>-1.41E-2</v>
      </c>
      <c r="P632" s="2">
        <v>6.4100000000000004E-2</v>
      </c>
      <c r="Q632" t="s">
        <v>19</v>
      </c>
    </row>
    <row r="633" spans="1:17">
      <c r="A633" t="s">
        <v>42</v>
      </c>
      <c r="B633" t="s">
        <v>18</v>
      </c>
      <c r="C633" s="1">
        <v>44501.378472222219</v>
      </c>
      <c r="D633">
        <v>131.65</v>
      </c>
      <c r="E633" s="1">
        <v>44524.378472222219</v>
      </c>
      <c r="F633">
        <v>128.4</v>
      </c>
      <c r="G633" s="2">
        <v>-2.47E-2</v>
      </c>
      <c r="H633">
        <v>-9273.67</v>
      </c>
      <c r="I633" s="2">
        <v>-2.4899999999999999E-2</v>
      </c>
      <c r="J633">
        <v>2830.7869999999998</v>
      </c>
      <c r="K633">
        <v>372673.06</v>
      </c>
      <c r="L633">
        <v>8380565</v>
      </c>
      <c r="M633">
        <v>17</v>
      </c>
      <c r="N633">
        <v>-545.51</v>
      </c>
      <c r="O633" s="2">
        <v>-0.06</v>
      </c>
      <c r="P633" s="2">
        <v>7.4800000000000005E-2</v>
      </c>
      <c r="Q633" t="s">
        <v>19</v>
      </c>
    </row>
    <row r="634" spans="1:17">
      <c r="A634" t="s">
        <v>109</v>
      </c>
      <c r="B634" t="s">
        <v>18</v>
      </c>
      <c r="C634" s="1">
        <v>44501.378472222219</v>
      </c>
      <c r="D634">
        <v>226.85</v>
      </c>
      <c r="E634" s="1">
        <v>44524.378472222219</v>
      </c>
      <c r="F634">
        <v>231.7</v>
      </c>
      <c r="G634" s="2">
        <v>2.1399999999999999E-2</v>
      </c>
      <c r="H634">
        <v>7892.3</v>
      </c>
      <c r="I634" s="2">
        <v>2.12E-2</v>
      </c>
      <c r="J634">
        <v>1642.8109999999999</v>
      </c>
      <c r="K634">
        <v>372671.59</v>
      </c>
      <c r="L634">
        <v>8388457.2999999998</v>
      </c>
      <c r="M634">
        <v>17</v>
      </c>
      <c r="N634">
        <v>464.25</v>
      </c>
      <c r="O634" s="2">
        <v>-2.2700000000000001E-2</v>
      </c>
      <c r="P634" s="2">
        <v>8.1100000000000005E-2</v>
      </c>
      <c r="Q634" t="s">
        <v>19</v>
      </c>
    </row>
    <row r="635" spans="1:17">
      <c r="A635" t="s">
        <v>110</v>
      </c>
      <c r="B635" t="s">
        <v>18</v>
      </c>
      <c r="C635" s="1">
        <v>44501.378472222219</v>
      </c>
      <c r="D635">
        <v>688.95</v>
      </c>
      <c r="E635" s="1">
        <v>44524.378472222219</v>
      </c>
      <c r="F635">
        <v>686</v>
      </c>
      <c r="G635" s="2">
        <v>-4.3E-3</v>
      </c>
      <c r="H635">
        <v>-1670.1</v>
      </c>
      <c r="I635" s="2">
        <v>-4.4999999999999997E-3</v>
      </c>
      <c r="J635">
        <v>540.92470000000003</v>
      </c>
      <c r="K635">
        <v>372670.09</v>
      </c>
      <c r="L635">
        <v>8386787.2000000002</v>
      </c>
      <c r="M635">
        <v>17</v>
      </c>
      <c r="N635">
        <v>-98.24</v>
      </c>
      <c r="O635" s="2">
        <v>-6.6699999999999995E-2</v>
      </c>
      <c r="P635" s="2">
        <v>6.4999999999999997E-3</v>
      </c>
      <c r="Q635" t="s">
        <v>19</v>
      </c>
    </row>
    <row r="636" spans="1:17">
      <c r="A636" t="s">
        <v>111</v>
      </c>
      <c r="B636" t="s">
        <v>18</v>
      </c>
      <c r="C636" s="1">
        <v>44501.378472222219</v>
      </c>
      <c r="D636">
        <v>2076.5</v>
      </c>
      <c r="E636" s="1">
        <v>44524.378472222219</v>
      </c>
      <c r="F636">
        <v>2000.25</v>
      </c>
      <c r="G636" s="2">
        <v>-3.6700000000000003E-2</v>
      </c>
      <c r="H636">
        <v>-13757.72</v>
      </c>
      <c r="I636" s="2">
        <v>-3.6900000000000002E-2</v>
      </c>
      <c r="J636">
        <v>179.46960000000001</v>
      </c>
      <c r="K636">
        <v>372668.59</v>
      </c>
      <c r="L636">
        <v>8373029.4800000004</v>
      </c>
      <c r="M636">
        <v>17</v>
      </c>
      <c r="N636">
        <v>-809.28</v>
      </c>
      <c r="O636" s="2">
        <v>-6.93E-2</v>
      </c>
      <c r="P636" s="2">
        <v>2.46E-2</v>
      </c>
      <c r="Q636" t="s">
        <v>19</v>
      </c>
    </row>
    <row r="637" spans="1:17">
      <c r="A637" t="s">
        <v>112</v>
      </c>
      <c r="B637" t="s">
        <v>18</v>
      </c>
      <c r="C637" s="1">
        <v>44501.378472222219</v>
      </c>
      <c r="D637">
        <v>1795.35</v>
      </c>
      <c r="E637" s="1">
        <v>44524.378472222219</v>
      </c>
      <c r="F637">
        <v>1891.95</v>
      </c>
      <c r="G637" s="2">
        <v>5.3800000000000001E-2</v>
      </c>
      <c r="H637">
        <v>19975.060000000001</v>
      </c>
      <c r="I637" s="2">
        <v>5.3600000000000002E-2</v>
      </c>
      <c r="J637">
        <v>207.5735</v>
      </c>
      <c r="K637">
        <v>372667.09</v>
      </c>
      <c r="L637">
        <v>8393004.5399999991</v>
      </c>
      <c r="M637">
        <v>17</v>
      </c>
      <c r="N637">
        <v>1175</v>
      </c>
      <c r="O637" s="2">
        <v>-2.46E-2</v>
      </c>
      <c r="P637" s="2">
        <v>0.1038</v>
      </c>
      <c r="Q637" t="s">
        <v>19</v>
      </c>
    </row>
    <row r="638" spans="1:17">
      <c r="A638" t="s">
        <v>113</v>
      </c>
      <c r="B638" t="s">
        <v>18</v>
      </c>
      <c r="C638" s="1">
        <v>44501.378472222219</v>
      </c>
      <c r="D638">
        <v>870.35</v>
      </c>
      <c r="E638" s="1">
        <v>44524.378472222219</v>
      </c>
      <c r="F638">
        <v>897</v>
      </c>
      <c r="G638" s="2">
        <v>3.0599999999999999E-2</v>
      </c>
      <c r="H638">
        <v>11335.3</v>
      </c>
      <c r="I638" s="2">
        <v>3.04E-2</v>
      </c>
      <c r="J638">
        <v>428.17899999999997</v>
      </c>
      <c r="K638">
        <v>372665.63</v>
      </c>
      <c r="L638">
        <v>8404339.8399999999</v>
      </c>
      <c r="M638">
        <v>17</v>
      </c>
      <c r="N638">
        <v>666.78</v>
      </c>
      <c r="O638" s="2">
        <v>-3.1399999999999997E-2</v>
      </c>
      <c r="P638" s="2">
        <v>0.12479999999999999</v>
      </c>
      <c r="Q638" t="s">
        <v>19</v>
      </c>
    </row>
    <row r="639" spans="1:17">
      <c r="A639" t="s">
        <v>114</v>
      </c>
      <c r="B639" t="s">
        <v>18</v>
      </c>
      <c r="C639" s="1">
        <v>44501.378472222219</v>
      </c>
      <c r="D639">
        <v>7615.55</v>
      </c>
      <c r="E639" s="1">
        <v>44524.378472222219</v>
      </c>
      <c r="F639">
        <v>7751.8</v>
      </c>
      <c r="G639" s="2">
        <v>1.7899999999999999E-2</v>
      </c>
      <c r="H639">
        <v>6592.14</v>
      </c>
      <c r="I639" s="2">
        <v>1.77E-2</v>
      </c>
      <c r="J639">
        <v>48.934640000000002</v>
      </c>
      <c r="K639">
        <v>372664.16</v>
      </c>
      <c r="L639">
        <v>8410931.9800000004</v>
      </c>
      <c r="M639">
        <v>17</v>
      </c>
      <c r="N639">
        <v>387.77</v>
      </c>
      <c r="O639" s="2">
        <v>-2.8199999999999999E-2</v>
      </c>
      <c r="P639" s="2">
        <v>9.8799999999999999E-2</v>
      </c>
      <c r="Q639" t="s">
        <v>19</v>
      </c>
    </row>
    <row r="640" spans="1:17">
      <c r="A640" t="s">
        <v>115</v>
      </c>
      <c r="B640" t="s">
        <v>18</v>
      </c>
      <c r="C640" s="1">
        <v>44501.378472222219</v>
      </c>
      <c r="D640">
        <v>18939.599999999999</v>
      </c>
      <c r="E640" s="1">
        <v>44524.378472222219</v>
      </c>
      <c r="F640">
        <v>19207.45</v>
      </c>
      <c r="G640" s="2">
        <v>1.41E-2</v>
      </c>
      <c r="H640">
        <v>5195.26</v>
      </c>
      <c r="I640" s="2">
        <v>1.3899999999999999E-2</v>
      </c>
      <c r="J640">
        <v>19.676369999999999</v>
      </c>
      <c r="K640">
        <v>372662.66</v>
      </c>
      <c r="L640">
        <v>8416127.2400000002</v>
      </c>
      <c r="M640">
        <v>17</v>
      </c>
      <c r="N640">
        <v>305.60000000000002</v>
      </c>
      <c r="O640" s="2">
        <v>-0.02</v>
      </c>
      <c r="P640" s="2">
        <v>3.4799999999999998E-2</v>
      </c>
      <c r="Q640" t="s">
        <v>19</v>
      </c>
    </row>
    <row r="641" spans="1:17">
      <c r="A641" t="s">
        <v>116</v>
      </c>
      <c r="B641" t="s">
        <v>18</v>
      </c>
      <c r="C641" s="1">
        <v>44501.378472222219</v>
      </c>
      <c r="D641">
        <v>134.30000000000001</v>
      </c>
      <c r="E641" s="1">
        <v>44524.378472222219</v>
      </c>
      <c r="F641">
        <v>135.9</v>
      </c>
      <c r="G641" s="2">
        <v>1.1900000000000001E-2</v>
      </c>
      <c r="H641">
        <v>4364.7700000000004</v>
      </c>
      <c r="I641" s="2">
        <v>1.17E-2</v>
      </c>
      <c r="J641">
        <v>2774.8409999999999</v>
      </c>
      <c r="K641">
        <v>372661.16</v>
      </c>
      <c r="L641">
        <v>8420492.0099999998</v>
      </c>
      <c r="M641">
        <v>17</v>
      </c>
      <c r="N641">
        <v>256.75</v>
      </c>
      <c r="O641" s="2">
        <v>-4.58E-2</v>
      </c>
      <c r="P641" s="2">
        <v>5.2900000000000003E-2</v>
      </c>
      <c r="Q641" t="s">
        <v>19</v>
      </c>
    </row>
    <row r="642" spans="1:17">
      <c r="A642" t="s">
        <v>43</v>
      </c>
      <c r="B642" t="s">
        <v>18</v>
      </c>
      <c r="C642" s="1">
        <v>44501.378472222219</v>
      </c>
      <c r="D642">
        <v>153.15</v>
      </c>
      <c r="E642" s="1">
        <v>44524.378472222219</v>
      </c>
      <c r="F642">
        <v>153.9</v>
      </c>
      <c r="G642" s="2">
        <v>4.8999999999999998E-3</v>
      </c>
      <c r="H642">
        <v>1750.26</v>
      </c>
      <c r="I642" s="2">
        <v>4.7000000000000002E-3</v>
      </c>
      <c r="J642">
        <v>2433.299</v>
      </c>
      <c r="K642">
        <v>372659.66</v>
      </c>
      <c r="L642">
        <v>8422242.2699999996</v>
      </c>
      <c r="M642">
        <v>17</v>
      </c>
      <c r="N642">
        <v>102.96</v>
      </c>
      <c r="O642" s="2">
        <v>-6.3700000000000007E-2</v>
      </c>
      <c r="P642" s="2">
        <v>5.9400000000000001E-2</v>
      </c>
      <c r="Q642" t="s">
        <v>19</v>
      </c>
    </row>
    <row r="643" spans="1:17">
      <c r="A643" t="s">
        <v>44</v>
      </c>
      <c r="B643" t="s">
        <v>18</v>
      </c>
      <c r="C643" s="1">
        <v>44501.378472222219</v>
      </c>
      <c r="D643">
        <v>187.75</v>
      </c>
      <c r="E643" s="1">
        <v>44524.378472222219</v>
      </c>
      <c r="F643">
        <v>204.3</v>
      </c>
      <c r="G643" s="2">
        <v>8.8099999999999998E-2</v>
      </c>
      <c r="H643">
        <v>32771.68</v>
      </c>
      <c r="I643" s="2">
        <v>8.7900000000000006E-2</v>
      </c>
      <c r="J643">
        <v>1984.864</v>
      </c>
      <c r="K643">
        <v>372658.19</v>
      </c>
      <c r="L643">
        <v>8455013.9499999993</v>
      </c>
      <c r="M643">
        <v>17</v>
      </c>
      <c r="N643">
        <v>1927.75</v>
      </c>
      <c r="O643" s="2">
        <v>-3.9699999999999999E-2</v>
      </c>
      <c r="P643" s="2">
        <v>9.3700000000000006E-2</v>
      </c>
      <c r="Q643" t="s">
        <v>19</v>
      </c>
    </row>
    <row r="644" spans="1:17">
      <c r="A644" t="s">
        <v>45</v>
      </c>
      <c r="B644" t="s">
        <v>18</v>
      </c>
      <c r="C644" s="1">
        <v>44501.378472222219</v>
      </c>
      <c r="D644">
        <v>2537.8000000000002</v>
      </c>
      <c r="E644" s="1">
        <v>44524.378472222219</v>
      </c>
      <c r="F644">
        <v>2387</v>
      </c>
      <c r="G644" s="2">
        <v>-5.9400000000000001E-2</v>
      </c>
      <c r="H644">
        <v>-22216.15</v>
      </c>
      <c r="I644" s="2">
        <v>-5.96E-2</v>
      </c>
      <c r="J644">
        <v>146.8424</v>
      </c>
      <c r="K644">
        <v>372656.66</v>
      </c>
      <c r="L644">
        <v>8432797.8000000007</v>
      </c>
      <c r="M644">
        <v>17</v>
      </c>
      <c r="N644">
        <v>-1306.83</v>
      </c>
      <c r="O644" s="2">
        <v>-9.0200000000000002E-2</v>
      </c>
      <c r="P644" s="2">
        <v>2.5399999999999999E-2</v>
      </c>
      <c r="Q644" t="s">
        <v>19</v>
      </c>
    </row>
    <row r="645" spans="1:17">
      <c r="A645" t="s">
        <v>46</v>
      </c>
      <c r="B645" t="s">
        <v>18</v>
      </c>
      <c r="C645" s="1">
        <v>44501.378472222219</v>
      </c>
      <c r="D645">
        <v>1163.3499999999999</v>
      </c>
      <c r="E645" s="1">
        <v>44524.378472222219</v>
      </c>
      <c r="F645">
        <v>1170.5999999999999</v>
      </c>
      <c r="G645" s="2">
        <v>6.1999999999999998E-3</v>
      </c>
      <c r="H645">
        <v>2247.62</v>
      </c>
      <c r="I645" s="2">
        <v>6.0000000000000001E-3</v>
      </c>
      <c r="J645">
        <v>320.32940000000002</v>
      </c>
      <c r="K645">
        <v>372655.22</v>
      </c>
      <c r="L645">
        <v>8435045.4199999999</v>
      </c>
      <c r="M645">
        <v>17</v>
      </c>
      <c r="N645">
        <v>132.21</v>
      </c>
      <c r="O645" s="2">
        <v>-2.7300000000000001E-2</v>
      </c>
      <c r="P645" s="2">
        <v>4.1799999999999997E-2</v>
      </c>
      <c r="Q645" t="s">
        <v>19</v>
      </c>
    </row>
    <row r="646" spans="1:17">
      <c r="A646" t="s">
        <v>47</v>
      </c>
      <c r="B646" t="s">
        <v>18</v>
      </c>
      <c r="C646" s="1">
        <v>44501.378472222219</v>
      </c>
      <c r="D646">
        <v>515.70000000000005</v>
      </c>
      <c r="E646" s="1">
        <v>44524.378472222219</v>
      </c>
      <c r="F646">
        <v>497.4</v>
      </c>
      <c r="G646" s="2">
        <v>-3.5499999999999997E-2</v>
      </c>
      <c r="H646">
        <v>-13297.1</v>
      </c>
      <c r="I646" s="2">
        <v>-3.5700000000000003E-2</v>
      </c>
      <c r="J646">
        <v>722.61720000000003</v>
      </c>
      <c r="K646">
        <v>372653.69</v>
      </c>
      <c r="L646">
        <v>8421748.3200000003</v>
      </c>
      <c r="M646">
        <v>17</v>
      </c>
      <c r="N646">
        <v>-782.18</v>
      </c>
      <c r="O646" s="2">
        <v>-7.4099999999999999E-2</v>
      </c>
      <c r="P646" s="2">
        <v>5.16E-2</v>
      </c>
      <c r="Q646" t="s">
        <v>19</v>
      </c>
    </row>
    <row r="647" spans="1:17">
      <c r="A647" t="s">
        <v>48</v>
      </c>
      <c r="B647" t="s">
        <v>18</v>
      </c>
      <c r="C647" s="1">
        <v>44501.378472222219</v>
      </c>
      <c r="D647">
        <v>29145.75</v>
      </c>
      <c r="E647" s="1">
        <v>44524.378472222219</v>
      </c>
      <c r="F647">
        <v>26776.05</v>
      </c>
      <c r="G647" s="2">
        <v>-8.1299999999999997E-2</v>
      </c>
      <c r="H647">
        <v>-30370.05</v>
      </c>
      <c r="I647" s="2">
        <v>-8.1500000000000003E-2</v>
      </c>
      <c r="J647">
        <v>12.785819999999999</v>
      </c>
      <c r="K647">
        <v>372652.19</v>
      </c>
      <c r="L647">
        <v>8391378.2699999996</v>
      </c>
      <c r="M647">
        <v>17</v>
      </c>
      <c r="N647">
        <v>-1786.47</v>
      </c>
      <c r="O647" s="2">
        <v>-0.1009</v>
      </c>
      <c r="P647" s="2">
        <v>2.3099999999999999E-2</v>
      </c>
      <c r="Q647" t="s">
        <v>19</v>
      </c>
    </row>
    <row r="648" spans="1:17">
      <c r="A648" t="s">
        <v>131</v>
      </c>
      <c r="B648" t="s">
        <v>18</v>
      </c>
      <c r="C648" s="1">
        <v>44501.378472222219</v>
      </c>
      <c r="D648">
        <v>811.8</v>
      </c>
      <c r="E648" s="1">
        <v>44524.378472222219</v>
      </c>
      <c r="F648">
        <v>785</v>
      </c>
      <c r="G648" s="2">
        <v>-3.3000000000000002E-2</v>
      </c>
      <c r="H648">
        <v>-12375.64</v>
      </c>
      <c r="I648" s="2">
        <v>-3.32E-2</v>
      </c>
      <c r="J648">
        <v>459.04250000000002</v>
      </c>
      <c r="K648">
        <v>372650.72</v>
      </c>
      <c r="L648">
        <v>8379002.6299999999</v>
      </c>
      <c r="M648">
        <v>17</v>
      </c>
      <c r="N648">
        <v>-727.98</v>
      </c>
      <c r="O648" s="2">
        <v>-6.1899999999999997E-2</v>
      </c>
      <c r="P648" s="2">
        <v>2.98E-2</v>
      </c>
      <c r="Q648" t="s">
        <v>19</v>
      </c>
    </row>
    <row r="649" spans="1:17">
      <c r="A649" t="s">
        <v>119</v>
      </c>
      <c r="B649" t="s">
        <v>18</v>
      </c>
      <c r="C649" s="1">
        <v>44501.378472222219</v>
      </c>
      <c r="D649">
        <v>824.9</v>
      </c>
      <c r="E649" s="1">
        <v>44524.378472222219</v>
      </c>
      <c r="F649">
        <v>814.45</v>
      </c>
      <c r="G649" s="2">
        <v>-1.2699999999999999E-2</v>
      </c>
      <c r="H649">
        <v>-4794.8500000000004</v>
      </c>
      <c r="I649" s="2">
        <v>-1.29E-2</v>
      </c>
      <c r="J649">
        <v>451.75080000000003</v>
      </c>
      <c r="K649">
        <v>372649.25</v>
      </c>
      <c r="L649">
        <v>8374207.7800000003</v>
      </c>
      <c r="M649">
        <v>17</v>
      </c>
      <c r="N649">
        <v>-282.05</v>
      </c>
      <c r="O649" s="2">
        <v>-2.7799999999999998E-2</v>
      </c>
      <c r="P649" s="2">
        <v>4.0099999999999997E-2</v>
      </c>
      <c r="Q649" t="s">
        <v>19</v>
      </c>
    </row>
    <row r="650" spans="1:17">
      <c r="A650" t="s">
        <v>118</v>
      </c>
      <c r="B650" t="s">
        <v>18</v>
      </c>
      <c r="C650" s="1">
        <v>44501.378472222219</v>
      </c>
      <c r="D650">
        <v>485.7</v>
      </c>
      <c r="E650" s="1">
        <v>44524.378472222219</v>
      </c>
      <c r="F650">
        <v>497.95</v>
      </c>
      <c r="G650" s="2">
        <v>2.52E-2</v>
      </c>
      <c r="H650">
        <v>9323.2000000000007</v>
      </c>
      <c r="I650" s="2">
        <v>2.5000000000000001E-2</v>
      </c>
      <c r="J650">
        <v>767.23850000000004</v>
      </c>
      <c r="K650">
        <v>372647.72</v>
      </c>
      <c r="L650">
        <v>8383530.9800000004</v>
      </c>
      <c r="M650">
        <v>17</v>
      </c>
      <c r="N650">
        <v>548.41999999999996</v>
      </c>
      <c r="O650" s="2">
        <v>-3.27E-2</v>
      </c>
      <c r="P650" s="2">
        <v>0.105</v>
      </c>
      <c r="Q650" t="s">
        <v>19</v>
      </c>
    </row>
    <row r="651" spans="1:17">
      <c r="A651" t="s">
        <v>49</v>
      </c>
      <c r="B651" t="s">
        <v>18</v>
      </c>
      <c r="C651" s="1">
        <v>44501.378472222219</v>
      </c>
      <c r="D651">
        <v>3476.4</v>
      </c>
      <c r="E651" s="1">
        <v>44524.378472222219</v>
      </c>
      <c r="F651">
        <v>3476.55</v>
      </c>
      <c r="G651" s="2">
        <v>0</v>
      </c>
      <c r="H651">
        <v>-58.45</v>
      </c>
      <c r="I651" s="2">
        <v>-2.0000000000000001E-4</v>
      </c>
      <c r="J651">
        <v>107.1931</v>
      </c>
      <c r="K651">
        <v>372646.25</v>
      </c>
      <c r="L651">
        <v>8383472.5199999996</v>
      </c>
      <c r="M651">
        <v>17</v>
      </c>
      <c r="N651">
        <v>-3.44</v>
      </c>
      <c r="O651" s="2">
        <v>-1.9699999999999999E-2</v>
      </c>
      <c r="P651" s="2">
        <v>2.8500000000000001E-2</v>
      </c>
      <c r="Q651" t="s">
        <v>19</v>
      </c>
    </row>
    <row r="652" spans="1:17">
      <c r="A652" t="s">
        <v>50</v>
      </c>
      <c r="B652" t="s">
        <v>18</v>
      </c>
      <c r="C652" s="1">
        <v>44501.378472222219</v>
      </c>
      <c r="D652">
        <v>1522.15</v>
      </c>
      <c r="E652" s="1">
        <v>44524.378472222219</v>
      </c>
      <c r="F652">
        <v>1541</v>
      </c>
      <c r="G652" s="2">
        <v>1.24E-2</v>
      </c>
      <c r="H652">
        <v>4539.7700000000004</v>
      </c>
      <c r="I652" s="2">
        <v>1.2200000000000001E-2</v>
      </c>
      <c r="J652">
        <v>244.81469999999999</v>
      </c>
      <c r="K652">
        <v>372644.78</v>
      </c>
      <c r="L652">
        <v>8388012.29</v>
      </c>
      <c r="M652">
        <v>17</v>
      </c>
      <c r="N652">
        <v>267.05</v>
      </c>
      <c r="O652" s="2">
        <v>-2.3099999999999999E-2</v>
      </c>
      <c r="P652" s="2">
        <v>6.7599999999999993E-2</v>
      </c>
      <c r="Q652" t="s">
        <v>19</v>
      </c>
    </row>
    <row r="653" spans="1:17">
      <c r="A653" t="s">
        <v>51</v>
      </c>
      <c r="B653" t="s">
        <v>18</v>
      </c>
      <c r="C653" s="1">
        <v>44501.378472222219</v>
      </c>
      <c r="D653">
        <v>2406.3000000000002</v>
      </c>
      <c r="E653" s="1">
        <v>44524.378472222219</v>
      </c>
      <c r="F653">
        <v>2376.9</v>
      </c>
      <c r="G653" s="2">
        <v>-1.2200000000000001E-2</v>
      </c>
      <c r="H653">
        <v>-4627</v>
      </c>
      <c r="I653" s="2">
        <v>-1.24E-2</v>
      </c>
      <c r="J653">
        <v>154.86150000000001</v>
      </c>
      <c r="K653">
        <v>372643.25</v>
      </c>
      <c r="L653">
        <v>8383385.29</v>
      </c>
      <c r="M653">
        <v>17</v>
      </c>
      <c r="N653">
        <v>-272.18</v>
      </c>
      <c r="O653" s="2">
        <v>-2.2200000000000001E-2</v>
      </c>
      <c r="P653" s="2">
        <v>6.9199999999999998E-2</v>
      </c>
      <c r="Q653" t="s">
        <v>19</v>
      </c>
    </row>
    <row r="654" spans="1:17">
      <c r="A654" t="s">
        <v>52</v>
      </c>
      <c r="B654" t="s">
        <v>18</v>
      </c>
      <c r="C654" s="1">
        <v>44501.378472222219</v>
      </c>
      <c r="D654">
        <v>7775.1</v>
      </c>
      <c r="E654" s="1">
        <v>44524.378472222219</v>
      </c>
      <c r="F654">
        <v>7705</v>
      </c>
      <c r="G654" s="2">
        <v>-8.9999999999999993E-3</v>
      </c>
      <c r="H654">
        <v>-3433.92</v>
      </c>
      <c r="I654" s="2">
        <v>-9.1999999999999998E-3</v>
      </c>
      <c r="J654">
        <v>47.927590000000002</v>
      </c>
      <c r="K654">
        <v>372641.78</v>
      </c>
      <c r="L654">
        <v>8379951.3700000001</v>
      </c>
      <c r="M654">
        <v>17</v>
      </c>
      <c r="N654">
        <v>-202</v>
      </c>
      <c r="O654" s="2">
        <v>-3.0099999999999998E-2</v>
      </c>
      <c r="P654" s="2">
        <v>6.3500000000000001E-2</v>
      </c>
      <c r="Q654" t="s">
        <v>19</v>
      </c>
    </row>
    <row r="655" spans="1:17">
      <c r="A655" t="s">
        <v>53</v>
      </c>
      <c r="B655" t="s">
        <v>18</v>
      </c>
      <c r="C655" s="1">
        <v>44501.378472222219</v>
      </c>
      <c r="D655">
        <v>720.05</v>
      </c>
      <c r="E655" s="1">
        <v>44524.378472222219</v>
      </c>
      <c r="F655">
        <v>735.05</v>
      </c>
      <c r="G655" s="2">
        <v>2.0799999999999999E-2</v>
      </c>
      <c r="H655">
        <v>7687.5</v>
      </c>
      <c r="I655" s="2">
        <v>2.06E-2</v>
      </c>
      <c r="J655">
        <v>517.52</v>
      </c>
      <c r="K655">
        <v>372640.28</v>
      </c>
      <c r="L655">
        <v>8387638.8700000001</v>
      </c>
      <c r="M655">
        <v>17</v>
      </c>
      <c r="N655">
        <v>452.21</v>
      </c>
      <c r="O655" s="2">
        <v>-2.7799999999999998E-2</v>
      </c>
      <c r="P655" s="2">
        <v>0.1027</v>
      </c>
      <c r="Q655" t="s">
        <v>19</v>
      </c>
    </row>
    <row r="656" spans="1:17">
      <c r="A656" t="s">
        <v>54</v>
      </c>
      <c r="B656" t="s">
        <v>18</v>
      </c>
      <c r="C656" s="1">
        <v>44501.378472222219</v>
      </c>
      <c r="D656">
        <v>655.45</v>
      </c>
      <c r="E656" s="1">
        <v>44524.378472222219</v>
      </c>
      <c r="F656">
        <v>641.35</v>
      </c>
      <c r="G656" s="2">
        <v>-2.1499999999999998E-2</v>
      </c>
      <c r="H656">
        <v>-8089.91</v>
      </c>
      <c r="I656" s="2">
        <v>-2.1700000000000001E-2</v>
      </c>
      <c r="J656">
        <v>568.52359999999999</v>
      </c>
      <c r="K656">
        <v>372638.81</v>
      </c>
      <c r="L656">
        <v>8379548.96</v>
      </c>
      <c r="M656">
        <v>17</v>
      </c>
      <c r="N656">
        <v>-475.88</v>
      </c>
      <c r="O656" s="2">
        <v>-4.4900000000000002E-2</v>
      </c>
      <c r="P656" s="2">
        <v>2.0299999999999999E-2</v>
      </c>
      <c r="Q6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year period</vt:lpstr>
      <vt:lpstr>1 year period</vt:lpstr>
      <vt:lpstr>6 month period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2022-05-27T05:57:30Z</dcterms:created>
  <dcterms:modified xsi:type="dcterms:W3CDTF">2022-05-27T10:44:32Z</dcterms:modified>
</cp:coreProperties>
</file>