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D57FD1B-E206-4C0B-8E15-BC3B408338DC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ales Data" sheetId="12" r:id="rId1"/>
    <sheet name="SaleData" sheetId="14" r:id="rId2"/>
    <sheet name="Sheet2" sheetId="16" r:id="rId3"/>
    <sheet name="Sheet1" sheetId="15" r:id="rId4"/>
  </sheets>
  <definedNames>
    <definedName name="_xlnm._FilterDatabase" localSheetId="0" hidden="1">'Sales Data'!$A$1:$H$46</definedName>
  </definedNames>
  <calcPr calcId="191029"/>
  <pivotCaches>
    <pivotCache cacheId="2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5" l="1" a="1"/>
  <c r="M3" i="15" s="1"/>
  <c r="L3" i="15" a="1"/>
  <c r="L3" i="15" s="1"/>
  <c r="G12" i="15"/>
  <c r="N4" i="14" a="1"/>
  <c r="N4" i="14" s="1"/>
  <c r="M4" i="14" a="1"/>
  <c r="M4" i="14" s="1"/>
  <c r="L4" i="14" a="1"/>
  <c r="L4" i="14" s="1"/>
  <c r="K4" i="14" a="1"/>
  <c r="K4" i="14" s="1"/>
  <c r="H16" i="12"/>
  <c r="H44" i="14"/>
  <c r="H43" i="14"/>
  <c r="H42" i="14"/>
  <c r="H41" i="14"/>
  <c r="H40" i="14"/>
  <c r="H39" i="14"/>
  <c r="H38" i="14"/>
  <c r="H37" i="14"/>
  <c r="H36" i="14"/>
  <c r="H35" i="14"/>
  <c r="H34" i="14"/>
  <c r="H33" i="14"/>
  <c r="H32" i="14"/>
  <c r="H31" i="14"/>
  <c r="H30" i="14"/>
  <c r="H29" i="14"/>
  <c r="H28" i="14"/>
  <c r="H27" i="14"/>
  <c r="H26" i="14"/>
  <c r="H25" i="14"/>
  <c r="H24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7" i="14"/>
  <c r="H6" i="14"/>
  <c r="H5" i="14"/>
  <c r="H4" i="14"/>
  <c r="H3" i="14"/>
  <c r="H2" i="14"/>
  <c r="F45" i="12"/>
  <c r="F46" i="12" s="1"/>
  <c r="G45" i="12"/>
  <c r="G46" i="12" s="1"/>
  <c r="H3" i="12"/>
  <c r="H4" i="12"/>
  <c r="H5" i="12"/>
  <c r="H6" i="12"/>
  <c r="H7" i="12"/>
  <c r="H8" i="12"/>
  <c r="H9" i="12"/>
  <c r="H10" i="12"/>
  <c r="H11" i="12"/>
  <c r="H12" i="12"/>
  <c r="H13" i="12"/>
  <c r="H14" i="12"/>
  <c r="H15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2" i="12"/>
  <c r="H45" i="12" l="1"/>
  <c r="H46" i="1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<sst xmlns="http://schemas.openxmlformats.org/spreadsheetml/2006/main" count="465" uniqueCount="45">
  <si>
    <t>Region</t>
  </si>
  <si>
    <t>Item</t>
  </si>
  <si>
    <t>Units</t>
  </si>
  <si>
    <t>Desk</t>
  </si>
  <si>
    <t>OrderDate</t>
  </si>
  <si>
    <t>Central</t>
  </si>
  <si>
    <t>West</t>
  </si>
  <si>
    <t>East</t>
  </si>
  <si>
    <t>SalesMan</t>
  </si>
  <si>
    <t>Television</t>
  </si>
  <si>
    <t>Cell Phone</t>
  </si>
  <si>
    <t>Video Games</t>
  </si>
  <si>
    <t>Unit_price</t>
  </si>
  <si>
    <t>Home Theater</t>
  </si>
  <si>
    <t>Steven</t>
  </si>
  <si>
    <t>David</t>
  </si>
  <si>
    <t>Diana</t>
  </si>
  <si>
    <t>Luis</t>
  </si>
  <si>
    <t>Alexander</t>
  </si>
  <si>
    <t>Shelli</t>
  </si>
  <si>
    <t>Sigal</t>
  </si>
  <si>
    <t>Karen</t>
  </si>
  <si>
    <t>John</t>
  </si>
  <si>
    <t>Stephen</t>
  </si>
  <si>
    <t>Michael</t>
  </si>
  <si>
    <t>Manager</t>
  </si>
  <si>
    <t>Martha</t>
  </si>
  <si>
    <t>Timothy</t>
  </si>
  <si>
    <t>Douglas</t>
  </si>
  <si>
    <t>Hermann</t>
  </si>
  <si>
    <t>Sale_amt</t>
  </si>
  <si>
    <t xml:space="preserve">Manager </t>
  </si>
  <si>
    <t xml:space="preserve">Region </t>
  </si>
  <si>
    <t xml:space="preserve">Salesman </t>
  </si>
  <si>
    <t>Vlookup</t>
  </si>
  <si>
    <t xml:space="preserve">Hlookup </t>
  </si>
  <si>
    <t xml:space="preserve">Index </t>
  </si>
  <si>
    <t xml:space="preserve">Match </t>
  </si>
  <si>
    <t>Xlookup</t>
  </si>
  <si>
    <t xml:space="preserve">PowerQuery </t>
  </si>
  <si>
    <t xml:space="preserve">What if analysis </t>
  </si>
  <si>
    <t xml:space="preserve">: Goal seek, Scenario manager, Data Table </t>
  </si>
  <si>
    <t xml:space="preserve">SalesMan </t>
  </si>
  <si>
    <t xml:space="preserve">Michael </t>
  </si>
  <si>
    <t xml:space="preserve">Sales_amt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</si>
</sst>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1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164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43" fontId="4" fillId="0" borderId="0" xfId="1" applyFont="1" applyBorder="1" applyAlignment="1">
      <alignment horizontal="left" vertical="center"/>
    </xf>
    <xf numFmtId="0" fontId="5" fillId="2" borderId="1" xfId="0" applyFont="1" applyFill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/>
    <xf numFmtId="0" fontId="6" fillId="2" borderId="1" xfId="0" applyFont="1" applyFill="1" applyBorder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6" fillId="0" borderId="1" xfId="0" applyFont="1" applyBorder="1"/>
    <xf numFmtId="0" fontId="5" fillId="0" borderId="1" xfId="0" applyFont="1" applyBorder="1" applyAlignment="1">
      <alignment vertical="top" wrapText="1"/>
    </xf>
    <xf numFmtId="43" fontId="0" fillId="0" borderId="0" xfId="0" applyNumberFormat="1"/>
    <xf numFmtId="0" fontId="7" fillId="0" borderId="0" xfId="0" applyFont="1"/>
    <xf numFmtId="43" fontId="7" fillId="0" borderId="0" xfId="0" applyNumberFormat="1" applyFont="1"/>
    <xf numFmtId="0" fontId="7" fillId="2" borderId="0" xfId="0" applyFont="1" applyFill="1" applyAlignment="1">
      <alignment vertical="top" wrapText="1"/>
    </xf>
    <xf numFmtId="0" fontId="7" fillId="0" borderId="1" xfId="0" applyFont="1" applyBorder="1"/>
    <xf numFmtId="0" fontId="7" fillId="2" borderId="1" xfId="0" applyFont="1" applyFill="1" applyBorder="1" applyAlignment="1">
      <alignment vertical="top" wrapText="1"/>
    </xf>
    <xf numFmtId="0" fontId="8" fillId="0" borderId="0" xfId="0" applyFont="1"/>
    <xf numFmtId="43" fontId="8" fillId="0" borderId="0" xfId="1" applyFont="1" applyBorder="1" applyAlignment="1">
      <alignment horizontal="left" vertical="center"/>
    </xf>
    <xf numFmtId="0" fontId="9" fillId="0" borderId="0" xfId="0" applyFont="1"/>
    <xf numFmtId="164" fontId="7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43" fontId="7" fillId="0" borderId="0" xfId="1" applyFont="1" applyBorder="1" applyAlignment="1">
      <alignment horizontal="left" vertical="center"/>
    </xf>
    <xf numFmtId="0" fontId="7" fillId="0" borderId="0" xfId="0" applyFont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10" fillId="0" borderId="0" xfId="0" applyFont="1"/>
    <xf numFmtId="0" fontId="7" fillId="2" borderId="2" xfId="0" applyFont="1" applyFill="1" applyBorder="1" applyAlignment="1">
      <alignment vertical="top" wrapText="1"/>
    </xf>
    <xf numFmtId="43" fontId="7" fillId="0" borderId="0" xfId="0" applyNumberFormat="1" applyFont="1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0" fillId="0" borderId="6" xfId="0" applyFont="1" applyBorder="1"/>
    <xf numFmtId="0" fontId="10" fillId="0" borderId="7" xfId="0" applyFont="1" applyBorder="1"/>
    <xf numFmtId="0" fontId="10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</cellXfs>
  <cellStyles count="5">
    <cellStyle name="Comma" xfId="1" builtinId="3"/>
    <cellStyle name="Ctx_Hyperlink" xfId="2" xr:uid="{00000000-0005-0000-0000-000001000000}"/>
    <cellStyle name="Hyperlink 2" xfId="4" xr:uid="{00000000-0005-0000-0000-000002000000}"/>
    <cellStyle name="Normal" xfId="0" builtinId="0" customBuiltin="1"/>
    <cellStyle name="Normal 4" xfId="3" xr:uid="{00000000-0005-0000-0000-000004000000}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m/d/yy;@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</dxf>
    <dxf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m/d/yy;@"/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538.901547685186" createdVersion="8" refreshedVersion="8" minRefreshableVersion="3" recordCount="43" xr:uid="{17B87A17-B350-486D-926D-5D55FC9C843B}">
  <cacheSource type="worksheet">
    <worksheetSource name="Table2"/>
  </cacheSource>
  <cacheFields count="4">
    <cacheField name="SalesMan" numFmtId="0">
      <sharedItems/>
    </cacheField>
    <cacheField name="Item" numFmtId="0">
      <sharedItems/>
    </cacheField>
    <cacheField name="Units" numFmtId="0">
      <sharedItems containsSemiMixedTypes="0" containsString="0" containsNumber="1" containsInteger="1" minValue="2" maxValue="96"/>
    </cacheField>
    <cacheField name="Sale_amt" numFmtId="0">
      <sharedItems containsSemiMixedTypes="0" containsString="0" containsNumber="1" minValue="250" maxValue="1138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">
  <r>
    <s v="Alexander"/>
    <s v="Television"/>
    <n v="95"/>
    <n v="113810"/>
  </r>
  <r>
    <s v="Shelli"/>
    <s v="Home Theater"/>
    <n v="50"/>
    <n v="25000"/>
  </r>
  <r>
    <s v="Luis"/>
    <s v="Television"/>
    <n v="36"/>
    <n v="43128"/>
  </r>
  <r>
    <s v="David"/>
    <s v="Cell Phone"/>
    <n v="27"/>
    <n v="6075"/>
  </r>
  <r>
    <s v="Stephen"/>
    <s v="Television"/>
    <n v="56"/>
    <n v="67088"/>
  </r>
  <r>
    <s v="Alexander"/>
    <s v="Home Theater"/>
    <n v="60"/>
    <n v="30000"/>
  </r>
  <r>
    <s v="Steven"/>
    <s v="Television"/>
    <n v="75"/>
    <n v="89850"/>
  </r>
  <r>
    <s v="Luis"/>
    <s v="Television"/>
    <n v="90"/>
    <n v="107820"/>
  </r>
  <r>
    <s v="Michael"/>
    <s v="Television"/>
    <n v="32"/>
    <n v="38336"/>
  </r>
  <r>
    <s v="Alexander"/>
    <s v="Home Theater"/>
    <n v="60"/>
    <n v="30000"/>
  </r>
  <r>
    <s v="Sigal"/>
    <s v="Television"/>
    <n v="90"/>
    <n v="107820"/>
  </r>
  <r>
    <s v="Diana"/>
    <s v="Home Theater"/>
    <n v="29"/>
    <n v="14500"/>
  </r>
  <r>
    <s v="Karen"/>
    <s v="Home Theater"/>
    <n v="81"/>
    <n v="40500"/>
  </r>
  <r>
    <s v="Alexander"/>
    <s v="Television"/>
    <n v="35"/>
    <n v="41930"/>
  </r>
  <r>
    <s v="John"/>
    <s v="Desk"/>
    <n v="2"/>
    <n v="250"/>
  </r>
  <r>
    <s v="Alexander"/>
    <s v="Video Games"/>
    <n v="16"/>
    <n v="936"/>
  </r>
  <r>
    <s v="Sigal"/>
    <s v="Home Theater"/>
    <n v="28"/>
    <n v="14000"/>
  </r>
  <r>
    <s v="Alexander"/>
    <s v="Cell Phone"/>
    <n v="64"/>
    <n v="14400"/>
  </r>
  <r>
    <s v="Karen"/>
    <s v="Cell Phone"/>
    <n v="15"/>
    <n v="3375"/>
  </r>
  <r>
    <s v="Shelli"/>
    <s v="Video Games"/>
    <n v="96"/>
    <n v="5616"/>
  </r>
  <r>
    <s v="John"/>
    <s v="Television"/>
    <n v="67"/>
    <n v="80266"/>
  </r>
  <r>
    <s v="Karen"/>
    <s v="Video Games"/>
    <n v="74"/>
    <n v="4329"/>
  </r>
  <r>
    <s v="David"/>
    <s v="Home Theater"/>
    <n v="46"/>
    <n v="23000"/>
  </r>
  <r>
    <s v="John"/>
    <s v="Home Theater"/>
    <n v="87"/>
    <n v="43500"/>
  </r>
  <r>
    <s v="Alexander"/>
    <s v="Home Theater"/>
    <n v="4"/>
    <n v="2000"/>
  </r>
  <r>
    <s v="Stephen"/>
    <s v="Home Theater"/>
    <n v="7"/>
    <n v="3500"/>
  </r>
  <r>
    <s v="Luis"/>
    <s v="Video Games"/>
    <n v="50"/>
    <n v="2925"/>
  </r>
  <r>
    <s v="Steven"/>
    <s v="Television"/>
    <n v="66"/>
    <n v="79068"/>
  </r>
  <r>
    <s v="Diana"/>
    <s v="Cell Phone"/>
    <n v="96"/>
    <n v="21600"/>
  </r>
  <r>
    <s v="David"/>
    <s v="Television"/>
    <n v="53"/>
    <n v="63494"/>
  </r>
  <r>
    <s v="David"/>
    <s v="Home Theater"/>
    <n v="80"/>
    <n v="40000"/>
  </r>
  <r>
    <s v="Shelli"/>
    <s v="Desk"/>
    <n v="5"/>
    <n v="625"/>
  </r>
  <r>
    <s v="Alexander"/>
    <s v="Video Games"/>
    <n v="62"/>
    <n v="3627"/>
  </r>
  <r>
    <s v="Sigal"/>
    <s v="Video Games"/>
    <n v="55"/>
    <n v="3217.5"/>
  </r>
  <r>
    <s v="Shelli"/>
    <s v="Video Games"/>
    <n v="42"/>
    <n v="2457"/>
  </r>
  <r>
    <s v="Stephen"/>
    <s v="Desk"/>
    <n v="3"/>
    <n v="375"/>
  </r>
  <r>
    <s v="David"/>
    <s v="Television"/>
    <n v="7"/>
    <n v="8386"/>
  </r>
  <r>
    <s v="Stephen"/>
    <s v="Cell Phone"/>
    <n v="76"/>
    <n v="17100"/>
  </r>
  <r>
    <s v="Michael"/>
    <s v="Home Theater"/>
    <n v="57"/>
    <n v="28500"/>
  </r>
  <r>
    <s v="Steven"/>
    <s v="Television"/>
    <n v="14"/>
    <n v="16772"/>
  </r>
  <r>
    <s v="Luis"/>
    <s v="Home Theater"/>
    <n v="11"/>
    <n v="5500"/>
  </r>
  <r>
    <s v="Luis"/>
    <s v="Home Theater"/>
    <n v="94"/>
    <n v="47000"/>
  </r>
  <r>
    <s v="Steven"/>
    <s v="Home Theater"/>
    <n v="28"/>
    <n v="14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9D55F8-4F2D-4972-9963-8C6C32104133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16:K33" firstHeaderRow="1" firstDataRow="1" firstDataCol="0"/>
  <pivotFields count="4"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73426D-E333-4BE3-83CC-9614B8D31C79}" name="Table4" displayName="Table4" ref="A1:H46" totalsRowShown="0">
  <autoFilter ref="A1:H46" xr:uid="{00000000-0009-0000-0000-000000000000}"/>
  <tableColumns count="8">
    <tableColumn id="1" xr3:uid="{4C1EFD78-6803-47DE-8DAA-7F9EFFAEC5E9}" name="OrderDate" dataDxfId="24"/>
    <tableColumn id="2" xr3:uid="{B906D1AD-2819-4A43-AA75-066ACFF15402}" name="Region" dataDxfId="23"/>
    <tableColumn id="3" xr3:uid="{CD0F65D9-2BE0-41D3-8AAD-48E8C2E9658A}" name="Manager"/>
    <tableColumn id="4" xr3:uid="{AC5C6C66-CB0A-4CDF-BA0D-B0C2DAF076C2}" name="SalesMan" dataDxfId="22"/>
    <tableColumn id="5" xr3:uid="{3287255B-FF7D-49A5-BB67-93228DC7F2EA}" name="Item" dataDxfId="21"/>
    <tableColumn id="6" xr3:uid="{92D2743E-8B76-483B-A054-16785AF1497A}" name="Units" dataDxfId="20"/>
    <tableColumn id="7" xr3:uid="{97D277B0-C3C8-4336-B52A-7914C9F88A41}" name="Unit_price" dataDxfId="19" dataCellStyle="Comma"/>
    <tableColumn id="8" xr3:uid="{D4F772FA-3AD2-4AC5-BAF8-CC87CBD3CECB}" name="Sale_amt" dataDxfId="1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D73B98-23F7-44A8-BF9B-CA7AAB44EA7C}" name="Table1" displayName="Table1" ref="A1:H44" totalsRowShown="0" headerRowDxfId="17" dataDxfId="16">
  <autoFilter ref="A1:H44" xr:uid="{B1D73B98-23F7-44A8-BF9B-CA7AAB44EA7C}"/>
  <tableColumns count="8">
    <tableColumn id="1" xr3:uid="{2A45D062-1B1F-4E0A-81B6-9D9DF1AD7146}" name="OrderDate" dataDxfId="15"/>
    <tableColumn id="2" xr3:uid="{356B234D-77D4-45A6-B4E1-F0E3BC18488D}" name="Region" dataDxfId="14"/>
    <tableColumn id="3" xr3:uid="{38CAD04C-2E26-424F-A82F-31213D559205}" name="Manager" dataDxfId="13"/>
    <tableColumn id="4" xr3:uid="{55B8CDE0-0E50-47F3-B22D-FEB600105999}" name="SalesMan" dataDxfId="12"/>
    <tableColumn id="5" xr3:uid="{4E0C492D-8354-435A-B510-133A8B47B657}" name="Item" dataDxfId="11"/>
    <tableColumn id="6" xr3:uid="{BB604740-DE7A-4E29-89CA-9C3186BFCC11}" name="Units" dataDxfId="10"/>
    <tableColumn id="7" xr3:uid="{221C2678-FDA0-4201-B1F9-4A44EABF3932}" name="Unit_price" dataDxfId="9" dataCellStyle="Comma"/>
    <tableColumn id="8" xr3:uid="{2720B094-63F3-40CA-813B-CFCFE64E1F6B}" name="Sale_amt" dataDxfId="8">
      <calculatedColumnFormula>F2*G2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3BA072-74BD-4648-9FE5-CCD99AE1B684}" name="Table2" displayName="Table2" ref="A1:D44" totalsRowShown="0" headerRowDxfId="0" headerRowBorderDxfId="6" tableBorderDxfId="7" totalsRowBorderDxfId="5">
  <autoFilter ref="A1:D44" xr:uid="{533BA072-74BD-4648-9FE5-CCD99AE1B684}"/>
  <tableColumns count="4">
    <tableColumn id="1" xr3:uid="{1A147717-18A1-4D93-9DAB-F7C0356C6488}" name="SalesMan" dataDxfId="4"/>
    <tableColumn id="2" xr3:uid="{1353A54A-6458-4542-BD0E-A7D3F076DB8A}" name="Item" dataDxfId="3"/>
    <tableColumn id="3" xr3:uid="{E23C651D-5B25-4899-90DA-AED579BF1521}" name="Units" dataDxfId="2"/>
    <tableColumn id="4" xr3:uid="{4757FD4C-9EA2-4E8B-9D8F-DBFE4E7EBA76}" name="Sale_amt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workbookViewId="0">
      <selection activeCell="G9" sqref="G9"/>
    </sheetView>
  </sheetViews>
  <sheetFormatPr defaultRowHeight="14.4" x14ac:dyDescent="0.3"/>
  <cols>
    <col min="1" max="1" width="11.44140625" customWidth="1"/>
    <col min="3" max="4" width="15.33203125" customWidth="1"/>
    <col min="5" max="5" width="16.88671875" customWidth="1"/>
    <col min="6" max="6" width="9.5546875" customWidth="1"/>
    <col min="7" max="7" width="12.44140625" customWidth="1"/>
    <col min="8" max="8" width="12.5546875" bestFit="1" customWidth="1"/>
  </cols>
  <sheetData>
    <row r="1" spans="1:8" ht="15" thickBot="1" x14ac:dyDescent="0.35">
      <c r="A1" t="s">
        <v>4</v>
      </c>
      <c r="B1" t="s">
        <v>0</v>
      </c>
      <c r="C1" t="s">
        <v>25</v>
      </c>
      <c r="D1" t="s">
        <v>8</v>
      </c>
      <c r="E1" t="s">
        <v>1</v>
      </c>
      <c r="F1" t="s">
        <v>2</v>
      </c>
      <c r="G1" s="4" t="s">
        <v>12</v>
      </c>
      <c r="H1" t="s">
        <v>30</v>
      </c>
    </row>
    <row r="2" spans="1:8" ht="15" thickBot="1" x14ac:dyDescent="0.35">
      <c r="A2" s="1">
        <v>43106</v>
      </c>
      <c r="B2" s="2" t="s">
        <v>7</v>
      </c>
      <c r="C2" s="7" t="s">
        <v>26</v>
      </c>
      <c r="D2" s="5" t="s">
        <v>18</v>
      </c>
      <c r="E2" s="3" t="s">
        <v>9</v>
      </c>
      <c r="F2" s="2">
        <v>95</v>
      </c>
      <c r="G2" s="4">
        <v>1198</v>
      </c>
      <c r="H2" s="12">
        <f>F2*G2</f>
        <v>113810</v>
      </c>
    </row>
    <row r="3" spans="1:8" ht="15" thickBot="1" x14ac:dyDescent="0.35">
      <c r="A3" s="1">
        <v>43123</v>
      </c>
      <c r="B3" s="2" t="s">
        <v>5</v>
      </c>
      <c r="C3" s="7" t="s">
        <v>29</v>
      </c>
      <c r="D3" s="5" t="s">
        <v>19</v>
      </c>
      <c r="E3" s="3" t="s">
        <v>13</v>
      </c>
      <c r="F3" s="2">
        <v>50</v>
      </c>
      <c r="G3" s="4">
        <v>500</v>
      </c>
      <c r="H3" s="12">
        <f t="shared" ref="H3:H44" si="0">F3*G3</f>
        <v>25000</v>
      </c>
    </row>
    <row r="4" spans="1:8" ht="15" thickBot="1" x14ac:dyDescent="0.35">
      <c r="A4" s="1">
        <v>43140</v>
      </c>
      <c r="B4" s="2" t="s">
        <v>5</v>
      </c>
      <c r="C4" s="7" t="s">
        <v>29</v>
      </c>
      <c r="D4" s="5" t="s">
        <v>17</v>
      </c>
      <c r="E4" s="3" t="s">
        <v>9</v>
      </c>
      <c r="F4" s="2">
        <v>36</v>
      </c>
      <c r="G4" s="4">
        <v>1198</v>
      </c>
      <c r="H4" s="12">
        <f t="shared" si="0"/>
        <v>43128</v>
      </c>
    </row>
    <row r="5" spans="1:8" ht="15" thickBot="1" x14ac:dyDescent="0.35">
      <c r="A5" s="1">
        <v>43157</v>
      </c>
      <c r="B5" s="2" t="s">
        <v>5</v>
      </c>
      <c r="C5" s="7" t="s">
        <v>27</v>
      </c>
      <c r="D5" s="5" t="s">
        <v>15</v>
      </c>
      <c r="E5" s="3" t="s">
        <v>10</v>
      </c>
      <c r="F5" s="2">
        <v>27</v>
      </c>
      <c r="G5" s="4">
        <v>225</v>
      </c>
      <c r="H5" s="12">
        <f t="shared" si="0"/>
        <v>6075</v>
      </c>
    </row>
    <row r="6" spans="1:8" ht="15" thickBot="1" x14ac:dyDescent="0.35">
      <c r="A6" s="1">
        <v>43174</v>
      </c>
      <c r="B6" s="2" t="s">
        <v>6</v>
      </c>
      <c r="C6" s="7" t="s">
        <v>27</v>
      </c>
      <c r="D6" s="5" t="s">
        <v>23</v>
      </c>
      <c r="E6" s="3" t="s">
        <v>9</v>
      </c>
      <c r="F6" s="2">
        <v>56</v>
      </c>
      <c r="G6" s="4">
        <v>1198</v>
      </c>
      <c r="H6" s="12">
        <f t="shared" si="0"/>
        <v>67088</v>
      </c>
    </row>
    <row r="7" spans="1:8" ht="15" thickBot="1" x14ac:dyDescent="0.35">
      <c r="A7" s="1">
        <v>43191</v>
      </c>
      <c r="B7" s="2" t="s">
        <v>7</v>
      </c>
      <c r="C7" s="7" t="s">
        <v>26</v>
      </c>
      <c r="D7" s="5" t="s">
        <v>18</v>
      </c>
      <c r="E7" s="3" t="s">
        <v>13</v>
      </c>
      <c r="F7" s="2">
        <v>60</v>
      </c>
      <c r="G7" s="4">
        <v>500</v>
      </c>
      <c r="H7" s="12">
        <f t="shared" si="0"/>
        <v>30000</v>
      </c>
    </row>
    <row r="8" spans="1:8" ht="15" thickBot="1" x14ac:dyDescent="0.35">
      <c r="A8" s="1">
        <v>43208</v>
      </c>
      <c r="B8" s="2" t="s">
        <v>5</v>
      </c>
      <c r="C8" s="6" t="s">
        <v>26</v>
      </c>
      <c r="D8" s="5" t="s">
        <v>14</v>
      </c>
      <c r="E8" s="3" t="s">
        <v>9</v>
      </c>
      <c r="F8" s="2">
        <v>75</v>
      </c>
      <c r="G8" s="4">
        <v>1198</v>
      </c>
      <c r="H8" s="12">
        <f t="shared" si="0"/>
        <v>89850</v>
      </c>
    </row>
    <row r="9" spans="1:8" ht="15" thickBot="1" x14ac:dyDescent="0.35">
      <c r="A9" s="1">
        <v>43225</v>
      </c>
      <c r="B9" s="2" t="s">
        <v>5</v>
      </c>
      <c r="C9" s="7" t="s">
        <v>29</v>
      </c>
      <c r="D9" s="5" t="s">
        <v>17</v>
      </c>
      <c r="E9" s="3" t="s">
        <v>9</v>
      </c>
      <c r="F9" s="2">
        <v>90</v>
      </c>
      <c r="G9" s="4">
        <v>1198</v>
      </c>
      <c r="H9" s="12">
        <f t="shared" si="0"/>
        <v>107820</v>
      </c>
    </row>
    <row r="10" spans="1:8" ht="15" thickBot="1" x14ac:dyDescent="0.35">
      <c r="A10" s="1">
        <v>43242</v>
      </c>
      <c r="B10" s="2" t="s">
        <v>6</v>
      </c>
      <c r="C10" s="9" t="s">
        <v>28</v>
      </c>
      <c r="D10" s="5" t="s">
        <v>24</v>
      </c>
      <c r="E10" s="3" t="s">
        <v>9</v>
      </c>
      <c r="F10" s="2">
        <v>32</v>
      </c>
      <c r="G10" s="4">
        <v>1198</v>
      </c>
      <c r="H10" s="12">
        <f t="shared" si="0"/>
        <v>38336</v>
      </c>
    </row>
    <row r="11" spans="1:8" ht="15" thickBot="1" x14ac:dyDescent="0.35">
      <c r="A11" s="1">
        <v>43259</v>
      </c>
      <c r="B11" s="2" t="s">
        <v>7</v>
      </c>
      <c r="C11" s="7" t="s">
        <v>26</v>
      </c>
      <c r="D11" s="5" t="s">
        <v>18</v>
      </c>
      <c r="E11" s="3" t="s">
        <v>13</v>
      </c>
      <c r="F11" s="2">
        <v>60</v>
      </c>
      <c r="G11" s="4">
        <v>500</v>
      </c>
      <c r="H11" s="12">
        <f t="shared" si="0"/>
        <v>30000</v>
      </c>
    </row>
    <row r="12" spans="1:8" ht="15" thickBot="1" x14ac:dyDescent="0.35">
      <c r="A12" s="1">
        <v>43276</v>
      </c>
      <c r="B12" s="2" t="s">
        <v>5</v>
      </c>
      <c r="C12" s="7" t="s">
        <v>29</v>
      </c>
      <c r="D12" s="5" t="s">
        <v>20</v>
      </c>
      <c r="E12" s="3" t="s">
        <v>9</v>
      </c>
      <c r="F12" s="2">
        <v>90</v>
      </c>
      <c r="G12" s="4">
        <v>1198</v>
      </c>
      <c r="H12" s="12">
        <f t="shared" si="0"/>
        <v>107820</v>
      </c>
    </row>
    <row r="13" spans="1:8" ht="15" thickBot="1" x14ac:dyDescent="0.35">
      <c r="A13" s="1">
        <v>43293</v>
      </c>
      <c r="B13" s="2" t="s">
        <v>7</v>
      </c>
      <c r="C13" s="6" t="s">
        <v>26</v>
      </c>
      <c r="D13" s="5" t="s">
        <v>16</v>
      </c>
      <c r="E13" s="3" t="s">
        <v>13</v>
      </c>
      <c r="F13" s="2">
        <v>29</v>
      </c>
      <c r="G13" s="4">
        <v>500</v>
      </c>
      <c r="H13" s="12">
        <f t="shared" si="0"/>
        <v>14500</v>
      </c>
    </row>
    <row r="14" spans="1:8" ht="15" thickBot="1" x14ac:dyDescent="0.35">
      <c r="A14" s="1">
        <v>43310</v>
      </c>
      <c r="B14" s="2" t="s">
        <v>7</v>
      </c>
      <c r="C14" s="9" t="s">
        <v>28</v>
      </c>
      <c r="D14" s="5" t="s">
        <v>21</v>
      </c>
      <c r="E14" s="3" t="s">
        <v>13</v>
      </c>
      <c r="F14" s="2">
        <v>81</v>
      </c>
      <c r="G14" s="4">
        <v>500</v>
      </c>
      <c r="H14" s="12">
        <f t="shared" si="0"/>
        <v>40500</v>
      </c>
    </row>
    <row r="15" spans="1:8" ht="15" thickBot="1" x14ac:dyDescent="0.35">
      <c r="A15" s="1">
        <v>43327</v>
      </c>
      <c r="B15" s="2" t="s">
        <v>7</v>
      </c>
      <c r="C15" s="7" t="s">
        <v>26</v>
      </c>
      <c r="D15" s="5" t="s">
        <v>18</v>
      </c>
      <c r="E15" s="3" t="s">
        <v>9</v>
      </c>
      <c r="F15" s="2">
        <v>35</v>
      </c>
      <c r="G15" s="4">
        <v>1198</v>
      </c>
      <c r="H15" s="12">
        <f t="shared" si="0"/>
        <v>41930</v>
      </c>
    </row>
    <row r="16" spans="1:8" ht="15" thickBot="1" x14ac:dyDescent="0.35">
      <c r="A16" s="1">
        <v>43344</v>
      </c>
      <c r="B16" s="2" t="s">
        <v>5</v>
      </c>
      <c r="C16" s="9" t="s">
        <v>28</v>
      </c>
      <c r="D16" s="5" t="s">
        <v>22</v>
      </c>
      <c r="E16" s="3" t="s">
        <v>3</v>
      </c>
      <c r="F16" s="2">
        <v>2</v>
      </c>
      <c r="G16" s="4">
        <v>125</v>
      </c>
      <c r="H16" s="12">
        <f t="shared" si="0"/>
        <v>250</v>
      </c>
    </row>
    <row r="17" spans="1:8" ht="15" thickBot="1" x14ac:dyDescent="0.35">
      <c r="A17" s="1">
        <v>43361</v>
      </c>
      <c r="B17" s="2" t="s">
        <v>7</v>
      </c>
      <c r="C17" s="10" t="s">
        <v>26</v>
      </c>
      <c r="D17" s="5" t="s">
        <v>18</v>
      </c>
      <c r="E17" s="3" t="s">
        <v>11</v>
      </c>
      <c r="F17" s="2">
        <v>16</v>
      </c>
      <c r="G17" s="4">
        <v>58.5</v>
      </c>
      <c r="H17" s="12">
        <f t="shared" si="0"/>
        <v>936</v>
      </c>
    </row>
    <row r="18" spans="1:8" ht="15" thickBot="1" x14ac:dyDescent="0.35">
      <c r="A18" s="1">
        <v>43378</v>
      </c>
      <c r="B18" s="2" t="s">
        <v>5</v>
      </c>
      <c r="C18" s="10" t="s">
        <v>29</v>
      </c>
      <c r="D18" s="5" t="s">
        <v>20</v>
      </c>
      <c r="E18" s="3" t="s">
        <v>13</v>
      </c>
      <c r="F18" s="2">
        <v>28</v>
      </c>
      <c r="G18" s="4">
        <v>500</v>
      </c>
      <c r="H18" s="12">
        <f t="shared" si="0"/>
        <v>14000</v>
      </c>
    </row>
    <row r="19" spans="1:8" ht="15" thickBot="1" x14ac:dyDescent="0.35">
      <c r="A19" s="1">
        <v>43395</v>
      </c>
      <c r="B19" s="2" t="s">
        <v>7</v>
      </c>
      <c r="C19" s="10" t="s">
        <v>26</v>
      </c>
      <c r="D19" s="5" t="s">
        <v>18</v>
      </c>
      <c r="E19" s="3" t="s">
        <v>10</v>
      </c>
      <c r="F19" s="2">
        <v>64</v>
      </c>
      <c r="G19" s="4">
        <v>225</v>
      </c>
      <c r="H19" s="12">
        <f t="shared" si="0"/>
        <v>14400</v>
      </c>
    </row>
    <row r="20" spans="1:8" ht="15" thickBot="1" x14ac:dyDescent="0.35">
      <c r="A20" s="1">
        <v>43412</v>
      </c>
      <c r="B20" s="2" t="s">
        <v>7</v>
      </c>
      <c r="C20" s="8" t="s">
        <v>28</v>
      </c>
      <c r="D20" s="5" t="s">
        <v>21</v>
      </c>
      <c r="E20" s="3" t="s">
        <v>10</v>
      </c>
      <c r="F20" s="2">
        <v>15</v>
      </c>
      <c r="G20" s="4">
        <v>225</v>
      </c>
      <c r="H20" s="12">
        <f t="shared" si="0"/>
        <v>3375</v>
      </c>
    </row>
    <row r="21" spans="1:8" ht="15" thickBot="1" x14ac:dyDescent="0.35">
      <c r="A21" s="1">
        <v>43429</v>
      </c>
      <c r="B21" s="2" t="s">
        <v>5</v>
      </c>
      <c r="C21" s="10" t="s">
        <v>29</v>
      </c>
      <c r="D21" s="5" t="s">
        <v>19</v>
      </c>
      <c r="E21" s="3" t="s">
        <v>11</v>
      </c>
      <c r="F21" s="2">
        <v>96</v>
      </c>
      <c r="G21" s="4">
        <v>58.5</v>
      </c>
      <c r="H21" s="12">
        <f t="shared" si="0"/>
        <v>5616</v>
      </c>
    </row>
    <row r="22" spans="1:8" ht="15" thickBot="1" x14ac:dyDescent="0.35">
      <c r="A22" s="1">
        <v>43446</v>
      </c>
      <c r="B22" s="2" t="s">
        <v>5</v>
      </c>
      <c r="C22" s="8" t="s">
        <v>28</v>
      </c>
      <c r="D22" s="5" t="s">
        <v>22</v>
      </c>
      <c r="E22" s="3" t="s">
        <v>9</v>
      </c>
      <c r="F22" s="2">
        <v>67</v>
      </c>
      <c r="G22" s="4">
        <v>1198</v>
      </c>
      <c r="H22" s="12">
        <f t="shared" si="0"/>
        <v>80266</v>
      </c>
    </row>
    <row r="23" spans="1:8" ht="15" thickBot="1" x14ac:dyDescent="0.35">
      <c r="A23" s="1">
        <v>43463</v>
      </c>
      <c r="B23" s="2" t="s">
        <v>7</v>
      </c>
      <c r="C23" s="9" t="s">
        <v>28</v>
      </c>
      <c r="D23" s="5" t="s">
        <v>21</v>
      </c>
      <c r="E23" s="3" t="s">
        <v>11</v>
      </c>
      <c r="F23" s="2">
        <v>74</v>
      </c>
      <c r="G23" s="4">
        <v>58.5</v>
      </c>
      <c r="H23" s="12">
        <f t="shared" si="0"/>
        <v>4329</v>
      </c>
    </row>
    <row r="24" spans="1:8" ht="15" thickBot="1" x14ac:dyDescent="0.35">
      <c r="A24" s="1">
        <v>43480</v>
      </c>
      <c r="B24" s="2" t="s">
        <v>5</v>
      </c>
      <c r="C24" s="7" t="s">
        <v>27</v>
      </c>
      <c r="D24" s="5" t="s">
        <v>15</v>
      </c>
      <c r="E24" s="3" t="s">
        <v>13</v>
      </c>
      <c r="F24" s="2">
        <v>46</v>
      </c>
      <c r="G24" s="4">
        <v>500</v>
      </c>
      <c r="H24" s="12">
        <f t="shared" si="0"/>
        <v>23000</v>
      </c>
    </row>
    <row r="25" spans="1:8" ht="15" thickBot="1" x14ac:dyDescent="0.35">
      <c r="A25" s="1">
        <v>43497</v>
      </c>
      <c r="B25" s="2" t="s">
        <v>5</v>
      </c>
      <c r="C25" s="9" t="s">
        <v>28</v>
      </c>
      <c r="D25" s="5" t="s">
        <v>22</v>
      </c>
      <c r="E25" s="3" t="s">
        <v>13</v>
      </c>
      <c r="F25" s="2">
        <v>87</v>
      </c>
      <c r="G25" s="4">
        <v>500</v>
      </c>
      <c r="H25" s="12">
        <f t="shared" si="0"/>
        <v>43500</v>
      </c>
    </row>
    <row r="26" spans="1:8" ht="15" thickBot="1" x14ac:dyDescent="0.35">
      <c r="A26" s="1">
        <v>43514</v>
      </c>
      <c r="B26" s="2" t="s">
        <v>7</v>
      </c>
      <c r="C26" s="6" t="s">
        <v>26</v>
      </c>
      <c r="D26" s="5" t="s">
        <v>18</v>
      </c>
      <c r="E26" s="3" t="s">
        <v>13</v>
      </c>
      <c r="F26" s="2">
        <v>4</v>
      </c>
      <c r="G26" s="4">
        <v>500</v>
      </c>
      <c r="H26" s="12">
        <f t="shared" si="0"/>
        <v>2000</v>
      </c>
    </row>
    <row r="27" spans="1:8" ht="15" thickBot="1" x14ac:dyDescent="0.35">
      <c r="A27" s="1">
        <v>43531</v>
      </c>
      <c r="B27" s="2" t="s">
        <v>6</v>
      </c>
      <c r="C27" s="7" t="s">
        <v>27</v>
      </c>
      <c r="D27" s="5" t="s">
        <v>23</v>
      </c>
      <c r="E27" s="3" t="s">
        <v>13</v>
      </c>
      <c r="F27" s="2">
        <v>7</v>
      </c>
      <c r="G27" s="4">
        <v>500</v>
      </c>
      <c r="H27" s="12">
        <f t="shared" si="0"/>
        <v>3500</v>
      </c>
    </row>
    <row r="28" spans="1:8" ht="15" thickBot="1" x14ac:dyDescent="0.35">
      <c r="A28" s="1">
        <v>43548</v>
      </c>
      <c r="B28" s="2" t="s">
        <v>5</v>
      </c>
      <c r="C28" s="10" t="s">
        <v>29</v>
      </c>
      <c r="D28" s="5" t="s">
        <v>17</v>
      </c>
      <c r="E28" s="3" t="s">
        <v>11</v>
      </c>
      <c r="F28" s="2">
        <v>50</v>
      </c>
      <c r="G28" s="4">
        <v>58.5</v>
      </c>
      <c r="H28" s="12">
        <f t="shared" si="0"/>
        <v>2925</v>
      </c>
    </row>
    <row r="29" spans="1:8" ht="15" thickBot="1" x14ac:dyDescent="0.35">
      <c r="A29" s="1">
        <v>43565</v>
      </c>
      <c r="B29" s="2" t="s">
        <v>5</v>
      </c>
      <c r="C29" s="11" t="s">
        <v>26</v>
      </c>
      <c r="D29" s="5" t="s">
        <v>14</v>
      </c>
      <c r="E29" s="3" t="s">
        <v>9</v>
      </c>
      <c r="F29" s="2">
        <v>66</v>
      </c>
      <c r="G29" s="4">
        <v>1198</v>
      </c>
      <c r="H29" s="12">
        <f t="shared" si="0"/>
        <v>79068</v>
      </c>
    </row>
    <row r="30" spans="1:8" ht="15" thickBot="1" x14ac:dyDescent="0.35">
      <c r="A30" s="1">
        <v>43582</v>
      </c>
      <c r="B30" s="2" t="s">
        <v>7</v>
      </c>
      <c r="C30" s="6" t="s">
        <v>26</v>
      </c>
      <c r="D30" s="5" t="s">
        <v>16</v>
      </c>
      <c r="E30" s="3" t="s">
        <v>10</v>
      </c>
      <c r="F30" s="2">
        <v>96</v>
      </c>
      <c r="G30" s="4">
        <v>225</v>
      </c>
      <c r="H30" s="12">
        <f t="shared" si="0"/>
        <v>21600</v>
      </c>
    </row>
    <row r="31" spans="1:8" ht="15" thickBot="1" x14ac:dyDescent="0.35">
      <c r="A31" s="1">
        <v>43599</v>
      </c>
      <c r="B31" s="2" t="s">
        <v>5</v>
      </c>
      <c r="C31" s="7" t="s">
        <v>27</v>
      </c>
      <c r="D31" s="5" t="s">
        <v>15</v>
      </c>
      <c r="E31" s="3" t="s">
        <v>9</v>
      </c>
      <c r="F31" s="2">
        <v>53</v>
      </c>
      <c r="G31" s="4">
        <v>1198</v>
      </c>
      <c r="H31" s="12">
        <f t="shared" si="0"/>
        <v>63494</v>
      </c>
    </row>
    <row r="32" spans="1:8" ht="15" thickBot="1" x14ac:dyDescent="0.35">
      <c r="A32" s="1">
        <v>43616</v>
      </c>
      <c r="B32" s="2" t="s">
        <v>5</v>
      </c>
      <c r="C32" s="7" t="s">
        <v>27</v>
      </c>
      <c r="D32" s="5" t="s">
        <v>15</v>
      </c>
      <c r="E32" s="3" t="s">
        <v>13</v>
      </c>
      <c r="F32" s="2">
        <v>80</v>
      </c>
      <c r="G32" s="4">
        <v>500</v>
      </c>
      <c r="H32" s="12">
        <f t="shared" si="0"/>
        <v>40000</v>
      </c>
    </row>
    <row r="33" spans="1:8" ht="15" thickBot="1" x14ac:dyDescent="0.35">
      <c r="A33" s="1">
        <v>43633</v>
      </c>
      <c r="B33" s="2" t="s">
        <v>5</v>
      </c>
      <c r="C33" s="7" t="s">
        <v>29</v>
      </c>
      <c r="D33" s="5" t="s">
        <v>19</v>
      </c>
      <c r="E33" s="3" t="s">
        <v>3</v>
      </c>
      <c r="F33" s="2">
        <v>5</v>
      </c>
      <c r="G33" s="4">
        <v>125</v>
      </c>
      <c r="H33" s="12">
        <f t="shared" si="0"/>
        <v>625</v>
      </c>
    </row>
    <row r="34" spans="1:8" ht="15" thickBot="1" x14ac:dyDescent="0.35">
      <c r="A34" s="1">
        <v>43650</v>
      </c>
      <c r="B34" s="2" t="s">
        <v>7</v>
      </c>
      <c r="C34" s="6" t="s">
        <v>26</v>
      </c>
      <c r="D34" s="5" t="s">
        <v>18</v>
      </c>
      <c r="E34" s="3" t="s">
        <v>11</v>
      </c>
      <c r="F34" s="2">
        <v>62</v>
      </c>
      <c r="G34" s="4">
        <v>58.5</v>
      </c>
      <c r="H34" s="12">
        <f t="shared" si="0"/>
        <v>3627</v>
      </c>
    </row>
    <row r="35" spans="1:8" ht="15" thickBot="1" x14ac:dyDescent="0.35">
      <c r="A35" s="1">
        <v>43667</v>
      </c>
      <c r="B35" s="2" t="s">
        <v>5</v>
      </c>
      <c r="C35" s="7" t="s">
        <v>29</v>
      </c>
      <c r="D35" s="5" t="s">
        <v>20</v>
      </c>
      <c r="E35" s="3" t="s">
        <v>11</v>
      </c>
      <c r="F35" s="2">
        <v>55</v>
      </c>
      <c r="G35" s="4">
        <v>58.5</v>
      </c>
      <c r="H35" s="12">
        <f t="shared" si="0"/>
        <v>3217.5</v>
      </c>
    </row>
    <row r="36" spans="1:8" ht="15" thickBot="1" x14ac:dyDescent="0.35">
      <c r="A36" s="1">
        <v>43684</v>
      </c>
      <c r="B36" s="2" t="s">
        <v>5</v>
      </c>
      <c r="C36" s="7" t="s">
        <v>29</v>
      </c>
      <c r="D36" s="5" t="s">
        <v>19</v>
      </c>
      <c r="E36" s="3" t="s">
        <v>11</v>
      </c>
      <c r="F36" s="2">
        <v>42</v>
      </c>
      <c r="G36" s="4">
        <v>58.5</v>
      </c>
      <c r="H36" s="12">
        <f t="shared" si="0"/>
        <v>2457</v>
      </c>
    </row>
    <row r="37" spans="1:8" ht="15" thickBot="1" x14ac:dyDescent="0.35">
      <c r="A37" s="1">
        <v>43701</v>
      </c>
      <c r="B37" s="2" t="s">
        <v>6</v>
      </c>
      <c r="C37" s="7" t="s">
        <v>27</v>
      </c>
      <c r="D37" s="5" t="s">
        <v>23</v>
      </c>
      <c r="E37" s="3" t="s">
        <v>3</v>
      </c>
      <c r="F37" s="2">
        <v>3</v>
      </c>
      <c r="G37" s="4">
        <v>125</v>
      </c>
      <c r="H37" s="12">
        <f t="shared" si="0"/>
        <v>375</v>
      </c>
    </row>
    <row r="38" spans="1:8" ht="15" thickBot="1" x14ac:dyDescent="0.35">
      <c r="A38" s="1">
        <v>43718</v>
      </c>
      <c r="B38" s="2" t="s">
        <v>5</v>
      </c>
      <c r="C38" s="7" t="s">
        <v>27</v>
      </c>
      <c r="D38" s="5" t="s">
        <v>15</v>
      </c>
      <c r="E38" s="3" t="s">
        <v>9</v>
      </c>
      <c r="F38" s="2">
        <v>7</v>
      </c>
      <c r="G38" s="4">
        <v>1198</v>
      </c>
      <c r="H38" s="12">
        <f t="shared" si="0"/>
        <v>8386</v>
      </c>
    </row>
    <row r="39" spans="1:8" ht="15" thickBot="1" x14ac:dyDescent="0.35">
      <c r="A39" s="1">
        <v>43735</v>
      </c>
      <c r="B39" s="2" t="s">
        <v>6</v>
      </c>
      <c r="C39" s="7" t="s">
        <v>27</v>
      </c>
      <c r="D39" s="5" t="s">
        <v>23</v>
      </c>
      <c r="E39" s="3" t="s">
        <v>10</v>
      </c>
      <c r="F39" s="2">
        <v>76</v>
      </c>
      <c r="G39" s="4">
        <v>225</v>
      </c>
      <c r="H39" s="12">
        <f t="shared" si="0"/>
        <v>17100</v>
      </c>
    </row>
    <row r="40" spans="1:8" ht="15" thickBot="1" x14ac:dyDescent="0.35">
      <c r="A40" s="1">
        <v>43752</v>
      </c>
      <c r="B40" s="2" t="s">
        <v>6</v>
      </c>
      <c r="C40" s="9" t="s">
        <v>28</v>
      </c>
      <c r="D40" s="5" t="s">
        <v>24</v>
      </c>
      <c r="E40" s="3" t="s">
        <v>13</v>
      </c>
      <c r="F40" s="2">
        <v>57</v>
      </c>
      <c r="G40" s="4">
        <v>500</v>
      </c>
      <c r="H40" s="12">
        <f t="shared" si="0"/>
        <v>28500</v>
      </c>
    </row>
    <row r="41" spans="1:8" ht="15" thickBot="1" x14ac:dyDescent="0.35">
      <c r="A41" s="1">
        <v>43769</v>
      </c>
      <c r="B41" s="2" t="s">
        <v>5</v>
      </c>
      <c r="C41" s="6" t="s">
        <v>26</v>
      </c>
      <c r="D41" s="5" t="s">
        <v>14</v>
      </c>
      <c r="E41" s="3" t="s">
        <v>9</v>
      </c>
      <c r="F41" s="2">
        <v>14</v>
      </c>
      <c r="G41" s="4">
        <v>1198</v>
      </c>
      <c r="H41" s="12">
        <f t="shared" si="0"/>
        <v>16772</v>
      </c>
    </row>
    <row r="42" spans="1:8" ht="15" thickBot="1" x14ac:dyDescent="0.35">
      <c r="A42" s="1">
        <v>43786</v>
      </c>
      <c r="B42" s="2" t="s">
        <v>5</v>
      </c>
      <c r="C42" s="7" t="s">
        <v>29</v>
      </c>
      <c r="D42" s="5" t="s">
        <v>17</v>
      </c>
      <c r="E42" s="3" t="s">
        <v>13</v>
      </c>
      <c r="F42" s="2">
        <v>11</v>
      </c>
      <c r="G42" s="4">
        <v>500</v>
      </c>
      <c r="H42" s="12">
        <f t="shared" si="0"/>
        <v>5500</v>
      </c>
    </row>
    <row r="43" spans="1:8" ht="15" thickBot="1" x14ac:dyDescent="0.35">
      <c r="A43" s="1">
        <v>43803</v>
      </c>
      <c r="B43" s="2" t="s">
        <v>5</v>
      </c>
      <c r="C43" s="7" t="s">
        <v>29</v>
      </c>
      <c r="D43" s="5" t="s">
        <v>17</v>
      </c>
      <c r="E43" s="3" t="s">
        <v>13</v>
      </c>
      <c r="F43" s="2">
        <v>94</v>
      </c>
      <c r="G43" s="4">
        <v>500</v>
      </c>
      <c r="H43" s="12">
        <f t="shared" si="0"/>
        <v>47000</v>
      </c>
    </row>
    <row r="44" spans="1:8" ht="15" thickBot="1" x14ac:dyDescent="0.35">
      <c r="A44" s="1">
        <v>43820</v>
      </c>
      <c r="B44" s="2" t="s">
        <v>5</v>
      </c>
      <c r="C44" s="6" t="s">
        <v>26</v>
      </c>
      <c r="D44" s="5" t="s">
        <v>14</v>
      </c>
      <c r="E44" s="3" t="s">
        <v>13</v>
      </c>
      <c r="F44" s="2">
        <v>28</v>
      </c>
      <c r="G44" s="4">
        <v>500</v>
      </c>
      <c r="H44" s="12">
        <f t="shared" si="0"/>
        <v>14000</v>
      </c>
    </row>
    <row r="45" spans="1:8" x14ac:dyDescent="0.3">
      <c r="F45" s="12">
        <f t="shared" ref="F45:G45" si="1">SUBTOTAL(9,F2:F44)</f>
        <v>2121</v>
      </c>
      <c r="G45" s="12">
        <f t="shared" si="1"/>
        <v>24983.5</v>
      </c>
      <c r="H45" s="12">
        <f>SUBTOTAL(9,H2:H44)</f>
        <v>1305675.5</v>
      </c>
    </row>
    <row r="46" spans="1:8" x14ac:dyDescent="0.3">
      <c r="F46" s="12">
        <f t="shared" ref="F46:G46" si="2">F45/8</f>
        <v>265.125</v>
      </c>
      <c r="G46" s="12">
        <f t="shared" si="2"/>
        <v>3122.9375</v>
      </c>
      <c r="H46" s="12">
        <f>H45/8</f>
        <v>163209.4375</v>
      </c>
    </row>
  </sheetData>
  <sortState xmlns:xlrd2="http://schemas.microsoft.com/office/spreadsheetml/2017/richdata2" ref="A2:G44">
    <sortCondition ref="A2:A44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6"/>
  <sheetViews>
    <sheetView zoomScale="40" zoomScaleNormal="40" workbookViewId="0">
      <selection activeCell="H44" activeCellId="2" sqref="D1:E44 F1:F44 H1:H44"/>
    </sheetView>
  </sheetViews>
  <sheetFormatPr defaultColWidth="9.109375" defaultRowHeight="14.4" x14ac:dyDescent="0.3"/>
  <cols>
    <col min="1" max="1" width="13.109375" bestFit="1" customWidth="1"/>
    <col min="2" max="2" width="9.5546875" bestFit="1" customWidth="1"/>
    <col min="3" max="3" width="11.44140625" bestFit="1" customWidth="1"/>
    <col min="4" max="4" width="12.109375" bestFit="1" customWidth="1"/>
    <col min="5" max="5" width="16.88671875" customWidth="1"/>
    <col min="6" max="6" width="9.5546875" customWidth="1"/>
    <col min="7" max="7" width="12.88671875" customWidth="1"/>
    <col min="8" max="8" width="14.5546875" customWidth="1"/>
    <col min="13" max="13" width="12.6640625" bestFit="1" customWidth="1"/>
  </cols>
  <sheetData>
    <row r="1" spans="1:14" s="20" customFormat="1" ht="16.2" thickBot="1" x14ac:dyDescent="0.35">
      <c r="A1" s="18" t="s">
        <v>4</v>
      </c>
      <c r="B1" s="18" t="s">
        <v>0</v>
      </c>
      <c r="C1" s="18" t="s">
        <v>25</v>
      </c>
      <c r="D1" s="18" t="s">
        <v>8</v>
      </c>
      <c r="E1" s="18" t="s">
        <v>1</v>
      </c>
      <c r="F1" s="18" t="s">
        <v>2</v>
      </c>
      <c r="G1" s="19" t="s">
        <v>12</v>
      </c>
      <c r="H1" s="18" t="s">
        <v>30</v>
      </c>
    </row>
    <row r="2" spans="1:14" ht="16.2" thickBot="1" x14ac:dyDescent="0.35">
      <c r="A2" s="21">
        <v>43106</v>
      </c>
      <c r="B2" s="22" t="s">
        <v>7</v>
      </c>
      <c r="C2" s="13" t="s">
        <v>26</v>
      </c>
      <c r="D2" s="17" t="s">
        <v>18</v>
      </c>
      <c r="E2" s="23" t="s">
        <v>9</v>
      </c>
      <c r="F2" s="22">
        <v>95</v>
      </c>
      <c r="G2" s="24">
        <v>1198</v>
      </c>
      <c r="H2" s="14">
        <f>F2*G2</f>
        <v>113810</v>
      </c>
    </row>
    <row r="3" spans="1:14" ht="16.2" thickBot="1" x14ac:dyDescent="0.35">
      <c r="A3" s="21">
        <v>43123</v>
      </c>
      <c r="B3" s="22" t="s">
        <v>5</v>
      </c>
      <c r="C3" s="13" t="s">
        <v>29</v>
      </c>
      <c r="D3" s="17" t="s">
        <v>19</v>
      </c>
      <c r="E3" s="23" t="s">
        <v>13</v>
      </c>
      <c r="F3" s="22">
        <v>50</v>
      </c>
      <c r="G3" s="24">
        <v>500</v>
      </c>
      <c r="H3" s="14">
        <f t="shared" ref="H3:H44" si="0">F3*G3</f>
        <v>25000</v>
      </c>
      <c r="K3" s="27" t="s">
        <v>31</v>
      </c>
      <c r="L3" s="27" t="s">
        <v>32</v>
      </c>
      <c r="M3" s="27" t="s">
        <v>1</v>
      </c>
      <c r="N3" s="27" t="s">
        <v>33</v>
      </c>
    </row>
    <row r="4" spans="1:14" ht="16.2" thickBot="1" x14ac:dyDescent="0.35">
      <c r="A4" s="21">
        <v>43140</v>
      </c>
      <c r="B4" s="22" t="s">
        <v>5</v>
      </c>
      <c r="C4" s="13" t="s">
        <v>29</v>
      </c>
      <c r="D4" s="17" t="s">
        <v>17</v>
      </c>
      <c r="E4" s="23" t="s">
        <v>9</v>
      </c>
      <c r="F4" s="22">
        <v>36</v>
      </c>
      <c r="G4" s="24">
        <v>1198</v>
      </c>
      <c r="H4" s="14">
        <f t="shared" si="0"/>
        <v>43128</v>
      </c>
      <c r="K4" t="str" cm="1">
        <f t="array" ref="K4:K14">_xlfn.UNIQUE(Table1[SalesMan])</f>
        <v>Alexander</v>
      </c>
      <c r="L4" t="str" cm="1">
        <f t="array" ref="L4:L6">_xlfn.UNIQUE(Table1[Region])</f>
        <v>East</v>
      </c>
      <c r="M4" t="str" cm="1">
        <f t="array" ref="M4:M8">_xlfn.UNIQUE(Table1[Item])</f>
        <v>Television</v>
      </c>
      <c r="N4" t="str" cm="1">
        <f t="array" ref="N4:N14">_xlfn.UNIQUE(Table1[SalesMan])</f>
        <v>Alexander</v>
      </c>
    </row>
    <row r="5" spans="1:14" ht="16.2" thickBot="1" x14ac:dyDescent="0.35">
      <c r="A5" s="21">
        <v>43157</v>
      </c>
      <c r="B5" s="22" t="s">
        <v>5</v>
      </c>
      <c r="C5" s="13" t="s">
        <v>27</v>
      </c>
      <c r="D5" s="17" t="s">
        <v>15</v>
      </c>
      <c r="E5" s="23" t="s">
        <v>10</v>
      </c>
      <c r="F5" s="22">
        <v>27</v>
      </c>
      <c r="G5" s="24">
        <v>225</v>
      </c>
      <c r="H5" s="14">
        <f t="shared" si="0"/>
        <v>6075</v>
      </c>
      <c r="K5" t="str">
        <v>Shelli</v>
      </c>
      <c r="L5" t="str">
        <v>Central</v>
      </c>
      <c r="M5" t="str">
        <v>Home Theater</v>
      </c>
      <c r="N5" t="str">
        <v>Shelli</v>
      </c>
    </row>
    <row r="6" spans="1:14" ht="16.2" thickBot="1" x14ac:dyDescent="0.35">
      <c r="A6" s="21">
        <v>43174</v>
      </c>
      <c r="B6" s="22" t="s">
        <v>6</v>
      </c>
      <c r="C6" s="13" t="s">
        <v>27</v>
      </c>
      <c r="D6" s="17" t="s">
        <v>23</v>
      </c>
      <c r="E6" s="23" t="s">
        <v>9</v>
      </c>
      <c r="F6" s="22">
        <v>56</v>
      </c>
      <c r="G6" s="24">
        <v>1198</v>
      </c>
      <c r="H6" s="14">
        <f t="shared" si="0"/>
        <v>67088</v>
      </c>
      <c r="K6" t="str">
        <v>Luis</v>
      </c>
      <c r="L6" t="str">
        <v>West</v>
      </c>
      <c r="M6" t="str">
        <v>Cell Phone</v>
      </c>
      <c r="N6" t="str">
        <v>Luis</v>
      </c>
    </row>
    <row r="7" spans="1:14" ht="16.2" thickBot="1" x14ac:dyDescent="0.35">
      <c r="A7" s="21">
        <v>43191</v>
      </c>
      <c r="B7" s="22" t="s">
        <v>7</v>
      </c>
      <c r="C7" s="13" t="s">
        <v>26</v>
      </c>
      <c r="D7" s="17" t="s">
        <v>18</v>
      </c>
      <c r="E7" s="23" t="s">
        <v>13</v>
      </c>
      <c r="F7" s="22">
        <v>60</v>
      </c>
      <c r="G7" s="24">
        <v>500</v>
      </c>
      <c r="H7" s="14">
        <f t="shared" si="0"/>
        <v>30000</v>
      </c>
      <c r="K7" t="str">
        <v>David</v>
      </c>
      <c r="M7" t="str">
        <v>Desk</v>
      </c>
      <c r="N7" t="str">
        <v>David</v>
      </c>
    </row>
    <row r="8" spans="1:14" ht="16.2" thickBot="1" x14ac:dyDescent="0.35">
      <c r="A8" s="21">
        <v>43208</v>
      </c>
      <c r="B8" s="22" t="s">
        <v>5</v>
      </c>
      <c r="C8" s="25" t="s">
        <v>26</v>
      </c>
      <c r="D8" s="17" t="s">
        <v>14</v>
      </c>
      <c r="E8" s="23" t="s">
        <v>9</v>
      </c>
      <c r="F8" s="22">
        <v>75</v>
      </c>
      <c r="G8" s="24">
        <v>1198</v>
      </c>
      <c r="H8" s="14">
        <f t="shared" si="0"/>
        <v>89850</v>
      </c>
      <c r="K8" t="str">
        <v>Stephen</v>
      </c>
      <c r="M8" t="str">
        <v>Video Games</v>
      </c>
      <c r="N8" t="str">
        <v>Stephen</v>
      </c>
    </row>
    <row r="9" spans="1:14" ht="16.2" thickBot="1" x14ac:dyDescent="0.35">
      <c r="A9" s="21">
        <v>43225</v>
      </c>
      <c r="B9" s="22" t="s">
        <v>5</v>
      </c>
      <c r="C9" s="13" t="s">
        <v>29</v>
      </c>
      <c r="D9" s="17" t="s">
        <v>17</v>
      </c>
      <c r="E9" s="23" t="s">
        <v>9</v>
      </c>
      <c r="F9" s="22">
        <v>90</v>
      </c>
      <c r="G9" s="24">
        <v>1198</v>
      </c>
      <c r="H9" s="14">
        <f t="shared" si="0"/>
        <v>107820</v>
      </c>
      <c r="K9" t="str">
        <v>Steven</v>
      </c>
      <c r="N9" t="str">
        <v>Steven</v>
      </c>
    </row>
    <row r="10" spans="1:14" ht="16.2" thickBot="1" x14ac:dyDescent="0.35">
      <c r="A10" s="21">
        <v>43242</v>
      </c>
      <c r="B10" s="22" t="s">
        <v>6</v>
      </c>
      <c r="C10" s="15" t="s">
        <v>28</v>
      </c>
      <c r="D10" s="17" t="s">
        <v>24</v>
      </c>
      <c r="E10" s="23" t="s">
        <v>9</v>
      </c>
      <c r="F10" s="22">
        <v>32</v>
      </c>
      <c r="G10" s="24">
        <v>1198</v>
      </c>
      <c r="H10" s="14">
        <f t="shared" si="0"/>
        <v>38336</v>
      </c>
      <c r="K10" t="str">
        <v>Michael</v>
      </c>
      <c r="N10" t="str">
        <v>Michael</v>
      </c>
    </row>
    <row r="11" spans="1:14" ht="16.2" thickBot="1" x14ac:dyDescent="0.35">
      <c r="A11" s="21">
        <v>43259</v>
      </c>
      <c r="B11" s="22" t="s">
        <v>7</v>
      </c>
      <c r="C11" s="13" t="s">
        <v>26</v>
      </c>
      <c r="D11" s="17" t="s">
        <v>18</v>
      </c>
      <c r="E11" s="23" t="s">
        <v>13</v>
      </c>
      <c r="F11" s="22">
        <v>60</v>
      </c>
      <c r="G11" s="24">
        <v>500</v>
      </c>
      <c r="H11" s="14">
        <f t="shared" si="0"/>
        <v>30000</v>
      </c>
      <c r="K11" t="str">
        <v>Sigal</v>
      </c>
      <c r="N11" t="str">
        <v>Sigal</v>
      </c>
    </row>
    <row r="12" spans="1:14" ht="16.2" thickBot="1" x14ac:dyDescent="0.35">
      <c r="A12" s="21">
        <v>43276</v>
      </c>
      <c r="B12" s="22" t="s">
        <v>5</v>
      </c>
      <c r="C12" s="13" t="s">
        <v>29</v>
      </c>
      <c r="D12" s="17" t="s">
        <v>20</v>
      </c>
      <c r="E12" s="23" t="s">
        <v>9</v>
      </c>
      <c r="F12" s="22">
        <v>90</v>
      </c>
      <c r="G12" s="24">
        <v>1198</v>
      </c>
      <c r="H12" s="14">
        <f t="shared" si="0"/>
        <v>107820</v>
      </c>
      <c r="K12" t="str">
        <v>Diana</v>
      </c>
      <c r="N12" t="str">
        <v>Diana</v>
      </c>
    </row>
    <row r="13" spans="1:14" ht="16.2" thickBot="1" x14ac:dyDescent="0.35">
      <c r="A13" s="21">
        <v>43293</v>
      </c>
      <c r="B13" s="22" t="s">
        <v>7</v>
      </c>
      <c r="C13" s="25" t="s">
        <v>26</v>
      </c>
      <c r="D13" s="17" t="s">
        <v>16</v>
      </c>
      <c r="E13" s="23" t="s">
        <v>13</v>
      </c>
      <c r="F13" s="22">
        <v>29</v>
      </c>
      <c r="G13" s="24">
        <v>500</v>
      </c>
      <c r="H13" s="14">
        <f t="shared" si="0"/>
        <v>14500</v>
      </c>
      <c r="K13" t="str">
        <v>Karen</v>
      </c>
      <c r="N13" t="str">
        <v>Karen</v>
      </c>
    </row>
    <row r="14" spans="1:14" ht="16.2" thickBot="1" x14ac:dyDescent="0.35">
      <c r="A14" s="21">
        <v>43310</v>
      </c>
      <c r="B14" s="22" t="s">
        <v>7</v>
      </c>
      <c r="C14" s="15" t="s">
        <v>28</v>
      </c>
      <c r="D14" s="17" t="s">
        <v>21</v>
      </c>
      <c r="E14" s="23" t="s">
        <v>13</v>
      </c>
      <c r="F14" s="22">
        <v>81</v>
      </c>
      <c r="G14" s="24">
        <v>500</v>
      </c>
      <c r="H14" s="14">
        <f t="shared" si="0"/>
        <v>40500</v>
      </c>
      <c r="K14" t="str">
        <v>John</v>
      </c>
      <c r="N14" t="str">
        <v>John</v>
      </c>
    </row>
    <row r="15" spans="1:14" ht="16.2" thickBot="1" x14ac:dyDescent="0.35">
      <c r="A15" s="21">
        <v>43327</v>
      </c>
      <c r="B15" s="22" t="s">
        <v>7</v>
      </c>
      <c r="C15" s="13" t="s">
        <v>26</v>
      </c>
      <c r="D15" s="17" t="s">
        <v>18</v>
      </c>
      <c r="E15" s="23" t="s">
        <v>9</v>
      </c>
      <c r="F15" s="22">
        <v>35</v>
      </c>
      <c r="G15" s="24">
        <v>1198</v>
      </c>
      <c r="H15" s="14">
        <f t="shared" si="0"/>
        <v>41930</v>
      </c>
    </row>
    <row r="16" spans="1:14" ht="16.2" thickBot="1" x14ac:dyDescent="0.35">
      <c r="A16" s="21">
        <v>43344</v>
      </c>
      <c r="B16" s="22" t="s">
        <v>5</v>
      </c>
      <c r="C16" s="15" t="s">
        <v>28</v>
      </c>
      <c r="D16" s="17" t="s">
        <v>22</v>
      </c>
      <c r="E16" s="23" t="s">
        <v>3</v>
      </c>
      <c r="F16" s="22">
        <v>2</v>
      </c>
      <c r="G16" s="24">
        <v>125</v>
      </c>
      <c r="H16" s="14">
        <f t="shared" si="0"/>
        <v>250</v>
      </c>
    </row>
    <row r="17" spans="1:8" ht="16.2" thickBot="1" x14ac:dyDescent="0.35">
      <c r="A17" s="21">
        <v>43361</v>
      </c>
      <c r="B17" s="22" t="s">
        <v>7</v>
      </c>
      <c r="C17" s="16" t="s">
        <v>26</v>
      </c>
      <c r="D17" s="17" t="s">
        <v>18</v>
      </c>
      <c r="E17" s="23" t="s">
        <v>11</v>
      </c>
      <c r="F17" s="22">
        <v>16</v>
      </c>
      <c r="G17" s="24">
        <v>58.5</v>
      </c>
      <c r="H17" s="14">
        <f t="shared" si="0"/>
        <v>936</v>
      </c>
    </row>
    <row r="18" spans="1:8" ht="16.2" thickBot="1" x14ac:dyDescent="0.35">
      <c r="A18" s="21">
        <v>43378</v>
      </c>
      <c r="B18" s="22" t="s">
        <v>5</v>
      </c>
      <c r="C18" s="16" t="s">
        <v>29</v>
      </c>
      <c r="D18" s="17" t="s">
        <v>20</v>
      </c>
      <c r="E18" s="23" t="s">
        <v>13</v>
      </c>
      <c r="F18" s="22">
        <v>28</v>
      </c>
      <c r="G18" s="24">
        <v>500</v>
      </c>
      <c r="H18" s="14">
        <f t="shared" si="0"/>
        <v>14000</v>
      </c>
    </row>
    <row r="19" spans="1:8" ht="16.2" thickBot="1" x14ac:dyDescent="0.35">
      <c r="A19" s="21">
        <v>43395</v>
      </c>
      <c r="B19" s="22" t="s">
        <v>7</v>
      </c>
      <c r="C19" s="16" t="s">
        <v>26</v>
      </c>
      <c r="D19" s="17" t="s">
        <v>18</v>
      </c>
      <c r="E19" s="23" t="s">
        <v>10</v>
      </c>
      <c r="F19" s="22">
        <v>64</v>
      </c>
      <c r="G19" s="24">
        <v>225</v>
      </c>
      <c r="H19" s="14">
        <f t="shared" si="0"/>
        <v>14400</v>
      </c>
    </row>
    <row r="20" spans="1:8" ht="16.2" thickBot="1" x14ac:dyDescent="0.35">
      <c r="A20" s="21">
        <v>43412</v>
      </c>
      <c r="B20" s="22" t="s">
        <v>7</v>
      </c>
      <c r="C20" s="17" t="s">
        <v>28</v>
      </c>
      <c r="D20" s="17" t="s">
        <v>21</v>
      </c>
      <c r="E20" s="23" t="s">
        <v>10</v>
      </c>
      <c r="F20" s="22">
        <v>15</v>
      </c>
      <c r="G20" s="24">
        <v>225</v>
      </c>
      <c r="H20" s="14">
        <f t="shared" si="0"/>
        <v>3375</v>
      </c>
    </row>
    <row r="21" spans="1:8" ht="16.2" thickBot="1" x14ac:dyDescent="0.35">
      <c r="A21" s="21">
        <v>43429</v>
      </c>
      <c r="B21" s="22" t="s">
        <v>5</v>
      </c>
      <c r="C21" s="16" t="s">
        <v>29</v>
      </c>
      <c r="D21" s="17" t="s">
        <v>19</v>
      </c>
      <c r="E21" s="23" t="s">
        <v>11</v>
      </c>
      <c r="F21" s="22">
        <v>96</v>
      </c>
      <c r="G21" s="24">
        <v>58.5</v>
      </c>
      <c r="H21" s="14">
        <f t="shared" si="0"/>
        <v>5616</v>
      </c>
    </row>
    <row r="22" spans="1:8" ht="16.2" thickBot="1" x14ac:dyDescent="0.35">
      <c r="A22" s="21">
        <v>43446</v>
      </c>
      <c r="B22" s="22" t="s">
        <v>5</v>
      </c>
      <c r="C22" s="17" t="s">
        <v>28</v>
      </c>
      <c r="D22" s="17" t="s">
        <v>22</v>
      </c>
      <c r="E22" s="23" t="s">
        <v>9</v>
      </c>
      <c r="F22" s="22">
        <v>67</v>
      </c>
      <c r="G22" s="24">
        <v>1198</v>
      </c>
      <c r="H22" s="14">
        <f t="shared" si="0"/>
        <v>80266</v>
      </c>
    </row>
    <row r="23" spans="1:8" ht="16.2" thickBot="1" x14ac:dyDescent="0.35">
      <c r="A23" s="21">
        <v>43463</v>
      </c>
      <c r="B23" s="22" t="s">
        <v>7</v>
      </c>
      <c r="C23" s="15" t="s">
        <v>28</v>
      </c>
      <c r="D23" s="17" t="s">
        <v>21</v>
      </c>
      <c r="E23" s="23" t="s">
        <v>11</v>
      </c>
      <c r="F23" s="22">
        <v>74</v>
      </c>
      <c r="G23" s="24">
        <v>58.5</v>
      </c>
      <c r="H23" s="14">
        <f t="shared" si="0"/>
        <v>4329</v>
      </c>
    </row>
    <row r="24" spans="1:8" ht="16.2" thickBot="1" x14ac:dyDescent="0.35">
      <c r="A24" s="21">
        <v>43480</v>
      </c>
      <c r="B24" s="22" t="s">
        <v>5</v>
      </c>
      <c r="C24" s="13" t="s">
        <v>27</v>
      </c>
      <c r="D24" s="17" t="s">
        <v>15</v>
      </c>
      <c r="E24" s="23" t="s">
        <v>13</v>
      </c>
      <c r="F24" s="22">
        <v>46</v>
      </c>
      <c r="G24" s="24">
        <v>500</v>
      </c>
      <c r="H24" s="14">
        <f t="shared" si="0"/>
        <v>23000</v>
      </c>
    </row>
    <row r="25" spans="1:8" ht="16.2" thickBot="1" x14ac:dyDescent="0.35">
      <c r="A25" s="21">
        <v>43497</v>
      </c>
      <c r="B25" s="22" t="s">
        <v>5</v>
      </c>
      <c r="C25" s="15" t="s">
        <v>28</v>
      </c>
      <c r="D25" s="17" t="s">
        <v>22</v>
      </c>
      <c r="E25" s="23" t="s">
        <v>13</v>
      </c>
      <c r="F25" s="22">
        <v>87</v>
      </c>
      <c r="G25" s="24">
        <v>500</v>
      </c>
      <c r="H25" s="14">
        <f t="shared" si="0"/>
        <v>43500</v>
      </c>
    </row>
    <row r="26" spans="1:8" ht="16.2" thickBot="1" x14ac:dyDescent="0.35">
      <c r="A26" s="21">
        <v>43514</v>
      </c>
      <c r="B26" s="22" t="s">
        <v>7</v>
      </c>
      <c r="C26" s="25" t="s">
        <v>26</v>
      </c>
      <c r="D26" s="17" t="s">
        <v>18</v>
      </c>
      <c r="E26" s="23" t="s">
        <v>13</v>
      </c>
      <c r="F26" s="22">
        <v>4</v>
      </c>
      <c r="G26" s="24">
        <v>500</v>
      </c>
      <c r="H26" s="14">
        <f t="shared" si="0"/>
        <v>2000</v>
      </c>
    </row>
    <row r="27" spans="1:8" ht="16.2" thickBot="1" x14ac:dyDescent="0.35">
      <c r="A27" s="21">
        <v>43531</v>
      </c>
      <c r="B27" s="22" t="s">
        <v>6</v>
      </c>
      <c r="C27" s="13" t="s">
        <v>27</v>
      </c>
      <c r="D27" s="17" t="s">
        <v>23</v>
      </c>
      <c r="E27" s="23" t="s">
        <v>13</v>
      </c>
      <c r="F27" s="22">
        <v>7</v>
      </c>
      <c r="G27" s="24">
        <v>500</v>
      </c>
      <c r="H27" s="14">
        <f t="shared" si="0"/>
        <v>3500</v>
      </c>
    </row>
    <row r="28" spans="1:8" ht="16.2" thickBot="1" x14ac:dyDescent="0.35">
      <c r="A28" s="21">
        <v>43548</v>
      </c>
      <c r="B28" s="22" t="s">
        <v>5</v>
      </c>
      <c r="C28" s="16" t="s">
        <v>29</v>
      </c>
      <c r="D28" s="17" t="s">
        <v>17</v>
      </c>
      <c r="E28" s="23" t="s">
        <v>11</v>
      </c>
      <c r="F28" s="22">
        <v>50</v>
      </c>
      <c r="G28" s="24">
        <v>58.5</v>
      </c>
      <c r="H28" s="14">
        <f t="shared" si="0"/>
        <v>2925</v>
      </c>
    </row>
    <row r="29" spans="1:8" ht="16.2" thickBot="1" x14ac:dyDescent="0.35">
      <c r="A29" s="21">
        <v>43565</v>
      </c>
      <c r="B29" s="22" t="s">
        <v>5</v>
      </c>
      <c r="C29" s="26" t="s">
        <v>26</v>
      </c>
      <c r="D29" s="17" t="s">
        <v>14</v>
      </c>
      <c r="E29" s="23" t="s">
        <v>9</v>
      </c>
      <c r="F29" s="22">
        <v>66</v>
      </c>
      <c r="G29" s="24">
        <v>1198</v>
      </c>
      <c r="H29" s="14">
        <f t="shared" si="0"/>
        <v>79068</v>
      </c>
    </row>
    <row r="30" spans="1:8" ht="16.2" thickBot="1" x14ac:dyDescent="0.35">
      <c r="A30" s="21">
        <v>43582</v>
      </c>
      <c r="B30" s="22" t="s">
        <v>7</v>
      </c>
      <c r="C30" s="25" t="s">
        <v>26</v>
      </c>
      <c r="D30" s="17" t="s">
        <v>16</v>
      </c>
      <c r="E30" s="23" t="s">
        <v>10</v>
      </c>
      <c r="F30" s="22">
        <v>96</v>
      </c>
      <c r="G30" s="24">
        <v>225</v>
      </c>
      <c r="H30" s="14">
        <f t="shared" si="0"/>
        <v>21600</v>
      </c>
    </row>
    <row r="31" spans="1:8" ht="16.2" thickBot="1" x14ac:dyDescent="0.35">
      <c r="A31" s="21">
        <v>43599</v>
      </c>
      <c r="B31" s="22" t="s">
        <v>5</v>
      </c>
      <c r="C31" s="13" t="s">
        <v>27</v>
      </c>
      <c r="D31" s="17" t="s">
        <v>15</v>
      </c>
      <c r="E31" s="23" t="s">
        <v>9</v>
      </c>
      <c r="F31" s="22">
        <v>53</v>
      </c>
      <c r="G31" s="24">
        <v>1198</v>
      </c>
      <c r="H31" s="14">
        <f t="shared" si="0"/>
        <v>63494</v>
      </c>
    </row>
    <row r="32" spans="1:8" ht="16.2" thickBot="1" x14ac:dyDescent="0.35">
      <c r="A32" s="21">
        <v>43616</v>
      </c>
      <c r="B32" s="22" t="s">
        <v>5</v>
      </c>
      <c r="C32" s="13" t="s">
        <v>27</v>
      </c>
      <c r="D32" s="17" t="s">
        <v>15</v>
      </c>
      <c r="E32" s="23" t="s">
        <v>13</v>
      </c>
      <c r="F32" s="22">
        <v>80</v>
      </c>
      <c r="G32" s="24">
        <v>500</v>
      </c>
      <c r="H32" s="14">
        <f t="shared" si="0"/>
        <v>40000</v>
      </c>
    </row>
    <row r="33" spans="1:8" ht="16.2" thickBot="1" x14ac:dyDescent="0.35">
      <c r="A33" s="21">
        <v>43633</v>
      </c>
      <c r="B33" s="22" t="s">
        <v>5</v>
      </c>
      <c r="C33" s="13" t="s">
        <v>29</v>
      </c>
      <c r="D33" s="17" t="s">
        <v>19</v>
      </c>
      <c r="E33" s="23" t="s">
        <v>3</v>
      </c>
      <c r="F33" s="22">
        <v>5</v>
      </c>
      <c r="G33" s="24">
        <v>125</v>
      </c>
      <c r="H33" s="14">
        <f t="shared" si="0"/>
        <v>625</v>
      </c>
    </row>
    <row r="34" spans="1:8" ht="16.2" thickBot="1" x14ac:dyDescent="0.35">
      <c r="A34" s="21">
        <v>43650</v>
      </c>
      <c r="B34" s="22" t="s">
        <v>7</v>
      </c>
      <c r="C34" s="25" t="s">
        <v>26</v>
      </c>
      <c r="D34" s="17" t="s">
        <v>18</v>
      </c>
      <c r="E34" s="23" t="s">
        <v>11</v>
      </c>
      <c r="F34" s="22">
        <v>62</v>
      </c>
      <c r="G34" s="24">
        <v>58.5</v>
      </c>
      <c r="H34" s="14">
        <f t="shared" si="0"/>
        <v>3627</v>
      </c>
    </row>
    <row r="35" spans="1:8" ht="16.2" thickBot="1" x14ac:dyDescent="0.35">
      <c r="A35" s="21">
        <v>43667</v>
      </c>
      <c r="B35" s="22" t="s">
        <v>5</v>
      </c>
      <c r="C35" s="13" t="s">
        <v>29</v>
      </c>
      <c r="D35" s="17" t="s">
        <v>20</v>
      </c>
      <c r="E35" s="23" t="s">
        <v>11</v>
      </c>
      <c r="F35" s="22">
        <v>55</v>
      </c>
      <c r="G35" s="24">
        <v>58.5</v>
      </c>
      <c r="H35" s="14">
        <f t="shared" si="0"/>
        <v>3217.5</v>
      </c>
    </row>
    <row r="36" spans="1:8" ht="16.2" thickBot="1" x14ac:dyDescent="0.35">
      <c r="A36" s="21">
        <v>43684</v>
      </c>
      <c r="B36" s="22" t="s">
        <v>5</v>
      </c>
      <c r="C36" s="13" t="s">
        <v>29</v>
      </c>
      <c r="D36" s="17" t="s">
        <v>19</v>
      </c>
      <c r="E36" s="23" t="s">
        <v>11</v>
      </c>
      <c r="F36" s="22">
        <v>42</v>
      </c>
      <c r="G36" s="24">
        <v>58.5</v>
      </c>
      <c r="H36" s="14">
        <f t="shared" si="0"/>
        <v>2457</v>
      </c>
    </row>
    <row r="37" spans="1:8" ht="16.2" thickBot="1" x14ac:dyDescent="0.35">
      <c r="A37" s="21">
        <v>43701</v>
      </c>
      <c r="B37" s="22" t="s">
        <v>6</v>
      </c>
      <c r="C37" s="13" t="s">
        <v>27</v>
      </c>
      <c r="D37" s="17" t="s">
        <v>23</v>
      </c>
      <c r="E37" s="23" t="s">
        <v>3</v>
      </c>
      <c r="F37" s="22">
        <v>3</v>
      </c>
      <c r="G37" s="24">
        <v>125</v>
      </c>
      <c r="H37" s="14">
        <f t="shared" si="0"/>
        <v>375</v>
      </c>
    </row>
    <row r="38" spans="1:8" ht="16.2" thickBot="1" x14ac:dyDescent="0.35">
      <c r="A38" s="21">
        <v>43718</v>
      </c>
      <c r="B38" s="22" t="s">
        <v>5</v>
      </c>
      <c r="C38" s="13" t="s">
        <v>27</v>
      </c>
      <c r="D38" s="17" t="s">
        <v>15</v>
      </c>
      <c r="E38" s="23" t="s">
        <v>9</v>
      </c>
      <c r="F38" s="22">
        <v>7</v>
      </c>
      <c r="G38" s="24">
        <v>1198</v>
      </c>
      <c r="H38" s="14">
        <f t="shared" si="0"/>
        <v>8386</v>
      </c>
    </row>
    <row r="39" spans="1:8" ht="16.2" thickBot="1" x14ac:dyDescent="0.35">
      <c r="A39" s="21">
        <v>43735</v>
      </c>
      <c r="B39" s="22" t="s">
        <v>6</v>
      </c>
      <c r="C39" s="13" t="s">
        <v>27</v>
      </c>
      <c r="D39" s="17" t="s">
        <v>23</v>
      </c>
      <c r="E39" s="23" t="s">
        <v>10</v>
      </c>
      <c r="F39" s="22">
        <v>76</v>
      </c>
      <c r="G39" s="24">
        <v>225</v>
      </c>
      <c r="H39" s="14">
        <f t="shared" si="0"/>
        <v>17100</v>
      </c>
    </row>
    <row r="40" spans="1:8" ht="16.2" thickBot="1" x14ac:dyDescent="0.35">
      <c r="A40" s="21">
        <v>43752</v>
      </c>
      <c r="B40" s="22" t="s">
        <v>6</v>
      </c>
      <c r="C40" s="15" t="s">
        <v>28</v>
      </c>
      <c r="D40" s="17" t="s">
        <v>24</v>
      </c>
      <c r="E40" s="23" t="s">
        <v>13</v>
      </c>
      <c r="F40" s="22">
        <v>57</v>
      </c>
      <c r="G40" s="24">
        <v>500</v>
      </c>
      <c r="H40" s="14">
        <f t="shared" si="0"/>
        <v>28500</v>
      </c>
    </row>
    <row r="41" spans="1:8" ht="16.2" thickBot="1" x14ac:dyDescent="0.35">
      <c r="A41" s="21">
        <v>43769</v>
      </c>
      <c r="B41" s="22" t="s">
        <v>5</v>
      </c>
      <c r="C41" s="25" t="s">
        <v>26</v>
      </c>
      <c r="D41" s="17" t="s">
        <v>14</v>
      </c>
      <c r="E41" s="23" t="s">
        <v>9</v>
      </c>
      <c r="F41" s="22">
        <v>14</v>
      </c>
      <c r="G41" s="24">
        <v>1198</v>
      </c>
      <c r="H41" s="14">
        <f t="shared" si="0"/>
        <v>16772</v>
      </c>
    </row>
    <row r="42" spans="1:8" ht="16.2" thickBot="1" x14ac:dyDescent="0.35">
      <c r="A42" s="21">
        <v>43786</v>
      </c>
      <c r="B42" s="22" t="s">
        <v>5</v>
      </c>
      <c r="C42" s="13" t="s">
        <v>29</v>
      </c>
      <c r="D42" s="17" t="s">
        <v>17</v>
      </c>
      <c r="E42" s="23" t="s">
        <v>13</v>
      </c>
      <c r="F42" s="22">
        <v>11</v>
      </c>
      <c r="G42" s="24">
        <v>500</v>
      </c>
      <c r="H42" s="14">
        <f t="shared" si="0"/>
        <v>5500</v>
      </c>
    </row>
    <row r="43" spans="1:8" ht="16.2" thickBot="1" x14ac:dyDescent="0.35">
      <c r="A43" s="21">
        <v>43803</v>
      </c>
      <c r="B43" s="22" t="s">
        <v>5</v>
      </c>
      <c r="C43" s="13" t="s">
        <v>29</v>
      </c>
      <c r="D43" s="17" t="s">
        <v>17</v>
      </c>
      <c r="E43" s="23" t="s">
        <v>13</v>
      </c>
      <c r="F43" s="22">
        <v>94</v>
      </c>
      <c r="G43" s="24">
        <v>500</v>
      </c>
      <c r="H43" s="14">
        <f t="shared" si="0"/>
        <v>47000</v>
      </c>
    </row>
    <row r="44" spans="1:8" ht="16.2" thickBot="1" x14ac:dyDescent="0.35">
      <c r="A44" s="21">
        <v>43820</v>
      </c>
      <c r="B44" s="22" t="s">
        <v>5</v>
      </c>
      <c r="C44" s="25" t="s">
        <v>26</v>
      </c>
      <c r="D44" s="17" t="s">
        <v>14</v>
      </c>
      <c r="E44" s="23" t="s">
        <v>13</v>
      </c>
      <c r="F44" s="22">
        <v>28</v>
      </c>
      <c r="G44" s="24">
        <v>500</v>
      </c>
      <c r="H44" s="14">
        <f t="shared" si="0"/>
        <v>14000</v>
      </c>
    </row>
    <row r="45" spans="1:8" ht="15.6" x14ac:dyDescent="0.3">
      <c r="A45" s="21"/>
      <c r="B45" s="22"/>
      <c r="C45" s="13"/>
      <c r="D45" s="28"/>
      <c r="E45" s="23"/>
      <c r="F45" s="29"/>
      <c r="G45" s="24"/>
      <c r="H45" s="14"/>
    </row>
    <row r="46" spans="1:8" x14ac:dyDescent="0.3">
      <c r="F46" s="12"/>
      <c r="G46" s="12"/>
      <c r="H46" s="1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69442-B5C8-4DE8-8D8D-323974903063}">
  <dimension ref="A1"/>
  <sheetViews>
    <sheetView workbookViewId="0"/>
  </sheetViews>
  <sheetFormatPr defaultRowHeight="14.4" x14ac:dyDescent="0.3"/>
  <cols>
    <col min="1" max="1" width="8.10937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073D6-3419-4B86-B903-47BEA69359D5}">
  <dimension ref="A1:M44"/>
  <sheetViews>
    <sheetView tabSelected="1" workbookViewId="0">
      <selection activeCell="I16" sqref="I16"/>
    </sheetView>
  </sheetViews>
  <sheetFormatPr defaultRowHeight="14.4" x14ac:dyDescent="0.3"/>
  <cols>
    <col min="1" max="1" width="11" customWidth="1"/>
    <col min="2" max="2" width="12.6640625" bestFit="1" customWidth="1"/>
    <col min="4" max="4" width="10.6640625" customWidth="1"/>
    <col min="6" max="6" width="14.33203125" bestFit="1" customWidth="1"/>
    <col min="12" max="12" width="8.109375" bestFit="1" customWidth="1"/>
    <col min="13" max="13" width="12.6640625" bestFit="1" customWidth="1"/>
  </cols>
  <sheetData>
    <row r="1" spans="1:13" x14ac:dyDescent="0.3">
      <c r="A1" s="33" t="s">
        <v>8</v>
      </c>
      <c r="B1" s="34" t="s">
        <v>1</v>
      </c>
      <c r="C1" s="34" t="s">
        <v>2</v>
      </c>
      <c r="D1" s="35" t="s">
        <v>30</v>
      </c>
    </row>
    <row r="2" spans="1:13" x14ac:dyDescent="0.3">
      <c r="A2" s="31" t="s">
        <v>18</v>
      </c>
      <c r="B2" s="30" t="s">
        <v>9</v>
      </c>
      <c r="C2" s="30">
        <v>95</v>
      </c>
      <c r="D2" s="32">
        <v>113810</v>
      </c>
    </row>
    <row r="3" spans="1:13" x14ac:dyDescent="0.3">
      <c r="A3" s="31" t="s">
        <v>19</v>
      </c>
      <c r="B3" s="30" t="s">
        <v>13</v>
      </c>
      <c r="C3" s="30">
        <v>50</v>
      </c>
      <c r="D3" s="32">
        <v>25000</v>
      </c>
      <c r="F3" s="27" t="s">
        <v>34</v>
      </c>
      <c r="G3" s="27"/>
      <c r="H3" s="27"/>
      <c r="I3" s="27"/>
      <c r="J3" s="27"/>
      <c r="L3" t="str" cm="1">
        <f t="array" ref="L3:L13">_xlfn.UNIQUE(Table2[SalesMan])</f>
        <v>Alexander</v>
      </c>
      <c r="M3" t="str" cm="1">
        <f t="array" ref="M3:M7">_xlfn.UNIQUE(Table2[Item])</f>
        <v>Television</v>
      </c>
    </row>
    <row r="4" spans="1:13" x14ac:dyDescent="0.3">
      <c r="A4" s="31" t="s">
        <v>17</v>
      </c>
      <c r="B4" s="30" t="s">
        <v>9</v>
      </c>
      <c r="C4" s="30">
        <v>36</v>
      </c>
      <c r="D4" s="32">
        <v>43128</v>
      </c>
      <c r="F4" s="27" t="s">
        <v>35</v>
      </c>
      <c r="G4" s="27"/>
      <c r="H4" s="27"/>
      <c r="I4" s="27"/>
      <c r="J4" s="27"/>
      <c r="L4" t="str">
        <v>Shelli</v>
      </c>
      <c r="M4" t="str">
        <v>Home Theater</v>
      </c>
    </row>
    <row r="5" spans="1:13" x14ac:dyDescent="0.3">
      <c r="A5" s="31" t="s">
        <v>15</v>
      </c>
      <c r="B5" s="30" t="s">
        <v>10</v>
      </c>
      <c r="C5" s="30">
        <v>27</v>
      </c>
      <c r="D5" s="32">
        <v>6075</v>
      </c>
      <c r="F5" s="27" t="s">
        <v>36</v>
      </c>
      <c r="G5" s="27"/>
      <c r="H5" s="27"/>
      <c r="I5" s="27"/>
      <c r="J5" s="27"/>
      <c r="L5" t="str">
        <v>Luis</v>
      </c>
      <c r="M5" t="str">
        <v>Cell Phone</v>
      </c>
    </row>
    <row r="6" spans="1:13" x14ac:dyDescent="0.3">
      <c r="A6" s="31" t="s">
        <v>23</v>
      </c>
      <c r="B6" s="30" t="s">
        <v>9</v>
      </c>
      <c r="C6" s="30">
        <v>56</v>
      </c>
      <c r="D6" s="32">
        <v>67088</v>
      </c>
      <c r="F6" s="27" t="s">
        <v>37</v>
      </c>
      <c r="G6" s="27"/>
      <c r="H6" s="27"/>
      <c r="I6" s="27"/>
      <c r="J6" s="27"/>
      <c r="L6" t="str">
        <v>David</v>
      </c>
      <c r="M6" t="str">
        <v>Desk</v>
      </c>
    </row>
    <row r="7" spans="1:13" x14ac:dyDescent="0.3">
      <c r="A7" s="31" t="s">
        <v>18</v>
      </c>
      <c r="B7" s="30" t="s">
        <v>13</v>
      </c>
      <c r="C7" s="30">
        <v>60</v>
      </c>
      <c r="D7" s="32">
        <v>30000</v>
      </c>
      <c r="F7" s="27" t="s">
        <v>38</v>
      </c>
      <c r="G7" s="27"/>
      <c r="H7" s="27"/>
      <c r="I7" s="27"/>
      <c r="J7" s="27"/>
      <c r="L7" t="str">
        <v>Stephen</v>
      </c>
      <c r="M7" t="str">
        <v>Video Games</v>
      </c>
    </row>
    <row r="8" spans="1:13" x14ac:dyDescent="0.3">
      <c r="A8" s="31" t="s">
        <v>14</v>
      </c>
      <c r="B8" s="30" t="s">
        <v>9</v>
      </c>
      <c r="C8" s="30">
        <v>75</v>
      </c>
      <c r="D8" s="32">
        <v>89850</v>
      </c>
      <c r="F8" s="27" t="s">
        <v>39</v>
      </c>
      <c r="G8" s="27"/>
      <c r="H8" s="27"/>
      <c r="I8" s="27"/>
      <c r="J8" s="27"/>
      <c r="L8" t="str">
        <v>Steven</v>
      </c>
    </row>
    <row r="9" spans="1:13" x14ac:dyDescent="0.3">
      <c r="A9" s="31" t="s">
        <v>17</v>
      </c>
      <c r="B9" s="30" t="s">
        <v>9</v>
      </c>
      <c r="C9" s="30">
        <v>90</v>
      </c>
      <c r="D9" s="32">
        <v>107820</v>
      </c>
      <c r="F9" s="27" t="s">
        <v>40</v>
      </c>
      <c r="G9" s="27" t="s">
        <v>41</v>
      </c>
      <c r="H9" s="27"/>
      <c r="I9" s="27"/>
      <c r="J9" s="27"/>
      <c r="L9" t="str">
        <v>Michael</v>
      </c>
    </row>
    <row r="10" spans="1:13" x14ac:dyDescent="0.3">
      <c r="A10" s="31" t="s">
        <v>24</v>
      </c>
      <c r="B10" s="30" t="s">
        <v>9</v>
      </c>
      <c r="C10" s="30">
        <v>32</v>
      </c>
      <c r="D10" s="32">
        <v>38336</v>
      </c>
      <c r="L10" t="str">
        <v>Sigal</v>
      </c>
    </row>
    <row r="11" spans="1:13" x14ac:dyDescent="0.3">
      <c r="A11" s="31" t="s">
        <v>18</v>
      </c>
      <c r="B11" s="30" t="s">
        <v>13</v>
      </c>
      <c r="C11" s="30">
        <v>60</v>
      </c>
      <c r="D11" s="32">
        <v>30000</v>
      </c>
      <c r="F11" s="27" t="s">
        <v>42</v>
      </c>
      <c r="G11" t="s">
        <v>43</v>
      </c>
      <c r="L11" t="str">
        <v>Diana</v>
      </c>
    </row>
    <row r="12" spans="1:13" x14ac:dyDescent="0.3">
      <c r="A12" s="31" t="s">
        <v>20</v>
      </c>
      <c r="B12" s="30" t="s">
        <v>9</v>
      </c>
      <c r="C12" s="30">
        <v>90</v>
      </c>
      <c r="D12" s="32">
        <v>107820</v>
      </c>
      <c r="F12" t="s">
        <v>44</v>
      </c>
      <c r="G12" t="e">
        <f>VLOOKUP(G11,Table2[],4,FALSE)</f>
        <v>#N/A</v>
      </c>
      <c r="L12" t="str">
        <v>Karen</v>
      </c>
    </row>
    <row r="13" spans="1:13" x14ac:dyDescent="0.3">
      <c r="A13" s="31" t="s">
        <v>16</v>
      </c>
      <c r="B13" s="30" t="s">
        <v>13</v>
      </c>
      <c r="C13" s="30">
        <v>29</v>
      </c>
      <c r="D13" s="32">
        <v>14500</v>
      </c>
      <c r="L13" t="str">
        <v>John</v>
      </c>
    </row>
    <row r="14" spans="1:13" x14ac:dyDescent="0.3">
      <c r="A14" s="31" t="s">
        <v>21</v>
      </c>
      <c r="B14" s="30" t="s">
        <v>13</v>
      </c>
      <c r="C14" s="30">
        <v>81</v>
      </c>
      <c r="D14" s="32">
        <v>40500</v>
      </c>
    </row>
    <row r="15" spans="1:13" x14ac:dyDescent="0.3">
      <c r="A15" s="31" t="s">
        <v>18</v>
      </c>
      <c r="B15" s="30" t="s">
        <v>9</v>
      </c>
      <c r="C15" s="30">
        <v>35</v>
      </c>
      <c r="D15" s="32">
        <v>41930</v>
      </c>
    </row>
    <row r="16" spans="1:13" x14ac:dyDescent="0.3">
      <c r="A16" s="31" t="s">
        <v>22</v>
      </c>
      <c r="B16" s="30" t="s">
        <v>3</v>
      </c>
      <c r="C16" s="30">
        <v>2</v>
      </c>
      <c r="D16" s="32">
        <v>250</v>
      </c>
      <c r="I16" s="39"/>
      <c r="J16" s="40"/>
      <c r="K16" s="41"/>
    </row>
    <row r="17" spans="1:11" x14ac:dyDescent="0.3">
      <c r="A17" s="31" t="s">
        <v>18</v>
      </c>
      <c r="B17" s="30" t="s">
        <v>11</v>
      </c>
      <c r="C17" s="30">
        <v>16</v>
      </c>
      <c r="D17" s="32">
        <v>936</v>
      </c>
      <c r="I17" s="42"/>
      <c r="J17" s="43"/>
      <c r="K17" s="44"/>
    </row>
    <row r="18" spans="1:11" x14ac:dyDescent="0.3">
      <c r="A18" s="31" t="s">
        <v>20</v>
      </c>
      <c r="B18" s="30" t="s">
        <v>13</v>
      </c>
      <c r="C18" s="30">
        <v>28</v>
      </c>
      <c r="D18" s="32">
        <v>14000</v>
      </c>
      <c r="I18" s="42"/>
      <c r="J18" s="43"/>
      <c r="K18" s="44"/>
    </row>
    <row r="19" spans="1:11" x14ac:dyDescent="0.3">
      <c r="A19" s="31" t="s">
        <v>18</v>
      </c>
      <c r="B19" s="30" t="s">
        <v>10</v>
      </c>
      <c r="C19" s="30">
        <v>64</v>
      </c>
      <c r="D19" s="32">
        <v>14400</v>
      </c>
      <c r="I19" s="42"/>
      <c r="J19" s="43"/>
      <c r="K19" s="44"/>
    </row>
    <row r="20" spans="1:11" x14ac:dyDescent="0.3">
      <c r="A20" s="31" t="s">
        <v>21</v>
      </c>
      <c r="B20" s="30" t="s">
        <v>10</v>
      </c>
      <c r="C20" s="30">
        <v>15</v>
      </c>
      <c r="D20" s="32">
        <v>3375</v>
      </c>
      <c r="I20" s="42"/>
      <c r="J20" s="43"/>
      <c r="K20" s="44"/>
    </row>
    <row r="21" spans="1:11" x14ac:dyDescent="0.3">
      <c r="A21" s="31" t="s">
        <v>19</v>
      </c>
      <c r="B21" s="30" t="s">
        <v>11</v>
      </c>
      <c r="C21" s="30">
        <v>96</v>
      </c>
      <c r="D21" s="32">
        <v>5616</v>
      </c>
      <c r="I21" s="42"/>
      <c r="J21" s="43"/>
      <c r="K21" s="44"/>
    </row>
    <row r="22" spans="1:11" x14ac:dyDescent="0.3">
      <c r="A22" s="31" t="s">
        <v>22</v>
      </c>
      <c r="B22" s="30" t="s">
        <v>9</v>
      </c>
      <c r="C22" s="30">
        <v>67</v>
      </c>
      <c r="D22" s="32">
        <v>80266</v>
      </c>
      <c r="I22" s="42"/>
      <c r="J22" s="43"/>
      <c r="K22" s="44"/>
    </row>
    <row r="23" spans="1:11" x14ac:dyDescent="0.3">
      <c r="A23" s="31" t="s">
        <v>21</v>
      </c>
      <c r="B23" s="30" t="s">
        <v>11</v>
      </c>
      <c r="C23" s="30">
        <v>74</v>
      </c>
      <c r="D23" s="32">
        <v>4329</v>
      </c>
      <c r="I23" s="42"/>
      <c r="J23" s="43"/>
      <c r="K23" s="44"/>
    </row>
    <row r="24" spans="1:11" x14ac:dyDescent="0.3">
      <c r="A24" s="31" t="s">
        <v>15</v>
      </c>
      <c r="B24" s="30" t="s">
        <v>13</v>
      </c>
      <c r="C24" s="30">
        <v>46</v>
      </c>
      <c r="D24" s="32">
        <v>23000</v>
      </c>
      <c r="I24" s="42"/>
      <c r="J24" s="43"/>
      <c r="K24" s="44"/>
    </row>
    <row r="25" spans="1:11" x14ac:dyDescent="0.3">
      <c r="A25" s="31" t="s">
        <v>22</v>
      </c>
      <c r="B25" s="30" t="s">
        <v>13</v>
      </c>
      <c r="C25" s="30">
        <v>87</v>
      </c>
      <c r="D25" s="32">
        <v>43500</v>
      </c>
      <c r="I25" s="42"/>
      <c r="J25" s="43"/>
      <c r="K25" s="44"/>
    </row>
    <row r="26" spans="1:11" x14ac:dyDescent="0.3">
      <c r="A26" s="31" t="s">
        <v>18</v>
      </c>
      <c r="B26" s="30" t="s">
        <v>13</v>
      </c>
      <c r="C26" s="30">
        <v>4</v>
      </c>
      <c r="D26" s="32">
        <v>2000</v>
      </c>
      <c r="I26" s="42"/>
      <c r="J26" s="43"/>
      <c r="K26" s="44"/>
    </row>
    <row r="27" spans="1:11" x14ac:dyDescent="0.3">
      <c r="A27" s="31" t="s">
        <v>23</v>
      </c>
      <c r="B27" s="30" t="s">
        <v>13</v>
      </c>
      <c r="C27" s="30">
        <v>7</v>
      </c>
      <c r="D27" s="32">
        <v>3500</v>
      </c>
      <c r="I27" s="42"/>
      <c r="J27" s="43"/>
      <c r="K27" s="44"/>
    </row>
    <row r="28" spans="1:11" x14ac:dyDescent="0.3">
      <c r="A28" s="31" t="s">
        <v>17</v>
      </c>
      <c r="B28" s="30" t="s">
        <v>11</v>
      </c>
      <c r="C28" s="30">
        <v>50</v>
      </c>
      <c r="D28" s="32">
        <v>2925</v>
      </c>
      <c r="I28" s="42"/>
      <c r="J28" s="43"/>
      <c r="K28" s="44"/>
    </row>
    <row r="29" spans="1:11" x14ac:dyDescent="0.3">
      <c r="A29" s="31" t="s">
        <v>14</v>
      </c>
      <c r="B29" s="30" t="s">
        <v>9</v>
      </c>
      <c r="C29" s="30">
        <v>66</v>
      </c>
      <c r="D29" s="32">
        <v>79068</v>
      </c>
      <c r="I29" s="42"/>
      <c r="J29" s="43"/>
      <c r="K29" s="44"/>
    </row>
    <row r="30" spans="1:11" x14ac:dyDescent="0.3">
      <c r="A30" s="31" t="s">
        <v>16</v>
      </c>
      <c r="B30" s="30" t="s">
        <v>10</v>
      </c>
      <c r="C30" s="30">
        <v>96</v>
      </c>
      <c r="D30" s="32">
        <v>21600</v>
      </c>
      <c r="I30" s="42"/>
      <c r="J30" s="43"/>
      <c r="K30" s="44"/>
    </row>
    <row r="31" spans="1:11" x14ac:dyDescent="0.3">
      <c r="A31" s="31" t="s">
        <v>15</v>
      </c>
      <c r="B31" s="30" t="s">
        <v>9</v>
      </c>
      <c r="C31" s="30">
        <v>53</v>
      </c>
      <c r="D31" s="32">
        <v>63494</v>
      </c>
      <c r="I31" s="42"/>
      <c r="J31" s="43"/>
      <c r="K31" s="44"/>
    </row>
    <row r="32" spans="1:11" x14ac:dyDescent="0.3">
      <c r="A32" s="31" t="s">
        <v>15</v>
      </c>
      <c r="B32" s="30" t="s">
        <v>13</v>
      </c>
      <c r="C32" s="30">
        <v>80</v>
      </c>
      <c r="D32" s="32">
        <v>40000</v>
      </c>
      <c r="I32" s="42"/>
      <c r="J32" s="43"/>
      <c r="K32" s="44"/>
    </row>
    <row r="33" spans="1:11" x14ac:dyDescent="0.3">
      <c r="A33" s="31" t="s">
        <v>19</v>
      </c>
      <c r="B33" s="30" t="s">
        <v>3</v>
      </c>
      <c r="C33" s="30">
        <v>5</v>
      </c>
      <c r="D33" s="32">
        <v>625</v>
      </c>
      <c r="I33" s="45"/>
      <c r="J33" s="46"/>
      <c r="K33" s="47"/>
    </row>
    <row r="34" spans="1:11" x14ac:dyDescent="0.3">
      <c r="A34" s="31" t="s">
        <v>18</v>
      </c>
      <c r="B34" s="30" t="s">
        <v>11</v>
      </c>
      <c r="C34" s="30">
        <v>62</v>
      </c>
      <c r="D34" s="32">
        <v>3627</v>
      </c>
    </row>
    <row r="35" spans="1:11" x14ac:dyDescent="0.3">
      <c r="A35" s="31" t="s">
        <v>20</v>
      </c>
      <c r="B35" s="30" t="s">
        <v>11</v>
      </c>
      <c r="C35" s="30">
        <v>55</v>
      </c>
      <c r="D35" s="32">
        <v>3217.5</v>
      </c>
    </row>
    <row r="36" spans="1:11" x14ac:dyDescent="0.3">
      <c r="A36" s="31" t="s">
        <v>19</v>
      </c>
      <c r="B36" s="30" t="s">
        <v>11</v>
      </c>
      <c r="C36" s="30">
        <v>42</v>
      </c>
      <c r="D36" s="32">
        <v>2457</v>
      </c>
    </row>
    <row r="37" spans="1:11" x14ac:dyDescent="0.3">
      <c r="A37" s="31" t="s">
        <v>23</v>
      </c>
      <c r="B37" s="30" t="s">
        <v>3</v>
      </c>
      <c r="C37" s="30">
        <v>3</v>
      </c>
      <c r="D37" s="32">
        <v>375</v>
      </c>
    </row>
    <row r="38" spans="1:11" x14ac:dyDescent="0.3">
      <c r="A38" s="31" t="s">
        <v>15</v>
      </c>
      <c r="B38" s="30" t="s">
        <v>9</v>
      </c>
      <c r="C38" s="30">
        <v>7</v>
      </c>
      <c r="D38" s="32">
        <v>8386</v>
      </c>
    </row>
    <row r="39" spans="1:11" x14ac:dyDescent="0.3">
      <c r="A39" s="31" t="s">
        <v>23</v>
      </c>
      <c r="B39" s="30" t="s">
        <v>10</v>
      </c>
      <c r="C39" s="30">
        <v>76</v>
      </c>
      <c r="D39" s="32">
        <v>17100</v>
      </c>
    </row>
    <row r="40" spans="1:11" x14ac:dyDescent="0.3">
      <c r="A40" s="31" t="s">
        <v>24</v>
      </c>
      <c r="B40" s="30" t="s">
        <v>13</v>
      </c>
      <c r="C40" s="30">
        <v>57</v>
      </c>
      <c r="D40" s="32">
        <v>28500</v>
      </c>
    </row>
    <row r="41" spans="1:11" x14ac:dyDescent="0.3">
      <c r="A41" s="31" t="s">
        <v>14</v>
      </c>
      <c r="B41" s="30" t="s">
        <v>9</v>
      </c>
      <c r="C41" s="30">
        <v>14</v>
      </c>
      <c r="D41" s="32">
        <v>16772</v>
      </c>
    </row>
    <row r="42" spans="1:11" x14ac:dyDescent="0.3">
      <c r="A42" s="31" t="s">
        <v>17</v>
      </c>
      <c r="B42" s="30" t="s">
        <v>13</v>
      </c>
      <c r="C42" s="30">
        <v>11</v>
      </c>
      <c r="D42" s="32">
        <v>5500</v>
      </c>
    </row>
    <row r="43" spans="1:11" x14ac:dyDescent="0.3">
      <c r="A43" s="31" t="s">
        <v>17</v>
      </c>
      <c r="B43" s="30" t="s">
        <v>13</v>
      </c>
      <c r="C43" s="30">
        <v>94</v>
      </c>
      <c r="D43" s="32">
        <v>47000</v>
      </c>
    </row>
    <row r="44" spans="1:11" x14ac:dyDescent="0.3">
      <c r="A44" s="36" t="s">
        <v>14</v>
      </c>
      <c r="B44" s="37" t="s">
        <v>13</v>
      </c>
      <c r="C44" s="37">
        <v>28</v>
      </c>
      <c r="D44" s="38">
        <v>14000</v>
      </c>
    </row>
  </sheetData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2.xml>��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customXml/itemProps2.xml><?xml version="1.0" encoding="utf-8"?>
<ds:datastoreItem xmlns:ds="http://schemas.openxmlformats.org/officeDocument/2006/customXml" ds:itemID="{F9B623DF-1F6F-4093-A96C-C34F9BE2A0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Data</vt:lpstr>
      <vt:lpstr>SaleData</vt:lpstr>
      <vt:lpstr>Sheet2</vt:lpstr>
      <vt:lpstr>Sheet1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vishvajit nimbalkar</cp:lastModifiedBy>
  <dcterms:created xsi:type="dcterms:W3CDTF">2004-05-01T18:16:56Z</dcterms:created>
  <dcterms:modified xsi:type="dcterms:W3CDTF">2024-09-03T16:14:21Z</dcterms:modified>
  <cp:category>Excel</cp:category>
</cp:coreProperties>
</file>