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o\Documents\GitHub\5LIC0\performance evaluation\"/>
    </mc:Choice>
  </mc:AlternateContent>
  <xr:revisionPtr revIDLastSave="0" documentId="13_ncr:1_{D836C943-A675-4511-9381-6FE6F3088C68}" xr6:coauthVersionLast="47" xr6:coauthVersionMax="47" xr10:uidLastSave="{00000000-0000-0000-0000-000000000000}"/>
  <bookViews>
    <workbookView xWindow="-105" yWindow="0" windowWidth="14610" windowHeight="15585" xr2:uid="{3A2C6128-5C33-4779-88E9-C18955B22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0" i="1"/>
  <c r="E11" i="1"/>
  <c r="E9" i="1"/>
  <c r="E8" i="1"/>
  <c r="E7" i="1"/>
  <c r="E6" i="1"/>
  <c r="A4" i="1"/>
  <c r="A5" i="1" s="1"/>
  <c r="A6" i="1" s="1"/>
  <c r="A7" i="1" s="1"/>
  <c r="A8" i="1" s="1"/>
  <c r="A9" i="1" s="1"/>
  <c r="A10" i="1" s="1"/>
  <c r="A11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5" i="1"/>
  <c r="E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<sst xmlns="http://schemas.openxmlformats.org/spreadsheetml/2006/main" count="81" uniqueCount="47">
  <si>
    <t>Test case</t>
  </si>
  <si>
    <t>Shelf count</t>
  </si>
  <si>
    <t>Nodes per shelf</t>
  </si>
  <si>
    <t>Radio medium simulation type</t>
  </si>
  <si>
    <t>Product quantity</t>
  </si>
  <si>
    <t>Testing parameters</t>
  </si>
  <si>
    <t>PDR</t>
  </si>
  <si>
    <t>All/avg</t>
  </si>
  <si>
    <t>All/med</t>
  </si>
  <si>
    <t>All/stdev</t>
  </si>
  <si>
    <t>All/%2s</t>
  </si>
  <si>
    <t>Query/avg</t>
  </si>
  <si>
    <t>Query/med</t>
  </si>
  <si>
    <t>Query/stdev</t>
  </si>
  <si>
    <t>Query/%2s</t>
  </si>
  <si>
    <t>Scan/avg</t>
  </si>
  <si>
    <t>Scan/med</t>
  </si>
  <si>
    <t>Scan/stdev</t>
  </si>
  <si>
    <t>Scan/%2s</t>
  </si>
  <si>
    <t>Update/avg</t>
  </si>
  <si>
    <t>Update/med</t>
  </si>
  <si>
    <t>Update/stdev</t>
  </si>
  <si>
    <t>Update/%2s</t>
  </si>
  <si>
    <t>Latency (s)</t>
  </si>
  <si>
    <t>TX/sec(all)</t>
  </si>
  <si>
    <t>TX/sec(query)</t>
  </si>
  <si>
    <t>TX/sec(scan)</t>
  </si>
  <si>
    <t>TX/sec(update)</t>
  </si>
  <si>
    <t>Scan variance (ms)</t>
  </si>
  <si>
    <t>Throughput</t>
  </si>
  <si>
    <t>LogLoss (default params)</t>
  </si>
  <si>
    <t>Recording length (s)</t>
  </si>
  <si>
    <t>Recording packets</t>
  </si>
  <si>
    <t>Recording succesful transactions</t>
  </si>
  <si>
    <t>Scan frequency (Hz)</t>
  </si>
  <si>
    <t>Latency histogram</t>
  </si>
  <si>
    <t>48,,85%</t>
  </si>
  <si>
    <t>Disturbers</t>
  </si>
  <si>
    <t>None</t>
  </si>
  <si>
    <t>8d1</t>
  </si>
  <si>
    <t>One disturber in corner opposite to server 'eg wifi?)</t>
  </si>
  <si>
    <t>8d2</t>
  </si>
  <si>
    <t>two disturbers in corner (eg wifi?)</t>
  </si>
  <si>
    <t>8d4</t>
  </si>
  <si>
    <t>two disturbers in corner + 2 in aisles</t>
  </si>
  <si>
    <t>8d20</t>
  </si>
  <si>
    <t>two disturbers in corner + 18 randmy positionne din aisle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</si>
</sst>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2" fillId="0" borderId="1" xfId="0" applyFont="1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0C3D-3D26-4320-B15C-D27C51D49D32}">
  <dimension ref="A1:AK41"/>
  <sheetViews>
    <sheetView tabSelected="1" topLeftCell="L1" zoomScale="70" zoomScaleNormal="70" workbookViewId="0">
      <selection activeCell="M8" sqref="M8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14.140625" style="1" customWidth="1"/>
    <col min="4" max="4" width="16.85546875" style="1" customWidth="1"/>
    <col min="5" max="5" width="20.5703125" style="1" customWidth="1"/>
    <col min="6" max="6" width="14.85546875" style="1" bestFit="1" customWidth="1"/>
    <col min="7" max="7" width="18.140625" style="1" bestFit="1" customWidth="1"/>
    <col min="8" max="8" width="49.28515625" bestFit="1" customWidth="1"/>
    <col min="9" max="11" width="18.140625" customWidth="1"/>
    <col min="12" max="12" width="31" bestFit="1" customWidth="1"/>
    <col min="14" max="14" width="9.140625" style="1"/>
    <col min="15" max="15" width="11" style="1" customWidth="1"/>
    <col min="16" max="16" width="12.28515625" style="1" customWidth="1"/>
    <col min="17" max="17" width="10.85546875" style="1" customWidth="1"/>
    <col min="18" max="18" width="11.28515625" style="1" customWidth="1"/>
    <col min="19" max="19" width="11.7109375" style="1" customWidth="1"/>
    <col min="20" max="20" width="12.7109375" style="1" customWidth="1"/>
    <col min="21" max="21" width="13.42578125" style="1" customWidth="1"/>
    <col min="22" max="22" width="12.7109375" style="1" customWidth="1"/>
    <col min="23" max="23" width="11.140625" style="1" customWidth="1"/>
    <col min="24" max="25" width="12.28515625" style="1" customWidth="1"/>
    <col min="26" max="26" width="14.42578125" style="1" customWidth="1"/>
    <col min="27" max="27" width="14.28515625" style="1" customWidth="1"/>
    <col min="28" max="28" width="14" style="1" customWidth="1"/>
    <col min="29" max="29" width="13.28515625" style="1" customWidth="1"/>
    <col min="30" max="30" width="14.7109375" style="1" customWidth="1"/>
    <col min="31" max="31" width="15.140625" style="1" customWidth="1"/>
    <col min="32" max="32" width="13.140625" style="1" customWidth="1"/>
    <col min="33" max="33" width="9.140625" style="1"/>
    <col min="34" max="34" width="14.5703125" style="1" bestFit="1" customWidth="1"/>
    <col min="36" max="36" width="13.85546875" customWidth="1"/>
  </cols>
  <sheetData>
    <row r="1" spans="1:37" x14ac:dyDescent="0.25">
      <c r="AJ1" s="8" t="s">
        <v>35</v>
      </c>
    </row>
    <row r="2" spans="1:37" x14ac:dyDescent="0.25">
      <c r="A2" s="9" t="s">
        <v>5</v>
      </c>
      <c r="B2" s="9"/>
      <c r="C2" s="9"/>
      <c r="D2" s="9"/>
      <c r="E2" s="9"/>
      <c r="F2" s="9"/>
      <c r="O2" s="9" t="s">
        <v>23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 t="s">
        <v>29</v>
      </c>
      <c r="AF2" s="9"/>
      <c r="AG2" s="9"/>
      <c r="AH2" s="9"/>
      <c r="AJ2" s="8"/>
    </row>
    <row r="3" spans="1:37" x14ac:dyDescent="0.25">
      <c r="A3" s="1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1" t="s">
        <v>34</v>
      </c>
      <c r="G3" s="1" t="s">
        <v>28</v>
      </c>
      <c r="H3" s="4" t="s">
        <v>37</v>
      </c>
      <c r="I3" s="4"/>
      <c r="J3" s="4" t="s">
        <v>31</v>
      </c>
      <c r="K3" s="4" t="s">
        <v>32</v>
      </c>
      <c r="L3" s="4" t="s">
        <v>33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24</v>
      </c>
      <c r="AF3" s="1" t="s">
        <v>26</v>
      </c>
      <c r="AG3" s="1" t="s">
        <v>25</v>
      </c>
      <c r="AH3" s="1" t="s">
        <v>27</v>
      </c>
      <c r="AJ3" s="8"/>
    </row>
    <row r="4" spans="1:37" x14ac:dyDescent="0.25">
      <c r="A4" s="1">
        <f>1</f>
        <v>1</v>
      </c>
      <c r="B4" s="1" t="s">
        <v>30</v>
      </c>
      <c r="C4" s="1">
        <v>18</v>
      </c>
      <c r="D4" s="1">
        <v>5</v>
      </c>
      <c r="E4" s="1">
        <f xml:space="preserve"> D4*C4</f>
        <v>90</v>
      </c>
      <c r="F4" s="1">
        <v>5</v>
      </c>
      <c r="G4" s="1">
        <v>1000</v>
      </c>
      <c r="H4" t="s">
        <v>38</v>
      </c>
      <c r="J4">
        <v>1724.3</v>
      </c>
      <c r="K4">
        <v>30813</v>
      </c>
      <c r="L4">
        <v>11190</v>
      </c>
      <c r="N4" s="3">
        <v>0.46560000000000001</v>
      </c>
      <c r="O4" s="5">
        <v>7.08</v>
      </c>
      <c r="P4" s="1">
        <v>0.01</v>
      </c>
      <c r="Q4" s="1">
        <v>49.7</v>
      </c>
      <c r="R4" s="3">
        <v>0.96699999999999997</v>
      </c>
      <c r="S4" s="5">
        <v>17.38</v>
      </c>
      <c r="T4" s="1">
        <v>0.09</v>
      </c>
      <c r="U4" s="1">
        <v>57.82</v>
      </c>
      <c r="V4" s="3">
        <v>0.86099999999999999</v>
      </c>
      <c r="W4" s="5">
        <v>6.99</v>
      </c>
      <c r="X4" s="1">
        <v>0.01</v>
      </c>
      <c r="Y4" s="1">
        <v>50.02</v>
      </c>
      <c r="Z4" s="6">
        <v>0.97299999999999998</v>
      </c>
      <c r="AA4" s="5">
        <v>1.25</v>
      </c>
      <c r="AB4" s="1">
        <v>0.56999999999999995</v>
      </c>
      <c r="AC4" s="1">
        <v>1.6</v>
      </c>
      <c r="AD4" s="3">
        <v>0.78800000000000003</v>
      </c>
      <c r="AE4" s="1">
        <v>3.2250000000000001</v>
      </c>
      <c r="AF4" s="1">
        <v>3.1160000000000001</v>
      </c>
      <c r="AG4" s="1">
        <v>6.2600000000000003E-2</v>
      </c>
      <c r="AH4" s="1">
        <v>6.5500000000000003E-2</v>
      </c>
      <c r="AJ4" t="e" vm="1">
        <v>#VALUE!</v>
      </c>
    </row>
    <row r="5" spans="1:37" x14ac:dyDescent="0.25">
      <c r="A5" s="1">
        <f>1+A4</f>
        <v>2</v>
      </c>
      <c r="B5" s="1" t="s">
        <v>30</v>
      </c>
      <c r="C5" s="1">
        <v>18</v>
      </c>
      <c r="D5" s="1">
        <v>5</v>
      </c>
      <c r="E5" s="1">
        <f t="shared" ref="E5:E6" si="0" xml:space="preserve"> D5*C5</f>
        <v>90</v>
      </c>
      <c r="F5" s="1">
        <v>20</v>
      </c>
      <c r="G5" s="1">
        <v>1000</v>
      </c>
      <c r="H5" t="s">
        <v>38</v>
      </c>
      <c r="J5">
        <v>618</v>
      </c>
      <c r="L5">
        <v>12272</v>
      </c>
      <c r="N5" s="3">
        <v>0.57399999999999995</v>
      </c>
      <c r="O5" s="5">
        <v>14.513999999999999</v>
      </c>
      <c r="P5" s="1">
        <v>0.03</v>
      </c>
      <c r="Q5" s="1">
        <v>79.525999999999996</v>
      </c>
      <c r="R5" s="3">
        <v>0.96330000000000005</v>
      </c>
      <c r="S5" s="5">
        <v>42.26</v>
      </c>
      <c r="T5" s="1">
        <v>0.13</v>
      </c>
      <c r="U5" s="1">
        <v>117.84</v>
      </c>
      <c r="V5" s="3">
        <v>0.96609999999999996</v>
      </c>
      <c r="W5" s="5">
        <v>14.147</v>
      </c>
      <c r="X5" s="1">
        <v>0.02</v>
      </c>
      <c r="Y5" s="1">
        <v>78.932000000000002</v>
      </c>
      <c r="Z5" s="6">
        <v>0.96609999999999996</v>
      </c>
      <c r="AA5" s="5">
        <v>1.86</v>
      </c>
      <c r="AB5" s="1">
        <v>1.69</v>
      </c>
      <c r="AC5" s="1">
        <v>3.0819999999999999</v>
      </c>
      <c r="AD5" s="3">
        <v>0.80489999999999995</v>
      </c>
      <c r="AE5" s="1">
        <v>9.9292999999999996</v>
      </c>
      <c r="AF5" s="1">
        <v>9.7043999999999997</v>
      </c>
      <c r="AG5" s="1">
        <v>0.15859999999999999</v>
      </c>
      <c r="AH5" s="1">
        <v>6.3E-2</v>
      </c>
      <c r="AJ5" s="7" t="e" vm="2">
        <v>#VALUE!</v>
      </c>
      <c r="AK5" s="7"/>
    </row>
    <row r="6" spans="1:37" x14ac:dyDescent="0.25">
      <c r="A6" s="1">
        <f>1+A5</f>
        <v>3</v>
      </c>
      <c r="B6" s="1" t="s">
        <v>30</v>
      </c>
      <c r="C6" s="1">
        <v>18</v>
      </c>
      <c r="D6" s="1">
        <v>15</v>
      </c>
      <c r="E6" s="1">
        <f t="shared" si="0"/>
        <v>270</v>
      </c>
      <c r="F6" s="1">
        <v>5</v>
      </c>
      <c r="G6" s="1">
        <v>1000</v>
      </c>
      <c r="H6" t="s">
        <v>38</v>
      </c>
      <c r="J6">
        <v>1333.8</v>
      </c>
      <c r="L6">
        <v>4916</v>
      </c>
      <c r="N6" s="3" t="s">
        <v>36</v>
      </c>
      <c r="O6" s="5">
        <v>8.6959999999999997</v>
      </c>
      <c r="P6" s="1">
        <v>0.01</v>
      </c>
      <c r="Q6" s="1">
        <v>15.563000000000001</v>
      </c>
      <c r="R6" s="3">
        <v>0.98980000000000001</v>
      </c>
      <c r="S6" s="5">
        <v>1.843</v>
      </c>
      <c r="T6" s="1">
        <v>0.05</v>
      </c>
      <c r="U6" s="1">
        <v>26.192</v>
      </c>
      <c r="V6" s="3">
        <v>0.98609999999999998</v>
      </c>
      <c r="W6" s="5">
        <v>0.51800000000000002</v>
      </c>
      <c r="X6" s="1">
        <v>0.01</v>
      </c>
      <c r="Y6" s="1">
        <v>13.715</v>
      </c>
      <c r="Z6" s="6">
        <v>0.99619999999999997</v>
      </c>
      <c r="AA6" s="5">
        <v>1.5049999999999999</v>
      </c>
      <c r="AB6" s="1">
        <v>0.44</v>
      </c>
      <c r="AC6" s="1">
        <v>2.3260000000000001</v>
      </c>
      <c r="AD6" s="3">
        <v>0.77190000000000003</v>
      </c>
      <c r="AE6" s="1">
        <v>1.8428</v>
      </c>
      <c r="AF6" s="1">
        <v>1.5849</v>
      </c>
      <c r="AG6" s="1">
        <v>0.2152</v>
      </c>
      <c r="AH6" s="1">
        <v>4.2700000000000002E-2</v>
      </c>
    </row>
    <row r="7" spans="1:37" x14ac:dyDescent="0.25">
      <c r="A7" s="1">
        <f>1+A6</f>
        <v>4</v>
      </c>
      <c r="B7" s="1" t="s">
        <v>30</v>
      </c>
      <c r="C7" s="1">
        <v>18</v>
      </c>
      <c r="D7" s="1">
        <v>15</v>
      </c>
      <c r="E7" s="1">
        <f t="shared" ref="E7:E11" si="1" xml:space="preserve"> D7*C7</f>
        <v>270</v>
      </c>
      <c r="F7" s="1">
        <v>20</v>
      </c>
      <c r="G7" s="1">
        <v>1000</v>
      </c>
      <c r="H7" t="s">
        <v>38</v>
      </c>
      <c r="J7">
        <v>705.14</v>
      </c>
      <c r="L7">
        <v>13082</v>
      </c>
      <c r="N7" s="3">
        <v>0.53869999999999996</v>
      </c>
      <c r="O7" s="5">
        <v>19.081</v>
      </c>
      <c r="P7" s="1">
        <v>0.03</v>
      </c>
      <c r="Q7" s="1">
        <v>92.856999999999999</v>
      </c>
      <c r="R7" s="3">
        <v>0.95150000000000001</v>
      </c>
      <c r="S7" s="5">
        <v>62.768000000000001</v>
      </c>
      <c r="T7" s="1">
        <v>0.14000000000000001</v>
      </c>
      <c r="U7" s="1">
        <v>147.28</v>
      </c>
      <c r="V7" s="3">
        <v>0.79859999999999998</v>
      </c>
      <c r="W7" s="5">
        <v>17.169</v>
      </c>
      <c r="X7" s="1">
        <v>0.03</v>
      </c>
      <c r="Y7" s="1">
        <v>89.385000000000005</v>
      </c>
      <c r="Z7" s="6">
        <v>0.96079999999999999</v>
      </c>
      <c r="AA7" s="5">
        <v>1.413</v>
      </c>
      <c r="AB7" s="1">
        <v>0.79</v>
      </c>
      <c r="AC7" s="1">
        <v>1.6259999999999999</v>
      </c>
      <c r="AD7" s="3">
        <v>0.71189999999999998</v>
      </c>
      <c r="AE7" s="1">
        <v>9.2194000000000003</v>
      </c>
      <c r="AF7" s="1">
        <v>8.7283000000000008</v>
      </c>
      <c r="AG7" s="1">
        <v>0.41549999999999998</v>
      </c>
      <c r="AH7" s="1">
        <v>8.3699999999999997E-2</v>
      </c>
      <c r="AJ7" t="e" vm="3">
        <v>#VALUE!</v>
      </c>
    </row>
    <row r="8" spans="1:37" x14ac:dyDescent="0.25">
      <c r="A8" s="1">
        <f>1+A7</f>
        <v>5</v>
      </c>
      <c r="B8" s="1" t="s">
        <v>30</v>
      </c>
      <c r="C8" s="1">
        <v>18</v>
      </c>
      <c r="D8" s="1">
        <v>30</v>
      </c>
      <c r="E8" s="1">
        <f t="shared" si="1"/>
        <v>540</v>
      </c>
      <c r="F8" s="1">
        <v>5</v>
      </c>
      <c r="G8" s="1">
        <v>1000</v>
      </c>
      <c r="H8" t="s">
        <v>38</v>
      </c>
      <c r="J8">
        <v>666.16</v>
      </c>
      <c r="L8">
        <v>5222</v>
      </c>
      <c r="N8" s="3">
        <v>0.42009999999999997</v>
      </c>
      <c r="O8" s="5">
        <v>6.0679999999999996</v>
      </c>
      <c r="P8" s="1">
        <v>0.01</v>
      </c>
      <c r="Q8" s="1">
        <v>49.238999999999997</v>
      </c>
      <c r="R8" s="3">
        <v>0.97240000000000004</v>
      </c>
      <c r="S8" s="5">
        <v>25.398</v>
      </c>
      <c r="T8" s="1">
        <v>0.05</v>
      </c>
      <c r="U8" s="1">
        <v>99.397000000000006</v>
      </c>
      <c r="V8" s="3">
        <v>0.91759999999999997</v>
      </c>
      <c r="W8" s="5">
        <v>0.81799999999999995</v>
      </c>
      <c r="X8" s="1">
        <v>0.01</v>
      </c>
      <c r="Y8" s="1">
        <v>16.547999999999998</v>
      </c>
      <c r="Z8" s="6">
        <v>0.98760000000000003</v>
      </c>
      <c r="AA8" s="5">
        <v>0.626</v>
      </c>
      <c r="AB8" s="1">
        <v>0.36</v>
      </c>
      <c r="AC8" s="1">
        <v>0.63300000000000001</v>
      </c>
      <c r="AD8" s="3">
        <v>0.97219999999999995</v>
      </c>
      <c r="AE8" s="1">
        <v>3.9195000000000002</v>
      </c>
      <c r="AF8" s="1">
        <v>3.0278</v>
      </c>
      <c r="AG8" s="1">
        <v>0.83760000000000001</v>
      </c>
      <c r="AH8" s="1">
        <v>5.3999999999999999E-2</v>
      </c>
      <c r="AJ8" t="e" vm="4">
        <v>#VALUE!</v>
      </c>
    </row>
    <row r="9" spans="1:37" x14ac:dyDescent="0.25">
      <c r="A9" s="1">
        <f>1+A8</f>
        <v>6</v>
      </c>
      <c r="B9" s="1" t="s">
        <v>30</v>
      </c>
      <c r="C9" s="1">
        <v>18</v>
      </c>
      <c r="D9" s="1">
        <v>30</v>
      </c>
      <c r="E9" s="1">
        <f t="shared" si="1"/>
        <v>540</v>
      </c>
      <c r="F9" s="1">
        <v>20</v>
      </c>
      <c r="G9" s="1">
        <v>1000</v>
      </c>
      <c r="H9" t="s">
        <v>38</v>
      </c>
      <c r="J9">
        <v>594.79</v>
      </c>
      <c r="L9">
        <v>10474</v>
      </c>
      <c r="N9" s="3">
        <v>0.52590000000000003</v>
      </c>
      <c r="O9" s="5">
        <v>2.5990000000000002</v>
      </c>
      <c r="P9" s="1">
        <v>0.03</v>
      </c>
      <c r="Q9" s="1">
        <v>34.106999999999999</v>
      </c>
      <c r="R9" s="3">
        <v>0.98380000000000001</v>
      </c>
      <c r="S9" s="5">
        <v>26.956</v>
      </c>
      <c r="T9" s="1">
        <v>0.04</v>
      </c>
      <c r="U9" s="1">
        <v>109.926</v>
      </c>
      <c r="V9" s="3">
        <v>0.871</v>
      </c>
      <c r="W9" s="5">
        <v>0.38500000000000001</v>
      </c>
      <c r="X9" s="1">
        <v>0.03</v>
      </c>
      <c r="Y9" s="1">
        <v>10.912000000000001</v>
      </c>
      <c r="Z9" s="6">
        <v>0.99660000000000004</v>
      </c>
      <c r="AA9" s="5">
        <v>1.7450000000000001</v>
      </c>
      <c r="AB9" s="1">
        <v>0.76</v>
      </c>
      <c r="AC9" s="1">
        <v>2.37</v>
      </c>
      <c r="AD9" s="3">
        <v>0.71109999999999995</v>
      </c>
      <c r="AE9" s="1">
        <v>8.8048000000000002</v>
      </c>
      <c r="AF9" s="1">
        <v>7.9995000000000003</v>
      </c>
      <c r="AG9" s="1">
        <v>0.72970000000000002</v>
      </c>
      <c r="AH9" s="1">
        <v>7.5700000000000003E-2</v>
      </c>
      <c r="AJ9" t="e" vm="5">
        <v>#VALUE!</v>
      </c>
    </row>
    <row r="10" spans="1:37" x14ac:dyDescent="0.25">
      <c r="A10" s="1">
        <f t="shared" ref="A10:A32" si="2">1+A9</f>
        <v>7</v>
      </c>
      <c r="B10" s="1" t="s">
        <v>30</v>
      </c>
      <c r="C10" s="1">
        <v>18</v>
      </c>
      <c r="D10" s="1">
        <v>50</v>
      </c>
      <c r="E10" s="1">
        <f t="shared" si="1"/>
        <v>900</v>
      </c>
      <c r="F10" s="1">
        <v>5</v>
      </c>
      <c r="G10" s="1">
        <v>1000</v>
      </c>
      <c r="H10" t="s">
        <v>38</v>
      </c>
      <c r="J10">
        <v>440</v>
      </c>
      <c r="L10">
        <v>8860</v>
      </c>
      <c r="N10" s="3">
        <v>0.52580000000000005</v>
      </c>
      <c r="O10" s="5">
        <v>0.57999999999999996</v>
      </c>
      <c r="P10" s="1">
        <v>0.02</v>
      </c>
      <c r="Q10" s="1">
        <v>7.3959999999999999</v>
      </c>
      <c r="R10" s="3">
        <v>0.98529999999999995</v>
      </c>
      <c r="S10" s="5">
        <v>1.3</v>
      </c>
      <c r="T10" s="1">
        <v>0.03</v>
      </c>
      <c r="U10" s="1">
        <v>10.558</v>
      </c>
      <c r="V10" s="3">
        <v>0.95630000000000004</v>
      </c>
      <c r="W10" s="5">
        <v>0.44</v>
      </c>
      <c r="X10" s="1">
        <v>0.02</v>
      </c>
      <c r="Y10" s="1">
        <v>6.6349999999999998</v>
      </c>
      <c r="Z10" s="6">
        <v>0.99160000000000004</v>
      </c>
      <c r="AA10" s="5">
        <v>0.88100000000000001</v>
      </c>
      <c r="AB10" s="1">
        <v>0.62</v>
      </c>
      <c r="AC10" s="1">
        <v>0.79500000000000004</v>
      </c>
      <c r="AD10" s="3">
        <v>0.85709999999999997</v>
      </c>
      <c r="AE10" s="1">
        <v>10.0661</v>
      </c>
      <c r="AF10" s="1">
        <v>8.4074000000000009</v>
      </c>
      <c r="AG10" s="1">
        <v>1.611</v>
      </c>
      <c r="AH10" s="1">
        <v>4.7699999999999999E-2</v>
      </c>
      <c r="AJ10" t="e" vm="6">
        <v>#VALUE!</v>
      </c>
    </row>
    <row r="11" spans="1:37" x14ac:dyDescent="0.25">
      <c r="A11" s="1">
        <f t="shared" si="2"/>
        <v>8</v>
      </c>
      <c r="B11" s="1" t="s">
        <v>30</v>
      </c>
      <c r="C11" s="1">
        <v>18</v>
      </c>
      <c r="D11" s="1">
        <v>50</v>
      </c>
      <c r="E11" s="1">
        <f t="shared" si="1"/>
        <v>900</v>
      </c>
      <c r="F11" s="1">
        <v>20</v>
      </c>
      <c r="G11" s="1">
        <v>1000</v>
      </c>
      <c r="H11" t="s">
        <v>38</v>
      </c>
      <c r="J11">
        <v>685.9</v>
      </c>
      <c r="L11">
        <v>12420</v>
      </c>
      <c r="N11" s="3">
        <v>0.48220000000000002</v>
      </c>
      <c r="O11" s="5">
        <v>5.2389999999999999</v>
      </c>
      <c r="P11" s="1">
        <v>0.03</v>
      </c>
      <c r="Q11" s="1">
        <v>46.487000000000002</v>
      </c>
      <c r="R11" s="3">
        <v>0.96730000000000005</v>
      </c>
      <c r="S11" s="5">
        <v>31.451000000000001</v>
      </c>
      <c r="T11" s="1">
        <v>0.09</v>
      </c>
      <c r="U11" s="1">
        <v>114.63</v>
      </c>
      <c r="V11" s="3">
        <v>0.85829999999999995</v>
      </c>
      <c r="W11" s="5">
        <v>1.097</v>
      </c>
      <c r="X11" s="1">
        <v>0.03</v>
      </c>
      <c r="Y11" s="1">
        <v>17.423999999999999</v>
      </c>
      <c r="Z11" s="6">
        <v>0.98629999999999995</v>
      </c>
      <c r="AA11" s="5">
        <v>1.387</v>
      </c>
      <c r="AB11" s="1">
        <v>0.7</v>
      </c>
      <c r="AC11" s="1">
        <v>1.62</v>
      </c>
      <c r="AD11" s="3">
        <v>0.74360000000000004</v>
      </c>
      <c r="AE11" s="1">
        <v>9.0500000000000007</v>
      </c>
      <c r="AF11" s="1">
        <v>7.7610000000000001</v>
      </c>
      <c r="AG11" s="1">
        <v>1.2346999999999999</v>
      </c>
      <c r="AH11" s="1">
        <v>5.6899999999999999E-2</v>
      </c>
      <c r="AJ11" t="e" vm="7">
        <v>#VALUE!</v>
      </c>
    </row>
    <row r="12" spans="1:37" x14ac:dyDescent="0.25">
      <c r="A12" s="1" t="s">
        <v>39</v>
      </c>
      <c r="B12" s="1" t="s">
        <v>30</v>
      </c>
      <c r="C12" s="1">
        <v>18</v>
      </c>
      <c r="D12" s="1">
        <v>50</v>
      </c>
      <c r="E12" s="1">
        <f t="shared" ref="E12" si="3" xml:space="preserve"> D12*C12</f>
        <v>900</v>
      </c>
      <c r="F12" s="1">
        <v>20</v>
      </c>
      <c r="G12" s="1">
        <v>1000</v>
      </c>
      <c r="H12" t="s">
        <v>40</v>
      </c>
      <c r="J12">
        <v>688.38900000000001</v>
      </c>
      <c r="L12">
        <v>12184</v>
      </c>
      <c r="N12" s="3">
        <v>0.46689999999999998</v>
      </c>
      <c r="O12" s="5">
        <v>6.7930000000000001</v>
      </c>
      <c r="P12" s="1">
        <v>0.03</v>
      </c>
      <c r="Q12" s="1">
        <v>50.526000000000003</v>
      </c>
      <c r="R12" s="3">
        <v>0.96189999999999998</v>
      </c>
      <c r="S12" s="5">
        <v>36.012</v>
      </c>
      <c r="T12" s="1">
        <v>7.0000000000000007E-2</v>
      </c>
      <c r="U12" s="1">
        <v>120.91800000000001</v>
      </c>
      <c r="V12" s="3">
        <v>0.8609</v>
      </c>
      <c r="W12" s="5">
        <v>2.8940000000000001</v>
      </c>
      <c r="X12" s="1">
        <v>0.03</v>
      </c>
      <c r="Y12" s="1">
        <v>28.529</v>
      </c>
      <c r="Z12" s="6">
        <v>0.97619999999999996</v>
      </c>
      <c r="AA12" s="5">
        <v>1.214</v>
      </c>
      <c r="AB12" s="1">
        <v>0.75</v>
      </c>
      <c r="AC12" s="1">
        <v>1.728</v>
      </c>
      <c r="AD12" s="3">
        <v>0.8649</v>
      </c>
      <c r="AE12" s="1">
        <v>8.8496000000000006</v>
      </c>
      <c r="AF12" s="1">
        <v>7.7514000000000003</v>
      </c>
      <c r="AG12" s="1">
        <v>1.0044999999999999</v>
      </c>
      <c r="AH12" s="1">
        <v>5.3699999999999998E-2</v>
      </c>
      <c r="AJ12" t="e" vm="8">
        <v>#VALUE!</v>
      </c>
    </row>
    <row r="13" spans="1:37" x14ac:dyDescent="0.25">
      <c r="A13" s="1" t="s">
        <v>41</v>
      </c>
      <c r="B13" s="1" t="s">
        <v>30</v>
      </c>
      <c r="C13" s="1">
        <v>18</v>
      </c>
      <c r="D13" s="1">
        <v>50</v>
      </c>
      <c r="E13" s="1">
        <f t="shared" ref="E13" si="4" xml:space="preserve"> D13*C13</f>
        <v>900</v>
      </c>
      <c r="F13" s="1">
        <v>20</v>
      </c>
      <c r="G13" s="1">
        <v>1000</v>
      </c>
      <c r="H13" t="s">
        <v>42</v>
      </c>
      <c r="J13">
        <v>748.63</v>
      </c>
      <c r="L13">
        <v>12098</v>
      </c>
      <c r="N13" s="3">
        <v>0.46879999999999999</v>
      </c>
      <c r="O13" s="5">
        <v>6.5209999999999999</v>
      </c>
      <c r="P13" s="1">
        <v>0.03</v>
      </c>
      <c r="Q13" s="1">
        <v>47.959000000000003</v>
      </c>
      <c r="R13" s="3">
        <v>0.96209999999999996</v>
      </c>
      <c r="S13" s="5">
        <v>42.654000000000003</v>
      </c>
      <c r="T13" s="1">
        <v>0.06</v>
      </c>
      <c r="U13" s="1">
        <v>121.774</v>
      </c>
      <c r="V13" s="3">
        <v>0.81130000000000002</v>
      </c>
      <c r="W13" s="5">
        <v>1.448</v>
      </c>
      <c r="X13" s="1">
        <v>0.02</v>
      </c>
      <c r="Y13" s="1">
        <v>18.527999999999999</v>
      </c>
      <c r="Z13" s="6">
        <v>0.98740000000000006</v>
      </c>
      <c r="AA13" s="5">
        <v>3.6219999999999999</v>
      </c>
      <c r="AB13" s="1">
        <v>1.0449999999999999</v>
      </c>
      <c r="AC13" s="1">
        <v>5.66</v>
      </c>
      <c r="AD13" s="3">
        <v>0.55769999999999997</v>
      </c>
      <c r="AE13" s="1">
        <v>8.0800999999999998</v>
      </c>
      <c r="AF13" s="1">
        <v>7.0194999999999999</v>
      </c>
      <c r="AG13" s="1">
        <v>0.99109999999999998</v>
      </c>
      <c r="AH13" s="1">
        <v>6.9500000000000006E-2</v>
      </c>
      <c r="AJ13" t="e" vm="9">
        <v>#VALUE!</v>
      </c>
    </row>
    <row r="14" spans="1:37" x14ac:dyDescent="0.25">
      <c r="A14" s="1" t="s">
        <v>43</v>
      </c>
      <c r="B14" s="1" t="s">
        <v>30</v>
      </c>
      <c r="C14" s="1">
        <v>18</v>
      </c>
      <c r="D14" s="1">
        <v>50</v>
      </c>
      <c r="E14" s="1">
        <f t="shared" ref="E14" si="5" xml:space="preserve"> D14*C14</f>
        <v>900</v>
      </c>
      <c r="F14" s="1">
        <v>20</v>
      </c>
      <c r="G14" s="1">
        <v>1000</v>
      </c>
      <c r="H14" t="s">
        <v>44</v>
      </c>
      <c r="J14">
        <v>811.1</v>
      </c>
      <c r="L14">
        <v>14290</v>
      </c>
      <c r="N14" s="3">
        <v>0.49370000000000003</v>
      </c>
      <c r="O14" s="5">
        <v>4.8099999999999996</v>
      </c>
      <c r="P14" s="1">
        <v>0.03</v>
      </c>
      <c r="Q14" s="1">
        <v>43.331000000000003</v>
      </c>
      <c r="R14" s="3">
        <v>0.97440000000000004</v>
      </c>
      <c r="S14" s="5">
        <v>35.622999999999998</v>
      </c>
      <c r="T14" s="1">
        <v>0.05</v>
      </c>
      <c r="U14" s="1">
        <v>120.539</v>
      </c>
      <c r="V14" s="3">
        <v>0.85860000000000003</v>
      </c>
      <c r="W14" s="5">
        <v>1.4259999999999999</v>
      </c>
      <c r="X14" s="1">
        <v>0.03</v>
      </c>
      <c r="Y14" s="1">
        <v>19.37</v>
      </c>
      <c r="Z14" s="6">
        <v>0.9889</v>
      </c>
      <c r="AA14" s="5">
        <v>1.5529999999999999</v>
      </c>
      <c r="AB14" s="1">
        <v>0.745</v>
      </c>
      <c r="AC14" s="1">
        <v>2.036</v>
      </c>
      <c r="AD14" s="3">
        <v>0.75</v>
      </c>
      <c r="AE14" s="1">
        <v>8.8092000000000006</v>
      </c>
      <c r="AF14" s="1">
        <v>7.8784000000000001</v>
      </c>
      <c r="AG14" s="1">
        <v>0.87170000000000003</v>
      </c>
      <c r="AH14" s="1">
        <v>5.9200000000000003E-2</v>
      </c>
      <c r="AJ14" t="e" vm="10">
        <v>#VALUE!</v>
      </c>
    </row>
    <row r="15" spans="1:37" x14ac:dyDescent="0.25">
      <c r="A15" s="1" t="s">
        <v>45</v>
      </c>
      <c r="B15" s="1" t="s">
        <v>30</v>
      </c>
      <c r="C15" s="1">
        <v>18</v>
      </c>
      <c r="D15" s="1">
        <v>50</v>
      </c>
      <c r="E15" s="1">
        <f t="shared" ref="E15" si="6" xml:space="preserve"> D15*C15</f>
        <v>900</v>
      </c>
      <c r="F15" s="1">
        <v>20</v>
      </c>
      <c r="G15" s="1">
        <v>1000</v>
      </c>
      <c r="H15" t="s">
        <v>46</v>
      </c>
      <c r="J15">
        <v>637.21</v>
      </c>
      <c r="L15">
        <v>11600</v>
      </c>
      <c r="N15" s="3">
        <v>0.53029999999999999</v>
      </c>
      <c r="O15" s="5">
        <v>3.37</v>
      </c>
      <c r="P15" s="1">
        <v>0.03</v>
      </c>
      <c r="Q15" s="1">
        <v>36.954999999999998</v>
      </c>
      <c r="R15" s="2">
        <v>0.98340000000000005</v>
      </c>
      <c r="S15" s="5">
        <v>21.295999999999999</v>
      </c>
      <c r="T15" s="1">
        <v>0.05</v>
      </c>
      <c r="U15" s="1">
        <v>97.634</v>
      </c>
      <c r="V15" s="2">
        <v>0.82709999999999995</v>
      </c>
      <c r="W15" s="5">
        <v>0.91</v>
      </c>
      <c r="X15" s="1">
        <v>0.03</v>
      </c>
      <c r="Y15" s="1">
        <v>15.805</v>
      </c>
      <c r="Z15" s="2">
        <v>0.99370000000000003</v>
      </c>
      <c r="AA15" s="5">
        <v>2.335</v>
      </c>
      <c r="AB15" s="1">
        <v>0.63</v>
      </c>
      <c r="AC15" s="1">
        <v>3.21</v>
      </c>
      <c r="AD15" s="2">
        <v>0.68089999999999995</v>
      </c>
      <c r="AE15" s="1">
        <v>9.1</v>
      </c>
      <c r="AF15" s="1">
        <v>7.9737999999999998</v>
      </c>
      <c r="AG15" s="1">
        <v>1.0546</v>
      </c>
      <c r="AH15" s="1">
        <v>7.3800000000000004E-2</v>
      </c>
      <c r="AJ15" t="e" vm="11">
        <v>#VALUE!</v>
      </c>
    </row>
    <row r="16" spans="1:37" x14ac:dyDescent="0.25">
      <c r="N16" s="3"/>
      <c r="O16" s="5"/>
      <c r="R16" s="2"/>
      <c r="S16" s="5"/>
      <c r="V16" s="2"/>
      <c r="W16" s="5"/>
      <c r="Z16" s="2"/>
      <c r="AA16" s="5"/>
      <c r="AD16" s="2"/>
    </row>
    <row r="17" spans="1:36" x14ac:dyDescent="0.25">
      <c r="A17" s="1">
        <f>1+A11</f>
        <v>9</v>
      </c>
      <c r="B17" s="1" t="s">
        <v>30</v>
      </c>
      <c r="C17" s="1">
        <v>90</v>
      </c>
      <c r="D17" s="1">
        <v>5</v>
      </c>
      <c r="E17" s="1">
        <f xml:space="preserve"> D17*C17</f>
        <v>450</v>
      </c>
      <c r="F17" s="1">
        <v>5</v>
      </c>
      <c r="G17" s="1">
        <v>1000</v>
      </c>
      <c r="J17">
        <v>222.1</v>
      </c>
      <c r="L17">
        <v>442</v>
      </c>
      <c r="N17" s="3">
        <v>0.2923</v>
      </c>
      <c r="O17" s="5">
        <v>1.1625000000000001</v>
      </c>
      <c r="P17" s="1">
        <v>0.05</v>
      </c>
      <c r="Q17" s="1">
        <v>7.5579999999999998</v>
      </c>
      <c r="R17" s="2">
        <v>0.90500000000000003</v>
      </c>
      <c r="S17" s="5">
        <v>2.7429999999999999</v>
      </c>
      <c r="T17" s="1">
        <v>0.1</v>
      </c>
      <c r="U17" s="1">
        <v>9.0329999999999995</v>
      </c>
      <c r="V17" s="2">
        <v>0.84509999999999996</v>
      </c>
      <c r="W17" s="5">
        <v>1.0860000000000001</v>
      </c>
      <c r="X17" s="1">
        <v>0.03</v>
      </c>
      <c r="Y17" s="1">
        <v>6.8869999999999996</v>
      </c>
      <c r="Z17" s="2">
        <v>0.95040000000000002</v>
      </c>
      <c r="AA17" s="5">
        <v>1.252</v>
      </c>
      <c r="AB17" s="1">
        <v>1.03</v>
      </c>
      <c r="AC17" s="1">
        <v>1.264</v>
      </c>
      <c r="AD17" s="2">
        <v>0.66669999999999996</v>
      </c>
      <c r="AE17" s="1">
        <v>0.995</v>
      </c>
      <c r="AF17" s="1">
        <v>0.63480000000000003</v>
      </c>
      <c r="AG17" s="1">
        <v>0.31969999999999998</v>
      </c>
      <c r="AH17" s="1">
        <v>4.0500000000000001E-2</v>
      </c>
      <c r="AJ17" t="e" vm="12">
        <v>#VALUE!</v>
      </c>
    </row>
    <row r="18" spans="1:36" x14ac:dyDescent="0.25">
      <c r="A18" s="1">
        <f t="shared" si="2"/>
        <v>10</v>
      </c>
      <c r="B18" s="1" t="s">
        <v>30</v>
      </c>
      <c r="C18" s="1">
        <v>90</v>
      </c>
      <c r="D18" s="1">
        <v>5</v>
      </c>
      <c r="E18" s="1">
        <f t="shared" ref="E18:E24" si="7" xml:space="preserve"> D18*C18</f>
        <v>450</v>
      </c>
      <c r="F18" s="1">
        <v>20</v>
      </c>
      <c r="G18" s="1">
        <v>1000</v>
      </c>
      <c r="N18" s="3"/>
      <c r="O18" s="5"/>
      <c r="R18" s="2"/>
      <c r="S18" s="5"/>
      <c r="V18" s="2"/>
      <c r="W18" s="5"/>
      <c r="Z18" s="2"/>
      <c r="AA18" s="5"/>
      <c r="AD18" s="2"/>
    </row>
    <row r="19" spans="1:36" x14ac:dyDescent="0.25">
      <c r="A19" s="1">
        <f t="shared" si="2"/>
        <v>11</v>
      </c>
      <c r="B19" s="1" t="s">
        <v>30</v>
      </c>
      <c r="C19" s="1">
        <v>90</v>
      </c>
      <c r="D19" s="1">
        <v>15</v>
      </c>
      <c r="E19" s="1">
        <f t="shared" si="7"/>
        <v>1350</v>
      </c>
      <c r="F19" s="1">
        <v>5</v>
      </c>
      <c r="G19" s="1">
        <v>1000</v>
      </c>
      <c r="N19" s="2"/>
      <c r="O19" s="5"/>
      <c r="R19" s="2"/>
      <c r="S19" s="5"/>
      <c r="V19" s="2"/>
      <c r="W19" s="5"/>
      <c r="Z19" s="2"/>
      <c r="AA19" s="5"/>
      <c r="AD19" s="2"/>
    </row>
    <row r="20" spans="1:36" x14ac:dyDescent="0.25">
      <c r="A20" s="1">
        <f t="shared" si="2"/>
        <v>12</v>
      </c>
      <c r="B20" s="5" t="s">
        <v>30</v>
      </c>
      <c r="C20" s="5">
        <v>90</v>
      </c>
      <c r="D20" s="5">
        <v>15</v>
      </c>
      <c r="E20" s="5">
        <f t="shared" si="7"/>
        <v>1350</v>
      </c>
      <c r="F20" s="5">
        <v>20</v>
      </c>
      <c r="G20" s="5">
        <v>1000</v>
      </c>
      <c r="J20">
        <v>602</v>
      </c>
      <c r="L20">
        <v>2964</v>
      </c>
      <c r="N20" s="2">
        <v>0.41389999999999999</v>
      </c>
      <c r="O20" s="5">
        <v>1.264</v>
      </c>
      <c r="P20" s="1">
        <v>0.03</v>
      </c>
      <c r="Q20" s="1">
        <v>15.492000000000001</v>
      </c>
      <c r="R20" s="2">
        <v>0.96360000000000001</v>
      </c>
      <c r="S20" s="5">
        <v>86.19</v>
      </c>
      <c r="T20" s="1">
        <v>0.06</v>
      </c>
      <c r="U20" s="1">
        <v>37.979999999999997</v>
      </c>
      <c r="V20" s="2">
        <v>0.8619</v>
      </c>
      <c r="W20" s="5">
        <v>0.13400000000000001</v>
      </c>
      <c r="X20" s="1">
        <v>2.5000000000000001E-2</v>
      </c>
      <c r="Y20" s="1">
        <v>1.167</v>
      </c>
      <c r="Z20" s="2">
        <v>0.99170000000000003</v>
      </c>
      <c r="AA20" s="5">
        <v>1.609</v>
      </c>
      <c r="AB20" s="1">
        <v>0.81</v>
      </c>
      <c r="AC20" s="1">
        <v>1.903</v>
      </c>
      <c r="AD20" s="2">
        <v>0.71189999999999998</v>
      </c>
      <c r="AE20" s="1">
        <v>2.4588000000000001</v>
      </c>
      <c r="AF20" s="1">
        <v>1.9976</v>
      </c>
      <c r="AG20" s="1">
        <v>0.39650000000000002</v>
      </c>
      <c r="AH20" s="1">
        <v>6.4699999999999994E-2</v>
      </c>
      <c r="AJ20" t="e" vm="13">
        <v>#VALUE!</v>
      </c>
    </row>
    <row r="21" spans="1:36" x14ac:dyDescent="0.25">
      <c r="A21" s="1">
        <f t="shared" si="2"/>
        <v>13</v>
      </c>
      <c r="B21" s="1" t="s">
        <v>30</v>
      </c>
      <c r="C21" s="1">
        <v>90</v>
      </c>
      <c r="D21" s="1">
        <v>30</v>
      </c>
      <c r="E21" s="1">
        <f t="shared" si="7"/>
        <v>2700</v>
      </c>
      <c r="F21" s="1">
        <v>5</v>
      </c>
      <c r="G21" s="1">
        <v>1000</v>
      </c>
      <c r="N21" s="2"/>
      <c r="O21" s="5"/>
      <c r="R21" s="2"/>
      <c r="S21" s="5"/>
      <c r="V21" s="2"/>
      <c r="W21" s="5"/>
      <c r="Z21" s="2"/>
      <c r="AA21" s="5"/>
      <c r="AD21" s="2"/>
    </row>
    <row r="22" spans="1:36" x14ac:dyDescent="0.25">
      <c r="A22" s="1">
        <f t="shared" si="2"/>
        <v>14</v>
      </c>
      <c r="B22" s="1" t="s">
        <v>30</v>
      </c>
      <c r="C22" s="1">
        <v>90</v>
      </c>
      <c r="D22" s="1">
        <v>30</v>
      </c>
      <c r="E22" s="1">
        <f t="shared" si="7"/>
        <v>2700</v>
      </c>
      <c r="F22" s="1">
        <v>20</v>
      </c>
      <c r="G22" s="1">
        <v>1000</v>
      </c>
      <c r="N22" s="2"/>
      <c r="O22" s="5"/>
      <c r="R22" s="2"/>
      <c r="S22" s="5"/>
      <c r="V22" s="2"/>
      <c r="W22" s="5"/>
      <c r="Z22" s="2"/>
      <c r="AA22" s="5"/>
      <c r="AD22" s="2"/>
    </row>
    <row r="23" spans="1:36" x14ac:dyDescent="0.25">
      <c r="A23" s="1">
        <f t="shared" si="2"/>
        <v>15</v>
      </c>
      <c r="B23" s="1" t="s">
        <v>30</v>
      </c>
      <c r="C23" s="1">
        <v>90</v>
      </c>
      <c r="D23" s="1">
        <v>50</v>
      </c>
      <c r="E23" s="1">
        <f t="shared" si="7"/>
        <v>4500</v>
      </c>
      <c r="F23" s="1">
        <v>5</v>
      </c>
      <c r="G23" s="1">
        <v>1000</v>
      </c>
      <c r="N23" s="2"/>
      <c r="O23" s="5"/>
      <c r="R23" s="2"/>
      <c r="S23" s="5"/>
      <c r="V23" s="2"/>
      <c r="W23" s="5"/>
      <c r="Z23" s="2"/>
      <c r="AA23" s="5"/>
      <c r="AD23" s="2"/>
    </row>
    <row r="24" spans="1:36" x14ac:dyDescent="0.25">
      <c r="A24" s="1">
        <f t="shared" si="2"/>
        <v>16</v>
      </c>
      <c r="B24" s="1" t="s">
        <v>30</v>
      </c>
      <c r="C24" s="1">
        <v>90</v>
      </c>
      <c r="D24" s="1">
        <v>50</v>
      </c>
      <c r="E24" s="1">
        <f t="shared" si="7"/>
        <v>4500</v>
      </c>
      <c r="F24" s="1">
        <v>20</v>
      </c>
      <c r="G24" s="1">
        <v>1000</v>
      </c>
      <c r="N24" s="2"/>
      <c r="O24" s="5"/>
      <c r="R24" s="2"/>
      <c r="S24" s="5"/>
      <c r="V24" s="2"/>
      <c r="W24" s="5"/>
      <c r="Z24" s="2"/>
      <c r="AA24" s="5"/>
      <c r="AD24" s="2"/>
    </row>
    <row r="25" spans="1:36" x14ac:dyDescent="0.25">
      <c r="A25" s="1">
        <f t="shared" si="2"/>
        <v>17</v>
      </c>
      <c r="B25" s="1" t="s">
        <v>30</v>
      </c>
      <c r="C25" s="1">
        <v>160</v>
      </c>
      <c r="D25" s="1">
        <v>5</v>
      </c>
      <c r="E25" s="1">
        <f xml:space="preserve"> D25*C25</f>
        <v>800</v>
      </c>
      <c r="F25" s="1">
        <v>5</v>
      </c>
      <c r="G25" s="1">
        <v>1000</v>
      </c>
      <c r="N25" s="2"/>
      <c r="O25" s="5"/>
      <c r="R25" s="2"/>
      <c r="S25" s="5"/>
      <c r="V25" s="2"/>
      <c r="W25" s="5"/>
      <c r="AA25" s="5"/>
    </row>
    <row r="26" spans="1:36" x14ac:dyDescent="0.25">
      <c r="A26" s="1">
        <f t="shared" si="2"/>
        <v>18</v>
      </c>
      <c r="B26" s="1" t="s">
        <v>30</v>
      </c>
      <c r="C26" s="1">
        <v>160</v>
      </c>
      <c r="D26" s="1">
        <v>5</v>
      </c>
      <c r="E26" s="1">
        <f t="shared" ref="E26:E32" si="8" xml:space="preserve"> D26*C26</f>
        <v>800</v>
      </c>
      <c r="F26" s="1">
        <v>20</v>
      </c>
      <c r="G26" s="1">
        <v>1000</v>
      </c>
      <c r="N26" s="2"/>
      <c r="O26" s="5"/>
      <c r="S26" s="5"/>
      <c r="V26" s="2"/>
      <c r="W26" s="5"/>
      <c r="AA26" s="5"/>
    </row>
    <row r="27" spans="1:36" x14ac:dyDescent="0.25">
      <c r="A27" s="1">
        <f t="shared" si="2"/>
        <v>19</v>
      </c>
      <c r="B27" s="1" t="s">
        <v>30</v>
      </c>
      <c r="C27" s="1">
        <v>160</v>
      </c>
      <c r="D27" s="1">
        <v>15</v>
      </c>
      <c r="E27" s="1">
        <f t="shared" si="8"/>
        <v>2400</v>
      </c>
      <c r="F27" s="1">
        <v>5</v>
      </c>
      <c r="G27" s="1">
        <v>1000</v>
      </c>
      <c r="N27" s="2"/>
      <c r="O27" s="5"/>
      <c r="S27" s="5"/>
      <c r="W27" s="5"/>
      <c r="AA27" s="5"/>
    </row>
    <row r="28" spans="1:36" x14ac:dyDescent="0.25">
      <c r="A28" s="5">
        <f t="shared" si="2"/>
        <v>20</v>
      </c>
      <c r="B28" s="5" t="s">
        <v>30</v>
      </c>
      <c r="C28" s="5">
        <v>160</v>
      </c>
      <c r="D28" s="5">
        <v>15</v>
      </c>
      <c r="E28" s="5">
        <f t="shared" si="8"/>
        <v>2400</v>
      </c>
      <c r="F28" s="5">
        <v>20</v>
      </c>
      <c r="G28" s="5">
        <v>1000</v>
      </c>
      <c r="J28">
        <v>616.15</v>
      </c>
      <c r="L28">
        <v>2332</v>
      </c>
      <c r="N28" s="2">
        <v>0.28270000000000001</v>
      </c>
      <c r="O28" s="5">
        <v>6.1529999999999996</v>
      </c>
      <c r="P28" s="1">
        <v>0.05</v>
      </c>
      <c r="Q28" s="1">
        <v>37.957999999999998</v>
      </c>
      <c r="R28" s="1">
        <v>90.74</v>
      </c>
      <c r="S28" s="5">
        <v>8.641</v>
      </c>
      <c r="T28" s="1">
        <v>0.11</v>
      </c>
      <c r="U28" s="1">
        <v>32.439</v>
      </c>
      <c r="V28" s="1">
        <v>79.150000000000006</v>
      </c>
      <c r="W28" s="5">
        <v>5.49</v>
      </c>
      <c r="X28" s="1">
        <v>0.04</v>
      </c>
      <c r="Y28" s="1">
        <v>40.424999999999997</v>
      </c>
      <c r="Z28" s="1">
        <v>96.09</v>
      </c>
      <c r="AA28" s="5">
        <v>2.4510000000000001</v>
      </c>
      <c r="AB28" s="1">
        <v>1.1299999999999999</v>
      </c>
      <c r="AC28" s="1">
        <v>2.726</v>
      </c>
      <c r="AD28" s="1">
        <v>58.97</v>
      </c>
      <c r="AE28" s="1">
        <v>1.8924000000000001</v>
      </c>
      <c r="AF28" s="1">
        <v>1.3697999999999999</v>
      </c>
      <c r="AG28" s="1">
        <v>0.45929999999999999</v>
      </c>
      <c r="AH28" s="1">
        <v>6.3299999999999995E-2</v>
      </c>
      <c r="AJ28" t="e" vm="14">
        <v>#VALUE!</v>
      </c>
    </row>
    <row r="29" spans="1:36" x14ac:dyDescent="0.25">
      <c r="A29" s="1">
        <f t="shared" si="2"/>
        <v>21</v>
      </c>
      <c r="B29" s="1" t="s">
        <v>30</v>
      </c>
      <c r="C29" s="1">
        <v>160</v>
      </c>
      <c r="D29" s="1">
        <v>30</v>
      </c>
      <c r="E29" s="1">
        <f t="shared" si="8"/>
        <v>4800</v>
      </c>
      <c r="F29" s="1">
        <v>5</v>
      </c>
      <c r="G29" s="1">
        <v>1000</v>
      </c>
      <c r="N29" s="2"/>
      <c r="O29" s="5"/>
      <c r="S29" s="5"/>
      <c r="W29" s="5"/>
      <c r="AA29" s="5"/>
    </row>
    <row r="30" spans="1:36" x14ac:dyDescent="0.25">
      <c r="A30" s="1">
        <f t="shared" si="2"/>
        <v>22</v>
      </c>
      <c r="B30" s="1" t="s">
        <v>30</v>
      </c>
      <c r="C30" s="1">
        <v>160</v>
      </c>
      <c r="D30" s="1">
        <v>30</v>
      </c>
      <c r="E30" s="1">
        <f t="shared" si="8"/>
        <v>4800</v>
      </c>
      <c r="F30" s="1">
        <v>20</v>
      </c>
      <c r="G30" s="1">
        <v>1000</v>
      </c>
      <c r="N30" s="2"/>
      <c r="O30" s="5"/>
      <c r="S30" s="5"/>
      <c r="W30" s="5"/>
      <c r="AA30" s="5"/>
    </row>
    <row r="31" spans="1:36" x14ac:dyDescent="0.25">
      <c r="A31" s="1">
        <f t="shared" si="2"/>
        <v>23</v>
      </c>
      <c r="B31" s="1" t="s">
        <v>30</v>
      </c>
      <c r="C31" s="1">
        <v>160</v>
      </c>
      <c r="D31" s="1">
        <v>50</v>
      </c>
      <c r="E31" s="1">
        <f t="shared" si="8"/>
        <v>8000</v>
      </c>
      <c r="F31" s="1">
        <v>5</v>
      </c>
      <c r="G31" s="1">
        <v>1000</v>
      </c>
      <c r="N31" s="2"/>
      <c r="O31" s="5"/>
      <c r="S31" s="5"/>
      <c r="W31" s="5"/>
      <c r="AA31" s="5"/>
    </row>
    <row r="32" spans="1:36" x14ac:dyDescent="0.25">
      <c r="A32" s="1">
        <f t="shared" si="2"/>
        <v>24</v>
      </c>
      <c r="B32" s="1" t="s">
        <v>30</v>
      </c>
      <c r="C32" s="1">
        <v>160</v>
      </c>
      <c r="D32" s="1">
        <v>50</v>
      </c>
      <c r="E32" s="1">
        <f t="shared" si="8"/>
        <v>8000</v>
      </c>
      <c r="F32" s="1">
        <v>20</v>
      </c>
      <c r="G32" s="1">
        <v>1000</v>
      </c>
      <c r="N32" s="2"/>
      <c r="O32" s="5"/>
      <c r="S32" s="5"/>
      <c r="W32" s="5"/>
      <c r="AA32" s="5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x14ac:dyDescent="0.25">
      <c r="N37" s="2"/>
    </row>
    <row r="38" spans="14:14" x14ac:dyDescent="0.25">
      <c r="N38" s="2"/>
    </row>
    <row r="39" spans="14:14" x14ac:dyDescent="0.25">
      <c r="N39" s="2"/>
    </row>
    <row r="40" spans="14:14" x14ac:dyDescent="0.25">
      <c r="N40" s="2"/>
    </row>
    <row r="41" spans="14:14" x14ac:dyDescent="0.25">
      <c r="N41" s="2"/>
    </row>
  </sheetData>
  <mergeCells count="5">
    <mergeCell ref="AJ5:AK5"/>
    <mergeCell ref="AJ1:AJ3"/>
    <mergeCell ref="A2:F2"/>
    <mergeCell ref="O2:AD2"/>
    <mergeCell ref="AE2:A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Boulesteix</dc:creator>
  <cp:lastModifiedBy>Emma Boulesteix</cp:lastModifiedBy>
  <dcterms:created xsi:type="dcterms:W3CDTF">2024-10-19T19:13:54Z</dcterms:created>
  <dcterms:modified xsi:type="dcterms:W3CDTF">2024-10-20T19:29:41Z</dcterms:modified>
</cp:coreProperties>
</file>