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OneDrive - Instituto Superior de Engenharia de Lisboa\AC\1920v\lectures\Aula2\"/>
    </mc:Choice>
  </mc:AlternateContent>
  <xr:revisionPtr revIDLastSave="341" documentId="13_ncr:1_{EAF98E57-81CB-4B3C-924B-52CFC1700F24}" xr6:coauthVersionLast="44" xr6:coauthVersionMax="44" xr10:uidLastSave="{6C7FF554-364F-4FF3-8668-0DA6E2E9625C}"/>
  <bookViews>
    <workbookView xWindow="2145" yWindow="375" windowWidth="17175" windowHeight="10650" activeTab="1" xr2:uid="{00000000-000D-0000-FFFF-FFFF00000000}"/>
  </bookViews>
  <sheets>
    <sheet name="R=A+B-C" sheetId="5" r:id="rId1"/>
    <sheet name="R=MAIOR(A,B)" sheetId="6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" i="6" l="1"/>
  <c r="Y7" i="6"/>
  <c r="Y8" i="6"/>
  <c r="Y9" i="6"/>
  <c r="Y10" i="6"/>
  <c r="Y11" i="6"/>
  <c r="Y12" i="6"/>
  <c r="Y13" i="6"/>
  <c r="Y14" i="6"/>
  <c r="Y15" i="6"/>
  <c r="Y5" i="6"/>
  <c r="Y6" i="5"/>
  <c r="Y7" i="5"/>
  <c r="Y8" i="5"/>
  <c r="Y9" i="5"/>
  <c r="Y10" i="5"/>
  <c r="Y11" i="5"/>
  <c r="Y12" i="5"/>
  <c r="Y13" i="5"/>
  <c r="Y14" i="5"/>
  <c r="Y15" i="5"/>
  <c r="Y5" i="5"/>
  <c r="C13" i="6" l="1"/>
  <c r="C14" i="6"/>
  <c r="C15" i="6"/>
  <c r="C12" i="6"/>
  <c r="C11" i="6"/>
  <c r="C10" i="6"/>
  <c r="C9" i="6"/>
  <c r="C8" i="6"/>
  <c r="C7" i="6"/>
  <c r="C6" i="6"/>
  <c r="C5" i="6"/>
  <c r="L1" i="6"/>
  <c r="K1" i="6" s="1"/>
  <c r="C6" i="5"/>
  <c r="C7" i="5"/>
  <c r="C8" i="5"/>
  <c r="C9" i="5"/>
  <c r="C10" i="5"/>
  <c r="C11" i="5"/>
  <c r="C12" i="5"/>
  <c r="C13" i="5"/>
  <c r="C14" i="5"/>
  <c r="C15" i="5"/>
  <c r="C5" i="5"/>
  <c r="L1" i="5"/>
  <c r="K1" i="5" l="1"/>
  <c r="J1" i="6"/>
  <c r="I1" i="6" s="1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W4" i="7"/>
  <c r="J1" i="5" l="1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I1" i="5" l="1"/>
</calcChain>
</file>

<file path=xl/sharedStrings.xml><?xml version="1.0" encoding="utf-8"?>
<sst xmlns="http://schemas.openxmlformats.org/spreadsheetml/2006/main" count="773" uniqueCount="99">
  <si>
    <t>SnA</t>
  </si>
  <si>
    <t>HEX</t>
  </si>
  <si>
    <t>A</t>
  </si>
  <si>
    <t>B</t>
  </si>
  <si>
    <t>C</t>
  </si>
  <si>
    <t>R</t>
  </si>
  <si>
    <t>Estado
Actual</t>
  </si>
  <si>
    <t>Estado
Seguinte</t>
  </si>
  <si>
    <t>0</t>
  </si>
  <si>
    <t>WR</t>
  </si>
  <si>
    <t>RD</t>
  </si>
  <si>
    <t>SR</t>
  </si>
  <si>
    <t>1</t>
  </si>
  <si>
    <t>RAM</t>
  </si>
  <si>
    <t>ADDR</t>
  </si>
  <si>
    <t>-</t>
  </si>
  <si>
    <t>Algoritmo</t>
  </si>
  <si>
    <t>STOP</t>
  </si>
  <si>
    <t>RA&lt;-MEM[RB]</t>
  </si>
  <si>
    <t>RB&lt;-1</t>
  </si>
  <si>
    <t>RB&lt;-MEM[RB]</t>
  </si>
  <si>
    <t>RB&lt;-2</t>
  </si>
  <si>
    <t>RB&lt;-0</t>
  </si>
  <si>
    <t>RA&lt;-RA+RB</t>
  </si>
  <si>
    <t>RA&lt;- RA - RB</t>
  </si>
  <si>
    <t>RB&lt;-3</t>
  </si>
  <si>
    <t>MEM[RB] &lt;- RA</t>
  </si>
  <si>
    <t>SD0</t>
  </si>
  <si>
    <t>SD1</t>
  </si>
  <si>
    <t>C2</t>
  </si>
  <si>
    <t>C1</t>
  </si>
  <si>
    <t>C0</t>
  </si>
  <si>
    <t>micro2</t>
  </si>
  <si>
    <t>C3</t>
  </si>
  <si>
    <t>MEM[RB]&lt;-RA</t>
  </si>
  <si>
    <t>X</t>
  </si>
  <si>
    <t>0A</t>
  </si>
  <si>
    <t>0B</t>
  </si>
  <si>
    <t>Y</t>
  </si>
  <si>
    <t>0C</t>
  </si>
  <si>
    <t>RB&lt;-0A</t>
  </si>
  <si>
    <t>RB&lt;-0B</t>
  </si>
  <si>
    <t>THEN:</t>
  </si>
  <si>
    <t>CY==0 GOTO THEN</t>
  </si>
  <si>
    <t>RB=RA-RB</t>
  </si>
  <si>
    <t>RB&lt;-0C</t>
  </si>
  <si>
    <t>M</t>
  </si>
  <si>
    <t>M = (0A)</t>
  </si>
  <si>
    <t>GOTO END</t>
  </si>
  <si>
    <t>ELSE</t>
  </si>
  <si>
    <t>CY==1  GOTO ELSE</t>
  </si>
  <si>
    <t>IF (0A)&gt;=(0B) {
    M = (0A)
} ELSE {   
    M = (0B)
}</t>
  </si>
  <si>
    <t>END:</t>
  </si>
  <si>
    <t>Cy</t>
  </si>
  <si>
    <t>ER</t>
  </si>
  <si>
    <t>M = (0B)</t>
  </si>
  <si>
    <t>IMM3</t>
  </si>
  <si>
    <t>IMM2</t>
  </si>
  <si>
    <t>IMM1</t>
  </si>
  <si>
    <t>IMM0</t>
  </si>
  <si>
    <t>1031</t>
  </si>
  <si>
    <t>2039</t>
  </si>
  <si>
    <t>0D18</t>
  </si>
  <si>
    <t>1D98</t>
  </si>
  <si>
    <t>285C</t>
  </si>
  <si>
    <t>4800</t>
  </si>
  <si>
    <t>3E18</t>
  </si>
  <si>
    <t>4002</t>
  </si>
  <si>
    <t>6802</t>
  </si>
  <si>
    <t>RA-RB</t>
  </si>
  <si>
    <t>RA&lt;-0</t>
  </si>
  <si>
    <t>P=0
IF ( B!=0 ) {
    P = P + A;
    B = B - 1;  
}</t>
  </si>
  <si>
    <t>2*4</t>
  </si>
  <si>
    <t>RA&lt;-A</t>
  </si>
  <si>
    <t>SA</t>
  </si>
  <si>
    <t>SB</t>
  </si>
  <si>
    <t>RnW</t>
  </si>
  <si>
    <t>core2</t>
  </si>
  <si>
    <t>3131</t>
  </si>
  <si>
    <t>4075</t>
  </si>
  <si>
    <t>6231</t>
  </si>
  <si>
    <t>7075</t>
  </si>
  <si>
    <t>9331</t>
  </si>
  <si>
    <t>A004</t>
  </si>
  <si>
    <t>A001</t>
  </si>
  <si>
    <t>Code
Address</t>
  </si>
  <si>
    <t>IF (01)&gt;=(02) {
    M = (01)
} ELSE {   
    M = (02)
}</t>
  </si>
  <si>
    <t>RB=RA-RB (CY==0)</t>
  </si>
  <si>
    <t>RB=RA-RB (CY==1)</t>
  </si>
  <si>
    <t>ELSE:</t>
  </si>
  <si>
    <t>M = (2)</t>
  </si>
  <si>
    <t>2055</t>
  </si>
  <si>
    <t>5095</t>
  </si>
  <si>
    <t>8097</t>
  </si>
  <si>
    <t>6131</t>
  </si>
  <si>
    <t>7055</t>
  </si>
  <si>
    <t>8235</t>
  </si>
  <si>
    <t>9004</t>
  </si>
  <si>
    <t>9001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</si>
</sst>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49" fontId="0" fillId="0" borderId="11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 wrapText="1"/>
    </xf>
    <xf numFmtId="49" fontId="0" fillId="0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12" xfId="0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0" borderId="5" xfId="0" applyBorder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5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0" xfId="0" applyAlignment="1"/>
    <xf numFmtId="0" fontId="1" fillId="2" borderId="13" xfId="0" applyFont="1" applyFill="1" applyBorder="1" applyAlignment="1">
      <alignment horizontal="center" wrapText="1"/>
    </xf>
    <xf numFmtId="0" fontId="0" fillId="2" borderId="14" xfId="0" applyFill="1" applyBorder="1" applyAlignment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15"/>
  <sheetViews>
    <sheetView workbookViewId="0">
      <selection activeCell="Y5" sqref="Y5:Z15"/>
    </sheetView>
  </sheetViews>
  <sheetFormatPr defaultRowHeight="15" x14ac:dyDescent="0.25"/>
  <cols>
    <col min="1" max="1" width="6.7109375" customWidth="1"/>
    <col min="2" max="2" width="15.5703125" customWidth="1"/>
    <col min="3" max="3" width="8.140625" bestFit="1" customWidth="1"/>
    <col min="4" max="12" width="2.85546875" customWidth="1"/>
    <col min="13" max="24" width="6.140625" customWidth="1"/>
    <col min="25" max="25" width="7.140625" customWidth="1"/>
    <col min="27" max="28" width="7.140625" customWidth="1"/>
  </cols>
  <sheetData>
    <row r="1" spans="2:28" x14ac:dyDescent="0.25">
      <c r="D1">
        <v>16</v>
      </c>
      <c r="E1">
        <v>8</v>
      </c>
      <c r="F1">
        <v>4</v>
      </c>
      <c r="G1">
        <v>2</v>
      </c>
      <c r="H1">
        <v>1</v>
      </c>
      <c r="I1">
        <f t="shared" ref="I1:K1" si="0">J1*2</f>
        <v>32768</v>
      </c>
      <c r="J1">
        <f t="shared" si="0"/>
        <v>16384</v>
      </c>
      <c r="K1">
        <f t="shared" si="0"/>
        <v>8192</v>
      </c>
      <c r="L1">
        <f>M1*2</f>
        <v>4096</v>
      </c>
      <c r="M1">
        <v>2048</v>
      </c>
      <c r="N1">
        <v>1024</v>
      </c>
      <c r="O1">
        <v>512</v>
      </c>
      <c r="P1">
        <v>256</v>
      </c>
      <c r="Q1">
        <v>128</v>
      </c>
      <c r="R1">
        <v>64</v>
      </c>
      <c r="S1">
        <v>32</v>
      </c>
      <c r="T1">
        <v>16</v>
      </c>
      <c r="U1">
        <v>8</v>
      </c>
      <c r="V1">
        <v>4</v>
      </c>
      <c r="W1">
        <v>2</v>
      </c>
      <c r="X1">
        <v>1</v>
      </c>
    </row>
    <row r="2" spans="2:28" x14ac:dyDescent="0.25">
      <c r="B2" t="s">
        <v>77</v>
      </c>
      <c r="N2" s="5"/>
      <c r="O2" s="3"/>
      <c r="P2" s="3"/>
      <c r="Q2" s="3"/>
      <c r="R2" s="5"/>
      <c r="S2" s="5"/>
      <c r="T2" s="5"/>
      <c r="U2" s="5"/>
      <c r="V2" s="5"/>
      <c r="W2" s="5"/>
      <c r="X2" s="5"/>
    </row>
    <row r="3" spans="2:28" ht="30" customHeight="1" x14ac:dyDescent="0.25">
      <c r="C3" s="28" t="s">
        <v>85</v>
      </c>
      <c r="D3" s="30" t="s">
        <v>6</v>
      </c>
      <c r="E3" s="31"/>
      <c r="F3" s="31"/>
      <c r="G3" s="31"/>
      <c r="H3" s="32"/>
      <c r="I3" s="33" t="s">
        <v>7</v>
      </c>
      <c r="J3" s="31"/>
      <c r="K3" s="31"/>
      <c r="L3" s="31"/>
      <c r="M3" s="22" t="s">
        <v>56</v>
      </c>
      <c r="N3" s="23" t="s">
        <v>57</v>
      </c>
      <c r="O3" s="23" t="s">
        <v>58</v>
      </c>
      <c r="P3" s="23" t="s">
        <v>59</v>
      </c>
      <c r="Q3" s="23" t="s">
        <v>28</v>
      </c>
      <c r="R3" s="23" t="s">
        <v>27</v>
      </c>
      <c r="S3" s="23" t="s">
        <v>11</v>
      </c>
      <c r="T3" s="23" t="s">
        <v>54</v>
      </c>
      <c r="U3" s="23" t="s">
        <v>74</v>
      </c>
      <c r="V3" s="23" t="s">
        <v>75</v>
      </c>
      <c r="W3" s="23" t="s">
        <v>0</v>
      </c>
      <c r="X3" s="24" t="s">
        <v>76</v>
      </c>
      <c r="Y3" s="6" t="s">
        <v>1</v>
      </c>
      <c r="AA3" s="34" t="s">
        <v>13</v>
      </c>
      <c r="AB3" s="35"/>
    </row>
    <row r="4" spans="2:28" ht="15" customHeight="1" x14ac:dyDescent="0.25">
      <c r="C4" s="19"/>
      <c r="D4" s="7">
        <v>4</v>
      </c>
      <c r="E4" s="7">
        <v>3</v>
      </c>
      <c r="F4" s="16">
        <v>2</v>
      </c>
      <c r="G4" s="16">
        <v>1</v>
      </c>
      <c r="H4" s="14">
        <v>0</v>
      </c>
      <c r="I4" s="8">
        <v>15</v>
      </c>
      <c r="J4" s="8">
        <v>14</v>
      </c>
      <c r="K4" s="8">
        <v>13</v>
      </c>
      <c r="L4" s="8">
        <v>12</v>
      </c>
      <c r="M4" s="8">
        <v>11</v>
      </c>
      <c r="N4" s="9">
        <v>10</v>
      </c>
      <c r="O4" s="10">
        <v>9</v>
      </c>
      <c r="P4" s="10">
        <v>8</v>
      </c>
      <c r="Q4" s="10">
        <v>7</v>
      </c>
      <c r="R4" s="9">
        <v>6</v>
      </c>
      <c r="S4" s="9">
        <v>4</v>
      </c>
      <c r="T4" s="9">
        <v>5</v>
      </c>
      <c r="U4" s="9">
        <v>3</v>
      </c>
      <c r="V4" s="9">
        <v>2</v>
      </c>
      <c r="W4" s="10">
        <v>1</v>
      </c>
      <c r="X4" s="9">
        <v>0</v>
      </c>
      <c r="Y4" s="2"/>
      <c r="AA4" s="10" t="s">
        <v>14</v>
      </c>
      <c r="AB4" s="18"/>
    </row>
    <row r="5" spans="2:28" x14ac:dyDescent="0.25">
      <c r="B5" s="4" t="s">
        <v>22</v>
      </c>
      <c r="C5" s="19" t="str">
        <f>DEC2HEX(IF(H5="-",0,H5*$H$1)+IF(G5="-",0,G5*$G$1)+IF(F5="-",0,F5*$F$1)+IF(E5="-",0,E5*$E$1)+IF(D5="-",0,D5*$D$1),2)</f>
        <v>00</v>
      </c>
      <c r="D5" s="7">
        <v>0</v>
      </c>
      <c r="E5" s="7">
        <v>0</v>
      </c>
      <c r="F5" s="16">
        <v>0</v>
      </c>
      <c r="G5" s="16">
        <v>0</v>
      </c>
      <c r="H5" s="14" t="s">
        <v>15</v>
      </c>
      <c r="I5" s="7">
        <v>0</v>
      </c>
      <c r="J5" s="7">
        <v>0</v>
      </c>
      <c r="K5" s="16">
        <v>0</v>
      </c>
      <c r="L5" s="8">
        <v>1</v>
      </c>
      <c r="M5" s="8">
        <v>0</v>
      </c>
      <c r="N5" s="9">
        <v>0</v>
      </c>
      <c r="O5" s="10">
        <v>0</v>
      </c>
      <c r="P5" s="10">
        <v>0</v>
      </c>
      <c r="Q5" s="10">
        <v>0</v>
      </c>
      <c r="R5" s="9">
        <v>0</v>
      </c>
      <c r="S5" s="9">
        <v>1</v>
      </c>
      <c r="T5" s="9">
        <v>1</v>
      </c>
      <c r="U5" s="9" t="s">
        <v>15</v>
      </c>
      <c r="V5" s="9" t="s">
        <v>15</v>
      </c>
      <c r="W5" s="10" t="s">
        <v>15</v>
      </c>
      <c r="X5" s="9">
        <v>1</v>
      </c>
      <c r="Y5" s="1" t="str">
        <f>DEC2HEX(IF(X5="-",0,X5*$X$1)+IF(W5="-",0,W5*$W$1)+IF(V5="-",0,V5*$V$1)+IF(U5="-",0,U5*$U$1)+IF(T5="-",0,T5*$T$1)+IF(S5="-",0,S5*$S$1)+IF(R5="-",0,R5*$R$1)+IF(Q5="-",0,Q5*$Q$1)+IF(P5="-",0,P5*$P$1)+IF(O5="-",0,O5*$O$1)+IF(N5="-",0,N5*$N$1)+IF(M5="-",0,M5*$M$1)+IF(L5="-",0,L5*$L$1)+IF(K5="-",0,K5*$K$1)+IF(J5="-",0,J5*$J$1)+IF(I5="-",0,I5*$I$1),4)</f>
        <v>1031</v>
      </c>
      <c r="Z5" s="26" t="s">
        <v>60</v>
      </c>
      <c r="AA5" s="10">
        <v>0</v>
      </c>
      <c r="AB5" s="19" t="s">
        <v>2</v>
      </c>
    </row>
    <row r="6" spans="2:28" x14ac:dyDescent="0.25">
      <c r="B6" t="s">
        <v>18</v>
      </c>
      <c r="C6" s="19" t="str">
        <f t="shared" ref="C6:C15" si="1">DEC2HEX(IF(H6="-",0,H6*$H$1)+IF(G6="-",0,G6*$G$1)+IF(F6="-",0,F6*$F$1)+IF(E6="-",0,E6*$E$1)+IF(D6="-",0,D6*$D$1),2)</f>
        <v>02</v>
      </c>
      <c r="D6" s="7">
        <v>0</v>
      </c>
      <c r="E6" s="7">
        <v>0</v>
      </c>
      <c r="F6" s="16">
        <v>0</v>
      </c>
      <c r="G6" s="16">
        <v>1</v>
      </c>
      <c r="H6" s="14" t="s">
        <v>15</v>
      </c>
      <c r="I6" s="7">
        <v>0</v>
      </c>
      <c r="J6" s="7">
        <v>0</v>
      </c>
      <c r="K6" s="16">
        <v>1</v>
      </c>
      <c r="L6" s="8">
        <v>0</v>
      </c>
      <c r="M6" s="8" t="s">
        <v>15</v>
      </c>
      <c r="N6" s="9" t="s">
        <v>15</v>
      </c>
      <c r="O6" s="10" t="s">
        <v>15</v>
      </c>
      <c r="P6" s="10" t="s">
        <v>15</v>
      </c>
      <c r="Q6" s="10">
        <v>0</v>
      </c>
      <c r="R6" s="9">
        <v>1</v>
      </c>
      <c r="S6" s="9">
        <v>0</v>
      </c>
      <c r="T6" s="9">
        <v>1</v>
      </c>
      <c r="U6" s="9">
        <v>0</v>
      </c>
      <c r="V6" s="9">
        <v>1</v>
      </c>
      <c r="W6" s="10" t="s">
        <v>15</v>
      </c>
      <c r="X6" s="9">
        <v>1</v>
      </c>
      <c r="Y6" s="1" t="str">
        <f t="shared" ref="Y6:Z15" si="2">DEC2HEX(IF(X6="-",0,X6*$X$1)+IF(W6="-",0,W6*$W$1)+IF(V6="-",0,V6*$V$1)+IF(U6="-",0,U6*$U$1)+IF(T6="-",0,T6*$T$1)+IF(S6="-",0,S6*$S$1)+IF(R6="-",0,R6*$R$1)+IF(Q6="-",0,Q6*$Q$1)+IF(P6="-",0,P6*$P$1)+IF(O6="-",0,O6*$O$1)+IF(N6="-",0,N6*$N$1)+IF(M6="-",0,M6*$M$1)+IF(L6="-",0,L6*$L$1)+IF(K6="-",0,K6*$K$1)+IF(J6="-",0,J6*$J$1)+IF(I6="-",0,I6*$I$1),4)</f>
        <v>2055</v>
      </c>
      <c r="Z6" s="26" t="s">
        <v>91</v>
      </c>
      <c r="AA6" s="10">
        <v>1</v>
      </c>
      <c r="AB6" s="19" t="s">
        <v>3</v>
      </c>
    </row>
    <row r="7" spans="2:28" x14ac:dyDescent="0.25">
      <c r="B7" t="s">
        <v>19</v>
      </c>
      <c r="C7" s="19" t="str">
        <f t="shared" si="1"/>
        <v>04</v>
      </c>
      <c r="D7" s="7">
        <v>0</v>
      </c>
      <c r="E7" s="7">
        <v>0</v>
      </c>
      <c r="F7" s="16">
        <v>1</v>
      </c>
      <c r="G7" s="16">
        <v>0</v>
      </c>
      <c r="H7" s="14" t="s">
        <v>15</v>
      </c>
      <c r="I7" s="7">
        <v>0</v>
      </c>
      <c r="J7" s="7">
        <v>0</v>
      </c>
      <c r="K7" s="16">
        <v>1</v>
      </c>
      <c r="L7" s="8">
        <v>1</v>
      </c>
      <c r="M7" s="8">
        <v>0</v>
      </c>
      <c r="N7" s="9">
        <v>0</v>
      </c>
      <c r="O7" s="10">
        <v>0</v>
      </c>
      <c r="P7" s="10">
        <v>1</v>
      </c>
      <c r="Q7" s="10">
        <v>0</v>
      </c>
      <c r="R7" s="9">
        <v>0</v>
      </c>
      <c r="S7" s="9">
        <v>1</v>
      </c>
      <c r="T7" s="9">
        <v>1</v>
      </c>
      <c r="U7" s="9" t="s">
        <v>15</v>
      </c>
      <c r="V7" s="9" t="s">
        <v>15</v>
      </c>
      <c r="W7" s="10" t="s">
        <v>15</v>
      </c>
      <c r="X7" s="9">
        <v>1</v>
      </c>
      <c r="Y7" s="1" t="str">
        <f t="shared" si="2"/>
        <v>3131</v>
      </c>
      <c r="Z7" s="26" t="s">
        <v>78</v>
      </c>
      <c r="AA7" s="10">
        <v>2</v>
      </c>
      <c r="AB7" s="19" t="s">
        <v>4</v>
      </c>
    </row>
    <row r="8" spans="2:28" x14ac:dyDescent="0.25">
      <c r="B8" t="s">
        <v>20</v>
      </c>
      <c r="C8" s="19" t="str">
        <f t="shared" si="1"/>
        <v>06</v>
      </c>
      <c r="D8" s="7">
        <v>0</v>
      </c>
      <c r="E8" s="7">
        <v>0</v>
      </c>
      <c r="F8" s="16">
        <v>1</v>
      </c>
      <c r="G8" s="16">
        <v>1</v>
      </c>
      <c r="H8" s="14" t="s">
        <v>15</v>
      </c>
      <c r="I8" s="7">
        <v>0</v>
      </c>
      <c r="J8" s="7">
        <v>1</v>
      </c>
      <c r="K8" s="16">
        <v>0</v>
      </c>
      <c r="L8" s="8">
        <v>0</v>
      </c>
      <c r="M8" s="8" t="s">
        <v>15</v>
      </c>
      <c r="N8" s="9" t="s">
        <v>15</v>
      </c>
      <c r="O8" s="10" t="s">
        <v>15</v>
      </c>
      <c r="P8" s="10" t="s">
        <v>15</v>
      </c>
      <c r="Q8" s="10">
        <v>0</v>
      </c>
      <c r="R8" s="9">
        <v>1</v>
      </c>
      <c r="S8" s="9">
        <v>1</v>
      </c>
      <c r="T8" s="9">
        <v>1</v>
      </c>
      <c r="U8" s="9">
        <v>0</v>
      </c>
      <c r="V8" s="9">
        <v>1</v>
      </c>
      <c r="W8" s="10" t="s">
        <v>15</v>
      </c>
      <c r="X8" s="9">
        <v>1</v>
      </c>
      <c r="Y8" s="1" t="str">
        <f t="shared" si="2"/>
        <v>4075</v>
      </c>
      <c r="Z8" s="26" t="s">
        <v>79</v>
      </c>
      <c r="AA8" s="10">
        <v>3</v>
      </c>
      <c r="AB8" s="19" t="s">
        <v>5</v>
      </c>
    </row>
    <row r="9" spans="2:28" x14ac:dyDescent="0.25">
      <c r="B9" s="20" t="s">
        <v>23</v>
      </c>
      <c r="C9" s="19" t="str">
        <f t="shared" si="1"/>
        <v>08</v>
      </c>
      <c r="D9" s="7">
        <v>0</v>
      </c>
      <c r="E9" s="7">
        <v>1</v>
      </c>
      <c r="F9" s="16">
        <v>0</v>
      </c>
      <c r="G9" s="16">
        <v>0</v>
      </c>
      <c r="H9" s="14" t="s">
        <v>15</v>
      </c>
      <c r="I9" s="7">
        <v>0</v>
      </c>
      <c r="J9" s="7">
        <v>1</v>
      </c>
      <c r="K9" s="16">
        <v>0</v>
      </c>
      <c r="L9" s="8">
        <v>1</v>
      </c>
      <c r="M9" s="8">
        <v>0</v>
      </c>
      <c r="N9" s="9" t="s">
        <v>15</v>
      </c>
      <c r="O9" s="10" t="s">
        <v>15</v>
      </c>
      <c r="P9" s="10" t="s">
        <v>15</v>
      </c>
      <c r="Q9" s="10">
        <v>1</v>
      </c>
      <c r="R9" s="9">
        <v>0</v>
      </c>
      <c r="S9" s="9">
        <v>0</v>
      </c>
      <c r="T9" s="9">
        <v>1</v>
      </c>
      <c r="U9" s="9">
        <v>0</v>
      </c>
      <c r="V9" s="9">
        <v>1</v>
      </c>
      <c r="W9" s="10">
        <v>0</v>
      </c>
      <c r="X9" s="9">
        <v>1</v>
      </c>
      <c r="Y9" s="1" t="str">
        <f t="shared" si="2"/>
        <v>5095</v>
      </c>
      <c r="Z9" s="26" t="s">
        <v>92</v>
      </c>
    </row>
    <row r="10" spans="2:28" x14ac:dyDescent="0.25">
      <c r="B10" s="4" t="s">
        <v>21</v>
      </c>
      <c r="C10" s="19" t="str">
        <f t="shared" si="1"/>
        <v>0A</v>
      </c>
      <c r="D10" s="7">
        <v>0</v>
      </c>
      <c r="E10" s="7">
        <v>1</v>
      </c>
      <c r="F10" s="16">
        <v>0</v>
      </c>
      <c r="G10" s="16">
        <v>1</v>
      </c>
      <c r="H10" s="14" t="s">
        <v>15</v>
      </c>
      <c r="I10" s="7">
        <v>0</v>
      </c>
      <c r="J10" s="7">
        <v>1</v>
      </c>
      <c r="K10" s="16">
        <v>1</v>
      </c>
      <c r="L10" s="8">
        <v>0</v>
      </c>
      <c r="M10" s="8">
        <v>0</v>
      </c>
      <c r="N10" s="9">
        <v>0</v>
      </c>
      <c r="O10" s="10">
        <v>1</v>
      </c>
      <c r="P10" s="10">
        <v>0</v>
      </c>
      <c r="Q10" s="10">
        <v>0</v>
      </c>
      <c r="R10" s="9">
        <v>0</v>
      </c>
      <c r="S10" s="9">
        <v>1</v>
      </c>
      <c r="T10" s="9">
        <v>1</v>
      </c>
      <c r="U10" s="9" t="s">
        <v>15</v>
      </c>
      <c r="V10" s="9" t="s">
        <v>15</v>
      </c>
      <c r="W10" s="10" t="s">
        <v>15</v>
      </c>
      <c r="X10" s="9">
        <v>1</v>
      </c>
      <c r="Y10" s="1" t="str">
        <f t="shared" si="2"/>
        <v>6231</v>
      </c>
      <c r="Z10" s="26" t="s">
        <v>80</v>
      </c>
    </row>
    <row r="11" spans="2:28" x14ac:dyDescent="0.25">
      <c r="B11" s="20" t="s">
        <v>20</v>
      </c>
      <c r="C11" s="19" t="str">
        <f t="shared" si="1"/>
        <v>0C</v>
      </c>
      <c r="D11" s="7">
        <v>0</v>
      </c>
      <c r="E11" s="7">
        <v>1</v>
      </c>
      <c r="F11" s="16">
        <v>1</v>
      </c>
      <c r="G11" s="16">
        <v>0</v>
      </c>
      <c r="H11" s="14" t="s">
        <v>15</v>
      </c>
      <c r="I11" s="7">
        <v>0</v>
      </c>
      <c r="J11" s="7">
        <v>1</v>
      </c>
      <c r="K11" s="16">
        <v>1</v>
      </c>
      <c r="L11" s="11" t="s">
        <v>12</v>
      </c>
      <c r="M11" s="8" t="s">
        <v>15</v>
      </c>
      <c r="N11" s="12" t="s">
        <v>15</v>
      </c>
      <c r="O11" s="12" t="s">
        <v>15</v>
      </c>
      <c r="P11" s="12" t="s">
        <v>15</v>
      </c>
      <c r="Q11" s="12">
        <v>0</v>
      </c>
      <c r="R11" s="12">
        <v>1</v>
      </c>
      <c r="S11" s="9">
        <v>1</v>
      </c>
      <c r="T11" s="12">
        <v>1</v>
      </c>
      <c r="U11" s="9">
        <v>0</v>
      </c>
      <c r="V11" s="9">
        <v>1</v>
      </c>
      <c r="W11" s="12" t="s">
        <v>15</v>
      </c>
      <c r="X11" s="12">
        <v>1</v>
      </c>
      <c r="Y11" s="1" t="str">
        <f t="shared" si="2"/>
        <v>7075</v>
      </c>
      <c r="Z11" s="26" t="s">
        <v>81</v>
      </c>
    </row>
    <row r="12" spans="2:28" x14ac:dyDescent="0.25">
      <c r="B12" s="20" t="s">
        <v>24</v>
      </c>
      <c r="C12" s="19" t="str">
        <f t="shared" si="1"/>
        <v>0E</v>
      </c>
      <c r="D12" s="7">
        <v>0</v>
      </c>
      <c r="E12" s="7">
        <v>1</v>
      </c>
      <c r="F12" s="16">
        <v>1</v>
      </c>
      <c r="G12" s="16">
        <v>1</v>
      </c>
      <c r="H12" s="14" t="s">
        <v>15</v>
      </c>
      <c r="I12" s="7">
        <v>1</v>
      </c>
      <c r="J12" s="7">
        <v>0</v>
      </c>
      <c r="K12" s="16">
        <v>0</v>
      </c>
      <c r="L12" s="11" t="s">
        <v>8</v>
      </c>
      <c r="M12" s="8">
        <v>0</v>
      </c>
      <c r="N12" s="12" t="s">
        <v>15</v>
      </c>
      <c r="O12" s="12" t="s">
        <v>15</v>
      </c>
      <c r="P12" s="12" t="s">
        <v>15</v>
      </c>
      <c r="Q12" s="12">
        <v>1</v>
      </c>
      <c r="R12" s="12">
        <v>0</v>
      </c>
      <c r="S12" s="9">
        <v>0</v>
      </c>
      <c r="T12" s="12">
        <v>1</v>
      </c>
      <c r="U12" s="9">
        <v>0</v>
      </c>
      <c r="V12" s="9">
        <v>1</v>
      </c>
      <c r="W12" s="12">
        <v>1</v>
      </c>
      <c r="X12" s="12">
        <v>1</v>
      </c>
      <c r="Y12" s="1" t="str">
        <f t="shared" si="2"/>
        <v>8097</v>
      </c>
      <c r="Z12" s="26" t="s">
        <v>93</v>
      </c>
      <c r="AB12" s="6"/>
    </row>
    <row r="13" spans="2:28" x14ac:dyDescent="0.25">
      <c r="B13" s="4" t="s">
        <v>25</v>
      </c>
      <c r="C13" s="19" t="str">
        <f t="shared" si="1"/>
        <v>10</v>
      </c>
      <c r="D13" s="7">
        <v>1</v>
      </c>
      <c r="E13" s="7">
        <v>0</v>
      </c>
      <c r="F13" s="16">
        <v>0</v>
      </c>
      <c r="G13" s="16">
        <v>0</v>
      </c>
      <c r="H13" s="14" t="s">
        <v>15</v>
      </c>
      <c r="I13" s="7">
        <v>1</v>
      </c>
      <c r="J13" s="7">
        <v>0</v>
      </c>
      <c r="K13" s="16">
        <v>0</v>
      </c>
      <c r="L13" s="11" t="s">
        <v>12</v>
      </c>
      <c r="M13" s="8">
        <v>0</v>
      </c>
      <c r="N13" s="12">
        <v>0</v>
      </c>
      <c r="O13" s="12">
        <v>1</v>
      </c>
      <c r="P13" s="12">
        <v>1</v>
      </c>
      <c r="Q13" s="12">
        <v>0</v>
      </c>
      <c r="R13" s="12">
        <v>0</v>
      </c>
      <c r="S13" s="9">
        <v>1</v>
      </c>
      <c r="T13" s="12">
        <v>1</v>
      </c>
      <c r="U13" s="9" t="s">
        <v>15</v>
      </c>
      <c r="V13" s="9" t="s">
        <v>15</v>
      </c>
      <c r="W13" s="12" t="s">
        <v>15</v>
      </c>
      <c r="X13" s="12">
        <v>1</v>
      </c>
      <c r="Y13" s="1" t="str">
        <f t="shared" si="2"/>
        <v>9331</v>
      </c>
      <c r="Z13" s="26" t="s">
        <v>82</v>
      </c>
    </row>
    <row r="14" spans="2:28" x14ac:dyDescent="0.25">
      <c r="B14" s="20" t="s">
        <v>26</v>
      </c>
      <c r="C14" s="19" t="str">
        <f t="shared" si="1"/>
        <v>12</v>
      </c>
      <c r="D14" s="7">
        <v>1</v>
      </c>
      <c r="E14" s="7">
        <v>0</v>
      </c>
      <c r="F14" s="16">
        <v>0</v>
      </c>
      <c r="G14" s="16">
        <v>1</v>
      </c>
      <c r="H14" s="14" t="s">
        <v>15</v>
      </c>
      <c r="I14" s="7">
        <v>1</v>
      </c>
      <c r="J14" s="7">
        <v>0</v>
      </c>
      <c r="K14" s="16">
        <v>1</v>
      </c>
      <c r="L14" s="11" t="s">
        <v>8</v>
      </c>
      <c r="M14" s="8" t="s">
        <v>15</v>
      </c>
      <c r="N14" s="12" t="s">
        <v>15</v>
      </c>
      <c r="O14" s="12" t="s">
        <v>15</v>
      </c>
      <c r="P14" s="12" t="s">
        <v>15</v>
      </c>
      <c r="Q14" s="12" t="s">
        <v>15</v>
      </c>
      <c r="R14" s="12" t="s">
        <v>15</v>
      </c>
      <c r="S14" s="9" t="s">
        <v>15</v>
      </c>
      <c r="T14" s="12">
        <v>0</v>
      </c>
      <c r="U14" s="9">
        <v>0</v>
      </c>
      <c r="V14" s="9">
        <v>1</v>
      </c>
      <c r="W14" s="12" t="s">
        <v>15</v>
      </c>
      <c r="X14" s="12">
        <v>0</v>
      </c>
      <c r="Y14" s="1" t="str">
        <f t="shared" si="2"/>
        <v>A004</v>
      </c>
      <c r="Z14" s="26" t="s">
        <v>83</v>
      </c>
    </row>
    <row r="15" spans="2:28" x14ac:dyDescent="0.25">
      <c r="B15" s="20" t="s">
        <v>17</v>
      </c>
      <c r="C15" s="19" t="str">
        <f t="shared" si="1"/>
        <v>14</v>
      </c>
      <c r="D15" s="7">
        <v>1</v>
      </c>
      <c r="E15" s="7">
        <v>0</v>
      </c>
      <c r="F15" s="16">
        <v>1</v>
      </c>
      <c r="G15" s="16">
        <v>0</v>
      </c>
      <c r="H15" s="14" t="s">
        <v>15</v>
      </c>
      <c r="I15" s="7">
        <v>1</v>
      </c>
      <c r="J15" s="7">
        <v>0</v>
      </c>
      <c r="K15" s="16">
        <v>1</v>
      </c>
      <c r="L15" s="11" t="s">
        <v>8</v>
      </c>
      <c r="M15" s="8" t="s">
        <v>15</v>
      </c>
      <c r="N15" s="12" t="s">
        <v>15</v>
      </c>
      <c r="O15" s="12" t="s">
        <v>15</v>
      </c>
      <c r="P15" s="12" t="s">
        <v>15</v>
      </c>
      <c r="Q15" s="12" t="s">
        <v>15</v>
      </c>
      <c r="R15" s="12" t="s">
        <v>15</v>
      </c>
      <c r="S15" s="9" t="s">
        <v>15</v>
      </c>
      <c r="T15" s="12">
        <v>0</v>
      </c>
      <c r="U15" s="9" t="s">
        <v>15</v>
      </c>
      <c r="V15" s="9" t="s">
        <v>15</v>
      </c>
      <c r="W15" s="12" t="s">
        <v>15</v>
      </c>
      <c r="X15" s="12">
        <v>1</v>
      </c>
      <c r="Y15" s="1" t="str">
        <f t="shared" si="2"/>
        <v>A001</v>
      </c>
      <c r="Z15" s="26" t="s">
        <v>84</v>
      </c>
    </row>
  </sheetData>
  <mergeCells count="3">
    <mergeCell ref="D3:H3"/>
    <mergeCell ref="I3:L3"/>
    <mergeCell ref="AA3:AB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5"/>
  <sheetViews>
    <sheetView tabSelected="1" topLeftCell="C1" workbookViewId="0">
      <selection activeCell="Y5" sqref="Y5:Z15"/>
    </sheetView>
  </sheetViews>
  <sheetFormatPr defaultRowHeight="15" x14ac:dyDescent="0.25"/>
  <cols>
    <col min="1" max="1" width="9.7109375" bestFit="1" customWidth="1"/>
    <col min="2" max="2" width="18.85546875" customWidth="1"/>
    <col min="3" max="3" width="8.140625" bestFit="1" customWidth="1"/>
    <col min="4" max="12" width="2.85546875" customWidth="1"/>
    <col min="13" max="24" width="6.140625" customWidth="1"/>
    <col min="25" max="26" width="7.140625" customWidth="1"/>
    <col min="27" max="27" width="2.5703125" customWidth="1"/>
    <col min="28" max="29" width="7.140625" customWidth="1"/>
  </cols>
  <sheetData>
    <row r="1" spans="1:29" x14ac:dyDescent="0.25">
      <c r="D1">
        <v>16</v>
      </c>
      <c r="E1">
        <v>8</v>
      </c>
      <c r="F1">
        <v>4</v>
      </c>
      <c r="G1">
        <v>2</v>
      </c>
      <c r="H1">
        <v>1</v>
      </c>
      <c r="I1">
        <f t="shared" ref="I1:K1" si="0">J1*2</f>
        <v>32768</v>
      </c>
      <c r="J1">
        <f t="shared" si="0"/>
        <v>16384</v>
      </c>
      <c r="K1">
        <f t="shared" si="0"/>
        <v>8192</v>
      </c>
      <c r="L1">
        <f>M1*2</f>
        <v>4096</v>
      </c>
      <c r="M1">
        <v>2048</v>
      </c>
      <c r="N1">
        <v>1024</v>
      </c>
      <c r="O1">
        <v>512</v>
      </c>
      <c r="P1">
        <v>256</v>
      </c>
      <c r="Q1">
        <v>128</v>
      </c>
      <c r="R1">
        <v>64</v>
      </c>
      <c r="S1">
        <v>32</v>
      </c>
      <c r="T1">
        <v>16</v>
      </c>
      <c r="U1">
        <v>8</v>
      </c>
      <c r="V1">
        <v>4</v>
      </c>
      <c r="W1">
        <v>2</v>
      </c>
      <c r="X1">
        <v>1</v>
      </c>
    </row>
    <row r="2" spans="1:29" x14ac:dyDescent="0.25">
      <c r="B2" t="s">
        <v>32</v>
      </c>
      <c r="N2" s="5"/>
      <c r="O2" s="3"/>
      <c r="P2" s="3"/>
      <c r="Q2" s="3"/>
      <c r="R2" s="5"/>
      <c r="S2" s="5"/>
      <c r="T2" s="5"/>
      <c r="U2" s="5"/>
      <c r="V2" s="5"/>
      <c r="W2" s="5"/>
      <c r="X2" s="5"/>
    </row>
    <row r="3" spans="1:29" ht="30.75" customHeight="1" x14ac:dyDescent="0.25">
      <c r="A3" s="41"/>
      <c r="B3" s="37"/>
      <c r="C3" s="28" t="s">
        <v>85</v>
      </c>
      <c r="D3" s="30" t="s">
        <v>6</v>
      </c>
      <c r="E3" s="31"/>
      <c r="F3" s="31"/>
      <c r="G3" s="31"/>
      <c r="H3" s="32"/>
      <c r="I3" s="33" t="s">
        <v>7</v>
      </c>
      <c r="J3" s="31"/>
      <c r="K3" s="31"/>
      <c r="L3" s="31"/>
      <c r="M3" s="22" t="s">
        <v>56</v>
      </c>
      <c r="N3" s="23" t="s">
        <v>57</v>
      </c>
      <c r="O3" s="23" t="s">
        <v>58</v>
      </c>
      <c r="P3" s="23" t="s">
        <v>59</v>
      </c>
      <c r="Q3" s="23" t="s">
        <v>28</v>
      </c>
      <c r="R3" s="23" t="s">
        <v>27</v>
      </c>
      <c r="S3" s="23" t="s">
        <v>11</v>
      </c>
      <c r="T3" s="23" t="s">
        <v>54</v>
      </c>
      <c r="U3" s="23" t="s">
        <v>74</v>
      </c>
      <c r="V3" s="23" t="s">
        <v>75</v>
      </c>
      <c r="W3" s="23" t="s">
        <v>0</v>
      </c>
      <c r="X3" s="24" t="s">
        <v>76</v>
      </c>
      <c r="Y3" s="6" t="s">
        <v>1</v>
      </c>
      <c r="AB3" s="34" t="s">
        <v>13</v>
      </c>
      <c r="AC3" s="35"/>
    </row>
    <row r="4" spans="1:29" x14ac:dyDescent="0.25">
      <c r="A4" s="41"/>
      <c r="B4" s="37"/>
      <c r="C4" s="19"/>
      <c r="D4" s="7">
        <v>4</v>
      </c>
      <c r="E4" s="7">
        <v>3</v>
      </c>
      <c r="F4" s="16">
        <v>2</v>
      </c>
      <c r="G4" s="16">
        <v>1</v>
      </c>
      <c r="H4" s="14">
        <v>0</v>
      </c>
      <c r="I4" s="8">
        <v>15</v>
      </c>
      <c r="J4" s="8">
        <v>14</v>
      </c>
      <c r="K4" s="8">
        <v>13</v>
      </c>
      <c r="L4" s="8">
        <v>12</v>
      </c>
      <c r="M4" s="8">
        <v>11</v>
      </c>
      <c r="N4" s="9">
        <v>10</v>
      </c>
      <c r="O4" s="10">
        <v>9</v>
      </c>
      <c r="P4" s="10">
        <v>8</v>
      </c>
      <c r="Q4" s="10">
        <v>7</v>
      </c>
      <c r="R4" s="9">
        <v>6</v>
      </c>
      <c r="S4" s="9">
        <v>4</v>
      </c>
      <c r="T4" s="9">
        <v>5</v>
      </c>
      <c r="U4" s="9">
        <v>3</v>
      </c>
      <c r="V4" s="9">
        <v>2</v>
      </c>
      <c r="W4" s="10">
        <v>1</v>
      </c>
      <c r="X4" s="9">
        <v>0</v>
      </c>
      <c r="Y4" s="2"/>
      <c r="AB4" s="10" t="s">
        <v>14</v>
      </c>
      <c r="AC4" s="18"/>
    </row>
    <row r="5" spans="1:29" x14ac:dyDescent="0.25">
      <c r="B5" t="s">
        <v>22</v>
      </c>
      <c r="C5" s="19" t="str">
        <f>DEC2HEX(IF(H5="-",0,H5*$H$1)+IF(G5="-",0,G5*$G$1)+IF(F5="-",0,F5*$F$1)+IF(E5="-",0,E5*$E$1)+IF(D5="-",0,D5*$D$1),2)</f>
        <v>00</v>
      </c>
      <c r="D5" s="7">
        <v>0</v>
      </c>
      <c r="E5" s="7">
        <v>0</v>
      </c>
      <c r="F5" s="16">
        <v>0</v>
      </c>
      <c r="G5" s="16">
        <v>0</v>
      </c>
      <c r="H5" s="14" t="s">
        <v>15</v>
      </c>
      <c r="I5" s="7">
        <v>0</v>
      </c>
      <c r="J5" s="7">
        <v>0</v>
      </c>
      <c r="K5" s="16">
        <v>0</v>
      </c>
      <c r="L5" s="8">
        <v>1</v>
      </c>
      <c r="M5" s="8">
        <v>0</v>
      </c>
      <c r="N5" s="9">
        <v>0</v>
      </c>
      <c r="O5" s="10">
        <v>0</v>
      </c>
      <c r="P5" s="10">
        <v>0</v>
      </c>
      <c r="Q5" s="10">
        <v>0</v>
      </c>
      <c r="R5" s="9">
        <v>0</v>
      </c>
      <c r="S5" s="9">
        <v>1</v>
      </c>
      <c r="T5" s="9">
        <v>1</v>
      </c>
      <c r="U5" s="9" t="s">
        <v>15</v>
      </c>
      <c r="V5" s="9" t="s">
        <v>15</v>
      </c>
      <c r="W5" s="10" t="s">
        <v>15</v>
      </c>
      <c r="X5" s="9">
        <v>1</v>
      </c>
      <c r="Y5" s="1" t="str">
        <f>DEC2HEX(IF(X5="-",0,X5*$X$1)+IF(W5="-",0,W5*$W$1)+IF(V5="-",0,V5*$V$1)+IF(U5="-",0,U5*$U$1)+IF(T5="-",0,T5*$T$1)+IF(S5="-",0,S5*$S$1)+IF(R5="-",0,R5*$R$1)+IF(Q5="-",0,Q5*$Q$1)+IF(P5="-",0,P5*$P$1)+IF(O5="-",0,O5*$O$1)+IF(N5="-",0,N5*$N$1)+IF(M5="-",0,M5*$M$1)+IF(L5="-",0,L5*$L$1)+IF(K5="-",0,K5*$K$1)+IF(J5="-",0,J5*$J$1)+IF(I5="-",0,I5*$I$1),4)</f>
        <v>1031</v>
      </c>
      <c r="Z5" s="26" t="s">
        <v>60</v>
      </c>
      <c r="AB5" s="10" t="s">
        <v>36</v>
      </c>
      <c r="AC5" s="19" t="s">
        <v>35</v>
      </c>
    </row>
    <row r="6" spans="1:29" x14ac:dyDescent="0.25">
      <c r="B6" s="4" t="s">
        <v>18</v>
      </c>
      <c r="C6" s="19" t="str">
        <f t="shared" ref="C6:C15" si="1">DEC2HEX(IF(H6="-",0,H6*$H$1)+IF(G6="-",0,G6*$G$1)+IF(F6="-",0,F6*$F$1)+IF(E6="-",0,E6*$E$1)+IF(D6="-",0,D6*$D$1),2)</f>
        <v>02</v>
      </c>
      <c r="D6" s="7">
        <v>0</v>
      </c>
      <c r="E6" s="7">
        <v>0</v>
      </c>
      <c r="F6" s="16">
        <v>0</v>
      </c>
      <c r="G6" s="16">
        <v>1</v>
      </c>
      <c r="H6" s="14" t="s">
        <v>15</v>
      </c>
      <c r="I6" s="7">
        <v>0</v>
      </c>
      <c r="J6" s="7">
        <v>0</v>
      </c>
      <c r="K6" s="16">
        <v>1</v>
      </c>
      <c r="L6" s="8">
        <v>0</v>
      </c>
      <c r="M6" s="8" t="s">
        <v>15</v>
      </c>
      <c r="N6" s="9" t="s">
        <v>15</v>
      </c>
      <c r="O6" s="10" t="s">
        <v>15</v>
      </c>
      <c r="P6" s="10" t="s">
        <v>15</v>
      </c>
      <c r="Q6" s="10">
        <v>0</v>
      </c>
      <c r="R6" s="9">
        <v>1</v>
      </c>
      <c r="S6" s="9">
        <v>0</v>
      </c>
      <c r="T6" s="9">
        <v>1</v>
      </c>
      <c r="U6" s="9">
        <v>0</v>
      </c>
      <c r="V6" s="9">
        <v>1</v>
      </c>
      <c r="W6" s="10" t="s">
        <v>15</v>
      </c>
      <c r="X6" s="9">
        <v>1</v>
      </c>
      <c r="Y6" s="1" t="str">
        <f t="shared" ref="Y6:Y15" si="2">DEC2HEX(IF(X6="-",0,X6*$X$1)+IF(W6="-",0,W6*$W$1)+IF(V6="-",0,V6*$V$1)+IF(U6="-",0,U6*$U$1)+IF(T6="-",0,T6*$T$1)+IF(S6="-",0,S6*$S$1)+IF(R6="-",0,R6*$R$1)+IF(Q6="-",0,Q6*$Q$1)+IF(P6="-",0,P6*$P$1)+IF(O6="-",0,O6*$O$1)+IF(N6="-",0,N6*$N$1)+IF(M6="-",0,M6*$M$1)+IF(L6="-",0,L6*$L$1)+IF(K6="-",0,K6*$K$1)+IF(J6="-",0,J6*$J$1)+IF(I6="-",0,I6*$I$1),4)</f>
        <v>2055</v>
      </c>
      <c r="Z6" s="26" t="s">
        <v>91</v>
      </c>
      <c r="AB6" s="10" t="s">
        <v>37</v>
      </c>
      <c r="AC6" s="19" t="s">
        <v>38</v>
      </c>
    </row>
    <row r="7" spans="1:29" x14ac:dyDescent="0.25">
      <c r="B7" s="4" t="s">
        <v>19</v>
      </c>
      <c r="C7" s="19" t="str">
        <f t="shared" si="1"/>
        <v>04</v>
      </c>
      <c r="D7" s="7">
        <v>0</v>
      </c>
      <c r="E7" s="7">
        <v>0</v>
      </c>
      <c r="F7" s="16">
        <v>1</v>
      </c>
      <c r="G7" s="16">
        <v>0</v>
      </c>
      <c r="H7" s="14" t="s">
        <v>15</v>
      </c>
      <c r="I7" s="7">
        <v>0</v>
      </c>
      <c r="J7" s="7">
        <v>0</v>
      </c>
      <c r="K7" s="16">
        <v>1</v>
      </c>
      <c r="L7" s="8">
        <v>1</v>
      </c>
      <c r="M7" s="8">
        <v>0</v>
      </c>
      <c r="N7" s="9">
        <v>0</v>
      </c>
      <c r="O7" s="10">
        <v>0</v>
      </c>
      <c r="P7" s="10">
        <v>1</v>
      </c>
      <c r="Q7" s="10">
        <v>0</v>
      </c>
      <c r="R7" s="9">
        <v>0</v>
      </c>
      <c r="S7" s="9">
        <v>1</v>
      </c>
      <c r="T7" s="9">
        <v>1</v>
      </c>
      <c r="U7" s="9" t="s">
        <v>15</v>
      </c>
      <c r="V7" s="9" t="s">
        <v>15</v>
      </c>
      <c r="W7" s="10" t="s">
        <v>15</v>
      </c>
      <c r="X7" s="9">
        <v>1</v>
      </c>
      <c r="Y7" s="1" t="str">
        <f t="shared" si="2"/>
        <v>3131</v>
      </c>
      <c r="Z7" s="26" t="s">
        <v>78</v>
      </c>
      <c r="AB7" s="10" t="s">
        <v>39</v>
      </c>
      <c r="AC7" s="19" t="s">
        <v>46</v>
      </c>
    </row>
    <row r="8" spans="1:29" x14ac:dyDescent="0.25">
      <c r="B8" s="20" t="s">
        <v>20</v>
      </c>
      <c r="C8" s="19" t="str">
        <f t="shared" si="1"/>
        <v>06</v>
      </c>
      <c r="D8" s="7">
        <v>0</v>
      </c>
      <c r="E8" s="7">
        <v>0</v>
      </c>
      <c r="F8" s="16">
        <v>1</v>
      </c>
      <c r="G8" s="16">
        <v>1</v>
      </c>
      <c r="H8" s="14" t="s">
        <v>15</v>
      </c>
      <c r="I8" s="7">
        <v>0</v>
      </c>
      <c r="J8" s="7">
        <v>1</v>
      </c>
      <c r="K8" s="16">
        <v>0</v>
      </c>
      <c r="L8" s="8">
        <v>0</v>
      </c>
      <c r="M8" s="8" t="s">
        <v>15</v>
      </c>
      <c r="N8" s="9" t="s">
        <v>15</v>
      </c>
      <c r="O8" s="10" t="s">
        <v>15</v>
      </c>
      <c r="P8" s="10" t="s">
        <v>15</v>
      </c>
      <c r="Q8" s="10">
        <v>0</v>
      </c>
      <c r="R8" s="9">
        <v>1</v>
      </c>
      <c r="S8" s="9">
        <v>1</v>
      </c>
      <c r="T8" s="9">
        <v>1</v>
      </c>
      <c r="U8" s="9">
        <v>0</v>
      </c>
      <c r="V8" s="9">
        <v>1</v>
      </c>
      <c r="W8" s="10" t="s">
        <v>15</v>
      </c>
      <c r="X8" s="9">
        <v>1</v>
      </c>
      <c r="Y8" s="1" t="str">
        <f t="shared" si="2"/>
        <v>4075</v>
      </c>
      <c r="Z8" s="26" t="s">
        <v>79</v>
      </c>
    </row>
    <row r="9" spans="1:29" x14ac:dyDescent="0.25">
      <c r="B9" s="20" t="s">
        <v>87</v>
      </c>
      <c r="C9" s="19" t="str">
        <f t="shared" si="1"/>
        <v>08</v>
      </c>
      <c r="D9" s="7">
        <v>0</v>
      </c>
      <c r="E9" s="7">
        <v>1</v>
      </c>
      <c r="F9" s="16">
        <v>0</v>
      </c>
      <c r="G9" s="16">
        <v>0</v>
      </c>
      <c r="H9" s="14">
        <v>0</v>
      </c>
      <c r="I9" s="7">
        <v>0</v>
      </c>
      <c r="J9" s="7">
        <v>1</v>
      </c>
      <c r="K9" s="16">
        <v>1</v>
      </c>
      <c r="L9" s="8">
        <v>1</v>
      </c>
      <c r="M9" s="8" t="s">
        <v>15</v>
      </c>
      <c r="N9" s="9" t="s">
        <v>15</v>
      </c>
      <c r="O9" s="10" t="s">
        <v>15</v>
      </c>
      <c r="P9" s="10" t="s">
        <v>15</v>
      </c>
      <c r="Q9" s="10">
        <v>1</v>
      </c>
      <c r="R9" s="9">
        <v>0</v>
      </c>
      <c r="S9" s="9">
        <v>1</v>
      </c>
      <c r="T9" s="9">
        <v>1</v>
      </c>
      <c r="U9" s="9">
        <v>0</v>
      </c>
      <c r="V9" s="9">
        <v>1</v>
      </c>
      <c r="W9" s="10">
        <v>0</v>
      </c>
      <c r="X9" s="9">
        <v>1</v>
      </c>
      <c r="Y9" s="1" t="str">
        <f t="shared" si="2"/>
        <v>70B5</v>
      </c>
      <c r="Z9" s="26"/>
    </row>
    <row r="10" spans="1:29" ht="15.75" x14ac:dyDescent="0.25">
      <c r="B10" s="20" t="s">
        <v>88</v>
      </c>
      <c r="C10" s="19" t="str">
        <f t="shared" si="1"/>
        <v>09</v>
      </c>
      <c r="D10" s="7">
        <v>0</v>
      </c>
      <c r="E10" s="7">
        <v>1</v>
      </c>
      <c r="F10" s="16">
        <v>0</v>
      </c>
      <c r="G10" s="16">
        <v>0</v>
      </c>
      <c r="H10" s="14">
        <v>1</v>
      </c>
      <c r="I10" s="7">
        <v>0</v>
      </c>
      <c r="J10" s="7">
        <v>1</v>
      </c>
      <c r="K10" s="16">
        <v>0</v>
      </c>
      <c r="L10" s="8">
        <v>1</v>
      </c>
      <c r="M10" s="8" t="s">
        <v>15</v>
      </c>
      <c r="N10" s="9" t="s">
        <v>15</v>
      </c>
      <c r="O10" s="10" t="s">
        <v>15</v>
      </c>
      <c r="P10" s="10" t="s">
        <v>15</v>
      </c>
      <c r="Q10" s="10">
        <v>1</v>
      </c>
      <c r="R10" s="9">
        <v>0</v>
      </c>
      <c r="S10" s="9">
        <v>1</v>
      </c>
      <c r="T10" s="9">
        <v>1</v>
      </c>
      <c r="U10" s="9">
        <v>0</v>
      </c>
      <c r="V10" s="9">
        <v>1</v>
      </c>
      <c r="W10" s="10">
        <v>0</v>
      </c>
      <c r="X10" s="9">
        <v>1</v>
      </c>
      <c r="Y10" s="1" t="str">
        <f t="shared" si="2"/>
        <v>50B5</v>
      </c>
      <c r="Z10" s="26"/>
      <c r="AB10" s="34" t="s">
        <v>16</v>
      </c>
      <c r="AC10" s="35"/>
    </row>
    <row r="11" spans="1:29" x14ac:dyDescent="0.25">
      <c r="A11" t="s">
        <v>89</v>
      </c>
      <c r="B11" s="4" t="s">
        <v>19</v>
      </c>
      <c r="C11" s="19" t="str">
        <f t="shared" si="1"/>
        <v>0A</v>
      </c>
      <c r="D11" s="7">
        <v>0</v>
      </c>
      <c r="E11" s="7">
        <v>1</v>
      </c>
      <c r="F11" s="16">
        <v>0</v>
      </c>
      <c r="G11" s="16">
        <v>1</v>
      </c>
      <c r="H11" s="14" t="s">
        <v>15</v>
      </c>
      <c r="I11" s="7">
        <v>0</v>
      </c>
      <c r="J11" s="7">
        <v>1</v>
      </c>
      <c r="K11" s="16">
        <v>1</v>
      </c>
      <c r="L11" s="11" t="s">
        <v>8</v>
      </c>
      <c r="M11" s="8">
        <v>0</v>
      </c>
      <c r="N11" s="12">
        <v>0</v>
      </c>
      <c r="O11" s="12">
        <v>0</v>
      </c>
      <c r="P11" s="12">
        <v>1</v>
      </c>
      <c r="Q11" s="12">
        <v>0</v>
      </c>
      <c r="R11" s="12">
        <v>0</v>
      </c>
      <c r="S11" s="9">
        <v>1</v>
      </c>
      <c r="T11" s="12">
        <v>1</v>
      </c>
      <c r="U11" s="9" t="s">
        <v>15</v>
      </c>
      <c r="V11" s="9" t="s">
        <v>15</v>
      </c>
      <c r="W11" s="12" t="s">
        <v>15</v>
      </c>
      <c r="X11" s="12">
        <v>1</v>
      </c>
      <c r="Y11" s="1" t="str">
        <f t="shared" si="2"/>
        <v>6131</v>
      </c>
      <c r="Z11" s="26" t="s">
        <v>94</v>
      </c>
      <c r="AB11" s="36" t="s">
        <v>86</v>
      </c>
      <c r="AC11" s="37"/>
    </row>
    <row r="12" spans="1:29" x14ac:dyDescent="0.25">
      <c r="B12" s="20" t="s">
        <v>18</v>
      </c>
      <c r="C12" s="19" t="str">
        <f t="shared" si="1"/>
        <v>0C</v>
      </c>
      <c r="D12" s="7">
        <v>0</v>
      </c>
      <c r="E12" s="7">
        <v>1</v>
      </c>
      <c r="F12" s="16">
        <v>1</v>
      </c>
      <c r="G12" s="16">
        <v>0</v>
      </c>
      <c r="H12" s="14" t="s">
        <v>15</v>
      </c>
      <c r="I12" s="7">
        <v>0</v>
      </c>
      <c r="J12" s="7">
        <v>1</v>
      </c>
      <c r="K12" s="16">
        <v>1</v>
      </c>
      <c r="L12" s="11" t="s">
        <v>12</v>
      </c>
      <c r="M12" s="8" t="s">
        <v>15</v>
      </c>
      <c r="N12" s="12" t="s">
        <v>15</v>
      </c>
      <c r="O12" s="12" t="s">
        <v>15</v>
      </c>
      <c r="P12" s="12" t="s">
        <v>15</v>
      </c>
      <c r="Q12" s="12">
        <v>0</v>
      </c>
      <c r="R12" s="12">
        <v>1</v>
      </c>
      <c r="S12" s="9">
        <v>0</v>
      </c>
      <c r="T12" s="12">
        <v>1</v>
      </c>
      <c r="U12" s="9">
        <v>0</v>
      </c>
      <c r="V12" s="9">
        <v>1</v>
      </c>
      <c r="W12" s="12" t="s">
        <v>15</v>
      </c>
      <c r="X12" s="12">
        <v>1</v>
      </c>
      <c r="Y12" s="1" t="str">
        <f t="shared" si="2"/>
        <v>7055</v>
      </c>
      <c r="Z12" s="26" t="s">
        <v>95</v>
      </c>
      <c r="AB12" s="38"/>
      <c r="AC12" s="37"/>
    </row>
    <row r="13" spans="1:29" x14ac:dyDescent="0.25">
      <c r="A13" t="s">
        <v>42</v>
      </c>
      <c r="B13" s="4" t="s">
        <v>21</v>
      </c>
      <c r="C13" s="19" t="str">
        <f t="shared" si="1"/>
        <v>0E</v>
      </c>
      <c r="D13" s="11" t="s">
        <v>8</v>
      </c>
      <c r="E13" s="11" t="s">
        <v>12</v>
      </c>
      <c r="F13" s="11" t="s">
        <v>12</v>
      </c>
      <c r="G13" s="17" t="s">
        <v>12</v>
      </c>
      <c r="H13" s="15" t="s">
        <v>15</v>
      </c>
      <c r="I13" s="11" t="s">
        <v>12</v>
      </c>
      <c r="J13" s="11">
        <v>0</v>
      </c>
      <c r="K13" s="11" t="s">
        <v>8</v>
      </c>
      <c r="L13" s="17" t="s">
        <v>8</v>
      </c>
      <c r="M13" s="12">
        <v>0</v>
      </c>
      <c r="N13" s="12">
        <v>0</v>
      </c>
      <c r="O13" s="12">
        <v>1</v>
      </c>
      <c r="P13" s="12">
        <v>0</v>
      </c>
      <c r="Q13" s="12">
        <v>0</v>
      </c>
      <c r="R13" s="12">
        <v>0</v>
      </c>
      <c r="S13" s="12">
        <v>1</v>
      </c>
      <c r="T13" s="12">
        <v>1</v>
      </c>
      <c r="U13" s="12">
        <v>0</v>
      </c>
      <c r="V13" s="12">
        <v>1</v>
      </c>
      <c r="W13" s="12" t="s">
        <v>15</v>
      </c>
      <c r="X13" s="12">
        <v>1</v>
      </c>
      <c r="Y13" s="1" t="str">
        <f t="shared" si="2"/>
        <v>8235</v>
      </c>
      <c r="Z13" s="26" t="s">
        <v>96</v>
      </c>
      <c r="AB13" s="38"/>
      <c r="AC13" s="37"/>
    </row>
    <row r="14" spans="1:29" x14ac:dyDescent="0.25">
      <c r="A14" t="s">
        <v>90</v>
      </c>
      <c r="B14" s="4" t="s">
        <v>34</v>
      </c>
      <c r="C14" s="19" t="str">
        <f t="shared" si="1"/>
        <v>10</v>
      </c>
      <c r="D14" s="11" t="s">
        <v>12</v>
      </c>
      <c r="E14" s="11" t="s">
        <v>8</v>
      </c>
      <c r="F14" s="11" t="s">
        <v>8</v>
      </c>
      <c r="G14" s="17" t="s">
        <v>8</v>
      </c>
      <c r="H14" s="15" t="s">
        <v>15</v>
      </c>
      <c r="I14" s="11" t="s">
        <v>12</v>
      </c>
      <c r="J14" s="11" t="s">
        <v>8</v>
      </c>
      <c r="K14" s="11" t="s">
        <v>8</v>
      </c>
      <c r="L14" s="17" t="s">
        <v>12</v>
      </c>
      <c r="M14" s="12" t="s">
        <v>15</v>
      </c>
      <c r="N14" s="12" t="s">
        <v>15</v>
      </c>
      <c r="O14" s="12" t="s">
        <v>15</v>
      </c>
      <c r="P14" s="12" t="s">
        <v>15</v>
      </c>
      <c r="Q14" s="12" t="s">
        <v>15</v>
      </c>
      <c r="R14" s="12" t="s">
        <v>15</v>
      </c>
      <c r="S14" s="12" t="s">
        <v>15</v>
      </c>
      <c r="T14" s="12">
        <v>0</v>
      </c>
      <c r="U14" s="12">
        <v>0</v>
      </c>
      <c r="V14" s="12">
        <v>1</v>
      </c>
      <c r="W14" s="12" t="s">
        <v>15</v>
      </c>
      <c r="X14" s="12">
        <v>0</v>
      </c>
      <c r="Y14" s="1" t="str">
        <f t="shared" si="2"/>
        <v>9004</v>
      </c>
      <c r="Z14" s="26" t="s">
        <v>97</v>
      </c>
      <c r="AB14" s="38"/>
      <c r="AC14" s="37"/>
    </row>
    <row r="15" spans="1:29" x14ac:dyDescent="0.25">
      <c r="A15" t="s">
        <v>52</v>
      </c>
      <c r="B15" s="4" t="s">
        <v>17</v>
      </c>
      <c r="C15" s="19" t="str">
        <f t="shared" si="1"/>
        <v>12</v>
      </c>
      <c r="D15" s="11" t="s">
        <v>12</v>
      </c>
      <c r="E15" s="11" t="s">
        <v>8</v>
      </c>
      <c r="F15" s="11" t="s">
        <v>8</v>
      </c>
      <c r="G15" s="17" t="s">
        <v>12</v>
      </c>
      <c r="H15" s="15" t="s">
        <v>15</v>
      </c>
      <c r="I15" s="11" t="s">
        <v>12</v>
      </c>
      <c r="J15" s="11" t="s">
        <v>8</v>
      </c>
      <c r="K15" s="11" t="s">
        <v>8</v>
      </c>
      <c r="L15" s="17" t="s">
        <v>12</v>
      </c>
      <c r="M15" s="12" t="s">
        <v>15</v>
      </c>
      <c r="N15" s="12" t="s">
        <v>15</v>
      </c>
      <c r="O15" s="12" t="s">
        <v>15</v>
      </c>
      <c r="P15" s="12" t="s">
        <v>15</v>
      </c>
      <c r="Q15" s="12" t="s">
        <v>15</v>
      </c>
      <c r="R15" s="12" t="s">
        <v>15</v>
      </c>
      <c r="S15" s="12" t="s">
        <v>15</v>
      </c>
      <c r="T15" s="12">
        <v>0</v>
      </c>
      <c r="U15" s="12" t="s">
        <v>15</v>
      </c>
      <c r="V15" s="12" t="s">
        <v>15</v>
      </c>
      <c r="W15" s="12"/>
      <c r="X15" s="12">
        <v>1</v>
      </c>
      <c r="Y15" s="1" t="str">
        <f t="shared" si="2"/>
        <v>9001</v>
      </c>
      <c r="Z15" s="26" t="s">
        <v>98</v>
      </c>
      <c r="AB15" s="39"/>
      <c r="AC15" s="40"/>
    </row>
    <row r="19" spans="1:29" x14ac:dyDescent="0.25">
      <c r="A19" s="41"/>
      <c r="B19" s="37"/>
      <c r="C19" s="29"/>
      <c r="D19" s="42" t="s">
        <v>6</v>
      </c>
      <c r="E19" s="43"/>
      <c r="F19" s="43"/>
      <c r="G19" s="43"/>
      <c r="H19" s="25" t="s">
        <v>53</v>
      </c>
      <c r="I19" s="31" t="s">
        <v>7</v>
      </c>
      <c r="J19" s="31"/>
      <c r="K19" s="31"/>
      <c r="L19" s="31"/>
      <c r="M19" s="22" t="s">
        <v>33</v>
      </c>
      <c r="N19" s="23" t="s">
        <v>29</v>
      </c>
      <c r="O19" s="23" t="s">
        <v>30</v>
      </c>
      <c r="P19" s="23" t="s">
        <v>31</v>
      </c>
      <c r="Q19" s="23" t="s">
        <v>28</v>
      </c>
      <c r="R19" s="23" t="s">
        <v>27</v>
      </c>
      <c r="S19" s="23"/>
      <c r="T19" s="23" t="s">
        <v>54</v>
      </c>
      <c r="U19" s="23" t="s">
        <v>0</v>
      </c>
      <c r="V19" s="23" t="s">
        <v>9</v>
      </c>
      <c r="W19" s="23"/>
      <c r="X19" s="24" t="s">
        <v>10</v>
      </c>
      <c r="Y19" s="44" t="s">
        <v>1</v>
      </c>
      <c r="Z19" s="2"/>
    </row>
    <row r="20" spans="1:29" x14ac:dyDescent="0.25">
      <c r="A20" s="41"/>
      <c r="B20" s="37"/>
      <c r="C20" s="27"/>
      <c r="D20" s="7">
        <v>4</v>
      </c>
      <c r="E20" s="7">
        <v>3</v>
      </c>
      <c r="F20" s="7">
        <v>2</v>
      </c>
      <c r="G20" s="16">
        <v>1</v>
      </c>
      <c r="H20" s="14">
        <v>0</v>
      </c>
      <c r="I20" s="13">
        <v>14</v>
      </c>
      <c r="J20" s="13">
        <v>13</v>
      </c>
      <c r="K20" s="8">
        <v>12</v>
      </c>
      <c r="L20" s="8">
        <v>11</v>
      </c>
      <c r="M20" s="9">
        <v>10</v>
      </c>
      <c r="N20" s="10">
        <v>9</v>
      </c>
      <c r="O20" s="10">
        <v>8</v>
      </c>
      <c r="P20" s="10">
        <v>7</v>
      </c>
      <c r="Q20" s="10">
        <v>6</v>
      </c>
      <c r="R20" s="9">
        <v>5</v>
      </c>
      <c r="S20" s="9"/>
      <c r="T20" s="9">
        <v>4</v>
      </c>
      <c r="U20" s="9">
        <v>2</v>
      </c>
      <c r="V20" s="9">
        <v>1</v>
      </c>
      <c r="W20" s="9"/>
      <c r="X20" s="9">
        <v>0</v>
      </c>
      <c r="Y20" s="45"/>
      <c r="Z20" s="2"/>
    </row>
    <row r="21" spans="1:29" x14ac:dyDescent="0.25">
      <c r="B21" t="s">
        <v>40</v>
      </c>
      <c r="D21" s="11" t="s">
        <v>8</v>
      </c>
      <c r="E21" s="11" t="s">
        <v>8</v>
      </c>
      <c r="F21" s="11" t="s">
        <v>8</v>
      </c>
      <c r="G21" s="17" t="s">
        <v>8</v>
      </c>
      <c r="H21" s="15" t="s">
        <v>15</v>
      </c>
      <c r="I21" s="11" t="s">
        <v>8</v>
      </c>
      <c r="J21" s="11" t="s">
        <v>8</v>
      </c>
      <c r="K21" s="11" t="s">
        <v>8</v>
      </c>
      <c r="L21" s="17" t="s">
        <v>12</v>
      </c>
      <c r="M21" s="11" t="s">
        <v>12</v>
      </c>
      <c r="N21" s="21">
        <v>0</v>
      </c>
      <c r="O21" s="10">
        <v>1</v>
      </c>
      <c r="P21" s="10">
        <v>0</v>
      </c>
      <c r="Q21" s="10">
        <v>0</v>
      </c>
      <c r="R21" s="9">
        <v>0</v>
      </c>
      <c r="S21" s="9"/>
      <c r="T21" s="9">
        <v>1</v>
      </c>
      <c r="U21" s="9" t="s">
        <v>15</v>
      </c>
      <c r="V21" s="9">
        <v>0</v>
      </c>
      <c r="W21" s="9"/>
      <c r="X21" s="9" t="s">
        <v>15</v>
      </c>
      <c r="Y21" s="1" t="e">
        <f>DEC2HEX(IF(X21="-",0,X21)+2*IF(V21="-",0,V21)+4*IF(U21="-",0,U21)+8*IF(#REF!="-",0,#REF!)+16*IF(T21="-",0,T21)+32*IF(R21="-",0,R21)+64*IF(Q21="-",0,Q21)+128*IF(P21="-",0,P21)+256*IF(O21="-",0,O21)+512*IF(N21="-",0,N21)+1024*IF(M21="-",0,M21)+2048*IF(L21="-",0,L21)+4096*IF(K21="-",0,K21)+8192*IF(J21="-",0,J21)+16384*IF(I21="-",0,I21),4)</f>
        <v>#REF!</v>
      </c>
      <c r="Z21" s="1" t="s">
        <v>62</v>
      </c>
    </row>
    <row r="22" spans="1:29" ht="15.75" x14ac:dyDescent="0.25">
      <c r="B22" s="4" t="s">
        <v>18</v>
      </c>
      <c r="C22" s="4"/>
      <c r="D22" s="11" t="s">
        <v>8</v>
      </c>
      <c r="E22" s="11" t="s">
        <v>8</v>
      </c>
      <c r="F22" s="11" t="s">
        <v>8</v>
      </c>
      <c r="G22" s="17" t="s">
        <v>12</v>
      </c>
      <c r="H22" s="14" t="s">
        <v>15</v>
      </c>
      <c r="I22" s="11" t="s">
        <v>8</v>
      </c>
      <c r="J22" s="11" t="s">
        <v>8</v>
      </c>
      <c r="K22" s="11" t="s">
        <v>12</v>
      </c>
      <c r="L22" s="17" t="s">
        <v>8</v>
      </c>
      <c r="M22" s="9" t="s">
        <v>15</v>
      </c>
      <c r="N22" s="10" t="s">
        <v>15</v>
      </c>
      <c r="O22" s="10" t="s">
        <v>15</v>
      </c>
      <c r="P22" s="10" t="s">
        <v>15</v>
      </c>
      <c r="Q22" s="10">
        <v>0</v>
      </c>
      <c r="R22" s="9">
        <v>1</v>
      </c>
      <c r="S22" s="9"/>
      <c r="T22" s="9">
        <v>1</v>
      </c>
      <c r="U22" s="9" t="s">
        <v>15</v>
      </c>
      <c r="V22" s="9">
        <v>0</v>
      </c>
      <c r="W22" s="9"/>
      <c r="X22" s="9">
        <v>1</v>
      </c>
      <c r="Y22" s="1" t="e">
        <f>DEC2HEX(IF(X22="-",0,X22)+2*IF(V22="-",0,V22)+4*IF(U22="-",0,U22)+8*IF(#REF!="-",0,#REF!)+16*IF(T22="-",0,T22)+32*IF(R22="-",0,R22)+64*IF(Q22="-",0,Q22)+128*IF(P22="-",0,P22)+256*IF(O22="-",0,O22)+512*IF(N22="-",0,N22)+1024*IF(M22="-",0,M22)+2048*IF(L22="-",0,L22)+4096*IF(K22="-",0,K22)+8192*IF(J22="-",0,J22)+16384*IF(I22="-",0,I22),4)</f>
        <v>#REF!</v>
      </c>
      <c r="Z22" s="1" t="s">
        <v>60</v>
      </c>
      <c r="AB22" s="34" t="s">
        <v>13</v>
      </c>
      <c r="AC22" s="35"/>
    </row>
    <row r="23" spans="1:29" x14ac:dyDescent="0.25">
      <c r="B23" s="4" t="s">
        <v>41</v>
      </c>
      <c r="C23" s="4"/>
      <c r="D23" s="11" t="s">
        <v>8</v>
      </c>
      <c r="E23" s="11" t="s">
        <v>8</v>
      </c>
      <c r="F23" s="11" t="s">
        <v>12</v>
      </c>
      <c r="G23" s="17" t="s">
        <v>8</v>
      </c>
      <c r="H23" s="15" t="s">
        <v>15</v>
      </c>
      <c r="I23" s="11" t="s">
        <v>8</v>
      </c>
      <c r="J23" s="11" t="s">
        <v>8</v>
      </c>
      <c r="K23" s="11" t="s">
        <v>12</v>
      </c>
      <c r="L23" s="17" t="s">
        <v>12</v>
      </c>
      <c r="M23" s="12">
        <v>1</v>
      </c>
      <c r="N23" s="12">
        <v>0</v>
      </c>
      <c r="O23" s="12">
        <v>1</v>
      </c>
      <c r="P23" s="12">
        <v>1</v>
      </c>
      <c r="Q23" s="12">
        <v>0</v>
      </c>
      <c r="R23" s="12">
        <v>0</v>
      </c>
      <c r="S23" s="12"/>
      <c r="T23" s="12">
        <v>1</v>
      </c>
      <c r="U23" s="12" t="s">
        <v>15</v>
      </c>
      <c r="V23" s="12">
        <v>0</v>
      </c>
      <c r="W23" s="12"/>
      <c r="X23" s="12" t="s">
        <v>15</v>
      </c>
      <c r="Y23" s="1" t="e">
        <f>DEC2HEX(IF(X23="-",0,X23)+2*IF(V23="-",0,V23)+4*IF(U23="-",0,U23)+8*IF(#REF!="-",0,#REF!)+16*IF(T23="-",0,T23)+32*IF(R23="-",0,R23)+64*IF(Q23="-",0,Q23)+128*IF(P23="-",0,P23)+256*IF(O23="-",0,O23)+512*IF(N23="-",0,N23)+1024*IF(M23="-",0,M23)+2048*IF(L23="-",0,L23)+4096*IF(K23="-",0,K23)+8192*IF(J23="-",0,J23)+16384*IF(I23="-",0,I23),4)</f>
        <v>#REF!</v>
      </c>
      <c r="Z23" s="1" t="s">
        <v>63</v>
      </c>
      <c r="AB23" s="10" t="s">
        <v>14</v>
      </c>
      <c r="AC23" s="18"/>
    </row>
    <row r="24" spans="1:29" x14ac:dyDescent="0.25">
      <c r="B24" s="20" t="s">
        <v>20</v>
      </c>
      <c r="C24" s="20"/>
      <c r="D24" s="11" t="s">
        <v>8</v>
      </c>
      <c r="E24" s="11" t="s">
        <v>8</v>
      </c>
      <c r="F24" s="11" t="s">
        <v>12</v>
      </c>
      <c r="G24" s="17" t="s">
        <v>12</v>
      </c>
      <c r="H24" s="15" t="s">
        <v>15</v>
      </c>
      <c r="I24" s="11" t="s">
        <v>8</v>
      </c>
      <c r="J24" s="11" t="s">
        <v>12</v>
      </c>
      <c r="K24" s="11" t="s">
        <v>8</v>
      </c>
      <c r="L24" s="17" t="s">
        <v>8</v>
      </c>
      <c r="M24" s="12" t="s">
        <v>15</v>
      </c>
      <c r="N24" s="12" t="s">
        <v>15</v>
      </c>
      <c r="O24" s="12" t="s">
        <v>15</v>
      </c>
      <c r="P24" s="12" t="s">
        <v>15</v>
      </c>
      <c r="Q24" s="12">
        <v>0</v>
      </c>
      <c r="R24" s="12">
        <v>1</v>
      </c>
      <c r="S24" s="12"/>
      <c r="T24" s="12">
        <v>1</v>
      </c>
      <c r="U24" s="12" t="s">
        <v>15</v>
      </c>
      <c r="V24" s="12">
        <v>0</v>
      </c>
      <c r="W24" s="12"/>
      <c r="X24" s="12">
        <v>1</v>
      </c>
      <c r="Y24" s="1" t="e">
        <f>DEC2HEX(IF(X24="-",0,X24)+2*IF(V24="-",0,V24)+4*IF(U24="-",0,U24)+8*IF(#REF!="-",0,#REF!)+16*IF(T24="-",0,T24)+32*IF(R24="-",0,R24)+64*IF(Q24="-",0,Q24)+128*IF(P24="-",0,P24)+256*IF(O24="-",0,O24)+512*IF(N24="-",0,N24)+1024*IF(M24="-",0,M24)+2048*IF(L24="-",0,L24)+4096*IF(K24="-",0,K24)+8192*IF(J24="-",0,J24)+16384*IF(I24="-",0,I24),4)</f>
        <v>#REF!</v>
      </c>
      <c r="Z24" s="1" t="s">
        <v>61</v>
      </c>
      <c r="AB24" s="10" t="s">
        <v>36</v>
      </c>
      <c r="AC24" s="19" t="s">
        <v>35</v>
      </c>
    </row>
    <row r="25" spans="1:29" x14ac:dyDescent="0.25">
      <c r="B25" s="20" t="s">
        <v>69</v>
      </c>
      <c r="C25" s="20"/>
      <c r="D25" s="11" t="s">
        <v>8</v>
      </c>
      <c r="E25" s="11" t="s">
        <v>12</v>
      </c>
      <c r="F25" s="11" t="s">
        <v>8</v>
      </c>
      <c r="G25" s="17" t="s">
        <v>8</v>
      </c>
      <c r="H25" s="15" t="s">
        <v>15</v>
      </c>
      <c r="I25" s="11" t="s">
        <v>8</v>
      </c>
      <c r="J25" s="11" t="s">
        <v>12</v>
      </c>
      <c r="K25" s="11" t="s">
        <v>8</v>
      </c>
      <c r="L25" s="17" t="s">
        <v>12</v>
      </c>
      <c r="M25" s="12" t="s">
        <v>15</v>
      </c>
      <c r="N25" s="12" t="s">
        <v>15</v>
      </c>
      <c r="O25" s="12" t="s">
        <v>15</v>
      </c>
      <c r="P25" s="12" t="s">
        <v>15</v>
      </c>
      <c r="Q25" s="12">
        <v>1</v>
      </c>
      <c r="R25" s="12">
        <v>0</v>
      </c>
      <c r="S25" s="12"/>
      <c r="T25" s="12">
        <v>0</v>
      </c>
      <c r="U25" s="12">
        <v>1</v>
      </c>
      <c r="V25" s="12">
        <v>0</v>
      </c>
      <c r="W25" s="12"/>
      <c r="X25" s="12" t="s">
        <v>15</v>
      </c>
      <c r="Y25" s="1" t="e">
        <f>DEC2HEX(IF(X25="-",0,X25)+2*IF(V25="-",0,V25)+4*IF(U25="-",0,U25)+8*IF(#REF!="-",0,#REF!)+16*IF(T25="-",0,T25)+32*IF(R25="-",0,R25)+64*IF(Q25="-",0,Q25)+128*IF(P25="-",0,P25)+256*IF(O25="-",0,O25)+512*IF(N25="-",0,N25)+1024*IF(M25="-",0,M25)+2048*IF(L25="-",0,L25)+4096*IF(K25="-",0,K25)+8192*IF(J25="-",0,J25)+16384*IF(I25="-",0,I25),4)</f>
        <v>#REF!</v>
      </c>
      <c r="Z25" s="1">
        <v>2844</v>
      </c>
      <c r="AB25" s="10" t="s">
        <v>37</v>
      </c>
      <c r="AC25" s="19" t="s">
        <v>38</v>
      </c>
    </row>
    <row r="26" spans="1:29" x14ac:dyDescent="0.25">
      <c r="B26" s="4" t="s">
        <v>43</v>
      </c>
      <c r="C26" s="4"/>
      <c r="D26" s="11" t="s">
        <v>8</v>
      </c>
      <c r="E26" s="11" t="s">
        <v>12</v>
      </c>
      <c r="F26" s="11" t="s">
        <v>8</v>
      </c>
      <c r="G26" s="17" t="s">
        <v>12</v>
      </c>
      <c r="H26" s="15" t="s">
        <v>8</v>
      </c>
      <c r="I26" s="11" t="s">
        <v>8</v>
      </c>
      <c r="J26" s="11" t="s">
        <v>12</v>
      </c>
      <c r="K26" s="11" t="s">
        <v>12</v>
      </c>
      <c r="L26" s="17" t="s">
        <v>8</v>
      </c>
      <c r="M26" s="12" t="s">
        <v>15</v>
      </c>
      <c r="N26" s="12" t="s">
        <v>15</v>
      </c>
      <c r="O26" s="12" t="s">
        <v>15</v>
      </c>
      <c r="P26" s="12" t="s">
        <v>15</v>
      </c>
      <c r="Q26" s="12" t="s">
        <v>15</v>
      </c>
      <c r="R26" s="12" t="s">
        <v>15</v>
      </c>
      <c r="S26" s="12"/>
      <c r="T26" s="12">
        <v>0</v>
      </c>
      <c r="U26" s="12">
        <v>1</v>
      </c>
      <c r="V26" s="12">
        <v>0</v>
      </c>
      <c r="W26" s="12"/>
      <c r="X26" s="12">
        <v>0</v>
      </c>
      <c r="Y26" s="1" t="e">
        <f>DEC2HEX(IF(X26="-",0,X26)+2*IF(V26="-",0,V26)+4*IF(U26="-",0,U26)+8*IF(#REF!="-",0,#REF!)+16*IF(T26="-",0,T26)+32*IF(R26="-",0,R26)+64*IF(Q26="-",0,Q26)+128*IF(P26="-",0,P26)+256*IF(O26="-",0,O26)+512*IF(N26="-",0,N26)+1024*IF(M26="-",0,M26)+2048*IF(L26="-",0,L26)+4096*IF(K26="-",0,K26)+8192*IF(J26="-",0,J26)+16384*IF(I26="-",0,I26),4)</f>
        <v>#REF!</v>
      </c>
      <c r="Z26" s="1"/>
      <c r="AB26" s="10" t="s">
        <v>39</v>
      </c>
      <c r="AC26" s="19" t="s">
        <v>46</v>
      </c>
    </row>
    <row r="27" spans="1:29" x14ac:dyDescent="0.25">
      <c r="B27" s="4" t="s">
        <v>50</v>
      </c>
      <c r="C27" s="4"/>
      <c r="D27" s="11" t="s">
        <v>8</v>
      </c>
      <c r="E27" s="11" t="s">
        <v>12</v>
      </c>
      <c r="F27" s="11" t="s">
        <v>8</v>
      </c>
      <c r="G27" s="17" t="s">
        <v>12</v>
      </c>
      <c r="H27" s="15" t="s">
        <v>12</v>
      </c>
      <c r="I27" s="11" t="s">
        <v>12</v>
      </c>
      <c r="J27" s="11" t="s">
        <v>8</v>
      </c>
      <c r="K27" s="11" t="s">
        <v>8</v>
      </c>
      <c r="L27" s="17" t="s">
        <v>12</v>
      </c>
      <c r="M27" s="12" t="s">
        <v>15</v>
      </c>
      <c r="N27" s="12" t="s">
        <v>15</v>
      </c>
      <c r="O27" s="12" t="s">
        <v>15</v>
      </c>
      <c r="P27" s="12" t="s">
        <v>15</v>
      </c>
      <c r="Q27" s="12" t="s">
        <v>15</v>
      </c>
      <c r="R27" s="12" t="s">
        <v>15</v>
      </c>
      <c r="S27" s="12"/>
      <c r="T27" s="12">
        <v>0</v>
      </c>
      <c r="U27" s="12">
        <v>1</v>
      </c>
      <c r="V27" s="12">
        <v>0</v>
      </c>
      <c r="W27" s="12"/>
      <c r="X27" s="12">
        <v>0</v>
      </c>
      <c r="Y27" s="1" t="e">
        <f>DEC2HEX(IF(X27="-",0,X27)+2*IF(V27="-",0,V27)+4*IF(U27="-",0,U27)+8*IF(#REF!="-",0,#REF!)+16*IF(T27="-",0,T27)+32*IF(R27="-",0,R27)+64*IF(Q27="-",0,Q27)+128*IF(P27="-",0,P27)+256*IF(O27="-",0,O27)+512*IF(N27="-",0,N27)+1024*IF(M27="-",0,M27)+2048*IF(L27="-",0,L27)+4096*IF(K27="-",0,K27)+8192*IF(J27="-",0,J27)+16384*IF(I27="-",0,I27),4)</f>
        <v>#REF!</v>
      </c>
      <c r="Z27" s="1"/>
    </row>
    <row r="28" spans="1:29" x14ac:dyDescent="0.25">
      <c r="A28" t="s">
        <v>42</v>
      </c>
      <c r="B28" s="4" t="s">
        <v>45</v>
      </c>
      <c r="C28" s="4"/>
      <c r="D28" s="11" t="s">
        <v>8</v>
      </c>
      <c r="E28" s="11" t="s">
        <v>12</v>
      </c>
      <c r="F28" s="11" t="s">
        <v>12</v>
      </c>
      <c r="G28" s="17" t="s">
        <v>8</v>
      </c>
      <c r="H28" s="15" t="s">
        <v>15</v>
      </c>
      <c r="I28" s="11" t="s">
        <v>8</v>
      </c>
      <c r="J28" s="11" t="s">
        <v>12</v>
      </c>
      <c r="K28" s="11" t="s">
        <v>12</v>
      </c>
      <c r="L28" s="17" t="s">
        <v>12</v>
      </c>
      <c r="M28" s="12">
        <v>1</v>
      </c>
      <c r="N28" s="12">
        <v>1</v>
      </c>
      <c r="O28" s="12">
        <v>0</v>
      </c>
      <c r="P28" s="12">
        <v>0</v>
      </c>
      <c r="Q28" s="12">
        <v>0</v>
      </c>
      <c r="R28" s="12">
        <v>0</v>
      </c>
      <c r="S28" s="12"/>
      <c r="T28" s="12">
        <v>1</v>
      </c>
      <c r="U28" s="12" t="s">
        <v>15</v>
      </c>
      <c r="V28" s="12">
        <v>0</v>
      </c>
      <c r="W28" s="12"/>
      <c r="X28" s="12" t="s">
        <v>15</v>
      </c>
      <c r="Y28" s="1" t="e">
        <f>DEC2HEX(IF(X28="-",0,X28)+2*IF(V28="-",0,V28)+4*IF(U28="-",0,U28)+8*IF(#REF!="-",0,#REF!)+16*IF(T28="-",0,T28)+32*IF(R28="-",0,R28)+64*IF(Q28="-",0,Q28)+128*IF(P28="-",0,P28)+256*IF(O28="-",0,O28)+512*IF(N28="-",0,N28)+1024*IF(M28="-",0,M28)+2048*IF(L28="-",0,L28)+4096*IF(K28="-",0,K28)+8192*IF(J28="-",0,J28)+16384*IF(I28="-",0,I28),4)</f>
        <v>#REF!</v>
      </c>
      <c r="Z28" s="1" t="s">
        <v>66</v>
      </c>
    </row>
    <row r="29" spans="1:29" ht="15.75" x14ac:dyDescent="0.25">
      <c r="A29" t="s">
        <v>47</v>
      </c>
      <c r="B29" s="4" t="s">
        <v>34</v>
      </c>
      <c r="C29" s="4"/>
      <c r="D29" s="11" t="s">
        <v>8</v>
      </c>
      <c r="E29" s="11" t="s">
        <v>12</v>
      </c>
      <c r="F29" s="11" t="s">
        <v>12</v>
      </c>
      <c r="G29" s="17" t="s">
        <v>12</v>
      </c>
      <c r="H29" s="15" t="s">
        <v>15</v>
      </c>
      <c r="I29" s="11" t="s">
        <v>12</v>
      </c>
      <c r="J29" s="11" t="s">
        <v>8</v>
      </c>
      <c r="K29" s="11" t="s">
        <v>8</v>
      </c>
      <c r="L29" s="17" t="s">
        <v>8</v>
      </c>
      <c r="M29" s="12" t="s">
        <v>15</v>
      </c>
      <c r="N29" s="12" t="s">
        <v>15</v>
      </c>
      <c r="O29" s="12" t="s">
        <v>15</v>
      </c>
      <c r="P29" s="12" t="s">
        <v>15</v>
      </c>
      <c r="Q29" s="12" t="s">
        <v>15</v>
      </c>
      <c r="R29" s="12" t="s">
        <v>15</v>
      </c>
      <c r="S29" s="12"/>
      <c r="T29" s="12">
        <v>0</v>
      </c>
      <c r="U29" s="12" t="s">
        <v>15</v>
      </c>
      <c r="V29" s="12">
        <v>1</v>
      </c>
      <c r="W29" s="12"/>
      <c r="X29" s="12">
        <v>0</v>
      </c>
      <c r="Y29" s="1" t="e">
        <f>DEC2HEX(IF(X29="-",0,X29)+2*IF(V29="-",0,V29)+4*IF(U29="-",0,U29)+8*IF(#REF!="-",0,#REF!)+16*IF(T29="-",0,T29)+32*IF(R29="-",0,R29)+64*IF(Q29="-",0,Q29)+128*IF(P29="-",0,P29)+256*IF(O29="-",0,O29)+512*IF(N29="-",0,N29)+1024*IF(M29="-",0,M29)+2048*IF(L29="-",0,L29)+4096*IF(K29="-",0,K29)+8192*IF(J29="-",0,J29)+16384*IF(I29="-",0,I29),4)</f>
        <v>#REF!</v>
      </c>
      <c r="Z29" s="1" t="s">
        <v>67</v>
      </c>
      <c r="AB29" s="34" t="s">
        <v>16</v>
      </c>
      <c r="AC29" s="35"/>
    </row>
    <row r="30" spans="1:29" x14ac:dyDescent="0.25">
      <c r="B30" s="4" t="s">
        <v>48</v>
      </c>
      <c r="C30" s="4"/>
      <c r="D30" s="11" t="s">
        <v>12</v>
      </c>
      <c r="E30" s="11" t="s">
        <v>8</v>
      </c>
      <c r="F30" s="11" t="s">
        <v>8</v>
      </c>
      <c r="G30" s="17" t="s">
        <v>8</v>
      </c>
      <c r="H30" s="15" t="s">
        <v>15</v>
      </c>
      <c r="I30" s="11" t="s">
        <v>12</v>
      </c>
      <c r="J30" s="11" t="s">
        <v>8</v>
      </c>
      <c r="K30" s="11" t="s">
        <v>8</v>
      </c>
      <c r="L30" s="17" t="s">
        <v>12</v>
      </c>
      <c r="M30" s="12" t="s">
        <v>15</v>
      </c>
      <c r="N30" s="12" t="s">
        <v>15</v>
      </c>
      <c r="O30" s="12" t="s">
        <v>15</v>
      </c>
      <c r="P30" s="12" t="s">
        <v>15</v>
      </c>
      <c r="Q30" s="12" t="s">
        <v>15</v>
      </c>
      <c r="R30" s="12" t="s">
        <v>15</v>
      </c>
      <c r="S30" s="12"/>
      <c r="T30" s="12">
        <v>0</v>
      </c>
      <c r="U30" s="12" t="s">
        <v>15</v>
      </c>
      <c r="V30" s="12">
        <v>0</v>
      </c>
      <c r="W30" s="12"/>
      <c r="X30" s="12">
        <v>0</v>
      </c>
      <c r="Y30" s="1" t="e">
        <f>DEC2HEX(IF(X30="-",0,X30)+2*IF(V30="-",0,V30)+4*IF(U30="-",0,U30)+8*IF(#REF!="-",0,#REF!)+16*IF(T30="-",0,T30)+32*IF(R30="-",0,R30)+64*IF(Q30="-",0,Q30)+128*IF(P30="-",0,P30)+256*IF(O30="-",0,O30)+512*IF(N30="-",0,N30)+1024*IF(M30="-",0,M30)+2048*IF(L30="-",0,L30)+4096*IF(K30="-",0,K30)+8192*IF(J30="-",0,J30)+16384*IF(I30="-",0,I30),4)</f>
        <v>#REF!</v>
      </c>
      <c r="Z30" s="1" t="s">
        <v>65</v>
      </c>
      <c r="AB30" s="36" t="s">
        <v>51</v>
      </c>
      <c r="AC30" s="37"/>
    </row>
    <row r="31" spans="1:29" x14ac:dyDescent="0.25">
      <c r="A31" t="s">
        <v>49</v>
      </c>
      <c r="B31" s="4" t="s">
        <v>70</v>
      </c>
      <c r="C31" s="4"/>
      <c r="D31" s="11" t="s">
        <v>12</v>
      </c>
      <c r="E31" s="11" t="s">
        <v>8</v>
      </c>
      <c r="F31" s="11" t="s">
        <v>8</v>
      </c>
      <c r="G31" s="17" t="s">
        <v>12</v>
      </c>
      <c r="H31" s="15" t="s">
        <v>15</v>
      </c>
      <c r="I31" s="11" t="s">
        <v>12</v>
      </c>
      <c r="J31" s="11" t="s">
        <v>8</v>
      </c>
      <c r="K31" s="11" t="s">
        <v>12</v>
      </c>
      <c r="L31" s="17" t="s">
        <v>8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/>
      <c r="T31" s="12">
        <v>1</v>
      </c>
      <c r="U31" s="12" t="s">
        <v>15</v>
      </c>
      <c r="V31" s="12">
        <v>0</v>
      </c>
      <c r="W31" s="12"/>
      <c r="X31" s="12" t="s">
        <v>15</v>
      </c>
      <c r="Y31" s="1" t="e">
        <f>DEC2HEX(IF(X31="-",0,X31)+2*IF(V31="-",0,V31)+4*IF(U31="-",0,U31)+8*IF(#REF!="-",0,#REF!)+16*IF(T31="-",0,T31)+32*IF(R31="-",0,R31)+64*IF(Q31="-",0,Q31)+128*IF(P31="-",0,P31)+256*IF(O31="-",0,O31)+512*IF(N31="-",0,N31)+1024*IF(M31="-",0,M31)+2048*IF(L31="-",0,L31)+4096*IF(K31="-",0,K31)+8192*IF(J31="-",0,J31)+16384*IF(I31="-",0,I31),4)</f>
        <v>#REF!</v>
      </c>
      <c r="Z31" s="1">
        <v>5010</v>
      </c>
      <c r="AB31" s="38"/>
      <c r="AC31" s="37"/>
    </row>
    <row r="32" spans="1:29" x14ac:dyDescent="0.25">
      <c r="B32" s="20" t="s">
        <v>23</v>
      </c>
      <c r="C32" s="20"/>
      <c r="D32" s="11" t="s">
        <v>12</v>
      </c>
      <c r="E32" s="11" t="s">
        <v>8</v>
      </c>
      <c r="F32" s="11" t="s">
        <v>12</v>
      </c>
      <c r="G32" s="17" t="s">
        <v>8</v>
      </c>
      <c r="H32" s="15" t="s">
        <v>15</v>
      </c>
      <c r="I32" s="11" t="s">
        <v>12</v>
      </c>
      <c r="J32" s="11">
        <v>0</v>
      </c>
      <c r="K32" s="11" t="s">
        <v>12</v>
      </c>
      <c r="L32" s="17" t="s">
        <v>12</v>
      </c>
      <c r="M32" s="12" t="s">
        <v>15</v>
      </c>
      <c r="N32" s="12" t="s">
        <v>15</v>
      </c>
      <c r="O32" s="12" t="s">
        <v>15</v>
      </c>
      <c r="P32" s="12" t="s">
        <v>15</v>
      </c>
      <c r="Q32" s="12">
        <v>1</v>
      </c>
      <c r="R32" s="12">
        <v>0</v>
      </c>
      <c r="S32" s="12"/>
      <c r="T32" s="12">
        <v>1</v>
      </c>
      <c r="U32" s="12" t="s">
        <v>15</v>
      </c>
      <c r="V32" s="12">
        <v>0</v>
      </c>
      <c r="W32" s="12"/>
      <c r="X32" s="12">
        <v>1</v>
      </c>
      <c r="Y32" s="1" t="e">
        <f>DEC2HEX(IF(X32="-",0,X32)+2*IF(V32="-",0,V32)+4*IF(U32="-",0,U32)+8*IF(#REF!="-",0,#REF!)+16*IF(T32="-",0,T32)+32*IF(R32="-",0,R32)+64*IF(Q32="-",0,Q32)+128*IF(P32="-",0,P32)+256*IF(O32="-",0,O32)+512*IF(N32="-",0,N32)+1024*IF(M32="-",0,M32)+2048*IF(L32="-",0,L32)+4096*IF(K32="-",0,K32)+8192*IF(J32="-",0,J32)+16384*IF(I32="-",0,I32),4)</f>
        <v>#REF!</v>
      </c>
      <c r="Z32" s="1">
        <v>5851</v>
      </c>
      <c r="AB32" s="38"/>
      <c r="AC32" s="37"/>
    </row>
    <row r="33" spans="1:29" x14ac:dyDescent="0.25">
      <c r="B33" s="4" t="s">
        <v>45</v>
      </c>
      <c r="C33" s="4"/>
      <c r="D33" s="11" t="s">
        <v>12</v>
      </c>
      <c r="E33" s="11" t="s">
        <v>8</v>
      </c>
      <c r="F33" s="11" t="s">
        <v>12</v>
      </c>
      <c r="G33" s="17" t="s">
        <v>12</v>
      </c>
      <c r="H33" s="15" t="s">
        <v>15</v>
      </c>
      <c r="I33" s="11" t="s">
        <v>12</v>
      </c>
      <c r="J33" s="11" t="s">
        <v>12</v>
      </c>
      <c r="K33" s="11" t="s">
        <v>8</v>
      </c>
      <c r="L33" s="17" t="s">
        <v>8</v>
      </c>
      <c r="M33" s="12">
        <v>1</v>
      </c>
      <c r="N33" s="12">
        <v>1</v>
      </c>
      <c r="O33" s="12">
        <v>0</v>
      </c>
      <c r="P33" s="12">
        <v>0</v>
      </c>
      <c r="Q33" s="12">
        <v>0</v>
      </c>
      <c r="R33" s="12">
        <v>0</v>
      </c>
      <c r="S33" s="12"/>
      <c r="T33" s="12">
        <v>1</v>
      </c>
      <c r="U33" s="12" t="s">
        <v>15</v>
      </c>
      <c r="V33" s="12">
        <v>0</v>
      </c>
      <c r="W33" s="12"/>
      <c r="X33" s="12" t="s">
        <v>15</v>
      </c>
      <c r="Y33" s="1" t="e">
        <f>DEC2HEX(IF(X33="-",0,X33)+2*IF(V33="-",0,V33)+4*IF(U33="-",0,U33)+8*IF(#REF!="-",0,#REF!)+16*IF(T33="-",0,T33)+32*IF(R33="-",0,R33)+64*IF(Q33="-",0,Q33)+128*IF(P33="-",0,P33)+256*IF(O33="-",0,O33)+512*IF(N33="-",0,N33)+1024*IF(M33="-",0,M33)+2048*IF(L33="-",0,L33)+4096*IF(K33="-",0,K33)+8192*IF(J33="-",0,J33)+16384*IF(I33="-",0,I33),4)</f>
        <v>#REF!</v>
      </c>
      <c r="Z33" s="1">
        <v>6618</v>
      </c>
      <c r="AB33" s="38"/>
      <c r="AC33" s="37"/>
    </row>
    <row r="34" spans="1:29" x14ac:dyDescent="0.25">
      <c r="A34" t="s">
        <v>55</v>
      </c>
      <c r="B34" s="4" t="s">
        <v>34</v>
      </c>
      <c r="C34" s="4"/>
      <c r="D34" s="11" t="s">
        <v>12</v>
      </c>
      <c r="E34" s="11" t="s">
        <v>12</v>
      </c>
      <c r="F34" s="11" t="s">
        <v>8</v>
      </c>
      <c r="G34" s="17" t="s">
        <v>8</v>
      </c>
      <c r="H34" s="15" t="s">
        <v>15</v>
      </c>
      <c r="I34" s="11" t="s">
        <v>12</v>
      </c>
      <c r="J34" s="11" t="s">
        <v>12</v>
      </c>
      <c r="K34" s="11" t="s">
        <v>8</v>
      </c>
      <c r="L34" s="17" t="s">
        <v>12</v>
      </c>
      <c r="M34" s="12" t="s">
        <v>15</v>
      </c>
      <c r="N34" s="12" t="s">
        <v>15</v>
      </c>
      <c r="O34" s="12" t="s">
        <v>15</v>
      </c>
      <c r="P34" s="12" t="s">
        <v>15</v>
      </c>
      <c r="Q34" s="12" t="s">
        <v>15</v>
      </c>
      <c r="R34" s="12" t="s">
        <v>15</v>
      </c>
      <c r="S34" s="12"/>
      <c r="T34" s="12">
        <v>0</v>
      </c>
      <c r="U34" s="12" t="s">
        <v>15</v>
      </c>
      <c r="V34" s="12">
        <v>1</v>
      </c>
      <c r="W34" s="12"/>
      <c r="X34" s="12">
        <v>0</v>
      </c>
      <c r="Y34" s="1" t="e">
        <f>DEC2HEX(IF(X34="-",0,X34)+2*IF(V34="-",0,V34)+4*IF(U34="-",0,U34)+8*IF(#REF!="-",0,#REF!)+16*IF(T34="-",0,T34)+32*IF(R34="-",0,R34)+64*IF(Q34="-",0,Q34)+128*IF(P34="-",0,P34)+256*IF(O34="-",0,O34)+512*IF(N34="-",0,N34)+1024*IF(M34="-",0,M34)+2048*IF(L34="-",0,L34)+4096*IF(K34="-",0,K34)+8192*IF(J34="-",0,J34)+16384*IF(I34="-",0,I34),4)</f>
        <v>#REF!</v>
      </c>
      <c r="Z34" s="1" t="s">
        <v>68</v>
      </c>
      <c r="AB34" s="39"/>
      <c r="AC34" s="40"/>
    </row>
    <row r="35" spans="1:29" x14ac:dyDescent="0.25">
      <c r="A35" t="s">
        <v>52</v>
      </c>
      <c r="B35" s="4" t="s">
        <v>48</v>
      </c>
      <c r="C35" s="4"/>
      <c r="D35" s="11" t="s">
        <v>12</v>
      </c>
      <c r="E35" s="11" t="s">
        <v>12</v>
      </c>
      <c r="F35" s="11" t="s">
        <v>8</v>
      </c>
      <c r="G35" s="17" t="s">
        <v>12</v>
      </c>
      <c r="H35" s="15" t="s">
        <v>15</v>
      </c>
      <c r="I35" s="11" t="s">
        <v>12</v>
      </c>
      <c r="J35" s="11" t="s">
        <v>12</v>
      </c>
      <c r="K35" s="11" t="s">
        <v>8</v>
      </c>
      <c r="L35" s="17" t="s">
        <v>12</v>
      </c>
      <c r="M35" s="12" t="s">
        <v>15</v>
      </c>
      <c r="N35" s="12" t="s">
        <v>15</v>
      </c>
      <c r="O35" s="12" t="s">
        <v>15</v>
      </c>
      <c r="P35" s="12" t="s">
        <v>15</v>
      </c>
      <c r="Q35" s="12" t="s">
        <v>15</v>
      </c>
      <c r="R35" s="12" t="s">
        <v>15</v>
      </c>
      <c r="S35" s="12"/>
      <c r="T35" s="12">
        <v>0</v>
      </c>
      <c r="U35" s="12" t="s">
        <v>15</v>
      </c>
      <c r="V35" s="12">
        <v>0</v>
      </c>
      <c r="W35" s="12"/>
      <c r="X35" s="12" t="s">
        <v>15</v>
      </c>
      <c r="Y35" s="1" t="e">
        <f>DEC2HEX(IF(X35="-",0,X35)+2*IF(V35="-",0,V35)+4*IF(U35="-",0,U35)+8*IF(#REF!="-",0,#REF!)+16*IF(T35="-",0,T35)+32*IF(R35="-",0,R35)+64*IF(Q35="-",0,Q35)+128*IF(P35="-",0,P35)+256*IF(O35="-",0,O35)+512*IF(N35="-",0,N35)+1024*IF(M35="-",0,M35)+2048*IF(L35="-",0,L35)+4096*IF(K35="-",0,K35)+8192*IF(J35="-",0,J35)+16384*IF(I35="-",0,I35),4)</f>
        <v>#REF!</v>
      </c>
      <c r="Z35" s="1">
        <v>6800</v>
      </c>
    </row>
  </sheetData>
  <mergeCells count="15">
    <mergeCell ref="D3:H3"/>
    <mergeCell ref="AB29:AC29"/>
    <mergeCell ref="AB30:AC34"/>
    <mergeCell ref="AB11:AC15"/>
    <mergeCell ref="A19:A20"/>
    <mergeCell ref="B19:B20"/>
    <mergeCell ref="D19:G19"/>
    <mergeCell ref="I19:L19"/>
    <mergeCell ref="Y19:Y20"/>
    <mergeCell ref="AB22:AC22"/>
    <mergeCell ref="B3:B4"/>
    <mergeCell ref="A3:A4"/>
    <mergeCell ref="I3:L3"/>
    <mergeCell ref="AB3:AC3"/>
    <mergeCell ref="AB10:AC10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0BA7-3819-4E43-A2C3-3779E564C215}">
  <dimension ref="A1:AC18"/>
  <sheetViews>
    <sheetView workbookViewId="0">
      <selection activeCell="B4" sqref="B4"/>
    </sheetView>
  </sheetViews>
  <sheetFormatPr defaultRowHeight="15" x14ac:dyDescent="0.25"/>
  <cols>
    <col min="1" max="1" width="9.7109375" bestFit="1" customWidth="1"/>
    <col min="2" max="2" width="16.42578125" customWidth="1"/>
    <col min="3" max="11" width="2.85546875" customWidth="1"/>
    <col min="12" max="22" width="5.7109375" customWidth="1"/>
    <col min="23" max="23" width="7.28515625" customWidth="1"/>
    <col min="24" max="24" width="6.7109375" customWidth="1"/>
    <col min="25" max="25" width="2.5703125" customWidth="1"/>
    <col min="26" max="27" width="7.140625" customWidth="1"/>
  </cols>
  <sheetData>
    <row r="1" spans="1:29" x14ac:dyDescent="0.25">
      <c r="B1" t="s">
        <v>32</v>
      </c>
      <c r="L1" s="5"/>
      <c r="M1" s="3"/>
      <c r="N1" s="3"/>
      <c r="O1" s="3"/>
      <c r="P1" s="3"/>
      <c r="Q1" s="5"/>
      <c r="R1" s="5"/>
      <c r="S1" s="5"/>
      <c r="T1" s="5"/>
      <c r="U1" s="5"/>
      <c r="V1" s="5"/>
    </row>
    <row r="2" spans="1:29" ht="15.75" x14ac:dyDescent="0.25">
      <c r="A2" s="41"/>
      <c r="B2" s="37"/>
      <c r="C2" s="42" t="s">
        <v>6</v>
      </c>
      <c r="D2" s="43"/>
      <c r="E2" s="43"/>
      <c r="F2" s="43"/>
      <c r="G2" s="25" t="s">
        <v>53</v>
      </c>
      <c r="H2" s="31" t="s">
        <v>7</v>
      </c>
      <c r="I2" s="31"/>
      <c r="J2" s="31"/>
      <c r="K2" s="31"/>
      <c r="L2" s="22" t="s">
        <v>33</v>
      </c>
      <c r="M2" s="23" t="s">
        <v>29</v>
      </c>
      <c r="N2" s="23" t="s">
        <v>30</v>
      </c>
      <c r="O2" s="23" t="s">
        <v>31</v>
      </c>
      <c r="P2" s="23" t="s">
        <v>28</v>
      </c>
      <c r="Q2" s="23" t="s">
        <v>27</v>
      </c>
      <c r="R2" s="23" t="s">
        <v>54</v>
      </c>
      <c r="S2" s="23" t="s">
        <v>11</v>
      </c>
      <c r="T2" s="23" t="s">
        <v>0</v>
      </c>
      <c r="U2" s="23" t="s">
        <v>9</v>
      </c>
      <c r="V2" s="24" t="s">
        <v>10</v>
      </c>
      <c r="W2" s="44" t="s">
        <v>1</v>
      </c>
      <c r="X2" s="2"/>
      <c r="Z2" s="34" t="s">
        <v>13</v>
      </c>
      <c r="AA2" s="35"/>
    </row>
    <row r="3" spans="1:29" x14ac:dyDescent="0.25">
      <c r="A3" s="41"/>
      <c r="B3" s="37"/>
      <c r="C3" s="7">
        <v>4</v>
      </c>
      <c r="D3" s="7">
        <v>3</v>
      </c>
      <c r="E3" s="7">
        <v>2</v>
      </c>
      <c r="F3" s="16">
        <v>1</v>
      </c>
      <c r="G3" s="14">
        <v>0</v>
      </c>
      <c r="H3" s="13">
        <v>14</v>
      </c>
      <c r="I3" s="13">
        <v>13</v>
      </c>
      <c r="J3" s="8">
        <v>12</v>
      </c>
      <c r="K3" s="8">
        <v>11</v>
      </c>
      <c r="L3" s="9">
        <v>10</v>
      </c>
      <c r="M3" s="10">
        <v>9</v>
      </c>
      <c r="N3" s="10">
        <v>8</v>
      </c>
      <c r="O3" s="10">
        <v>7</v>
      </c>
      <c r="P3" s="10">
        <v>6</v>
      </c>
      <c r="Q3" s="9">
        <v>5</v>
      </c>
      <c r="R3" s="9">
        <v>4</v>
      </c>
      <c r="S3" s="9">
        <v>3</v>
      </c>
      <c r="T3" s="9">
        <v>2</v>
      </c>
      <c r="U3" s="9">
        <v>1</v>
      </c>
      <c r="V3" s="9">
        <v>0</v>
      </c>
      <c r="W3" s="45"/>
      <c r="X3" s="2"/>
      <c r="Z3" s="10" t="s">
        <v>14</v>
      </c>
      <c r="AA3" s="18"/>
    </row>
    <row r="4" spans="1:29" x14ac:dyDescent="0.25">
      <c r="B4" t="s">
        <v>73</v>
      </c>
      <c r="C4" s="11" t="s">
        <v>8</v>
      </c>
      <c r="D4" s="11" t="s">
        <v>8</v>
      </c>
      <c r="E4" s="11" t="s">
        <v>8</v>
      </c>
      <c r="F4" s="17" t="s">
        <v>8</v>
      </c>
      <c r="G4" s="15" t="s">
        <v>15</v>
      </c>
      <c r="H4" s="11" t="s">
        <v>8</v>
      </c>
      <c r="I4" s="11" t="s">
        <v>8</v>
      </c>
      <c r="J4" s="11" t="s">
        <v>8</v>
      </c>
      <c r="K4" s="17" t="s">
        <v>12</v>
      </c>
      <c r="L4" s="11" t="s">
        <v>12</v>
      </c>
      <c r="M4" s="21">
        <v>0</v>
      </c>
      <c r="N4" s="10">
        <v>1</v>
      </c>
      <c r="O4" s="10">
        <v>0</v>
      </c>
      <c r="P4" s="10">
        <v>0</v>
      </c>
      <c r="Q4" s="9">
        <v>0</v>
      </c>
      <c r="R4" s="9">
        <v>1</v>
      </c>
      <c r="S4" s="9">
        <v>1</v>
      </c>
      <c r="T4" s="9" t="s">
        <v>15</v>
      </c>
      <c r="U4" s="9">
        <v>0</v>
      </c>
      <c r="V4" s="9" t="s">
        <v>15</v>
      </c>
      <c r="W4" s="1" t="str">
        <f>DEC2HEX(IF(V4="-",0,V4)+2*IF(U4="-",0,U4)+4*IF(T4="-",0,T4)+8*IF(S4="-",0,S4)+16*IF(R4="-",0,R4)+32*IF(Q4="-",0,Q4)+64*IF(P4="-",0,P4)+128*IF(O4="-",0,O4)+256*IF(N4="-",0,N4)+512*IF(M4="-",0,M4)+1024*IF(L4="-",0,L4)+2048*IF(K4="-",0,K4)+4096*IF(J4="-",0,J4)+8192*IF(I4="-",0,I4)+16384*IF(H4="-",0,H4),4)</f>
        <v>0D18</v>
      </c>
      <c r="X4" s="1" t="s">
        <v>62</v>
      </c>
      <c r="Z4" s="10" t="s">
        <v>36</v>
      </c>
      <c r="AA4" s="19" t="s">
        <v>35</v>
      </c>
    </row>
    <row r="5" spans="1:29" x14ac:dyDescent="0.25">
      <c r="B5" s="4" t="s">
        <v>18</v>
      </c>
      <c r="C5" s="11" t="s">
        <v>8</v>
      </c>
      <c r="D5" s="11" t="s">
        <v>8</v>
      </c>
      <c r="E5" s="11" t="s">
        <v>8</v>
      </c>
      <c r="F5" s="17" t="s">
        <v>12</v>
      </c>
      <c r="G5" s="14" t="s">
        <v>15</v>
      </c>
      <c r="H5" s="11" t="s">
        <v>8</v>
      </c>
      <c r="I5" s="11" t="s">
        <v>8</v>
      </c>
      <c r="J5" s="11" t="s">
        <v>12</v>
      </c>
      <c r="K5" s="17" t="s">
        <v>8</v>
      </c>
      <c r="L5" s="9" t="s">
        <v>15</v>
      </c>
      <c r="M5" s="10" t="s">
        <v>15</v>
      </c>
      <c r="N5" s="10" t="s">
        <v>15</v>
      </c>
      <c r="O5" s="10" t="s">
        <v>15</v>
      </c>
      <c r="P5" s="10">
        <v>0</v>
      </c>
      <c r="Q5" s="9">
        <v>1</v>
      </c>
      <c r="R5" s="9">
        <v>1</v>
      </c>
      <c r="S5" s="9">
        <v>0</v>
      </c>
      <c r="T5" s="9" t="s">
        <v>15</v>
      </c>
      <c r="U5" s="9">
        <v>0</v>
      </c>
      <c r="V5" s="9">
        <v>1</v>
      </c>
      <c r="W5" s="1" t="str">
        <f t="shared" ref="W5:W18" si="0">DEC2HEX(IF(V5="-",0,V5)+2*IF(U5="-",0,U5)+4*IF(T5="-",0,T5)+8*IF(S5="-",0,S5)+16*IF(R5="-",0,R5)+32*IF(Q5="-",0,Q5)+64*IF(P5="-",0,P5)+128*IF(O5="-",0,O5)+256*IF(N5="-",0,N5)+512*IF(M5="-",0,M5)+1024*IF(L5="-",0,L5)+2048*IF(K5="-",0,K5)+4096*IF(J5="-",0,J5)+8192*IF(I5="-",0,I5)+16384*IF(H5="-",0,H5),4)</f>
        <v>1031</v>
      </c>
      <c r="X5" s="1" t="s">
        <v>60</v>
      </c>
      <c r="Z5" s="10" t="s">
        <v>37</v>
      </c>
      <c r="AA5" s="19" t="s">
        <v>38</v>
      </c>
    </row>
    <row r="6" spans="1:29" x14ac:dyDescent="0.25">
      <c r="B6" s="4" t="s">
        <v>41</v>
      </c>
      <c r="C6" s="11" t="s">
        <v>8</v>
      </c>
      <c r="D6" s="11" t="s">
        <v>8</v>
      </c>
      <c r="E6" s="11" t="s">
        <v>12</v>
      </c>
      <c r="F6" s="17" t="s">
        <v>8</v>
      </c>
      <c r="G6" s="15" t="s">
        <v>15</v>
      </c>
      <c r="H6" s="11" t="s">
        <v>8</v>
      </c>
      <c r="I6" s="11" t="s">
        <v>8</v>
      </c>
      <c r="J6" s="11" t="s">
        <v>12</v>
      </c>
      <c r="K6" s="17" t="s">
        <v>12</v>
      </c>
      <c r="L6" s="12">
        <v>1</v>
      </c>
      <c r="M6" s="12">
        <v>0</v>
      </c>
      <c r="N6" s="12">
        <v>1</v>
      </c>
      <c r="O6" s="12">
        <v>1</v>
      </c>
      <c r="P6" s="12">
        <v>0</v>
      </c>
      <c r="Q6" s="12">
        <v>0</v>
      </c>
      <c r="R6" s="12">
        <v>1</v>
      </c>
      <c r="S6" s="12">
        <v>1</v>
      </c>
      <c r="T6" s="12" t="s">
        <v>15</v>
      </c>
      <c r="U6" s="12">
        <v>0</v>
      </c>
      <c r="V6" s="12" t="s">
        <v>15</v>
      </c>
      <c r="W6" s="1" t="str">
        <f t="shared" si="0"/>
        <v>1D98</v>
      </c>
      <c r="X6" s="1" t="s">
        <v>63</v>
      </c>
      <c r="Z6" s="10" t="s">
        <v>39</v>
      </c>
      <c r="AA6" s="19" t="s">
        <v>46</v>
      </c>
    </row>
    <row r="7" spans="1:29" x14ac:dyDescent="0.25">
      <c r="B7" s="20" t="s">
        <v>20</v>
      </c>
      <c r="C7" s="11" t="s">
        <v>8</v>
      </c>
      <c r="D7" s="11" t="s">
        <v>8</v>
      </c>
      <c r="E7" s="11" t="s">
        <v>12</v>
      </c>
      <c r="F7" s="17" t="s">
        <v>12</v>
      </c>
      <c r="G7" s="15" t="s">
        <v>15</v>
      </c>
      <c r="H7" s="11" t="s">
        <v>8</v>
      </c>
      <c r="I7" s="11" t="s">
        <v>12</v>
      </c>
      <c r="J7" s="11" t="s">
        <v>8</v>
      </c>
      <c r="K7" s="17" t="s">
        <v>8</v>
      </c>
      <c r="L7" s="12" t="s">
        <v>15</v>
      </c>
      <c r="M7" s="12" t="s">
        <v>15</v>
      </c>
      <c r="N7" s="12" t="s">
        <v>15</v>
      </c>
      <c r="O7" s="12" t="s">
        <v>15</v>
      </c>
      <c r="P7" s="12">
        <v>0</v>
      </c>
      <c r="Q7" s="12">
        <v>1</v>
      </c>
      <c r="R7" s="12">
        <v>1</v>
      </c>
      <c r="S7" s="12">
        <v>1</v>
      </c>
      <c r="T7" s="12" t="s">
        <v>15</v>
      </c>
      <c r="U7" s="12">
        <v>0</v>
      </c>
      <c r="V7" s="12">
        <v>1</v>
      </c>
      <c r="W7" s="1" t="str">
        <f t="shared" si="0"/>
        <v>2039</v>
      </c>
      <c r="X7" s="1" t="s">
        <v>61</v>
      </c>
    </row>
    <row r="8" spans="1:29" x14ac:dyDescent="0.25">
      <c r="B8" s="20" t="s">
        <v>44</v>
      </c>
      <c r="C8" s="11" t="s">
        <v>8</v>
      </c>
      <c r="D8" s="11" t="s">
        <v>12</v>
      </c>
      <c r="E8" s="11" t="s">
        <v>8</v>
      </c>
      <c r="F8" s="17" t="s">
        <v>8</v>
      </c>
      <c r="G8" s="15" t="s">
        <v>15</v>
      </c>
      <c r="H8" s="11" t="s">
        <v>8</v>
      </c>
      <c r="I8" s="11" t="s">
        <v>12</v>
      </c>
      <c r="J8" s="11" t="s">
        <v>8</v>
      </c>
      <c r="K8" s="17" t="s">
        <v>12</v>
      </c>
      <c r="L8" s="12" t="s">
        <v>15</v>
      </c>
      <c r="M8" s="12" t="s">
        <v>15</v>
      </c>
      <c r="N8" s="12" t="s">
        <v>15</v>
      </c>
      <c r="O8" s="12" t="s">
        <v>15</v>
      </c>
      <c r="P8" s="12">
        <v>1</v>
      </c>
      <c r="Q8" s="12">
        <v>0</v>
      </c>
      <c r="R8" s="12">
        <v>1</v>
      </c>
      <c r="S8" s="12">
        <v>1</v>
      </c>
      <c r="T8" s="12">
        <v>1</v>
      </c>
      <c r="U8" s="12">
        <v>0</v>
      </c>
      <c r="V8" s="12" t="s">
        <v>15</v>
      </c>
      <c r="W8" s="1" t="str">
        <f t="shared" si="0"/>
        <v>285C</v>
      </c>
      <c r="X8" s="1" t="s">
        <v>64</v>
      </c>
    </row>
    <row r="9" spans="1:29" ht="15.75" x14ac:dyDescent="0.25">
      <c r="B9" s="4" t="s">
        <v>43</v>
      </c>
      <c r="C9" s="11" t="s">
        <v>8</v>
      </c>
      <c r="D9" s="11" t="s">
        <v>12</v>
      </c>
      <c r="E9" s="11" t="s">
        <v>8</v>
      </c>
      <c r="F9" s="17" t="s">
        <v>12</v>
      </c>
      <c r="G9" s="15" t="s">
        <v>8</v>
      </c>
      <c r="H9" s="11" t="s">
        <v>8</v>
      </c>
      <c r="I9" s="11" t="s">
        <v>12</v>
      </c>
      <c r="J9" s="11" t="s">
        <v>12</v>
      </c>
      <c r="K9" s="17" t="s">
        <v>8</v>
      </c>
      <c r="L9" s="12" t="s">
        <v>15</v>
      </c>
      <c r="M9" s="12" t="s">
        <v>15</v>
      </c>
      <c r="N9" s="12" t="s">
        <v>15</v>
      </c>
      <c r="O9" s="12" t="s">
        <v>15</v>
      </c>
      <c r="P9" s="12" t="s">
        <v>15</v>
      </c>
      <c r="Q9" s="12" t="s">
        <v>15</v>
      </c>
      <c r="R9" s="12">
        <v>0</v>
      </c>
      <c r="S9" s="12" t="s">
        <v>15</v>
      </c>
      <c r="T9" s="12">
        <v>1</v>
      </c>
      <c r="U9" s="12">
        <v>0</v>
      </c>
      <c r="V9" s="12">
        <v>0</v>
      </c>
      <c r="W9" s="1" t="str">
        <f t="shared" si="0"/>
        <v>3004</v>
      </c>
      <c r="X9" s="1"/>
      <c r="Z9" s="34" t="s">
        <v>16</v>
      </c>
      <c r="AA9" s="35"/>
      <c r="AC9" t="s">
        <v>72</v>
      </c>
    </row>
    <row r="10" spans="1:29" x14ac:dyDescent="0.25">
      <c r="B10" s="4" t="s">
        <v>50</v>
      </c>
      <c r="C10" s="11" t="s">
        <v>8</v>
      </c>
      <c r="D10" s="11" t="s">
        <v>12</v>
      </c>
      <c r="E10" s="11" t="s">
        <v>8</v>
      </c>
      <c r="F10" s="17" t="s">
        <v>12</v>
      </c>
      <c r="G10" s="15" t="s">
        <v>12</v>
      </c>
      <c r="H10" s="11" t="s">
        <v>12</v>
      </c>
      <c r="I10" s="11" t="s">
        <v>8</v>
      </c>
      <c r="J10" s="11" t="s">
        <v>8</v>
      </c>
      <c r="K10" s="17" t="s">
        <v>12</v>
      </c>
      <c r="L10" s="12" t="s">
        <v>15</v>
      </c>
      <c r="M10" s="12" t="s">
        <v>15</v>
      </c>
      <c r="N10" s="12" t="s">
        <v>15</v>
      </c>
      <c r="O10" s="12" t="s">
        <v>15</v>
      </c>
      <c r="P10" s="12" t="s">
        <v>15</v>
      </c>
      <c r="Q10" s="12" t="s">
        <v>15</v>
      </c>
      <c r="R10" s="12">
        <v>0</v>
      </c>
      <c r="S10" s="12" t="s">
        <v>15</v>
      </c>
      <c r="T10" s="12">
        <v>1</v>
      </c>
      <c r="U10" s="12">
        <v>0</v>
      </c>
      <c r="V10" s="12">
        <v>0</v>
      </c>
      <c r="W10" s="1" t="str">
        <f t="shared" si="0"/>
        <v>4804</v>
      </c>
      <c r="X10" s="1"/>
      <c r="Z10" s="36" t="s">
        <v>71</v>
      </c>
      <c r="AA10" s="37"/>
    </row>
    <row r="11" spans="1:29" x14ac:dyDescent="0.25">
      <c r="A11" t="s">
        <v>42</v>
      </c>
      <c r="B11" s="4" t="s">
        <v>45</v>
      </c>
      <c r="C11" s="11" t="s">
        <v>8</v>
      </c>
      <c r="D11" s="11" t="s">
        <v>12</v>
      </c>
      <c r="E11" s="11" t="s">
        <v>12</v>
      </c>
      <c r="F11" s="17" t="s">
        <v>8</v>
      </c>
      <c r="G11" s="15" t="s">
        <v>15</v>
      </c>
      <c r="H11" s="11" t="s">
        <v>8</v>
      </c>
      <c r="I11" s="11" t="s">
        <v>12</v>
      </c>
      <c r="J11" s="11" t="s">
        <v>12</v>
      </c>
      <c r="K11" s="17" t="s">
        <v>12</v>
      </c>
      <c r="L11" s="12">
        <v>1</v>
      </c>
      <c r="M11" s="12">
        <v>1</v>
      </c>
      <c r="N11" s="12">
        <v>0</v>
      </c>
      <c r="O11" s="12">
        <v>0</v>
      </c>
      <c r="P11" s="12">
        <v>0</v>
      </c>
      <c r="Q11" s="12">
        <v>0</v>
      </c>
      <c r="R11" s="12">
        <v>1</v>
      </c>
      <c r="S11" s="12">
        <v>1</v>
      </c>
      <c r="T11" s="12" t="s">
        <v>15</v>
      </c>
      <c r="U11" s="12">
        <v>0</v>
      </c>
      <c r="V11" s="12" t="s">
        <v>15</v>
      </c>
      <c r="W11" s="1" t="str">
        <f t="shared" si="0"/>
        <v>3E18</v>
      </c>
      <c r="X11" s="1" t="s">
        <v>66</v>
      </c>
      <c r="Z11" s="38"/>
      <c r="AA11" s="37"/>
    </row>
    <row r="12" spans="1:29" x14ac:dyDescent="0.25">
      <c r="A12" t="s">
        <v>47</v>
      </c>
      <c r="B12" s="4" t="s">
        <v>34</v>
      </c>
      <c r="C12" s="11" t="s">
        <v>8</v>
      </c>
      <c r="D12" s="11" t="s">
        <v>12</v>
      </c>
      <c r="E12" s="11" t="s">
        <v>12</v>
      </c>
      <c r="F12" s="17" t="s">
        <v>12</v>
      </c>
      <c r="G12" s="15" t="s">
        <v>15</v>
      </c>
      <c r="H12" s="11" t="s">
        <v>12</v>
      </c>
      <c r="I12" s="11" t="s">
        <v>8</v>
      </c>
      <c r="J12" s="11" t="s">
        <v>8</v>
      </c>
      <c r="K12" s="17" t="s">
        <v>8</v>
      </c>
      <c r="L12" s="12" t="s">
        <v>15</v>
      </c>
      <c r="M12" s="12" t="s">
        <v>15</v>
      </c>
      <c r="N12" s="12" t="s">
        <v>15</v>
      </c>
      <c r="O12" s="12" t="s">
        <v>15</v>
      </c>
      <c r="P12" s="12" t="s">
        <v>15</v>
      </c>
      <c r="Q12" s="12" t="s">
        <v>15</v>
      </c>
      <c r="R12" s="12">
        <v>0</v>
      </c>
      <c r="S12" s="12" t="s">
        <v>15</v>
      </c>
      <c r="T12" s="12" t="s">
        <v>15</v>
      </c>
      <c r="U12" s="12">
        <v>1</v>
      </c>
      <c r="V12" s="12">
        <v>0</v>
      </c>
      <c r="W12" s="1" t="str">
        <f t="shared" si="0"/>
        <v>4002</v>
      </c>
      <c r="X12" s="1" t="s">
        <v>67</v>
      </c>
      <c r="Z12" s="38"/>
      <c r="AA12" s="37"/>
    </row>
    <row r="13" spans="1:29" x14ac:dyDescent="0.25">
      <c r="B13" s="4" t="s">
        <v>48</v>
      </c>
      <c r="C13" s="11" t="s">
        <v>12</v>
      </c>
      <c r="D13" s="11" t="s">
        <v>8</v>
      </c>
      <c r="E13" s="11" t="s">
        <v>8</v>
      </c>
      <c r="F13" s="17" t="s">
        <v>8</v>
      </c>
      <c r="G13" s="15" t="s">
        <v>15</v>
      </c>
      <c r="H13" s="11" t="s">
        <v>12</v>
      </c>
      <c r="I13" s="11" t="s">
        <v>8</v>
      </c>
      <c r="J13" s="11" t="s">
        <v>8</v>
      </c>
      <c r="K13" s="17" t="s">
        <v>12</v>
      </c>
      <c r="L13" s="12" t="s">
        <v>15</v>
      </c>
      <c r="M13" s="12" t="s">
        <v>15</v>
      </c>
      <c r="N13" s="12" t="s">
        <v>15</v>
      </c>
      <c r="O13" s="12" t="s">
        <v>15</v>
      </c>
      <c r="P13" s="12" t="s">
        <v>15</v>
      </c>
      <c r="Q13" s="12" t="s">
        <v>15</v>
      </c>
      <c r="R13" s="12">
        <v>0</v>
      </c>
      <c r="S13" s="12" t="s">
        <v>15</v>
      </c>
      <c r="T13" s="12" t="s">
        <v>15</v>
      </c>
      <c r="U13" s="12">
        <v>0</v>
      </c>
      <c r="V13" s="12">
        <v>0</v>
      </c>
      <c r="W13" s="1" t="str">
        <f t="shared" si="0"/>
        <v>4800</v>
      </c>
      <c r="X13" s="1" t="s">
        <v>65</v>
      </c>
      <c r="Z13" s="38"/>
      <c r="AA13" s="37"/>
    </row>
    <row r="14" spans="1:29" x14ac:dyDescent="0.25">
      <c r="A14" t="s">
        <v>49</v>
      </c>
      <c r="B14" s="4" t="s">
        <v>41</v>
      </c>
      <c r="C14" s="11" t="s">
        <v>12</v>
      </c>
      <c r="D14" s="11" t="s">
        <v>8</v>
      </c>
      <c r="E14" s="11" t="s">
        <v>8</v>
      </c>
      <c r="F14" s="17" t="s">
        <v>12</v>
      </c>
      <c r="G14" s="15" t="s">
        <v>15</v>
      </c>
      <c r="H14" s="11" t="s">
        <v>12</v>
      </c>
      <c r="I14" s="11" t="s">
        <v>8</v>
      </c>
      <c r="J14" s="11" t="s">
        <v>12</v>
      </c>
      <c r="K14" s="17" t="s">
        <v>8</v>
      </c>
      <c r="L14" s="12">
        <v>1</v>
      </c>
      <c r="M14" s="12">
        <v>0</v>
      </c>
      <c r="N14" s="12">
        <v>1</v>
      </c>
      <c r="O14" s="12">
        <v>1</v>
      </c>
      <c r="P14" s="12">
        <v>0</v>
      </c>
      <c r="Q14" s="12">
        <v>0</v>
      </c>
      <c r="R14" s="12">
        <v>1</v>
      </c>
      <c r="S14" s="12">
        <v>1</v>
      </c>
      <c r="T14" s="12" t="s">
        <v>15</v>
      </c>
      <c r="U14" s="12">
        <v>0</v>
      </c>
      <c r="V14" s="12" t="s">
        <v>15</v>
      </c>
      <c r="W14" s="1" t="str">
        <f t="shared" si="0"/>
        <v>5598</v>
      </c>
      <c r="X14" s="1">
        <v>5598</v>
      </c>
      <c r="Z14" s="39"/>
      <c r="AA14" s="40"/>
    </row>
    <row r="15" spans="1:29" x14ac:dyDescent="0.25">
      <c r="B15" s="20" t="s">
        <v>18</v>
      </c>
      <c r="C15" s="11" t="s">
        <v>12</v>
      </c>
      <c r="D15" s="11" t="s">
        <v>8</v>
      </c>
      <c r="E15" s="11" t="s">
        <v>12</v>
      </c>
      <c r="F15" s="17" t="s">
        <v>8</v>
      </c>
      <c r="G15" s="15" t="s">
        <v>15</v>
      </c>
      <c r="H15" s="11" t="s">
        <v>12</v>
      </c>
      <c r="I15" s="11">
        <v>0</v>
      </c>
      <c r="J15" s="11" t="s">
        <v>12</v>
      </c>
      <c r="K15" s="17" t="s">
        <v>12</v>
      </c>
      <c r="L15" s="12" t="s">
        <v>15</v>
      </c>
      <c r="M15" s="12" t="s">
        <v>15</v>
      </c>
      <c r="N15" s="12" t="s">
        <v>15</v>
      </c>
      <c r="O15" s="12" t="s">
        <v>15</v>
      </c>
      <c r="P15" s="12">
        <v>0</v>
      </c>
      <c r="Q15" s="12">
        <v>1</v>
      </c>
      <c r="R15" s="12">
        <v>1</v>
      </c>
      <c r="S15" s="12">
        <v>0</v>
      </c>
      <c r="T15" s="12" t="s">
        <v>15</v>
      </c>
      <c r="U15" s="12">
        <v>0</v>
      </c>
      <c r="V15" s="12">
        <v>1</v>
      </c>
      <c r="W15" s="1" t="str">
        <f t="shared" si="0"/>
        <v>5831</v>
      </c>
      <c r="X15" s="1">
        <v>5831</v>
      </c>
    </row>
    <row r="16" spans="1:29" x14ac:dyDescent="0.25">
      <c r="B16" s="4" t="s">
        <v>45</v>
      </c>
      <c r="C16" s="11" t="s">
        <v>12</v>
      </c>
      <c r="D16" s="11" t="s">
        <v>8</v>
      </c>
      <c r="E16" s="11" t="s">
        <v>12</v>
      </c>
      <c r="F16" s="17" t="s">
        <v>12</v>
      </c>
      <c r="G16" s="15" t="s">
        <v>15</v>
      </c>
      <c r="H16" s="11" t="s">
        <v>12</v>
      </c>
      <c r="I16" s="11" t="s">
        <v>12</v>
      </c>
      <c r="J16" s="11" t="s">
        <v>8</v>
      </c>
      <c r="K16" s="17" t="s">
        <v>8</v>
      </c>
      <c r="L16" s="12">
        <v>1</v>
      </c>
      <c r="M16" s="12">
        <v>1</v>
      </c>
      <c r="N16" s="12">
        <v>0</v>
      </c>
      <c r="O16" s="12">
        <v>0</v>
      </c>
      <c r="P16" s="12">
        <v>0</v>
      </c>
      <c r="Q16" s="12">
        <v>0</v>
      </c>
      <c r="R16" s="12">
        <v>1</v>
      </c>
      <c r="S16" s="12">
        <v>1</v>
      </c>
      <c r="T16" s="12" t="s">
        <v>15</v>
      </c>
      <c r="U16" s="12">
        <v>0</v>
      </c>
      <c r="V16" s="12" t="s">
        <v>15</v>
      </c>
      <c r="W16" s="1" t="str">
        <f t="shared" si="0"/>
        <v>6618</v>
      </c>
      <c r="X16" s="1">
        <v>6618</v>
      </c>
    </row>
    <row r="17" spans="1:24" x14ac:dyDescent="0.25">
      <c r="A17" t="s">
        <v>55</v>
      </c>
      <c r="B17" s="4" t="s">
        <v>34</v>
      </c>
      <c r="C17" s="11" t="s">
        <v>12</v>
      </c>
      <c r="D17" s="11" t="s">
        <v>12</v>
      </c>
      <c r="E17" s="11" t="s">
        <v>8</v>
      </c>
      <c r="F17" s="17" t="s">
        <v>8</v>
      </c>
      <c r="G17" s="15" t="s">
        <v>15</v>
      </c>
      <c r="H17" s="11" t="s">
        <v>12</v>
      </c>
      <c r="I17" s="11" t="s">
        <v>12</v>
      </c>
      <c r="J17" s="11" t="s">
        <v>8</v>
      </c>
      <c r="K17" s="17" t="s">
        <v>12</v>
      </c>
      <c r="L17" s="12" t="s">
        <v>15</v>
      </c>
      <c r="M17" s="12" t="s">
        <v>15</v>
      </c>
      <c r="N17" s="12" t="s">
        <v>15</v>
      </c>
      <c r="O17" s="12" t="s">
        <v>15</v>
      </c>
      <c r="P17" s="12" t="s">
        <v>15</v>
      </c>
      <c r="Q17" s="12" t="s">
        <v>15</v>
      </c>
      <c r="R17" s="12">
        <v>0</v>
      </c>
      <c r="S17" s="12" t="s">
        <v>15</v>
      </c>
      <c r="T17" s="12" t="s">
        <v>15</v>
      </c>
      <c r="U17" s="12">
        <v>1</v>
      </c>
      <c r="V17" s="12">
        <v>0</v>
      </c>
      <c r="W17" s="1" t="str">
        <f t="shared" si="0"/>
        <v>6802</v>
      </c>
      <c r="X17" s="1" t="s">
        <v>68</v>
      </c>
    </row>
    <row r="18" spans="1:24" x14ac:dyDescent="0.25">
      <c r="A18" t="s">
        <v>52</v>
      </c>
      <c r="B18" s="4" t="s">
        <v>48</v>
      </c>
      <c r="C18" s="11" t="s">
        <v>12</v>
      </c>
      <c r="D18" s="11" t="s">
        <v>12</v>
      </c>
      <c r="E18" s="11" t="s">
        <v>8</v>
      </c>
      <c r="F18" s="17" t="s">
        <v>12</v>
      </c>
      <c r="G18" s="15" t="s">
        <v>15</v>
      </c>
      <c r="H18" s="11" t="s">
        <v>12</v>
      </c>
      <c r="I18" s="11" t="s">
        <v>12</v>
      </c>
      <c r="J18" s="11" t="s">
        <v>8</v>
      </c>
      <c r="K18" s="17" t="s">
        <v>12</v>
      </c>
      <c r="L18" s="12" t="s">
        <v>15</v>
      </c>
      <c r="M18" s="12" t="s">
        <v>15</v>
      </c>
      <c r="N18" s="12" t="s">
        <v>15</v>
      </c>
      <c r="O18" s="12" t="s">
        <v>15</v>
      </c>
      <c r="P18" s="12" t="s">
        <v>15</v>
      </c>
      <c r="Q18" s="12" t="s">
        <v>15</v>
      </c>
      <c r="R18" s="12">
        <v>0</v>
      </c>
      <c r="S18" s="12" t="s">
        <v>15</v>
      </c>
      <c r="T18" s="12" t="s">
        <v>15</v>
      </c>
      <c r="U18" s="12">
        <v>0</v>
      </c>
      <c r="V18" s="12" t="s">
        <v>15</v>
      </c>
      <c r="W18" s="1" t="str">
        <f t="shared" si="0"/>
        <v>6800</v>
      </c>
      <c r="X18" s="1">
        <v>6800</v>
      </c>
    </row>
  </sheetData>
  <mergeCells count="8">
    <mergeCell ref="Z9:AA9"/>
    <mergeCell ref="Z10:AA14"/>
    <mergeCell ref="A2:A3"/>
    <mergeCell ref="B2:B3"/>
    <mergeCell ref="C2:F2"/>
    <mergeCell ref="H2:K2"/>
    <mergeCell ref="W2:W3"/>
    <mergeCell ref="Z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R=A+B-C</vt:lpstr>
      <vt:lpstr>R=MAIOR(A,B)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Paraizo</dc:creator>
  <cp:lastModifiedBy>jorge fonseca</cp:lastModifiedBy>
  <cp:lastPrinted>2019-02-23T18:43:48Z</cp:lastPrinted>
  <dcterms:created xsi:type="dcterms:W3CDTF">2017-12-08T17:52:05Z</dcterms:created>
  <dcterms:modified xsi:type="dcterms:W3CDTF">2020-02-09T17:40:16Z</dcterms:modified>
</cp:coreProperties>
</file>